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770" windowHeight="8370" tabRatio="702" activeTab="7"/>
  </bookViews>
  <sheets>
    <sheet name="主页" sheetId="10" r:id="rId1"/>
    <sheet name="入库记录" sheetId="1" r:id="rId2"/>
    <sheet name="出库记录" sheetId="3" r:id="rId3"/>
    <sheet name="现有库存" sheetId="2" r:id="rId4"/>
    <sheet name="查询" sheetId="7" r:id="rId5"/>
    <sheet name="货物明细表" sheetId="6" r:id="rId6"/>
    <sheet name="设置" sheetId="8" r:id="rId7"/>
    <sheet name="说明" sheetId="9" r:id="rId8"/>
  </sheets>
  <definedNames>
    <definedName name="货物编码">货物明细表!$B$3:$B$1000000</definedName>
    <definedName name="库房">设置!$D$3:$D$22</definedName>
    <definedName name="库管">设置!$C$3:$C$22</definedName>
    <definedName name="T主页">主页!$A$1</definedName>
    <definedName name="T入库">入库记录!$A$1</definedName>
    <definedName name="T出库">出库记录!$A$1</definedName>
    <definedName name="T库存">现有库存!$A$1</definedName>
    <definedName name="T查询">查询!$A$1</definedName>
    <definedName name="T明细">货物明细表!$A$1</definedName>
    <definedName name="T设置">设置!$A$1</definedName>
    <definedName name="T说明">说明!$A$1</definedName>
  </definedNames>
  <calcPr calcId="144525" concurrentCalc="0"/>
</workbook>
</file>

<file path=xl/sharedStrings.xml><?xml version="1.0" encoding="utf-8"?>
<sst xmlns="http://schemas.openxmlformats.org/spreadsheetml/2006/main" count="92">
  <si>
    <t>入库记录表</t>
  </si>
  <si>
    <t>序号</t>
  </si>
  <si>
    <t>日期</t>
  </si>
  <si>
    <t>货物编码</t>
  </si>
  <si>
    <t>货物分类</t>
  </si>
  <si>
    <t>货物名称</t>
  </si>
  <si>
    <t>型号规格</t>
  </si>
  <si>
    <t>厂家</t>
  </si>
  <si>
    <t>入库数量</t>
  </si>
  <si>
    <t>入库位置</t>
  </si>
  <si>
    <t>入库人</t>
  </si>
  <si>
    <t>备注</t>
  </si>
  <si>
    <t>TG-001</t>
  </si>
  <si>
    <t>A库</t>
  </si>
  <si>
    <t>丽丽</t>
  </si>
  <si>
    <t>TG-002</t>
  </si>
  <si>
    <t>TG-003</t>
  </si>
  <si>
    <t>B库</t>
  </si>
  <si>
    <t>TG-004</t>
  </si>
  <si>
    <t>张峰凯</t>
  </si>
  <si>
    <t>出库记录表</t>
  </si>
  <si>
    <t>出库数量</t>
  </si>
  <si>
    <t>提取人</t>
  </si>
  <si>
    <t>库管理员</t>
  </si>
  <si>
    <t>张三</t>
  </si>
  <si>
    <t>李四</t>
  </si>
  <si>
    <t>赵磊磊</t>
  </si>
  <si>
    <t>吴小平</t>
  </si>
  <si>
    <t>现有库存统计</t>
  </si>
  <si>
    <t>期初库存</t>
  </si>
  <si>
    <r>
      <rPr>
        <sz val="11"/>
        <color theme="0"/>
        <rFont val="微软雅黑"/>
        <charset val="134"/>
      </rPr>
      <t xml:space="preserve">现有库存量
</t>
    </r>
    <r>
      <rPr>
        <sz val="9"/>
        <color theme="0"/>
        <rFont val="微软雅黑"/>
        <charset val="134"/>
      </rPr>
      <t>(黄色为存量告警)</t>
    </r>
  </si>
  <si>
    <t>货 物 查  询</t>
  </si>
  <si>
    <t>按编码查询：</t>
  </si>
  <si>
    <t>按周期查询：</t>
  </si>
  <si>
    <t>至</t>
  </si>
  <si>
    <t>基 本 信 息</t>
  </si>
  <si>
    <t>查 询 期 限 内</t>
  </si>
  <si>
    <t>现  状</t>
  </si>
  <si>
    <t>入库次数</t>
  </si>
  <si>
    <t>出库次数</t>
  </si>
  <si>
    <t>现有存量</t>
  </si>
  <si>
    <t>是否库
存紧张</t>
  </si>
  <si>
    <t>两种查询方式：</t>
  </si>
  <si>
    <t>1、只从下拉列表选择货物编码，获取基本信息和现状。</t>
  </si>
  <si>
    <t>2、输入货物编码和周期，获取全部信息。</t>
  </si>
  <si>
    <t>货 物 明 细 表</t>
  </si>
  <si>
    <r>
      <t>库存紧张告警线
（</t>
    </r>
    <r>
      <rPr>
        <sz val="9"/>
        <color theme="0"/>
        <rFont val="微软雅黑"/>
        <charset val="134"/>
      </rPr>
      <t>不设不提示）</t>
    </r>
  </si>
  <si>
    <t>继电器</t>
  </si>
  <si>
    <t>24V继电器</t>
  </si>
  <si>
    <t>70*120</t>
  </si>
  <si>
    <t>菲尼克斯</t>
  </si>
  <si>
    <t>电源</t>
  </si>
  <si>
    <t>UPS电源</t>
  </si>
  <si>
    <t>APC</t>
  </si>
  <si>
    <t>蓄电池</t>
  </si>
  <si>
    <t>60*100</t>
  </si>
  <si>
    <t>Fiamm</t>
  </si>
  <si>
    <t>螺栓</t>
  </si>
  <si>
    <t>底座螺栓</t>
  </si>
  <si>
    <t>FGH20502</t>
  </si>
  <si>
    <t>罗特艾德</t>
  </si>
  <si>
    <t>设  置</t>
  </si>
  <si>
    <t>仓库管理员</t>
  </si>
  <si>
    <t>仓库名称</t>
  </si>
  <si>
    <t>说明：</t>
  </si>
  <si>
    <t>张凯峰</t>
  </si>
  <si>
    <t>在左边表内设置“仓管”和“仓库名”</t>
  </si>
  <si>
    <t>王明明</t>
  </si>
  <si>
    <t>每项可设1-20个</t>
  </si>
  <si>
    <t>设好后，在填表时即可利用下拉列表填表，不需要手输</t>
  </si>
  <si>
    <t>使用步骤：</t>
  </si>
  <si>
    <t>1、</t>
  </si>
  <si>
    <t>请先将“货物明细表”完善，在明细表登记物品信息</t>
  </si>
  <si>
    <t>若后续增加新品类，继续在下面添加</t>
  </si>
  <si>
    <t>2、</t>
  </si>
  <si>
    <t>请在设置页内设置“仓管”和“仓库名”，方便快速准确填表</t>
  </si>
  <si>
    <t>其他：</t>
  </si>
  <si>
    <t>货物明细表内，通过设置库存量告警线，在“现有库存”表内可以看到存量告警的货物显示黄色</t>
  </si>
  <si>
    <t>表头带红色列为填表项，不带红色列为自动计算统计项</t>
  </si>
  <si>
    <t>部分填表项通过下拉列表既可以选择</t>
  </si>
  <si>
    <t>3、</t>
  </si>
  <si>
    <t>查询分两种查询方式，查询表内已明示</t>
  </si>
  <si>
    <t>4、</t>
  </si>
  <si>
    <t>对于非红色（公式统计）列，可以拖拽增加行，删除行，请勿随意删除单元格公式</t>
  </si>
  <si>
    <t>5、</t>
  </si>
  <si>
    <t>带有“货物编码”和“日期”的选项，请每行都完善，不要空下，已保证统计准确性</t>
  </si>
  <si>
    <t>6、</t>
  </si>
  <si>
    <t>预设2000行，不够了可以框选最后2行拖拽增加</t>
  </si>
  <si>
    <t>7、</t>
  </si>
  <si>
    <t>工作表已保护（无密码），修改表格先撤销工作表保护（审阅---撤销工作表保护）</t>
  </si>
  <si>
    <t>8、</t>
  </si>
  <si>
    <t>建议正常使用时保持工作表保护状态</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</si>
</sst>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_ "/>
  </numFmts>
  <fonts count="33">
    <font>
      <sz val="11"/>
      <color theme="1"/>
      <name val="宋体"/>
      <charset val="134"/>
      <scheme val="minor"/>
    </font>
    <font>
      <sz val="16"/>
      <color theme="1"/>
      <name val="微软雅黑"/>
      <charset val="134"/>
    </font>
    <font>
      <sz val="11"/>
      <color theme="1"/>
      <name val="微软雅黑"/>
      <charset val="134"/>
    </font>
    <font>
      <sz val="22"/>
      <color theme="1"/>
      <name val="微软雅黑"/>
      <charset val="134"/>
    </font>
    <font>
      <sz val="11"/>
      <color theme="0"/>
      <name val="微软雅黑"/>
      <charset val="134"/>
    </font>
    <font>
      <sz val="26"/>
      <color theme="1"/>
      <name val="微软雅黑"/>
      <charset val="134"/>
    </font>
    <font>
      <sz val="36"/>
      <color theme="1"/>
      <name val="微软雅黑"/>
      <charset val="134"/>
    </font>
    <font>
      <sz val="14"/>
      <color theme="1"/>
      <name val="微软雅黑"/>
      <charset val="134"/>
    </font>
    <font>
      <sz val="24"/>
      <color theme="1"/>
      <name val="微软雅黑"/>
      <charset val="134"/>
    </font>
    <font>
      <b/>
      <sz val="12"/>
      <color theme="1"/>
      <name val="微软雅黑"/>
      <charset val="134"/>
    </font>
    <font>
      <sz val="10"/>
      <color theme="0"/>
      <name val="微软雅黑"/>
      <charset val="134"/>
    </font>
    <font>
      <sz val="10"/>
      <color theme="1"/>
      <name val="Arial"/>
      <charset val="134"/>
    </font>
    <font>
      <sz val="11"/>
      <color theme="1"/>
      <name val="宋体"/>
      <charset val="0"/>
      <scheme val="minor"/>
    </font>
    <font>
      <sz val="11"/>
      <color theme="0"/>
      <name val="宋体"/>
      <charset val="0"/>
      <scheme val="minor"/>
    </font>
    <font>
      <b/>
      <sz val="18"/>
      <color theme="3"/>
      <name val="宋体"/>
      <charset val="134"/>
      <scheme val="minor"/>
    </font>
    <font>
      <sz val="11"/>
      <color rgb="FF3F3F76"/>
      <name val="宋体"/>
      <charset val="0"/>
      <scheme val="minor"/>
    </font>
    <font>
      <b/>
      <sz val="11"/>
      <color rgb="FFFA7D00"/>
      <name val="宋体"/>
      <charset val="0"/>
      <scheme val="minor"/>
    </font>
    <font>
      <sz val="11"/>
      <color rgb="FF9C0006"/>
      <name val="宋体"/>
      <charset val="0"/>
      <scheme val="minor"/>
    </font>
    <font>
      <u/>
      <sz val="11"/>
      <color rgb="FF0000FF"/>
      <name val="宋体"/>
      <charset val="0"/>
      <scheme val="minor"/>
    </font>
    <font>
      <i/>
      <sz val="11"/>
      <color rgb="FF7F7F7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sz val="12"/>
      <name val="Times New Roman"/>
      <charset val="0"/>
    </font>
    <font>
      <b/>
      <sz val="15"/>
      <color theme="3"/>
      <name val="宋体"/>
      <charset val="134"/>
      <scheme val="minor"/>
    </font>
    <font>
      <b/>
      <sz val="13"/>
      <color theme="3"/>
      <name val="宋体"/>
      <charset val="134"/>
      <scheme val="minor"/>
    </font>
    <font>
      <sz val="11"/>
      <color rgb="FF006100"/>
      <name val="宋体"/>
      <charset val="0"/>
      <scheme val="minor"/>
    </font>
    <font>
      <b/>
      <sz val="11"/>
      <color rgb="FF3F3F3F"/>
      <name val="宋体"/>
      <charset val="0"/>
      <scheme val="minor"/>
    </font>
    <font>
      <sz val="11"/>
      <color rgb="FF9C65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9"/>
      <color theme="0"/>
      <name val="微软雅黑"/>
      <charset val="134"/>
    </font>
  </fonts>
  <fills count="42">
    <fill>
      <patternFill patternType="none"/>
    </fill>
    <fill>
      <patternFill patternType="gray125"/>
    </fill>
    <fill>
      <patternFill patternType="solid">
        <fgColor theme="1" tint="0.15"/>
        <bgColor indexed="64"/>
      </patternFill>
    </fill>
    <fill>
      <patternFill patternType="solid">
        <fgColor theme="0" tint="-0.05"/>
        <bgColor indexed="64"/>
      </patternFill>
    </fill>
    <fill>
      <patternFill patternType="solid">
        <fgColor theme="0" tint="-0.15"/>
        <bgColor indexed="64"/>
      </patternFill>
    </fill>
    <fill>
      <patternFill patternType="solid">
        <fgColor theme="0"/>
        <bgColor indexed="64"/>
      </patternFill>
    </fill>
    <fill>
      <patternFill patternType="solid">
        <fgColor rgb="FFC00000"/>
        <bgColor indexed="64"/>
      </patternFill>
    </fill>
    <fill>
      <patternFill patternType="solid">
        <fgColor theme="4" tint="-0.25"/>
        <bgColor indexed="64"/>
      </patternFill>
    </fill>
    <fill>
      <patternFill patternType="solid">
        <fgColor theme="0" tint="-0.05"/>
        <bgColor indexed="64"/>
      </patternFill>
    </fill>
    <fill>
      <patternFill patternType="solid">
        <fgColor theme="9" tint="-0.25"/>
        <bgColor indexed="64"/>
      </patternFill>
    </fill>
    <fill>
      <patternFill patternType="solid">
        <fgColor rgb="FF00B050"/>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5"/>
        <bgColor indexed="64"/>
      </patternFill>
    </fill>
    <fill>
      <patternFill patternType="solid">
        <fgColor theme="9"/>
        <bgColor indexed="64"/>
      </patternFill>
    </fill>
    <fill>
      <patternFill patternType="solid">
        <fgColor rgb="FFFFCC99"/>
        <bgColor indexed="64"/>
      </patternFill>
    </fill>
    <fill>
      <patternFill patternType="solid">
        <fgColor rgb="FFF2F2F2"/>
        <bgColor indexed="64"/>
      </patternFill>
    </fill>
    <fill>
      <patternFill patternType="solid">
        <fgColor rgb="FFFFC7CE"/>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rgb="FFC6EFCE"/>
        <bgColor indexed="64"/>
      </patternFill>
    </fill>
    <fill>
      <patternFill patternType="solid">
        <fgColor rgb="FFFFEB9C"/>
        <bgColor indexed="64"/>
      </patternFill>
    </fill>
    <fill>
      <patternFill patternType="solid">
        <fgColor rgb="FFA5A5A5"/>
        <bgColor indexed="64"/>
      </patternFill>
    </fill>
    <fill>
      <patternFill patternType="solid">
        <fgColor theme="4"/>
        <bgColor indexed="64"/>
      </patternFill>
    </fill>
    <fill>
      <patternFill patternType="solid">
        <fgColor theme="4" tint="0.799981688894314"/>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s>
  <borders count="26">
    <border>
      <left/>
      <right/>
      <top/>
      <bottom/>
      <diagonal/>
    </border>
    <border>
      <left style="thin">
        <color auto="1"/>
      </left>
      <right style="thin">
        <color theme="0"/>
      </right>
      <top style="thin">
        <color auto="1"/>
      </top>
      <bottom style="thin">
        <color auto="1"/>
      </bottom>
      <diagonal/>
    </border>
    <border>
      <left style="thin">
        <color theme="0"/>
      </left>
      <right style="thin">
        <color theme="0"/>
      </right>
      <top style="thin">
        <color auto="1"/>
      </top>
      <bottom style="thin">
        <color auto="1"/>
      </bottom>
      <diagonal/>
    </border>
    <border>
      <left style="thin">
        <color theme="0"/>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theme="0"/>
      </left>
      <right style="thin">
        <color theme="0"/>
      </right>
      <top style="thin">
        <color auto="1"/>
      </top>
      <bottom/>
      <diagonal/>
    </border>
    <border>
      <left style="thin">
        <color theme="0" tint="-0.35"/>
      </left>
      <right style="thin">
        <color theme="0" tint="-0.35"/>
      </right>
      <top style="thin">
        <color theme="0" tint="-0.35"/>
      </top>
      <bottom style="thin">
        <color theme="0" tint="-0.35"/>
      </bottom>
      <diagonal/>
    </border>
    <border>
      <left/>
      <right/>
      <top/>
      <bottom style="thin">
        <color auto="1"/>
      </bottom>
      <diagonal/>
    </border>
    <border>
      <left style="thin">
        <color auto="1"/>
      </left>
      <right style="thin">
        <color theme="0"/>
      </right>
      <top style="thin">
        <color auto="1"/>
      </top>
      <bottom style="thin">
        <color theme="0"/>
      </bottom>
      <diagonal/>
    </border>
    <border>
      <left style="thin">
        <color theme="0"/>
      </left>
      <right style="thin">
        <color theme="0"/>
      </right>
      <top style="thin">
        <color auto="1"/>
      </top>
      <bottom style="thin">
        <color theme="0"/>
      </bottom>
      <diagonal/>
    </border>
    <border>
      <left style="thin">
        <color auto="1"/>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theme="0"/>
      </left>
      <right style="thin">
        <color auto="1"/>
      </right>
      <top style="thin">
        <color auto="1"/>
      </top>
      <bottom style="thin">
        <color theme="0"/>
      </bottom>
      <diagonal/>
    </border>
    <border>
      <left style="thin">
        <color theme="0"/>
      </left>
      <right style="thin">
        <color auto="1"/>
      </right>
      <top style="thin">
        <color theme="0"/>
      </top>
      <bottom style="thin">
        <color theme="0"/>
      </bottom>
      <diagonal/>
    </border>
    <border>
      <left style="thin">
        <color theme="0"/>
      </left>
      <right style="thin">
        <color theme="0"/>
      </right>
      <top style="thin">
        <color theme="4" tint="-0.25"/>
      </top>
      <bottom/>
      <diagonal/>
    </border>
    <border>
      <left style="thin">
        <color theme="0"/>
      </left>
      <right style="thin">
        <color theme="0"/>
      </right>
      <top style="thin">
        <color theme="9" tint="-0.25"/>
      </top>
      <bottom/>
      <diagonal/>
    </border>
    <border>
      <left style="thin">
        <color theme="0"/>
      </left>
      <right style="thin">
        <color theme="0"/>
      </right>
      <top style="thin">
        <color rgb="FF00B050"/>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2" fontId="11" fillId="0" borderId="0" applyFont="0" applyFill="0" applyBorder="0" applyAlignment="0" applyProtection="0">
      <alignment vertical="center"/>
    </xf>
    <xf numFmtId="0" fontId="12" fillId="12" borderId="0" applyNumberFormat="0" applyBorder="0" applyAlignment="0" applyProtection="0">
      <alignment vertical="center"/>
    </xf>
    <xf numFmtId="0" fontId="15" fillId="18" borderId="18" applyNumberFormat="0" applyAlignment="0" applyProtection="0">
      <alignment vertical="center"/>
    </xf>
    <xf numFmtId="44"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12" fillId="11" borderId="0" applyNumberFormat="0" applyBorder="0" applyAlignment="0" applyProtection="0">
      <alignment vertical="center"/>
    </xf>
    <xf numFmtId="0" fontId="17" fillId="20" borderId="0" applyNumberFormat="0" applyBorder="0" applyAlignment="0" applyProtection="0">
      <alignment vertical="center"/>
    </xf>
    <xf numFmtId="43" fontId="11" fillId="0" borderId="0" applyFont="0" applyFill="0" applyBorder="0" applyAlignment="0" applyProtection="0">
      <alignment vertical="center"/>
    </xf>
    <xf numFmtId="0" fontId="13" fillId="21" borderId="0" applyNumberFormat="0" applyBorder="0" applyAlignment="0" applyProtection="0">
      <alignment vertical="center"/>
    </xf>
    <xf numFmtId="0" fontId="18" fillId="0" borderId="0" applyNumberFormat="0" applyFill="0" applyBorder="0" applyAlignment="0" applyProtection="0">
      <alignment vertical="center"/>
    </xf>
    <xf numFmtId="9" fontId="11" fillId="0" borderId="0" applyFont="0" applyFill="0" applyBorder="0" applyAlignment="0" applyProtection="0">
      <alignment vertical="center"/>
    </xf>
    <xf numFmtId="0" fontId="20" fillId="0" borderId="0" applyNumberFormat="0" applyFill="0" applyBorder="0" applyAlignment="0" applyProtection="0">
      <alignment vertical="center"/>
    </xf>
    <xf numFmtId="0" fontId="11" fillId="26" borderId="19" applyNumberFormat="0" applyFont="0" applyAlignment="0" applyProtection="0">
      <alignment vertical="center"/>
    </xf>
    <xf numFmtId="0" fontId="13" fillId="27"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Border="0" applyAlignment="0" applyProtection="0">
      <alignment vertical="center"/>
    </xf>
    <xf numFmtId="0" fontId="14"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4" fillId="0" borderId="21" applyNumberFormat="0" applyFill="0" applyAlignment="0" applyProtection="0">
      <alignment vertical="center"/>
    </xf>
    <xf numFmtId="0" fontId="25" fillId="0" borderId="21" applyNumberFormat="0" applyFill="0" applyAlignment="0" applyProtection="0">
      <alignment vertical="center"/>
    </xf>
    <xf numFmtId="0" fontId="13" fillId="28" borderId="0" applyNumberFormat="0" applyBorder="0" applyAlignment="0" applyProtection="0">
      <alignment vertical="center"/>
    </xf>
    <xf numFmtId="0" fontId="21" fillId="0" borderId="20" applyNumberFormat="0" applyFill="0" applyAlignment="0" applyProtection="0">
      <alignment vertical="center"/>
    </xf>
    <xf numFmtId="0" fontId="13" fillId="31" borderId="0" applyNumberFormat="0" applyBorder="0" applyAlignment="0" applyProtection="0">
      <alignment vertical="center"/>
    </xf>
    <xf numFmtId="0" fontId="27" fillId="19" borderId="22" applyNumberFormat="0" applyAlignment="0" applyProtection="0">
      <alignment vertical="center"/>
    </xf>
    <xf numFmtId="0" fontId="16" fillId="19" borderId="18" applyNumberFormat="0" applyAlignment="0" applyProtection="0">
      <alignment vertical="center"/>
    </xf>
    <xf numFmtId="0" fontId="29" fillId="34" borderId="23" applyNumberFormat="0" applyAlignment="0" applyProtection="0">
      <alignment vertical="center"/>
    </xf>
    <xf numFmtId="0" fontId="12" fillId="22" borderId="0" applyNumberFormat="0" applyBorder="0" applyAlignment="0" applyProtection="0">
      <alignment vertical="center"/>
    </xf>
    <xf numFmtId="0" fontId="13" fillId="16" borderId="0" applyNumberFormat="0" applyBorder="0" applyAlignment="0" applyProtection="0">
      <alignment vertical="center"/>
    </xf>
    <xf numFmtId="0" fontId="30" fillId="0" borderId="24" applyNumberFormat="0" applyFill="0" applyAlignment="0" applyProtection="0">
      <alignment vertical="center"/>
    </xf>
    <xf numFmtId="0" fontId="31" fillId="0" borderId="25" applyNumberFormat="0" applyFill="0" applyAlignment="0" applyProtection="0">
      <alignment vertical="center"/>
    </xf>
    <xf numFmtId="0" fontId="26" fillId="32" borderId="0" applyNumberFormat="0" applyBorder="0" applyAlignment="0" applyProtection="0">
      <alignment vertical="center"/>
    </xf>
    <xf numFmtId="0" fontId="28" fillId="33" borderId="0" applyNumberFormat="0" applyBorder="0" applyAlignment="0" applyProtection="0">
      <alignment vertical="center"/>
    </xf>
    <xf numFmtId="0" fontId="12" fillId="15" borderId="0" applyNumberFormat="0" applyBorder="0" applyAlignment="0" applyProtection="0">
      <alignment vertical="center"/>
    </xf>
    <xf numFmtId="0" fontId="13" fillId="35" borderId="0" applyNumberFormat="0" applyBorder="0" applyAlignment="0" applyProtection="0">
      <alignment vertical="center"/>
    </xf>
    <xf numFmtId="0" fontId="12" fillId="36" borderId="0" applyNumberFormat="0" applyBorder="0" applyAlignment="0" applyProtection="0">
      <alignment vertical="center"/>
    </xf>
    <xf numFmtId="0" fontId="12" fillId="25" borderId="0" applyNumberFormat="0" applyBorder="0" applyAlignment="0" applyProtection="0">
      <alignment vertical="center"/>
    </xf>
    <xf numFmtId="0" fontId="12" fillId="24" borderId="0" applyNumberFormat="0" applyBorder="0" applyAlignment="0" applyProtection="0">
      <alignment vertical="center"/>
    </xf>
    <xf numFmtId="0" fontId="12" fillId="14" borderId="0" applyNumberFormat="0" applyBorder="0" applyAlignment="0" applyProtection="0">
      <alignment vertical="center"/>
    </xf>
    <xf numFmtId="0" fontId="13" fillId="37" borderId="0" applyNumberFormat="0" applyBorder="0" applyAlignment="0" applyProtection="0">
      <alignment vertical="center"/>
    </xf>
    <xf numFmtId="0" fontId="13" fillId="38" borderId="0" applyNumberFormat="0" applyBorder="0" applyAlignment="0" applyProtection="0">
      <alignment vertical="center"/>
    </xf>
    <xf numFmtId="0" fontId="12" fillId="39" borderId="0" applyNumberFormat="0" applyBorder="0" applyAlignment="0" applyProtection="0">
      <alignment vertical="center"/>
    </xf>
    <xf numFmtId="0" fontId="12" fillId="40" borderId="0" applyNumberFormat="0" applyBorder="0" applyAlignment="0" applyProtection="0">
      <alignment vertical="center"/>
    </xf>
    <xf numFmtId="0" fontId="13" fillId="41" borderId="0" applyNumberFormat="0" applyBorder="0" applyAlignment="0" applyProtection="0">
      <alignment vertical="center"/>
    </xf>
    <xf numFmtId="0" fontId="12" fillId="23" borderId="0" applyNumberFormat="0" applyBorder="0" applyAlignment="0" applyProtection="0">
      <alignment vertical="center"/>
    </xf>
    <xf numFmtId="0" fontId="13" fillId="13" borderId="0" applyNumberFormat="0" applyBorder="0" applyAlignment="0" applyProtection="0">
      <alignment vertical="center"/>
    </xf>
    <xf numFmtId="0" fontId="13" fillId="17" borderId="0" applyNumberFormat="0" applyBorder="0" applyAlignment="0" applyProtection="0">
      <alignment vertical="center"/>
    </xf>
    <xf numFmtId="0" fontId="12" fillId="29" borderId="0" applyNumberFormat="0" applyBorder="0" applyAlignment="0" applyProtection="0">
      <alignment vertical="center"/>
    </xf>
    <xf numFmtId="0" fontId="13" fillId="30" borderId="0" applyNumberFormat="0" applyBorder="0" applyAlignment="0" applyProtection="0">
      <alignment vertical="center"/>
    </xf>
  </cellStyleXfs>
  <cellXfs count="66">
    <xf numFmtId="0" fontId="0" fillId="0" borderId="0" xfId="0">
      <alignment vertical="center"/>
    </xf>
    <xf numFmtId="0" fontId="1" fillId="0" borderId="0" xfId="0" applyFont="1" applyAlignment="1">
      <alignment horizontal="right" vertical="center"/>
    </xf>
    <xf numFmtId="0" fontId="1" fillId="0" borderId="0" xfId="0" applyFont="1">
      <alignment vertical="center"/>
    </xf>
    <xf numFmtId="0" fontId="2" fillId="0" borderId="0" xfId="0" applyFont="1">
      <alignment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2" borderId="1" xfId="0" applyNumberFormat="1" applyFont="1" applyFill="1" applyBorder="1" applyAlignment="1">
      <alignment horizontal="center" vertical="center"/>
    </xf>
    <xf numFmtId="0" fontId="4" fillId="2" borderId="2" xfId="0" applyNumberFormat="1" applyFont="1" applyFill="1" applyBorder="1" applyAlignment="1">
      <alignment horizontal="center" vertical="center"/>
    </xf>
    <xf numFmtId="0" fontId="4" fillId="2" borderId="3" xfId="0" applyNumberFormat="1" applyFont="1" applyFill="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pplyProtection="1">
      <alignment horizontal="center" vertical="center"/>
      <protection locked="0"/>
    </xf>
    <xf numFmtId="0" fontId="2" fillId="0" borderId="0" xfId="0" applyFont="1" applyAlignment="1">
      <alignment horizontal="left" vertical="center"/>
    </xf>
    <xf numFmtId="0" fontId="0" fillId="0" borderId="0" xfId="0" applyAlignment="1" applyProtection="1">
      <alignment vertical="center" wrapText="1"/>
      <protection locked="0"/>
    </xf>
    <xf numFmtId="0" fontId="2" fillId="0" borderId="0" xfId="0" applyFont="1" applyAlignment="1" applyProtection="1">
      <alignment horizontal="center" vertical="center" wrapText="1"/>
      <protection locked="0"/>
    </xf>
    <xf numFmtId="0" fontId="0" fillId="3" borderId="0" xfId="0" applyFill="1" applyAlignment="1" applyProtection="1">
      <alignment vertical="center" wrapText="1"/>
    </xf>
    <xf numFmtId="0" fontId="2" fillId="3" borderId="0" xfId="0" applyFont="1" applyFill="1" applyAlignment="1" applyProtection="1">
      <alignment horizontal="center" vertical="center" wrapText="1"/>
    </xf>
    <xf numFmtId="0" fontId="5" fillId="3" borderId="0" xfId="0" applyFont="1" applyFill="1" applyAlignment="1" applyProtection="1">
      <alignment horizontal="center" vertical="center" wrapText="1"/>
    </xf>
    <xf numFmtId="0" fontId="4" fillId="2" borderId="5" xfId="0" applyNumberFormat="1" applyFont="1" applyFill="1" applyBorder="1" applyAlignment="1" applyProtection="1">
      <alignment horizontal="center" vertical="center" wrapText="1"/>
    </xf>
    <xf numFmtId="176" fontId="2" fillId="4" borderId="6" xfId="0" applyNumberFormat="1" applyFont="1" applyFill="1" applyBorder="1" applyAlignment="1" applyProtection="1">
      <alignment horizontal="center" vertical="center" wrapText="1"/>
      <protection locked="0"/>
    </xf>
    <xf numFmtId="14" fontId="2" fillId="4" borderId="6" xfId="0" applyNumberFormat="1" applyFont="1" applyFill="1" applyBorder="1" applyAlignment="1" applyProtection="1">
      <alignment horizontal="center" vertical="center" wrapText="1"/>
      <protection locked="0"/>
    </xf>
    <xf numFmtId="0" fontId="2" fillId="4" borderId="6" xfId="0" applyFont="1" applyFill="1" applyBorder="1" applyAlignment="1" applyProtection="1">
      <alignment horizontal="center" vertical="center" wrapText="1"/>
      <protection locked="0"/>
    </xf>
    <xf numFmtId="176" fontId="2" fillId="5" borderId="6" xfId="0" applyNumberFormat="1" applyFont="1" applyFill="1" applyBorder="1" applyAlignment="1" applyProtection="1">
      <alignment horizontal="center" vertical="center" wrapText="1"/>
      <protection locked="0"/>
    </xf>
    <xf numFmtId="14" fontId="2" fillId="5" borderId="6" xfId="0" applyNumberFormat="1" applyFont="1" applyFill="1" applyBorder="1" applyAlignment="1" applyProtection="1">
      <alignment horizontal="center" vertical="center" wrapText="1"/>
      <protection locked="0"/>
    </xf>
    <xf numFmtId="0" fontId="2" fillId="5" borderId="6" xfId="0" applyFont="1" applyFill="1" applyBorder="1" applyAlignment="1" applyProtection="1">
      <alignment horizontal="center" vertical="center" wrapText="1"/>
      <protection locked="0"/>
    </xf>
    <xf numFmtId="0" fontId="0" fillId="0" borderId="0" xfId="0" applyAlignment="1">
      <alignment vertical="center" wrapText="1"/>
    </xf>
    <xf numFmtId="0" fontId="2" fillId="0" borderId="0" xfId="0" applyNumberFormat="1" applyFont="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right" vertical="center"/>
    </xf>
    <xf numFmtId="0" fontId="8" fillId="0" borderId="7" xfId="0" applyFont="1" applyBorder="1" applyAlignment="1" applyProtection="1">
      <alignment horizontal="center" vertical="center" wrapText="1"/>
      <protection locked="0"/>
    </xf>
    <xf numFmtId="14" fontId="9" fillId="0" borderId="7" xfId="0" applyNumberFormat="1" applyFont="1" applyBorder="1" applyAlignment="1" applyProtection="1">
      <alignment horizontal="center" vertical="center" wrapText="1"/>
      <protection locked="0"/>
    </xf>
    <xf numFmtId="0" fontId="8" fillId="0" borderId="0" xfId="0" applyFont="1" applyAlignment="1">
      <alignment horizontal="center" vertical="center" wrapText="1"/>
    </xf>
    <xf numFmtId="0" fontId="4" fillId="2" borderId="8" xfId="0" applyNumberFormat="1" applyFont="1" applyFill="1" applyBorder="1" applyAlignment="1">
      <alignment horizontal="center" vertical="center" wrapText="1"/>
    </xf>
    <xf numFmtId="0" fontId="4" fillId="2" borderId="9" xfId="0" applyNumberFormat="1" applyFont="1" applyFill="1" applyBorder="1" applyAlignment="1">
      <alignment horizontal="center" vertical="center" wrapText="1"/>
    </xf>
    <xf numFmtId="0" fontId="10" fillId="2" borderId="9" xfId="0" applyNumberFormat="1" applyFont="1" applyFill="1" applyBorder="1" applyAlignment="1">
      <alignment horizontal="center" vertical="center" wrapText="1"/>
    </xf>
    <xf numFmtId="0" fontId="4" fillId="2" borderId="10" xfId="0" applyNumberFormat="1" applyFont="1" applyFill="1" applyBorder="1" applyAlignment="1">
      <alignment horizontal="center" vertical="center" wrapText="1"/>
    </xf>
    <xf numFmtId="0" fontId="4" fillId="2" borderId="11" xfId="0" applyNumberFormat="1" applyFont="1" applyFill="1" applyBorder="1" applyAlignment="1">
      <alignment horizontal="center" vertical="center" wrapText="1"/>
    </xf>
    <xf numFmtId="0" fontId="2" fillId="5" borderId="12" xfId="0" applyNumberFormat="1" applyFont="1" applyFill="1" applyBorder="1" applyAlignment="1">
      <alignment horizontal="center" vertical="center" wrapText="1"/>
    </xf>
    <xf numFmtId="14" fontId="2" fillId="0" borderId="0" xfId="0" applyNumberFormat="1" applyFont="1" applyAlignment="1">
      <alignment horizontal="center" vertical="center" wrapText="1"/>
    </xf>
    <xf numFmtId="0" fontId="2" fillId="0" borderId="0" xfId="0" applyNumberFormat="1" applyFont="1" applyAlignment="1">
      <alignment horizontal="right" vertical="center" indent="1"/>
    </xf>
    <xf numFmtId="0" fontId="1" fillId="0" borderId="0" xfId="0" applyFont="1" applyAlignment="1">
      <alignment horizontal="center" vertical="center" wrapText="1"/>
    </xf>
    <xf numFmtId="0" fontId="10" fillId="2" borderId="13" xfId="0" applyNumberFormat="1" applyFont="1" applyFill="1" applyBorder="1" applyAlignment="1">
      <alignment horizontal="center" vertical="center" wrapText="1"/>
    </xf>
    <xf numFmtId="0" fontId="4" fillId="2" borderId="14" xfId="0" applyNumberFormat="1" applyFont="1" applyFill="1" applyBorder="1" applyAlignment="1">
      <alignment horizontal="center" vertical="center" wrapText="1"/>
    </xf>
    <xf numFmtId="0" fontId="2" fillId="3" borderId="0" xfId="0" applyFont="1" applyFill="1" applyAlignment="1">
      <alignment horizontal="center" vertical="center" wrapText="1"/>
    </xf>
    <xf numFmtId="0" fontId="8" fillId="3" borderId="0" xfId="0" applyFont="1" applyFill="1" applyAlignment="1">
      <alignment horizontal="center" vertical="center" wrapText="1"/>
    </xf>
    <xf numFmtId="0" fontId="2" fillId="6" borderId="0" xfId="0" applyFont="1" applyFill="1" applyAlignment="1">
      <alignment horizontal="center" vertical="center" wrapText="1"/>
    </xf>
    <xf numFmtId="0" fontId="4" fillId="7" borderId="15" xfId="0" applyNumberFormat="1" applyFont="1" applyFill="1" applyBorder="1" applyAlignment="1">
      <alignment horizontal="center" vertical="center" wrapText="1"/>
    </xf>
    <xf numFmtId="0" fontId="2" fillId="4" borderId="6" xfId="0" applyFont="1" applyFill="1" applyBorder="1" applyAlignment="1">
      <alignment horizontal="center" vertical="center" wrapText="1"/>
    </xf>
    <xf numFmtId="0" fontId="2" fillId="5" borderId="6" xfId="0" applyFont="1" applyFill="1" applyBorder="1" applyAlignment="1">
      <alignment horizontal="center" vertical="center" wrapText="1"/>
    </xf>
    <xf numFmtId="0" fontId="8" fillId="8" borderId="0" xfId="0" applyFont="1" applyFill="1" applyAlignment="1">
      <alignment horizontal="center" vertical="center" wrapText="1"/>
    </xf>
    <xf numFmtId="0" fontId="2" fillId="8" borderId="0" xfId="0" applyFont="1" applyFill="1" applyAlignment="1">
      <alignment horizontal="center" vertical="center" wrapText="1"/>
    </xf>
    <xf numFmtId="0" fontId="4" fillId="9" borderId="16" xfId="0" applyNumberFormat="1" applyFont="1" applyFill="1" applyBorder="1" applyAlignment="1">
      <alignment horizontal="center" vertical="center" wrapText="1"/>
    </xf>
    <xf numFmtId="0" fontId="2" fillId="0" borderId="0" xfId="0" applyFont="1" applyAlignment="1" applyProtection="1">
      <alignment horizontal="center" vertical="center" wrapText="1"/>
    </xf>
    <xf numFmtId="0" fontId="0" fillId="0" borderId="0" xfId="0" applyAlignment="1" applyProtection="1">
      <alignment vertical="center" wrapText="1"/>
    </xf>
    <xf numFmtId="0" fontId="2" fillId="3" borderId="0" xfId="0" applyFont="1" applyFill="1" applyAlignment="1" applyProtection="1">
      <alignment horizontal="center" vertical="center" wrapText="1"/>
    </xf>
    <xf numFmtId="0" fontId="8" fillId="3" borderId="0" xfId="0" applyFont="1" applyFill="1" applyAlignment="1" applyProtection="1">
      <alignment horizontal="center" vertical="center" wrapText="1"/>
    </xf>
    <xf numFmtId="0" fontId="2" fillId="6" borderId="0" xfId="0" applyFont="1" applyFill="1" applyAlignment="1" applyProtection="1">
      <alignment horizontal="center" vertical="center" wrapText="1"/>
    </xf>
    <xf numFmtId="0" fontId="4" fillId="10" borderId="17" xfId="0" applyNumberFormat="1" applyFont="1" applyFill="1" applyBorder="1" applyAlignment="1" applyProtection="1">
      <alignment horizontal="center" vertical="center" wrapText="1"/>
    </xf>
    <xf numFmtId="0" fontId="2" fillId="4" borderId="6" xfId="0" applyFont="1" applyFill="1" applyBorder="1" applyAlignment="1" applyProtection="1">
      <alignment horizontal="center" vertical="center" wrapText="1"/>
    </xf>
    <xf numFmtId="14" fontId="2" fillId="4" borderId="6" xfId="0" applyNumberFormat="1" applyFont="1" applyFill="1" applyBorder="1" applyAlignment="1" applyProtection="1">
      <alignment horizontal="center" vertical="center" wrapText="1"/>
      <protection locked="0"/>
    </xf>
    <xf numFmtId="0" fontId="2" fillId="4" borderId="6" xfId="0" applyFont="1" applyFill="1" applyBorder="1" applyAlignment="1" applyProtection="1">
      <alignment horizontal="center" vertical="center" wrapText="1"/>
      <protection locked="0"/>
    </xf>
    <xf numFmtId="0" fontId="2" fillId="5" borderId="6" xfId="0" applyFont="1" applyFill="1" applyBorder="1" applyAlignment="1" applyProtection="1">
      <alignment horizontal="center" vertical="center" wrapText="1"/>
    </xf>
    <xf numFmtId="14" fontId="2" fillId="5" borderId="6" xfId="0" applyNumberFormat="1" applyFont="1" applyFill="1" applyBorder="1" applyAlignment="1" applyProtection="1">
      <alignment horizontal="center" vertical="center" wrapText="1"/>
      <protection locked="0"/>
    </xf>
    <xf numFmtId="0" fontId="2" fillId="5" borderId="6" xfId="0" applyFont="1" applyFill="1" applyBorder="1" applyAlignment="1" applyProtection="1">
      <alignment horizontal="center" vertical="center" wrapText="1"/>
      <protection locked="0"/>
    </xf>
    <xf numFmtId="0" fontId="0" fillId="2" borderId="0" xfId="0" applyFill="1" applyProtection="1">
      <alignment vertical="center"/>
    </xf>
    <xf numFmtId="0" fontId="0" fillId="2" borderId="0" xfId="0" applyNumberFormat="1" applyFill="1" applyAlignment="1" applyProtection="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_ET_STYLE_NoName_00_" xfId="17"/>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dxfs count="1">
    <dxf>
      <fill>
        <patternFill patternType="solid">
          <bgColor rgb="FFFFC000"/>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hyperlink" Target="#T&#26126;&#32454;"/><Relationship Id="rId8" Type="http://schemas.openxmlformats.org/officeDocument/2006/relationships/image" Target="../media/image4.png"/><Relationship Id="rId7" Type="http://schemas.openxmlformats.org/officeDocument/2006/relationships/hyperlink" Target="#T&#24211;&#23384;"/><Relationship Id="rId6" Type="http://schemas.openxmlformats.org/officeDocument/2006/relationships/image" Target="../media/image3.png"/><Relationship Id="rId5" Type="http://schemas.openxmlformats.org/officeDocument/2006/relationships/hyperlink" Target="#T&#20986;&#24211;"/><Relationship Id="rId4" Type="http://schemas.openxmlformats.org/officeDocument/2006/relationships/image" Target="../media/image2.png"/><Relationship Id="rId3" Type="http://schemas.openxmlformats.org/officeDocument/2006/relationships/hyperlink" Target="#T&#20837;&#24211;"/><Relationship Id="rId2" Type="http://schemas.openxmlformats.org/officeDocument/2006/relationships/image" Target="../media/image1.png"/><Relationship Id="rId14" Type="http://schemas.openxmlformats.org/officeDocument/2006/relationships/image" Target="../media/image7.png"/><Relationship Id="rId13" Type="http://schemas.openxmlformats.org/officeDocument/2006/relationships/hyperlink" Target="#T&#35828;&#26126;"/><Relationship Id="rId12" Type="http://schemas.openxmlformats.org/officeDocument/2006/relationships/image" Target="../media/image6.png"/><Relationship Id="rId11" Type="http://schemas.openxmlformats.org/officeDocument/2006/relationships/hyperlink" Target="#T&#35774;&#32622;"/><Relationship Id="rId10" Type="http://schemas.openxmlformats.org/officeDocument/2006/relationships/image" Target="../media/image5.png"/><Relationship Id="rId1" Type="http://schemas.openxmlformats.org/officeDocument/2006/relationships/hyperlink" Target="#T&#26597;&#35810;"/></Relationships>
</file>

<file path=xl/drawings/_rels/drawing2.xml.rels><?xml version="1.0" encoding="UTF-8" standalone="yes"?>
<Relationships xmlns="http://schemas.openxmlformats.org/package/2006/relationships"><Relationship Id="rId1" Type="http://schemas.openxmlformats.org/officeDocument/2006/relationships/hyperlink" Target="#T&#20027;&#39029;"/></Relationships>
</file>

<file path=xl/drawings/_rels/drawing3.xml.rels><?xml version="1.0" encoding="UTF-8" standalone="yes"?>
<Relationships xmlns="http://schemas.openxmlformats.org/package/2006/relationships"><Relationship Id="rId1" Type="http://schemas.openxmlformats.org/officeDocument/2006/relationships/hyperlink" Target="#T&#20027;&#39029;"/></Relationships>
</file>

<file path=xl/drawings/_rels/drawing4.xml.rels><?xml version="1.0" encoding="UTF-8" standalone="yes"?>
<Relationships xmlns="http://schemas.openxmlformats.org/package/2006/relationships"><Relationship Id="rId1" Type="http://schemas.openxmlformats.org/officeDocument/2006/relationships/hyperlink" Target="#T&#20027;&#39029;"/></Relationships>
</file>

<file path=xl/drawings/_rels/drawing5.xml.rels><?xml version="1.0" encoding="UTF-8" standalone="yes"?>
<Relationships xmlns="http://schemas.openxmlformats.org/package/2006/relationships"><Relationship Id="rId1" Type="http://schemas.openxmlformats.org/officeDocument/2006/relationships/hyperlink" Target="#T&#20027;&#39029;"/></Relationships>
</file>

<file path=xl/drawings/_rels/drawing6.xml.rels><?xml version="1.0" encoding="UTF-8" standalone="yes"?>
<Relationships xmlns="http://schemas.openxmlformats.org/package/2006/relationships"><Relationship Id="rId1" Type="http://schemas.openxmlformats.org/officeDocument/2006/relationships/hyperlink" Target="#T&#20027;&#39029;"/></Relationships>
</file>

<file path=xl/drawings/_rels/drawing7.xml.rels><?xml version="1.0" encoding="UTF-8" standalone="yes"?>
<Relationships xmlns="http://schemas.openxmlformats.org/package/2006/relationships"><Relationship Id="rId1" Type="http://schemas.openxmlformats.org/officeDocument/2006/relationships/hyperlink" Target="#T&#20027;&#39029;"/></Relationships>
</file>

<file path=xl/drawings/_rels/drawing8.xml.rels><?xml version="1.0" encoding="UTF-8" standalone="yes"?>
<Relationships xmlns="http://schemas.openxmlformats.org/package/2006/relationships"><Relationship Id="rId1" Type="http://schemas.openxmlformats.org/officeDocument/2006/relationships/hyperlink" Target="#T&#20027;&#39029;"/></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27940</xdr:colOff>
      <xdr:row>5</xdr:row>
      <xdr:rowOff>113030</xdr:rowOff>
    </xdr:from>
    <xdr:to>
      <xdr:col>10</xdr:col>
      <xdr:colOff>542290</xdr:colOff>
      <xdr:row>23</xdr:row>
      <xdr:rowOff>59055</xdr:rowOff>
    </xdr:to>
    <xdr:grpSp>
      <xdr:nvGrpSpPr>
        <xdr:cNvPr id="6" name="组合 5"/>
        <xdr:cNvGrpSpPr/>
      </xdr:nvGrpSpPr>
      <xdr:grpSpPr>
        <a:xfrm>
          <a:off x="2085340" y="970280"/>
          <a:ext cx="5314950" cy="3032125"/>
          <a:chOff x="4619" y="1903"/>
          <a:chExt cx="8370" cy="4775"/>
        </a:xfrm>
        <a:effectLst>
          <a:reflection blurRad="6350" stA="30000" endA="300" endPos="38000" dist="50800" dir="5400000" sy="-100000" algn="bl" rotWithShape="0"/>
        </a:effectLst>
      </xdr:grpSpPr>
      <xdr:sp>
        <xdr:nvSpPr>
          <xdr:cNvPr id="4" name="矩形 3"/>
          <xdr:cNvSpPr/>
        </xdr:nvSpPr>
        <xdr:spPr>
          <a:xfrm>
            <a:off x="4619" y="1984"/>
            <a:ext cx="8370" cy="4695"/>
          </a:xfrm>
          <a:prstGeom prst="rect">
            <a:avLst/>
          </a:prstGeom>
          <a:gradFill>
            <a:gsLst>
              <a:gs pos="0">
                <a:schemeClr val="tx2">
                  <a:lumMod val="20000"/>
                  <a:lumOff val="80000"/>
                </a:schemeClr>
              </a:gs>
              <a:gs pos="74000">
                <a:schemeClr val="accent1">
                  <a:lumMod val="75000"/>
                </a:schemeClr>
              </a:gs>
              <a:gs pos="83000">
                <a:schemeClr val="accent1">
                  <a:lumMod val="75000"/>
                </a:schemeClr>
              </a:gs>
              <a:gs pos="100000">
                <a:schemeClr val="tx2">
                  <a:lumMod val="40000"/>
                  <a:lumOff val="60000"/>
                </a:schemeClr>
              </a:gs>
            </a:gsLst>
            <a:lin ang="54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sp>
        <xdr:nvSpPr>
          <xdr:cNvPr id="5" name="任意多边形 4"/>
          <xdr:cNvSpPr/>
        </xdr:nvSpPr>
        <xdr:spPr>
          <a:xfrm>
            <a:off x="6194" y="1903"/>
            <a:ext cx="5220" cy="985"/>
          </a:xfrm>
          <a:custGeom>
            <a:avLst/>
            <a:gdLst>
              <a:gd name="connsiteX0" fmla="*/ 0 w 5220"/>
              <a:gd name="connsiteY0" fmla="*/ 0 h 850"/>
              <a:gd name="connsiteX1" fmla="*/ 5220 w 5220"/>
              <a:gd name="connsiteY1" fmla="*/ 0 h 850"/>
              <a:gd name="connsiteX2" fmla="*/ 5220 w 5220"/>
              <a:gd name="connsiteY2" fmla="*/ 680 h 850"/>
              <a:gd name="connsiteX3" fmla="*/ 5050 w 5220"/>
              <a:gd name="connsiteY3" fmla="*/ 850 h 850"/>
              <a:gd name="connsiteX4" fmla="*/ 170 w 5220"/>
              <a:gd name="connsiteY4" fmla="*/ 850 h 850"/>
              <a:gd name="connsiteX5" fmla="*/ 0 w 5220"/>
              <a:gd name="connsiteY5" fmla="*/ 680 h 850"/>
              <a:gd name="connsiteX6" fmla="*/ 0 w 5220"/>
              <a:gd name="connsiteY6" fmla="*/ 0 h 8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5220" h="850">
                <a:moveTo>
                  <a:pt x="0" y="0"/>
                </a:moveTo>
                <a:lnTo>
                  <a:pt x="5220" y="0"/>
                </a:lnTo>
                <a:lnTo>
                  <a:pt x="5220" y="680"/>
                </a:lnTo>
                <a:cubicBezTo>
                  <a:pt x="5220" y="774"/>
                  <a:pt x="5144" y="850"/>
                  <a:pt x="5050" y="850"/>
                </a:cubicBezTo>
                <a:lnTo>
                  <a:pt x="170" y="850"/>
                </a:lnTo>
                <a:cubicBezTo>
                  <a:pt x="76" y="850"/>
                  <a:pt x="0" y="774"/>
                  <a:pt x="0" y="680"/>
                </a:cubicBezTo>
                <a:lnTo>
                  <a:pt x="0" y="0"/>
                </a:lnTo>
                <a:close/>
              </a:path>
            </a:pathLst>
          </a:custGeom>
          <a:gradFill>
            <a:gsLst>
              <a:gs pos="0">
                <a:schemeClr val="tx2">
                  <a:lumMod val="60000"/>
                  <a:lumOff val="40000"/>
                </a:schemeClr>
              </a:gs>
              <a:gs pos="74000">
                <a:schemeClr val="accent1">
                  <a:lumMod val="75000"/>
                </a:schemeClr>
              </a:gs>
              <a:gs pos="83000">
                <a:schemeClr val="accent1">
                  <a:lumMod val="75000"/>
                </a:schemeClr>
              </a:gs>
              <a:gs pos="100000">
                <a:schemeClr val="accent1">
                  <a:lumMod val="75000"/>
                </a:schemeClr>
              </a:gs>
            </a:gsLst>
            <a:lin ang="5400000" scaled="0"/>
          </a:gradFill>
          <a:ln>
            <a:noFill/>
          </a:ln>
          <a:effectLst>
            <a:outerShdw blurRad="50800" dist="25400" dir="5400000" algn="t" rotWithShape="0">
              <a:prstClr val="black">
                <a:alpha val="63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1"/>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2000">
                <a:solidFill>
                  <a:schemeClr val="accent1">
                    <a:lumMod val="20000"/>
                    <a:lumOff val="80000"/>
                  </a:schemeClr>
                </a:solidFill>
                <a:latin typeface="微软雅黑" panose="020B0503020204020204" charset="-122"/>
                <a:ea typeface="微软雅黑" panose="020B0503020204020204" charset="-122"/>
              </a:rPr>
              <a:t>仓库出入库管理</a:t>
            </a:r>
            <a:endParaRPr lang="zh-CN" altLang="en-US" sz="2000">
              <a:solidFill>
                <a:schemeClr val="accent1">
                  <a:lumMod val="20000"/>
                  <a:lumOff val="80000"/>
                </a:schemeClr>
              </a:solidFill>
              <a:latin typeface="微软雅黑" panose="020B0503020204020204" charset="-122"/>
              <a:ea typeface="微软雅黑" panose="020B0503020204020204" charset="-122"/>
            </a:endParaRPr>
          </a:p>
        </xdr:txBody>
      </xdr:sp>
    </xdr:grpSp>
    <xdr:clientData/>
  </xdr:twoCellAnchor>
  <xdr:twoCellAnchor editAs="oneCell">
    <xdr:from>
      <xdr:col>6</xdr:col>
      <xdr:colOff>372745</xdr:colOff>
      <xdr:row>10</xdr:row>
      <xdr:rowOff>152400</xdr:rowOff>
    </xdr:from>
    <xdr:to>
      <xdr:col>7</xdr:col>
      <xdr:colOff>226695</xdr:colOff>
      <xdr:row>14</xdr:row>
      <xdr:rowOff>6350</xdr:rowOff>
    </xdr:to>
    <xdr:pic>
      <xdr:nvPicPr>
        <xdr:cNvPr id="7" name="图片 6" descr="查询">
          <a:hlinkClick xmlns:r="http://schemas.openxmlformats.org/officeDocument/2006/relationships" r:id="rId1"/>
        </xdr:cNvPr>
        <xdr:cNvPicPr>
          <a:picLocks noChangeAspect="1"/>
        </xdr:cNvPicPr>
      </xdr:nvPicPr>
      <xdr:blipFill>
        <a:blip r:embed="rId2"/>
        <a:stretch>
          <a:fillRect/>
        </a:stretch>
      </xdr:blipFill>
      <xdr:spPr>
        <a:xfrm>
          <a:off x="4487545" y="1866900"/>
          <a:ext cx="539750" cy="539750"/>
        </a:xfrm>
        <a:prstGeom prst="rect">
          <a:avLst/>
        </a:prstGeom>
        <a:effectLst>
          <a:outerShdw blurRad="38100" dist="25400" dir="5400000" algn="t" rotWithShape="0">
            <a:prstClr val="black">
              <a:alpha val="70000"/>
            </a:prstClr>
          </a:outerShdw>
        </a:effectLst>
      </xdr:spPr>
    </xdr:pic>
    <xdr:clientData/>
  </xdr:twoCellAnchor>
  <xdr:twoCellAnchor editAs="oneCell">
    <xdr:from>
      <xdr:col>4</xdr:col>
      <xdr:colOff>228600</xdr:colOff>
      <xdr:row>10</xdr:row>
      <xdr:rowOff>152400</xdr:rowOff>
    </xdr:from>
    <xdr:to>
      <xdr:col>5</xdr:col>
      <xdr:colOff>82550</xdr:colOff>
      <xdr:row>14</xdr:row>
      <xdr:rowOff>6350</xdr:rowOff>
    </xdr:to>
    <xdr:pic>
      <xdr:nvPicPr>
        <xdr:cNvPr id="9" name="图片 8" descr="入库">
          <a:hlinkClick xmlns:r="http://schemas.openxmlformats.org/officeDocument/2006/relationships" r:id="rId3"/>
        </xdr:cNvPr>
        <xdr:cNvPicPr>
          <a:picLocks noChangeAspect="1"/>
        </xdr:cNvPicPr>
      </xdr:nvPicPr>
      <xdr:blipFill>
        <a:blip r:embed="rId4"/>
        <a:stretch>
          <a:fillRect/>
        </a:stretch>
      </xdr:blipFill>
      <xdr:spPr>
        <a:xfrm>
          <a:off x="2971800" y="1866900"/>
          <a:ext cx="539750" cy="539750"/>
        </a:xfrm>
        <a:prstGeom prst="rect">
          <a:avLst/>
        </a:prstGeom>
        <a:effectLst>
          <a:outerShdw blurRad="38100" dist="25400" dir="5400000" algn="t" rotWithShape="0">
            <a:prstClr val="black">
              <a:alpha val="70000"/>
            </a:prstClr>
          </a:outerShdw>
        </a:effectLst>
      </xdr:spPr>
    </xdr:pic>
    <xdr:clientData/>
  </xdr:twoCellAnchor>
  <xdr:twoCellAnchor editAs="oneCell">
    <xdr:from>
      <xdr:col>8</xdr:col>
      <xdr:colOff>590550</xdr:colOff>
      <xdr:row>10</xdr:row>
      <xdr:rowOff>152400</xdr:rowOff>
    </xdr:from>
    <xdr:to>
      <xdr:col>9</xdr:col>
      <xdr:colOff>444500</xdr:colOff>
      <xdr:row>14</xdr:row>
      <xdr:rowOff>6350</xdr:rowOff>
    </xdr:to>
    <xdr:pic>
      <xdr:nvPicPr>
        <xdr:cNvPr id="10" name="图片 9" descr="出库">
          <a:hlinkClick xmlns:r="http://schemas.openxmlformats.org/officeDocument/2006/relationships" r:id="rId5"/>
        </xdr:cNvPr>
        <xdr:cNvPicPr>
          <a:picLocks noChangeAspect="1"/>
        </xdr:cNvPicPr>
      </xdr:nvPicPr>
      <xdr:blipFill>
        <a:blip r:embed="rId6"/>
        <a:stretch>
          <a:fillRect/>
        </a:stretch>
      </xdr:blipFill>
      <xdr:spPr>
        <a:xfrm>
          <a:off x="6076950" y="1866900"/>
          <a:ext cx="539750" cy="539750"/>
        </a:xfrm>
        <a:prstGeom prst="rect">
          <a:avLst/>
        </a:prstGeom>
        <a:effectLst>
          <a:outerShdw blurRad="38100" dist="25400" dir="5400000" algn="t" rotWithShape="0">
            <a:prstClr val="black">
              <a:alpha val="70000"/>
            </a:prstClr>
          </a:outerShdw>
        </a:effectLst>
      </xdr:spPr>
    </xdr:pic>
    <xdr:clientData/>
  </xdr:twoCellAnchor>
  <xdr:twoCellAnchor editAs="oneCell">
    <xdr:from>
      <xdr:col>6</xdr:col>
      <xdr:colOff>358775</xdr:colOff>
      <xdr:row>15</xdr:row>
      <xdr:rowOff>118745</xdr:rowOff>
    </xdr:from>
    <xdr:to>
      <xdr:col>7</xdr:col>
      <xdr:colOff>241300</xdr:colOff>
      <xdr:row>19</xdr:row>
      <xdr:rowOff>1270</xdr:rowOff>
    </xdr:to>
    <xdr:pic>
      <xdr:nvPicPr>
        <xdr:cNvPr id="11" name="图片 10" descr="库存">
          <a:hlinkClick xmlns:r="http://schemas.openxmlformats.org/officeDocument/2006/relationships" r:id="rId7"/>
        </xdr:cNvPr>
        <xdr:cNvPicPr>
          <a:picLocks noChangeAspect="1"/>
        </xdr:cNvPicPr>
      </xdr:nvPicPr>
      <xdr:blipFill>
        <a:blip r:embed="rId8"/>
        <a:stretch>
          <a:fillRect/>
        </a:stretch>
      </xdr:blipFill>
      <xdr:spPr>
        <a:xfrm>
          <a:off x="4473575" y="2690495"/>
          <a:ext cx="568325" cy="568325"/>
        </a:xfrm>
        <a:prstGeom prst="rect">
          <a:avLst/>
        </a:prstGeom>
        <a:effectLst>
          <a:outerShdw blurRad="38100" dist="25400" dir="5400000" algn="t" rotWithShape="0">
            <a:prstClr val="black">
              <a:alpha val="70000"/>
            </a:prstClr>
          </a:outerShdw>
        </a:effectLst>
      </xdr:spPr>
    </xdr:pic>
    <xdr:clientData/>
  </xdr:twoCellAnchor>
  <xdr:twoCellAnchor editAs="oneCell">
    <xdr:from>
      <xdr:col>4</xdr:col>
      <xdr:colOff>228600</xdr:colOff>
      <xdr:row>15</xdr:row>
      <xdr:rowOff>133350</xdr:rowOff>
    </xdr:from>
    <xdr:to>
      <xdr:col>5</xdr:col>
      <xdr:colOff>82550</xdr:colOff>
      <xdr:row>18</xdr:row>
      <xdr:rowOff>158750</xdr:rowOff>
    </xdr:to>
    <xdr:pic>
      <xdr:nvPicPr>
        <xdr:cNvPr id="12" name="图片 11" descr="目录">
          <a:hlinkClick xmlns:r="http://schemas.openxmlformats.org/officeDocument/2006/relationships" r:id="rId9"/>
        </xdr:cNvPr>
        <xdr:cNvPicPr>
          <a:picLocks noChangeAspect="1"/>
        </xdr:cNvPicPr>
      </xdr:nvPicPr>
      <xdr:blipFill>
        <a:blip r:embed="rId10"/>
        <a:stretch>
          <a:fillRect/>
        </a:stretch>
      </xdr:blipFill>
      <xdr:spPr>
        <a:xfrm>
          <a:off x="2971800" y="2705100"/>
          <a:ext cx="539750" cy="539750"/>
        </a:xfrm>
        <a:prstGeom prst="rect">
          <a:avLst/>
        </a:prstGeom>
        <a:effectLst>
          <a:outerShdw blurRad="38100" dist="25400" dir="5400000" algn="t" rotWithShape="0">
            <a:prstClr val="black">
              <a:alpha val="70000"/>
            </a:prstClr>
          </a:outerShdw>
        </a:effectLst>
      </xdr:spPr>
    </xdr:pic>
    <xdr:clientData/>
  </xdr:twoCellAnchor>
  <xdr:twoCellAnchor editAs="oneCell">
    <xdr:from>
      <xdr:col>8</xdr:col>
      <xdr:colOff>590550</xdr:colOff>
      <xdr:row>15</xdr:row>
      <xdr:rowOff>133350</xdr:rowOff>
    </xdr:from>
    <xdr:to>
      <xdr:col>9</xdr:col>
      <xdr:colOff>444500</xdr:colOff>
      <xdr:row>18</xdr:row>
      <xdr:rowOff>158750</xdr:rowOff>
    </xdr:to>
    <xdr:pic>
      <xdr:nvPicPr>
        <xdr:cNvPr id="16" name="图片 15" descr="设置 (3)">
          <a:hlinkClick xmlns:r="http://schemas.openxmlformats.org/officeDocument/2006/relationships" r:id="rId11"/>
        </xdr:cNvPr>
        <xdr:cNvPicPr>
          <a:picLocks noChangeAspect="1"/>
        </xdr:cNvPicPr>
      </xdr:nvPicPr>
      <xdr:blipFill>
        <a:blip r:embed="rId12"/>
        <a:stretch>
          <a:fillRect/>
        </a:stretch>
      </xdr:blipFill>
      <xdr:spPr>
        <a:xfrm>
          <a:off x="6076950" y="2705100"/>
          <a:ext cx="539750" cy="539750"/>
        </a:xfrm>
        <a:prstGeom prst="rect">
          <a:avLst/>
        </a:prstGeom>
        <a:effectLst>
          <a:outerShdw blurRad="38100" dist="25400" dir="5400000" algn="t" rotWithShape="0">
            <a:prstClr val="black">
              <a:alpha val="70000"/>
            </a:prstClr>
          </a:outerShdw>
        </a:effectLst>
      </xdr:spPr>
    </xdr:pic>
    <xdr:clientData/>
  </xdr:twoCellAnchor>
  <xdr:twoCellAnchor editAs="oneCell">
    <xdr:from>
      <xdr:col>10</xdr:col>
      <xdr:colOff>104775</xdr:colOff>
      <xdr:row>20</xdr:row>
      <xdr:rowOff>165100</xdr:rowOff>
    </xdr:from>
    <xdr:to>
      <xdr:col>10</xdr:col>
      <xdr:colOff>397510</xdr:colOff>
      <xdr:row>22</xdr:row>
      <xdr:rowOff>114935</xdr:rowOff>
    </xdr:to>
    <xdr:pic>
      <xdr:nvPicPr>
        <xdr:cNvPr id="17" name="图片 16" descr="问号－名词解释副本">
          <a:hlinkClick xmlns:r="http://schemas.openxmlformats.org/officeDocument/2006/relationships" r:id="rId13"/>
        </xdr:cNvPr>
        <xdr:cNvPicPr>
          <a:picLocks noChangeAspect="1"/>
        </xdr:cNvPicPr>
      </xdr:nvPicPr>
      <xdr:blipFill>
        <a:blip r:embed="rId14"/>
        <a:stretch>
          <a:fillRect/>
        </a:stretch>
      </xdr:blipFill>
      <xdr:spPr>
        <a:xfrm>
          <a:off x="6962775" y="3594100"/>
          <a:ext cx="292735" cy="29273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200025</xdr:colOff>
      <xdr:row>0</xdr:row>
      <xdr:rowOff>95250</xdr:rowOff>
    </xdr:from>
    <xdr:to>
      <xdr:col>1</xdr:col>
      <xdr:colOff>19050</xdr:colOff>
      <xdr:row>0</xdr:row>
      <xdr:rowOff>419100</xdr:rowOff>
    </xdr:to>
    <xdr:sp>
      <xdr:nvSpPr>
        <xdr:cNvPr id="5" name="向左箭头">
          <a:hlinkClick xmlns:r="http://schemas.openxmlformats.org/officeDocument/2006/relationships" r:id="rId1"/>
        </xdr:cNvPr>
        <xdr:cNvSpPr/>
      </xdr:nvSpPr>
      <xdr:spPr bwMode="auto">
        <a:xfrm>
          <a:off x="200025" y="95250"/>
          <a:ext cx="323850" cy="323850"/>
        </a:xfrm>
        <a:custGeom>
          <a:avLst/>
          <a:gdLst>
            <a:gd name="T0" fmla="*/ 899445 w 2390"/>
            <a:gd name="T1" fmla="*/ 1800078 h 2389"/>
            <a:gd name="T2" fmla="*/ 1800397 w 2390"/>
            <a:gd name="T3" fmla="*/ 900416 h 2389"/>
            <a:gd name="T4" fmla="*/ 899445 w 2390"/>
            <a:gd name="T5" fmla="*/ 0 h 2389"/>
            <a:gd name="T6" fmla="*/ 0 w 2390"/>
            <a:gd name="T7" fmla="*/ 900416 h 2389"/>
            <a:gd name="T8" fmla="*/ 899445 w 2390"/>
            <a:gd name="T9" fmla="*/ 1800078 h 2389"/>
            <a:gd name="T10" fmla="*/ 433903 w 2390"/>
            <a:gd name="T11" fmla="*/ 861234 h 2389"/>
            <a:gd name="T12" fmla="*/ 903965 w 2390"/>
            <a:gd name="T13" fmla="*/ 430994 h 2389"/>
            <a:gd name="T14" fmla="*/ 969502 w 2390"/>
            <a:gd name="T15" fmla="*/ 427227 h 2389"/>
            <a:gd name="T16" fmla="*/ 1020727 w 2390"/>
            <a:gd name="T17" fmla="*/ 476957 h 2389"/>
            <a:gd name="T18" fmla="*/ 1020727 w 2390"/>
            <a:gd name="T19" fmla="*/ 693961 h 2389"/>
            <a:gd name="T20" fmla="*/ 1324309 w 2390"/>
            <a:gd name="T21" fmla="*/ 776091 h 2389"/>
            <a:gd name="T22" fmla="*/ 1380053 w 2390"/>
            <a:gd name="T23" fmla="*/ 900416 h 2389"/>
            <a:gd name="T24" fmla="*/ 1324309 w 2390"/>
            <a:gd name="T25" fmla="*/ 1024741 h 2389"/>
            <a:gd name="T26" fmla="*/ 1020727 w 2390"/>
            <a:gd name="T27" fmla="*/ 1106871 h 2389"/>
            <a:gd name="T28" fmla="*/ 1020727 w 2390"/>
            <a:gd name="T29" fmla="*/ 1323875 h 2389"/>
            <a:gd name="T30" fmla="*/ 969502 w 2390"/>
            <a:gd name="T31" fmla="*/ 1372851 h 2389"/>
            <a:gd name="T32" fmla="*/ 903965 w 2390"/>
            <a:gd name="T33" fmla="*/ 1369838 h 2389"/>
            <a:gd name="T34" fmla="*/ 433903 w 2390"/>
            <a:gd name="T35" fmla="*/ 938844 h 2389"/>
            <a:gd name="T36" fmla="*/ 433903 w 2390"/>
            <a:gd name="T37" fmla="*/ 861234 h 2389"/>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Lst>
          <a:ahLst/>
          <a:cxnLst>
            <a:cxn ang="T38">
              <a:pos x="T0" y="T1"/>
            </a:cxn>
            <a:cxn ang="T39">
              <a:pos x="T2" y="T3"/>
            </a:cxn>
            <a:cxn ang="T40">
              <a:pos x="T4" y="T5"/>
            </a:cxn>
            <a:cxn ang="T41">
              <a:pos x="T6" y="T7"/>
            </a:cxn>
            <a:cxn ang="T42">
              <a:pos x="T8" y="T9"/>
            </a:cxn>
            <a:cxn ang="T43">
              <a:pos x="T10" y="T11"/>
            </a:cxn>
            <a:cxn ang="T44">
              <a:pos x="T12" y="T13"/>
            </a:cxn>
            <a:cxn ang="T45">
              <a:pos x="T14" y="T15"/>
            </a:cxn>
            <a:cxn ang="T46">
              <a:pos x="T16" y="T17"/>
            </a:cxn>
            <a:cxn ang="T47">
              <a:pos x="T18" y="T19"/>
            </a:cxn>
            <a:cxn ang="T48">
              <a:pos x="T20" y="T21"/>
            </a:cxn>
            <a:cxn ang="T49">
              <a:pos x="T22" y="T23"/>
            </a:cxn>
            <a:cxn ang="T50">
              <a:pos x="T24" y="T25"/>
            </a:cxn>
            <a:cxn ang="T51">
              <a:pos x="T26" y="T27"/>
            </a:cxn>
            <a:cxn ang="T52">
              <a:pos x="T28" y="T29"/>
            </a:cxn>
            <a:cxn ang="T53">
              <a:pos x="T30" y="T31"/>
            </a:cxn>
            <a:cxn ang="T54">
              <a:pos x="T32" y="T33"/>
            </a:cxn>
            <a:cxn ang="T55">
              <a:pos x="T34" y="T35"/>
            </a:cxn>
            <a:cxn ang="T56">
              <a:pos x="T36" y="T37"/>
            </a:cxn>
          </a:cxnLst>
          <a:rect l="0" t="0" r="r" b="b"/>
          <a:pathLst>
            <a:path w="2390" h="2389">
              <a:moveTo>
                <a:pt x="1194" y="2389"/>
              </a:moveTo>
              <a:cubicBezTo>
                <a:pt x="1855" y="2389"/>
                <a:pt x="2390" y="1855"/>
                <a:pt x="2390" y="1195"/>
              </a:cubicBezTo>
              <a:cubicBezTo>
                <a:pt x="2390" y="535"/>
                <a:pt x="1855" y="0"/>
                <a:pt x="1194" y="0"/>
              </a:cubicBezTo>
              <a:cubicBezTo>
                <a:pt x="535" y="0"/>
                <a:pt x="0" y="535"/>
                <a:pt x="0" y="1195"/>
              </a:cubicBezTo>
              <a:cubicBezTo>
                <a:pt x="0" y="1855"/>
                <a:pt x="535" y="2389"/>
                <a:pt x="1194" y="2389"/>
              </a:cubicBezTo>
              <a:close/>
              <a:moveTo>
                <a:pt x="576" y="1143"/>
              </a:moveTo>
              <a:cubicBezTo>
                <a:pt x="588" y="1129"/>
                <a:pt x="867" y="792"/>
                <a:pt x="1200" y="572"/>
              </a:cubicBezTo>
              <a:cubicBezTo>
                <a:pt x="1226" y="555"/>
                <a:pt x="1259" y="553"/>
                <a:pt x="1287" y="567"/>
              </a:cubicBezTo>
              <a:cubicBezTo>
                <a:pt x="1314" y="582"/>
                <a:pt x="1355" y="602"/>
                <a:pt x="1355" y="633"/>
              </a:cubicBezTo>
              <a:cubicBezTo>
                <a:pt x="1355" y="921"/>
                <a:pt x="1355" y="921"/>
                <a:pt x="1355" y="921"/>
              </a:cubicBezTo>
              <a:cubicBezTo>
                <a:pt x="1538" y="952"/>
                <a:pt x="1728" y="1009"/>
                <a:pt x="1758" y="1030"/>
              </a:cubicBezTo>
              <a:cubicBezTo>
                <a:pt x="1802" y="1061"/>
                <a:pt x="1832" y="1112"/>
                <a:pt x="1832" y="1195"/>
              </a:cubicBezTo>
              <a:cubicBezTo>
                <a:pt x="1832" y="1278"/>
                <a:pt x="1802" y="1330"/>
                <a:pt x="1758" y="1360"/>
              </a:cubicBezTo>
              <a:cubicBezTo>
                <a:pt x="1728" y="1381"/>
                <a:pt x="1538" y="1438"/>
                <a:pt x="1355" y="1469"/>
              </a:cubicBezTo>
              <a:cubicBezTo>
                <a:pt x="1355" y="1757"/>
                <a:pt x="1355" y="1757"/>
                <a:pt x="1355" y="1757"/>
              </a:cubicBezTo>
              <a:cubicBezTo>
                <a:pt x="1355" y="1787"/>
                <a:pt x="1314" y="1808"/>
                <a:pt x="1287" y="1822"/>
              </a:cubicBezTo>
              <a:cubicBezTo>
                <a:pt x="1259" y="1837"/>
                <a:pt x="1226" y="1835"/>
                <a:pt x="1200" y="1818"/>
              </a:cubicBezTo>
              <a:cubicBezTo>
                <a:pt x="867" y="1598"/>
                <a:pt x="588" y="1261"/>
                <a:pt x="576" y="1246"/>
              </a:cubicBezTo>
              <a:cubicBezTo>
                <a:pt x="552" y="1216"/>
                <a:pt x="552" y="1173"/>
                <a:pt x="576" y="1143"/>
              </a:cubicBezTo>
              <a:close/>
            </a:path>
          </a:pathLst>
        </a:custGeom>
        <a:solidFill>
          <a:schemeClr val="tx1">
            <a:lumMod val="85000"/>
            <a:lumOff val="15000"/>
          </a:schemeClr>
        </a:solidFill>
        <a:ln>
          <a:noFill/>
        </a:ln>
        <a:extLst>
          <a:ext uri="{91240B29-F687-4F45-9708-019B960494DF}">
            <a14:hiddenLine xmlns:a14="http://schemas.microsoft.com/office/drawing/2010/main" w="9525">
              <a:solidFill>
                <a:srgbClr val="000000"/>
              </a:solidFill>
              <a:round/>
            </a14:hiddenLine>
          </a:ext>
        </a:extLst>
      </xdr:spPr>
      <xdr:txBody>
        <a:bodyPr anchor="ctr" anchorCtr="1"/>
        <a:lstStyle>
          <a:defPPr>
            <a:defRPr lang="zh-CN"/>
          </a:defPPr>
          <a:lvl1pPr algn="l" rtl="0" eaLnBrk="0" fontAlgn="base" hangingPunct="0">
            <a:spcBef>
              <a:spcPct val="0"/>
            </a:spcBef>
            <a:spcAft>
              <a:spcPct val="0"/>
            </a:spcAft>
            <a:defRPr kern="1200">
              <a:solidFill>
                <a:schemeClr val="tx1"/>
              </a:solidFill>
              <a:latin typeface="Calibri" panose="020F0502020204030204" charset="0"/>
              <a:ea typeface="宋体" panose="02010600030101010101" pitchFamily="7" charset="-122"/>
              <a:cs typeface="+mn-cs"/>
            </a:defRPr>
          </a:lvl1pPr>
          <a:lvl2pPr marL="457200" algn="l" rtl="0" eaLnBrk="0" fontAlgn="base" hangingPunct="0">
            <a:spcBef>
              <a:spcPct val="0"/>
            </a:spcBef>
            <a:spcAft>
              <a:spcPct val="0"/>
            </a:spcAft>
            <a:defRPr kern="1200">
              <a:solidFill>
                <a:schemeClr val="tx1"/>
              </a:solidFill>
              <a:latin typeface="Calibri" panose="020F0502020204030204" charset="0"/>
              <a:ea typeface="宋体" panose="02010600030101010101" pitchFamily="7" charset="-122"/>
              <a:cs typeface="+mn-cs"/>
            </a:defRPr>
          </a:lvl2pPr>
          <a:lvl3pPr marL="914400" algn="l" rtl="0" eaLnBrk="0" fontAlgn="base" hangingPunct="0">
            <a:spcBef>
              <a:spcPct val="0"/>
            </a:spcBef>
            <a:spcAft>
              <a:spcPct val="0"/>
            </a:spcAft>
            <a:defRPr kern="1200">
              <a:solidFill>
                <a:schemeClr val="tx1"/>
              </a:solidFill>
              <a:latin typeface="Calibri" panose="020F0502020204030204" charset="0"/>
              <a:ea typeface="宋体" panose="02010600030101010101" pitchFamily="7" charset="-122"/>
              <a:cs typeface="+mn-cs"/>
            </a:defRPr>
          </a:lvl3pPr>
          <a:lvl4pPr marL="1371600" algn="l" rtl="0" eaLnBrk="0" fontAlgn="base" hangingPunct="0">
            <a:spcBef>
              <a:spcPct val="0"/>
            </a:spcBef>
            <a:spcAft>
              <a:spcPct val="0"/>
            </a:spcAft>
            <a:defRPr kern="1200">
              <a:solidFill>
                <a:schemeClr val="tx1"/>
              </a:solidFill>
              <a:latin typeface="Calibri" panose="020F0502020204030204" charset="0"/>
              <a:ea typeface="宋体" panose="02010600030101010101" pitchFamily="7" charset="-122"/>
              <a:cs typeface="+mn-cs"/>
            </a:defRPr>
          </a:lvl4pPr>
          <a:lvl5pPr marL="1828800" algn="l" rtl="0" eaLnBrk="0" fontAlgn="base" hangingPunct="0">
            <a:spcBef>
              <a:spcPct val="0"/>
            </a:spcBef>
            <a:spcAft>
              <a:spcPct val="0"/>
            </a:spcAft>
            <a:defRPr kern="1200">
              <a:solidFill>
                <a:schemeClr val="tx1"/>
              </a:solidFill>
              <a:latin typeface="Calibri" panose="020F0502020204030204" charset="0"/>
              <a:ea typeface="宋体" panose="02010600030101010101" pitchFamily="7" charset="-122"/>
              <a:cs typeface="+mn-cs"/>
            </a:defRPr>
          </a:lvl5pPr>
          <a:lvl6pPr marL="2286000" algn="l" defTabSz="914400" rtl="0" eaLnBrk="1" latinLnBrk="0" hangingPunct="1">
            <a:defRPr kern="1200">
              <a:solidFill>
                <a:schemeClr val="tx1"/>
              </a:solidFill>
              <a:latin typeface="Calibri" panose="020F0502020204030204" charset="0"/>
              <a:ea typeface="宋体" panose="02010600030101010101" pitchFamily="7" charset="-122"/>
              <a:cs typeface="+mn-cs"/>
            </a:defRPr>
          </a:lvl6pPr>
          <a:lvl7pPr marL="2743200" algn="l" defTabSz="914400" rtl="0" eaLnBrk="1" latinLnBrk="0" hangingPunct="1">
            <a:defRPr kern="1200">
              <a:solidFill>
                <a:schemeClr val="tx1"/>
              </a:solidFill>
              <a:latin typeface="Calibri" panose="020F0502020204030204" charset="0"/>
              <a:ea typeface="宋体" panose="02010600030101010101" pitchFamily="7" charset="-122"/>
              <a:cs typeface="+mn-cs"/>
            </a:defRPr>
          </a:lvl7pPr>
          <a:lvl8pPr marL="3200400" algn="l" defTabSz="914400" rtl="0" eaLnBrk="1" latinLnBrk="0" hangingPunct="1">
            <a:defRPr kern="1200">
              <a:solidFill>
                <a:schemeClr val="tx1"/>
              </a:solidFill>
              <a:latin typeface="Calibri" panose="020F0502020204030204" charset="0"/>
              <a:ea typeface="宋体" panose="02010600030101010101" pitchFamily="7" charset="-122"/>
              <a:cs typeface="+mn-cs"/>
            </a:defRPr>
          </a:lvl8pPr>
          <a:lvl9pPr marL="3657600" algn="l" defTabSz="914400" rtl="0" eaLnBrk="1" latinLnBrk="0" hangingPunct="1">
            <a:defRPr kern="1200">
              <a:solidFill>
                <a:schemeClr val="tx1"/>
              </a:solidFill>
              <a:latin typeface="Calibri" panose="020F0502020204030204" charset="0"/>
              <a:ea typeface="宋体" panose="02010600030101010101" pitchFamily="7" charset="-122"/>
              <a:cs typeface="+mn-cs"/>
            </a:defRPr>
          </a:lvl9pPr>
        </a:lstStyle>
        <a:p>
          <a:endParaRPr lang="zh-CN" altLang="en-US"/>
        </a:p>
      </xdr:txBody>
    </xdr:sp>
    <xdr:clientData fPrintsWithSheet="0"/>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133985</xdr:colOff>
      <xdr:row>0</xdr:row>
      <xdr:rowOff>105410</xdr:rowOff>
    </xdr:from>
    <xdr:to>
      <xdr:col>0</xdr:col>
      <xdr:colOff>457835</xdr:colOff>
      <xdr:row>0</xdr:row>
      <xdr:rowOff>429260</xdr:rowOff>
    </xdr:to>
    <xdr:sp>
      <xdr:nvSpPr>
        <xdr:cNvPr id="3" name="向左箭头">
          <a:hlinkClick xmlns:r="http://schemas.openxmlformats.org/officeDocument/2006/relationships" r:id="rId1"/>
        </xdr:cNvPr>
        <xdr:cNvSpPr/>
      </xdr:nvSpPr>
      <xdr:spPr>
        <a:xfrm>
          <a:off x="133985" y="105410"/>
          <a:ext cx="323850" cy="323850"/>
        </a:xfrm>
        <a:custGeom>
          <a:avLst/>
          <a:gdLst>
            <a:gd name="T0" fmla="*/ 899445 w 2390"/>
            <a:gd name="T1" fmla="*/ 1800078 h 2389"/>
            <a:gd name="T2" fmla="*/ 1800397 w 2390"/>
            <a:gd name="T3" fmla="*/ 900416 h 2389"/>
            <a:gd name="T4" fmla="*/ 899445 w 2390"/>
            <a:gd name="T5" fmla="*/ 0 h 2389"/>
            <a:gd name="T6" fmla="*/ 0 w 2390"/>
            <a:gd name="T7" fmla="*/ 900416 h 2389"/>
            <a:gd name="T8" fmla="*/ 899445 w 2390"/>
            <a:gd name="T9" fmla="*/ 1800078 h 2389"/>
            <a:gd name="T10" fmla="*/ 433903 w 2390"/>
            <a:gd name="T11" fmla="*/ 861234 h 2389"/>
            <a:gd name="T12" fmla="*/ 903965 w 2390"/>
            <a:gd name="T13" fmla="*/ 430994 h 2389"/>
            <a:gd name="T14" fmla="*/ 969502 w 2390"/>
            <a:gd name="T15" fmla="*/ 427227 h 2389"/>
            <a:gd name="T16" fmla="*/ 1020727 w 2390"/>
            <a:gd name="T17" fmla="*/ 476957 h 2389"/>
            <a:gd name="T18" fmla="*/ 1020727 w 2390"/>
            <a:gd name="T19" fmla="*/ 693961 h 2389"/>
            <a:gd name="T20" fmla="*/ 1324309 w 2390"/>
            <a:gd name="T21" fmla="*/ 776091 h 2389"/>
            <a:gd name="T22" fmla="*/ 1380053 w 2390"/>
            <a:gd name="T23" fmla="*/ 900416 h 2389"/>
            <a:gd name="T24" fmla="*/ 1324309 w 2390"/>
            <a:gd name="T25" fmla="*/ 1024741 h 2389"/>
            <a:gd name="T26" fmla="*/ 1020727 w 2390"/>
            <a:gd name="T27" fmla="*/ 1106871 h 2389"/>
            <a:gd name="T28" fmla="*/ 1020727 w 2390"/>
            <a:gd name="T29" fmla="*/ 1323875 h 2389"/>
            <a:gd name="T30" fmla="*/ 969502 w 2390"/>
            <a:gd name="T31" fmla="*/ 1372851 h 2389"/>
            <a:gd name="T32" fmla="*/ 903965 w 2390"/>
            <a:gd name="T33" fmla="*/ 1369838 h 2389"/>
            <a:gd name="T34" fmla="*/ 433903 w 2390"/>
            <a:gd name="T35" fmla="*/ 938844 h 2389"/>
            <a:gd name="T36" fmla="*/ 433903 w 2390"/>
            <a:gd name="T37" fmla="*/ 861234 h 2389"/>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Lst>
          <a:ahLst/>
          <a:cxnLst>
            <a:cxn ang="T38">
              <a:pos x="T0" y="T1"/>
            </a:cxn>
            <a:cxn ang="T39">
              <a:pos x="T2" y="T3"/>
            </a:cxn>
            <a:cxn ang="T40">
              <a:pos x="T4" y="T5"/>
            </a:cxn>
            <a:cxn ang="T41">
              <a:pos x="T6" y="T7"/>
            </a:cxn>
            <a:cxn ang="T42">
              <a:pos x="T8" y="T9"/>
            </a:cxn>
            <a:cxn ang="T43">
              <a:pos x="T10" y="T11"/>
            </a:cxn>
            <a:cxn ang="T44">
              <a:pos x="T12" y="T13"/>
            </a:cxn>
            <a:cxn ang="T45">
              <a:pos x="T14" y="T15"/>
            </a:cxn>
            <a:cxn ang="T46">
              <a:pos x="T16" y="T17"/>
            </a:cxn>
            <a:cxn ang="T47">
              <a:pos x="T18" y="T19"/>
            </a:cxn>
            <a:cxn ang="T48">
              <a:pos x="T20" y="T21"/>
            </a:cxn>
            <a:cxn ang="T49">
              <a:pos x="T22" y="T23"/>
            </a:cxn>
            <a:cxn ang="T50">
              <a:pos x="T24" y="T25"/>
            </a:cxn>
            <a:cxn ang="T51">
              <a:pos x="T26" y="T27"/>
            </a:cxn>
            <a:cxn ang="T52">
              <a:pos x="T28" y="T29"/>
            </a:cxn>
            <a:cxn ang="T53">
              <a:pos x="T30" y="T31"/>
            </a:cxn>
            <a:cxn ang="T54">
              <a:pos x="T32" y="T33"/>
            </a:cxn>
            <a:cxn ang="T55">
              <a:pos x="T34" y="T35"/>
            </a:cxn>
            <a:cxn ang="T56">
              <a:pos x="T36" y="T37"/>
            </a:cxn>
          </a:cxnLst>
          <a:rect l="0" t="0" r="r" b="b"/>
          <a:pathLst>
            <a:path w="2390" h="2389">
              <a:moveTo>
                <a:pt x="1194" y="2389"/>
              </a:moveTo>
              <a:cubicBezTo>
                <a:pt x="1855" y="2389"/>
                <a:pt x="2390" y="1855"/>
                <a:pt x="2390" y="1195"/>
              </a:cubicBezTo>
              <a:cubicBezTo>
                <a:pt x="2390" y="535"/>
                <a:pt x="1855" y="0"/>
                <a:pt x="1194" y="0"/>
              </a:cubicBezTo>
              <a:cubicBezTo>
                <a:pt x="535" y="0"/>
                <a:pt x="0" y="535"/>
                <a:pt x="0" y="1195"/>
              </a:cubicBezTo>
              <a:cubicBezTo>
                <a:pt x="0" y="1855"/>
                <a:pt x="535" y="2389"/>
                <a:pt x="1194" y="2389"/>
              </a:cubicBezTo>
              <a:close/>
              <a:moveTo>
                <a:pt x="576" y="1143"/>
              </a:moveTo>
              <a:cubicBezTo>
                <a:pt x="588" y="1129"/>
                <a:pt x="867" y="792"/>
                <a:pt x="1200" y="572"/>
              </a:cubicBezTo>
              <a:cubicBezTo>
                <a:pt x="1226" y="555"/>
                <a:pt x="1259" y="553"/>
                <a:pt x="1287" y="567"/>
              </a:cubicBezTo>
              <a:cubicBezTo>
                <a:pt x="1314" y="582"/>
                <a:pt x="1355" y="602"/>
                <a:pt x="1355" y="633"/>
              </a:cubicBezTo>
              <a:cubicBezTo>
                <a:pt x="1355" y="921"/>
                <a:pt x="1355" y="921"/>
                <a:pt x="1355" y="921"/>
              </a:cubicBezTo>
              <a:cubicBezTo>
                <a:pt x="1538" y="952"/>
                <a:pt x="1728" y="1009"/>
                <a:pt x="1758" y="1030"/>
              </a:cubicBezTo>
              <a:cubicBezTo>
                <a:pt x="1802" y="1061"/>
                <a:pt x="1832" y="1112"/>
                <a:pt x="1832" y="1195"/>
              </a:cubicBezTo>
              <a:cubicBezTo>
                <a:pt x="1832" y="1278"/>
                <a:pt x="1802" y="1330"/>
                <a:pt x="1758" y="1360"/>
              </a:cubicBezTo>
              <a:cubicBezTo>
                <a:pt x="1728" y="1381"/>
                <a:pt x="1538" y="1438"/>
                <a:pt x="1355" y="1469"/>
              </a:cubicBezTo>
              <a:cubicBezTo>
                <a:pt x="1355" y="1757"/>
                <a:pt x="1355" y="1757"/>
                <a:pt x="1355" y="1757"/>
              </a:cubicBezTo>
              <a:cubicBezTo>
                <a:pt x="1355" y="1787"/>
                <a:pt x="1314" y="1808"/>
                <a:pt x="1287" y="1822"/>
              </a:cubicBezTo>
              <a:cubicBezTo>
                <a:pt x="1259" y="1837"/>
                <a:pt x="1226" y="1835"/>
                <a:pt x="1200" y="1818"/>
              </a:cubicBezTo>
              <a:cubicBezTo>
                <a:pt x="867" y="1598"/>
                <a:pt x="588" y="1261"/>
                <a:pt x="576" y="1246"/>
              </a:cubicBezTo>
              <a:cubicBezTo>
                <a:pt x="552" y="1216"/>
                <a:pt x="552" y="1173"/>
                <a:pt x="576" y="1143"/>
              </a:cubicBezTo>
              <a:close/>
            </a:path>
          </a:pathLst>
        </a:custGeom>
        <a:solidFill>
          <a:schemeClr val="tx1">
            <a:lumMod val="85000"/>
            <a:lumOff val="15000"/>
          </a:schemeClr>
        </a:solidFill>
        <a:ln>
          <a:noFill/>
        </a:ln>
        <a:extLst>
          <a:ext uri="{91240B29-F687-4F45-9708-019B960494DF}">
            <a14:hiddenLine xmlns:a14="http://schemas.microsoft.com/office/drawing/2010/main" w="9525">
              <a:solidFill>
                <a:srgbClr val="000000"/>
              </a:solidFill>
              <a:round/>
            </a14:hiddenLine>
          </a:ext>
        </a:extLst>
      </xdr:spPr>
      <xdr:txBody>
        <a:bodyPr anchor="ctr" anchorCtr="1"/>
        <a:lstStyle>
          <a:defPPr>
            <a:defRPr lang="zh-CN"/>
          </a:defPPr>
          <a:lvl1pPr algn="l" rtl="0" eaLnBrk="0" fontAlgn="base" hangingPunct="0">
            <a:spcBef>
              <a:spcPct val="0"/>
            </a:spcBef>
            <a:spcAft>
              <a:spcPct val="0"/>
            </a:spcAft>
            <a:defRPr kern="1200">
              <a:solidFill>
                <a:schemeClr val="tx1"/>
              </a:solidFill>
              <a:latin typeface="Calibri" panose="020F0502020204030204" charset="0"/>
              <a:ea typeface="宋体" panose="02010600030101010101" pitchFamily="7" charset="-122"/>
              <a:cs typeface="+mn-cs"/>
            </a:defRPr>
          </a:lvl1pPr>
          <a:lvl2pPr marL="457200" algn="l" rtl="0" eaLnBrk="0" fontAlgn="base" hangingPunct="0">
            <a:spcBef>
              <a:spcPct val="0"/>
            </a:spcBef>
            <a:spcAft>
              <a:spcPct val="0"/>
            </a:spcAft>
            <a:defRPr kern="1200">
              <a:solidFill>
                <a:schemeClr val="tx1"/>
              </a:solidFill>
              <a:latin typeface="Calibri" panose="020F0502020204030204" charset="0"/>
              <a:ea typeface="宋体" panose="02010600030101010101" pitchFamily="7" charset="-122"/>
              <a:cs typeface="+mn-cs"/>
            </a:defRPr>
          </a:lvl2pPr>
          <a:lvl3pPr marL="914400" algn="l" rtl="0" eaLnBrk="0" fontAlgn="base" hangingPunct="0">
            <a:spcBef>
              <a:spcPct val="0"/>
            </a:spcBef>
            <a:spcAft>
              <a:spcPct val="0"/>
            </a:spcAft>
            <a:defRPr kern="1200">
              <a:solidFill>
                <a:schemeClr val="tx1"/>
              </a:solidFill>
              <a:latin typeface="Calibri" panose="020F0502020204030204" charset="0"/>
              <a:ea typeface="宋体" panose="02010600030101010101" pitchFamily="7" charset="-122"/>
              <a:cs typeface="+mn-cs"/>
            </a:defRPr>
          </a:lvl3pPr>
          <a:lvl4pPr marL="1371600" algn="l" rtl="0" eaLnBrk="0" fontAlgn="base" hangingPunct="0">
            <a:spcBef>
              <a:spcPct val="0"/>
            </a:spcBef>
            <a:spcAft>
              <a:spcPct val="0"/>
            </a:spcAft>
            <a:defRPr kern="1200">
              <a:solidFill>
                <a:schemeClr val="tx1"/>
              </a:solidFill>
              <a:latin typeface="Calibri" panose="020F0502020204030204" charset="0"/>
              <a:ea typeface="宋体" panose="02010600030101010101" pitchFamily="7" charset="-122"/>
              <a:cs typeface="+mn-cs"/>
            </a:defRPr>
          </a:lvl4pPr>
          <a:lvl5pPr marL="1828800" algn="l" rtl="0" eaLnBrk="0" fontAlgn="base" hangingPunct="0">
            <a:spcBef>
              <a:spcPct val="0"/>
            </a:spcBef>
            <a:spcAft>
              <a:spcPct val="0"/>
            </a:spcAft>
            <a:defRPr kern="1200">
              <a:solidFill>
                <a:schemeClr val="tx1"/>
              </a:solidFill>
              <a:latin typeface="Calibri" panose="020F0502020204030204" charset="0"/>
              <a:ea typeface="宋体" panose="02010600030101010101" pitchFamily="7" charset="-122"/>
              <a:cs typeface="+mn-cs"/>
            </a:defRPr>
          </a:lvl5pPr>
          <a:lvl6pPr marL="2286000" algn="l" defTabSz="914400" rtl="0" eaLnBrk="1" latinLnBrk="0" hangingPunct="1">
            <a:defRPr kern="1200">
              <a:solidFill>
                <a:schemeClr val="tx1"/>
              </a:solidFill>
              <a:latin typeface="Calibri" panose="020F0502020204030204" charset="0"/>
              <a:ea typeface="宋体" panose="02010600030101010101" pitchFamily="7" charset="-122"/>
              <a:cs typeface="+mn-cs"/>
            </a:defRPr>
          </a:lvl6pPr>
          <a:lvl7pPr marL="2743200" algn="l" defTabSz="914400" rtl="0" eaLnBrk="1" latinLnBrk="0" hangingPunct="1">
            <a:defRPr kern="1200">
              <a:solidFill>
                <a:schemeClr val="tx1"/>
              </a:solidFill>
              <a:latin typeface="Calibri" panose="020F0502020204030204" charset="0"/>
              <a:ea typeface="宋体" panose="02010600030101010101" pitchFamily="7" charset="-122"/>
              <a:cs typeface="+mn-cs"/>
            </a:defRPr>
          </a:lvl7pPr>
          <a:lvl8pPr marL="3200400" algn="l" defTabSz="914400" rtl="0" eaLnBrk="1" latinLnBrk="0" hangingPunct="1">
            <a:defRPr kern="1200">
              <a:solidFill>
                <a:schemeClr val="tx1"/>
              </a:solidFill>
              <a:latin typeface="Calibri" panose="020F0502020204030204" charset="0"/>
              <a:ea typeface="宋体" panose="02010600030101010101" pitchFamily="7" charset="-122"/>
              <a:cs typeface="+mn-cs"/>
            </a:defRPr>
          </a:lvl8pPr>
          <a:lvl9pPr marL="3657600" algn="l" defTabSz="914400" rtl="0" eaLnBrk="1" latinLnBrk="0" hangingPunct="1">
            <a:defRPr kern="1200">
              <a:solidFill>
                <a:schemeClr val="tx1"/>
              </a:solidFill>
              <a:latin typeface="Calibri" panose="020F0502020204030204" charset="0"/>
              <a:ea typeface="宋体" panose="02010600030101010101" pitchFamily="7" charset="-122"/>
              <a:cs typeface="+mn-cs"/>
            </a:defRPr>
          </a:lvl9pPr>
        </a:lstStyle>
        <a:p>
          <a:endParaRPr lang="zh-CN" altLang="en-US"/>
        </a:p>
      </xdr:txBody>
    </xdr:sp>
    <xdr:clientData fPrintsWithSheet="0"/>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210185</xdr:colOff>
      <xdr:row>0</xdr:row>
      <xdr:rowOff>105410</xdr:rowOff>
    </xdr:from>
    <xdr:to>
      <xdr:col>0</xdr:col>
      <xdr:colOff>534035</xdr:colOff>
      <xdr:row>0</xdr:row>
      <xdr:rowOff>429260</xdr:rowOff>
    </xdr:to>
    <xdr:sp>
      <xdr:nvSpPr>
        <xdr:cNvPr id="3" name="向左箭头">
          <a:hlinkClick xmlns:r="http://schemas.openxmlformats.org/officeDocument/2006/relationships" r:id="rId1"/>
        </xdr:cNvPr>
        <xdr:cNvSpPr/>
      </xdr:nvSpPr>
      <xdr:spPr>
        <a:xfrm>
          <a:off x="210185" y="105410"/>
          <a:ext cx="323850" cy="323850"/>
        </a:xfrm>
        <a:custGeom>
          <a:avLst/>
          <a:gdLst>
            <a:gd name="T0" fmla="*/ 899445 w 2390"/>
            <a:gd name="T1" fmla="*/ 1800078 h 2389"/>
            <a:gd name="T2" fmla="*/ 1800397 w 2390"/>
            <a:gd name="T3" fmla="*/ 900416 h 2389"/>
            <a:gd name="T4" fmla="*/ 899445 w 2390"/>
            <a:gd name="T5" fmla="*/ 0 h 2389"/>
            <a:gd name="T6" fmla="*/ 0 w 2390"/>
            <a:gd name="T7" fmla="*/ 900416 h 2389"/>
            <a:gd name="T8" fmla="*/ 899445 w 2390"/>
            <a:gd name="T9" fmla="*/ 1800078 h 2389"/>
            <a:gd name="T10" fmla="*/ 433903 w 2390"/>
            <a:gd name="T11" fmla="*/ 861234 h 2389"/>
            <a:gd name="T12" fmla="*/ 903965 w 2390"/>
            <a:gd name="T13" fmla="*/ 430994 h 2389"/>
            <a:gd name="T14" fmla="*/ 969502 w 2390"/>
            <a:gd name="T15" fmla="*/ 427227 h 2389"/>
            <a:gd name="T16" fmla="*/ 1020727 w 2390"/>
            <a:gd name="T17" fmla="*/ 476957 h 2389"/>
            <a:gd name="T18" fmla="*/ 1020727 w 2390"/>
            <a:gd name="T19" fmla="*/ 693961 h 2389"/>
            <a:gd name="T20" fmla="*/ 1324309 w 2390"/>
            <a:gd name="T21" fmla="*/ 776091 h 2389"/>
            <a:gd name="T22" fmla="*/ 1380053 w 2390"/>
            <a:gd name="T23" fmla="*/ 900416 h 2389"/>
            <a:gd name="T24" fmla="*/ 1324309 w 2390"/>
            <a:gd name="T25" fmla="*/ 1024741 h 2389"/>
            <a:gd name="T26" fmla="*/ 1020727 w 2390"/>
            <a:gd name="T27" fmla="*/ 1106871 h 2389"/>
            <a:gd name="T28" fmla="*/ 1020727 w 2390"/>
            <a:gd name="T29" fmla="*/ 1323875 h 2389"/>
            <a:gd name="T30" fmla="*/ 969502 w 2390"/>
            <a:gd name="T31" fmla="*/ 1372851 h 2389"/>
            <a:gd name="T32" fmla="*/ 903965 w 2390"/>
            <a:gd name="T33" fmla="*/ 1369838 h 2389"/>
            <a:gd name="T34" fmla="*/ 433903 w 2390"/>
            <a:gd name="T35" fmla="*/ 938844 h 2389"/>
            <a:gd name="T36" fmla="*/ 433903 w 2390"/>
            <a:gd name="T37" fmla="*/ 861234 h 2389"/>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Lst>
          <a:ahLst/>
          <a:cxnLst>
            <a:cxn ang="T38">
              <a:pos x="T0" y="T1"/>
            </a:cxn>
            <a:cxn ang="T39">
              <a:pos x="T2" y="T3"/>
            </a:cxn>
            <a:cxn ang="T40">
              <a:pos x="T4" y="T5"/>
            </a:cxn>
            <a:cxn ang="T41">
              <a:pos x="T6" y="T7"/>
            </a:cxn>
            <a:cxn ang="T42">
              <a:pos x="T8" y="T9"/>
            </a:cxn>
            <a:cxn ang="T43">
              <a:pos x="T10" y="T11"/>
            </a:cxn>
            <a:cxn ang="T44">
              <a:pos x="T12" y="T13"/>
            </a:cxn>
            <a:cxn ang="T45">
              <a:pos x="T14" y="T15"/>
            </a:cxn>
            <a:cxn ang="T46">
              <a:pos x="T16" y="T17"/>
            </a:cxn>
            <a:cxn ang="T47">
              <a:pos x="T18" y="T19"/>
            </a:cxn>
            <a:cxn ang="T48">
              <a:pos x="T20" y="T21"/>
            </a:cxn>
            <a:cxn ang="T49">
              <a:pos x="T22" y="T23"/>
            </a:cxn>
            <a:cxn ang="T50">
              <a:pos x="T24" y="T25"/>
            </a:cxn>
            <a:cxn ang="T51">
              <a:pos x="T26" y="T27"/>
            </a:cxn>
            <a:cxn ang="T52">
              <a:pos x="T28" y="T29"/>
            </a:cxn>
            <a:cxn ang="T53">
              <a:pos x="T30" y="T31"/>
            </a:cxn>
            <a:cxn ang="T54">
              <a:pos x="T32" y="T33"/>
            </a:cxn>
            <a:cxn ang="T55">
              <a:pos x="T34" y="T35"/>
            </a:cxn>
            <a:cxn ang="T56">
              <a:pos x="T36" y="T37"/>
            </a:cxn>
          </a:cxnLst>
          <a:rect l="0" t="0" r="r" b="b"/>
          <a:pathLst>
            <a:path w="2390" h="2389">
              <a:moveTo>
                <a:pt x="1194" y="2389"/>
              </a:moveTo>
              <a:cubicBezTo>
                <a:pt x="1855" y="2389"/>
                <a:pt x="2390" y="1855"/>
                <a:pt x="2390" y="1195"/>
              </a:cubicBezTo>
              <a:cubicBezTo>
                <a:pt x="2390" y="535"/>
                <a:pt x="1855" y="0"/>
                <a:pt x="1194" y="0"/>
              </a:cubicBezTo>
              <a:cubicBezTo>
                <a:pt x="535" y="0"/>
                <a:pt x="0" y="535"/>
                <a:pt x="0" y="1195"/>
              </a:cubicBezTo>
              <a:cubicBezTo>
                <a:pt x="0" y="1855"/>
                <a:pt x="535" y="2389"/>
                <a:pt x="1194" y="2389"/>
              </a:cubicBezTo>
              <a:close/>
              <a:moveTo>
                <a:pt x="576" y="1143"/>
              </a:moveTo>
              <a:cubicBezTo>
                <a:pt x="588" y="1129"/>
                <a:pt x="867" y="792"/>
                <a:pt x="1200" y="572"/>
              </a:cubicBezTo>
              <a:cubicBezTo>
                <a:pt x="1226" y="555"/>
                <a:pt x="1259" y="553"/>
                <a:pt x="1287" y="567"/>
              </a:cubicBezTo>
              <a:cubicBezTo>
                <a:pt x="1314" y="582"/>
                <a:pt x="1355" y="602"/>
                <a:pt x="1355" y="633"/>
              </a:cubicBezTo>
              <a:cubicBezTo>
                <a:pt x="1355" y="921"/>
                <a:pt x="1355" y="921"/>
                <a:pt x="1355" y="921"/>
              </a:cubicBezTo>
              <a:cubicBezTo>
                <a:pt x="1538" y="952"/>
                <a:pt x="1728" y="1009"/>
                <a:pt x="1758" y="1030"/>
              </a:cubicBezTo>
              <a:cubicBezTo>
                <a:pt x="1802" y="1061"/>
                <a:pt x="1832" y="1112"/>
                <a:pt x="1832" y="1195"/>
              </a:cubicBezTo>
              <a:cubicBezTo>
                <a:pt x="1832" y="1278"/>
                <a:pt x="1802" y="1330"/>
                <a:pt x="1758" y="1360"/>
              </a:cubicBezTo>
              <a:cubicBezTo>
                <a:pt x="1728" y="1381"/>
                <a:pt x="1538" y="1438"/>
                <a:pt x="1355" y="1469"/>
              </a:cubicBezTo>
              <a:cubicBezTo>
                <a:pt x="1355" y="1757"/>
                <a:pt x="1355" y="1757"/>
                <a:pt x="1355" y="1757"/>
              </a:cubicBezTo>
              <a:cubicBezTo>
                <a:pt x="1355" y="1787"/>
                <a:pt x="1314" y="1808"/>
                <a:pt x="1287" y="1822"/>
              </a:cubicBezTo>
              <a:cubicBezTo>
                <a:pt x="1259" y="1837"/>
                <a:pt x="1226" y="1835"/>
                <a:pt x="1200" y="1818"/>
              </a:cubicBezTo>
              <a:cubicBezTo>
                <a:pt x="867" y="1598"/>
                <a:pt x="588" y="1261"/>
                <a:pt x="576" y="1246"/>
              </a:cubicBezTo>
              <a:cubicBezTo>
                <a:pt x="552" y="1216"/>
                <a:pt x="552" y="1173"/>
                <a:pt x="576" y="1143"/>
              </a:cubicBezTo>
              <a:close/>
            </a:path>
          </a:pathLst>
        </a:custGeom>
        <a:solidFill>
          <a:schemeClr val="tx1">
            <a:lumMod val="85000"/>
            <a:lumOff val="15000"/>
          </a:schemeClr>
        </a:solidFill>
        <a:ln>
          <a:noFill/>
        </a:ln>
        <a:extLst>
          <a:ext uri="{91240B29-F687-4F45-9708-019B960494DF}">
            <a14:hiddenLine xmlns:a14="http://schemas.microsoft.com/office/drawing/2010/main" w="9525">
              <a:solidFill>
                <a:srgbClr val="000000"/>
              </a:solidFill>
              <a:round/>
            </a14:hiddenLine>
          </a:ext>
        </a:extLst>
      </xdr:spPr>
      <xdr:txBody>
        <a:bodyPr anchor="ctr" anchorCtr="1"/>
        <a:lstStyle>
          <a:defPPr>
            <a:defRPr lang="zh-CN"/>
          </a:defPPr>
          <a:lvl1pPr algn="l" rtl="0" eaLnBrk="0" fontAlgn="base" hangingPunct="0">
            <a:spcBef>
              <a:spcPct val="0"/>
            </a:spcBef>
            <a:spcAft>
              <a:spcPct val="0"/>
            </a:spcAft>
            <a:defRPr kern="1200">
              <a:solidFill>
                <a:schemeClr val="tx1"/>
              </a:solidFill>
              <a:latin typeface="Calibri" panose="020F0502020204030204" charset="0"/>
              <a:ea typeface="宋体" panose="02010600030101010101" pitchFamily="7" charset="-122"/>
              <a:cs typeface="+mn-cs"/>
            </a:defRPr>
          </a:lvl1pPr>
          <a:lvl2pPr marL="457200" algn="l" rtl="0" eaLnBrk="0" fontAlgn="base" hangingPunct="0">
            <a:spcBef>
              <a:spcPct val="0"/>
            </a:spcBef>
            <a:spcAft>
              <a:spcPct val="0"/>
            </a:spcAft>
            <a:defRPr kern="1200">
              <a:solidFill>
                <a:schemeClr val="tx1"/>
              </a:solidFill>
              <a:latin typeface="Calibri" panose="020F0502020204030204" charset="0"/>
              <a:ea typeface="宋体" panose="02010600030101010101" pitchFamily="7" charset="-122"/>
              <a:cs typeface="+mn-cs"/>
            </a:defRPr>
          </a:lvl2pPr>
          <a:lvl3pPr marL="914400" algn="l" rtl="0" eaLnBrk="0" fontAlgn="base" hangingPunct="0">
            <a:spcBef>
              <a:spcPct val="0"/>
            </a:spcBef>
            <a:spcAft>
              <a:spcPct val="0"/>
            </a:spcAft>
            <a:defRPr kern="1200">
              <a:solidFill>
                <a:schemeClr val="tx1"/>
              </a:solidFill>
              <a:latin typeface="Calibri" panose="020F0502020204030204" charset="0"/>
              <a:ea typeface="宋体" panose="02010600030101010101" pitchFamily="7" charset="-122"/>
              <a:cs typeface="+mn-cs"/>
            </a:defRPr>
          </a:lvl3pPr>
          <a:lvl4pPr marL="1371600" algn="l" rtl="0" eaLnBrk="0" fontAlgn="base" hangingPunct="0">
            <a:spcBef>
              <a:spcPct val="0"/>
            </a:spcBef>
            <a:spcAft>
              <a:spcPct val="0"/>
            </a:spcAft>
            <a:defRPr kern="1200">
              <a:solidFill>
                <a:schemeClr val="tx1"/>
              </a:solidFill>
              <a:latin typeface="Calibri" panose="020F0502020204030204" charset="0"/>
              <a:ea typeface="宋体" panose="02010600030101010101" pitchFamily="7" charset="-122"/>
              <a:cs typeface="+mn-cs"/>
            </a:defRPr>
          </a:lvl4pPr>
          <a:lvl5pPr marL="1828800" algn="l" rtl="0" eaLnBrk="0" fontAlgn="base" hangingPunct="0">
            <a:spcBef>
              <a:spcPct val="0"/>
            </a:spcBef>
            <a:spcAft>
              <a:spcPct val="0"/>
            </a:spcAft>
            <a:defRPr kern="1200">
              <a:solidFill>
                <a:schemeClr val="tx1"/>
              </a:solidFill>
              <a:latin typeface="Calibri" panose="020F0502020204030204" charset="0"/>
              <a:ea typeface="宋体" panose="02010600030101010101" pitchFamily="7" charset="-122"/>
              <a:cs typeface="+mn-cs"/>
            </a:defRPr>
          </a:lvl5pPr>
          <a:lvl6pPr marL="2286000" algn="l" defTabSz="914400" rtl="0" eaLnBrk="1" latinLnBrk="0" hangingPunct="1">
            <a:defRPr kern="1200">
              <a:solidFill>
                <a:schemeClr val="tx1"/>
              </a:solidFill>
              <a:latin typeface="Calibri" panose="020F0502020204030204" charset="0"/>
              <a:ea typeface="宋体" panose="02010600030101010101" pitchFamily="7" charset="-122"/>
              <a:cs typeface="+mn-cs"/>
            </a:defRPr>
          </a:lvl6pPr>
          <a:lvl7pPr marL="2743200" algn="l" defTabSz="914400" rtl="0" eaLnBrk="1" latinLnBrk="0" hangingPunct="1">
            <a:defRPr kern="1200">
              <a:solidFill>
                <a:schemeClr val="tx1"/>
              </a:solidFill>
              <a:latin typeface="Calibri" panose="020F0502020204030204" charset="0"/>
              <a:ea typeface="宋体" panose="02010600030101010101" pitchFamily="7" charset="-122"/>
              <a:cs typeface="+mn-cs"/>
            </a:defRPr>
          </a:lvl7pPr>
          <a:lvl8pPr marL="3200400" algn="l" defTabSz="914400" rtl="0" eaLnBrk="1" latinLnBrk="0" hangingPunct="1">
            <a:defRPr kern="1200">
              <a:solidFill>
                <a:schemeClr val="tx1"/>
              </a:solidFill>
              <a:latin typeface="Calibri" panose="020F0502020204030204" charset="0"/>
              <a:ea typeface="宋体" panose="02010600030101010101" pitchFamily="7" charset="-122"/>
              <a:cs typeface="+mn-cs"/>
            </a:defRPr>
          </a:lvl8pPr>
          <a:lvl9pPr marL="3657600" algn="l" defTabSz="914400" rtl="0" eaLnBrk="1" latinLnBrk="0" hangingPunct="1">
            <a:defRPr kern="1200">
              <a:solidFill>
                <a:schemeClr val="tx1"/>
              </a:solidFill>
              <a:latin typeface="Calibri" panose="020F0502020204030204" charset="0"/>
              <a:ea typeface="宋体" panose="02010600030101010101" pitchFamily="7" charset="-122"/>
              <a:cs typeface="+mn-cs"/>
            </a:defRPr>
          </a:lvl9pPr>
        </a:lstStyle>
        <a:p>
          <a:endParaRPr lang="zh-CN" altLang="en-US"/>
        </a:p>
      </xdr:txBody>
    </xdr:sp>
    <xdr:clientData fPrintsWithSheet="0"/>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1</xdr:row>
      <xdr:rowOff>409575</xdr:rowOff>
    </xdr:from>
    <xdr:to>
      <xdr:col>1</xdr:col>
      <xdr:colOff>323850</xdr:colOff>
      <xdr:row>2</xdr:row>
      <xdr:rowOff>238125</xdr:rowOff>
    </xdr:to>
    <xdr:sp>
      <xdr:nvSpPr>
        <xdr:cNvPr id="3" name="向左箭头">
          <a:hlinkClick xmlns:r="http://schemas.openxmlformats.org/officeDocument/2006/relationships" r:id="rId1"/>
        </xdr:cNvPr>
        <xdr:cNvSpPr/>
      </xdr:nvSpPr>
      <xdr:spPr>
        <a:xfrm>
          <a:off x="476250" y="815975"/>
          <a:ext cx="323850" cy="323850"/>
        </a:xfrm>
        <a:custGeom>
          <a:avLst/>
          <a:gdLst>
            <a:gd name="T0" fmla="*/ 899445 w 2390"/>
            <a:gd name="T1" fmla="*/ 1800078 h 2389"/>
            <a:gd name="T2" fmla="*/ 1800397 w 2390"/>
            <a:gd name="T3" fmla="*/ 900416 h 2389"/>
            <a:gd name="T4" fmla="*/ 899445 w 2390"/>
            <a:gd name="T5" fmla="*/ 0 h 2389"/>
            <a:gd name="T6" fmla="*/ 0 w 2390"/>
            <a:gd name="T7" fmla="*/ 900416 h 2389"/>
            <a:gd name="T8" fmla="*/ 899445 w 2390"/>
            <a:gd name="T9" fmla="*/ 1800078 h 2389"/>
            <a:gd name="T10" fmla="*/ 433903 w 2390"/>
            <a:gd name="T11" fmla="*/ 861234 h 2389"/>
            <a:gd name="T12" fmla="*/ 903965 w 2390"/>
            <a:gd name="T13" fmla="*/ 430994 h 2389"/>
            <a:gd name="T14" fmla="*/ 969502 w 2390"/>
            <a:gd name="T15" fmla="*/ 427227 h 2389"/>
            <a:gd name="T16" fmla="*/ 1020727 w 2390"/>
            <a:gd name="T17" fmla="*/ 476957 h 2389"/>
            <a:gd name="T18" fmla="*/ 1020727 w 2390"/>
            <a:gd name="T19" fmla="*/ 693961 h 2389"/>
            <a:gd name="T20" fmla="*/ 1324309 w 2390"/>
            <a:gd name="T21" fmla="*/ 776091 h 2389"/>
            <a:gd name="T22" fmla="*/ 1380053 w 2390"/>
            <a:gd name="T23" fmla="*/ 900416 h 2389"/>
            <a:gd name="T24" fmla="*/ 1324309 w 2390"/>
            <a:gd name="T25" fmla="*/ 1024741 h 2389"/>
            <a:gd name="T26" fmla="*/ 1020727 w 2390"/>
            <a:gd name="T27" fmla="*/ 1106871 h 2389"/>
            <a:gd name="T28" fmla="*/ 1020727 w 2390"/>
            <a:gd name="T29" fmla="*/ 1323875 h 2389"/>
            <a:gd name="T30" fmla="*/ 969502 w 2390"/>
            <a:gd name="T31" fmla="*/ 1372851 h 2389"/>
            <a:gd name="T32" fmla="*/ 903965 w 2390"/>
            <a:gd name="T33" fmla="*/ 1369838 h 2389"/>
            <a:gd name="T34" fmla="*/ 433903 w 2390"/>
            <a:gd name="T35" fmla="*/ 938844 h 2389"/>
            <a:gd name="T36" fmla="*/ 433903 w 2390"/>
            <a:gd name="T37" fmla="*/ 861234 h 2389"/>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Lst>
          <a:ahLst/>
          <a:cxnLst>
            <a:cxn ang="T38">
              <a:pos x="T0" y="T1"/>
            </a:cxn>
            <a:cxn ang="T39">
              <a:pos x="T2" y="T3"/>
            </a:cxn>
            <a:cxn ang="T40">
              <a:pos x="T4" y="T5"/>
            </a:cxn>
            <a:cxn ang="T41">
              <a:pos x="T6" y="T7"/>
            </a:cxn>
            <a:cxn ang="T42">
              <a:pos x="T8" y="T9"/>
            </a:cxn>
            <a:cxn ang="T43">
              <a:pos x="T10" y="T11"/>
            </a:cxn>
            <a:cxn ang="T44">
              <a:pos x="T12" y="T13"/>
            </a:cxn>
            <a:cxn ang="T45">
              <a:pos x="T14" y="T15"/>
            </a:cxn>
            <a:cxn ang="T46">
              <a:pos x="T16" y="T17"/>
            </a:cxn>
            <a:cxn ang="T47">
              <a:pos x="T18" y="T19"/>
            </a:cxn>
            <a:cxn ang="T48">
              <a:pos x="T20" y="T21"/>
            </a:cxn>
            <a:cxn ang="T49">
              <a:pos x="T22" y="T23"/>
            </a:cxn>
            <a:cxn ang="T50">
              <a:pos x="T24" y="T25"/>
            </a:cxn>
            <a:cxn ang="T51">
              <a:pos x="T26" y="T27"/>
            </a:cxn>
            <a:cxn ang="T52">
              <a:pos x="T28" y="T29"/>
            </a:cxn>
            <a:cxn ang="T53">
              <a:pos x="T30" y="T31"/>
            </a:cxn>
            <a:cxn ang="T54">
              <a:pos x="T32" y="T33"/>
            </a:cxn>
            <a:cxn ang="T55">
              <a:pos x="T34" y="T35"/>
            </a:cxn>
            <a:cxn ang="T56">
              <a:pos x="T36" y="T37"/>
            </a:cxn>
          </a:cxnLst>
          <a:rect l="0" t="0" r="r" b="b"/>
          <a:pathLst>
            <a:path w="2390" h="2389">
              <a:moveTo>
                <a:pt x="1194" y="2389"/>
              </a:moveTo>
              <a:cubicBezTo>
                <a:pt x="1855" y="2389"/>
                <a:pt x="2390" y="1855"/>
                <a:pt x="2390" y="1195"/>
              </a:cubicBezTo>
              <a:cubicBezTo>
                <a:pt x="2390" y="535"/>
                <a:pt x="1855" y="0"/>
                <a:pt x="1194" y="0"/>
              </a:cubicBezTo>
              <a:cubicBezTo>
                <a:pt x="535" y="0"/>
                <a:pt x="0" y="535"/>
                <a:pt x="0" y="1195"/>
              </a:cubicBezTo>
              <a:cubicBezTo>
                <a:pt x="0" y="1855"/>
                <a:pt x="535" y="2389"/>
                <a:pt x="1194" y="2389"/>
              </a:cubicBezTo>
              <a:close/>
              <a:moveTo>
                <a:pt x="576" y="1143"/>
              </a:moveTo>
              <a:cubicBezTo>
                <a:pt x="588" y="1129"/>
                <a:pt x="867" y="792"/>
                <a:pt x="1200" y="572"/>
              </a:cubicBezTo>
              <a:cubicBezTo>
                <a:pt x="1226" y="555"/>
                <a:pt x="1259" y="553"/>
                <a:pt x="1287" y="567"/>
              </a:cubicBezTo>
              <a:cubicBezTo>
                <a:pt x="1314" y="582"/>
                <a:pt x="1355" y="602"/>
                <a:pt x="1355" y="633"/>
              </a:cubicBezTo>
              <a:cubicBezTo>
                <a:pt x="1355" y="921"/>
                <a:pt x="1355" y="921"/>
                <a:pt x="1355" y="921"/>
              </a:cubicBezTo>
              <a:cubicBezTo>
                <a:pt x="1538" y="952"/>
                <a:pt x="1728" y="1009"/>
                <a:pt x="1758" y="1030"/>
              </a:cubicBezTo>
              <a:cubicBezTo>
                <a:pt x="1802" y="1061"/>
                <a:pt x="1832" y="1112"/>
                <a:pt x="1832" y="1195"/>
              </a:cubicBezTo>
              <a:cubicBezTo>
                <a:pt x="1832" y="1278"/>
                <a:pt x="1802" y="1330"/>
                <a:pt x="1758" y="1360"/>
              </a:cubicBezTo>
              <a:cubicBezTo>
                <a:pt x="1728" y="1381"/>
                <a:pt x="1538" y="1438"/>
                <a:pt x="1355" y="1469"/>
              </a:cubicBezTo>
              <a:cubicBezTo>
                <a:pt x="1355" y="1757"/>
                <a:pt x="1355" y="1757"/>
                <a:pt x="1355" y="1757"/>
              </a:cubicBezTo>
              <a:cubicBezTo>
                <a:pt x="1355" y="1787"/>
                <a:pt x="1314" y="1808"/>
                <a:pt x="1287" y="1822"/>
              </a:cubicBezTo>
              <a:cubicBezTo>
                <a:pt x="1259" y="1837"/>
                <a:pt x="1226" y="1835"/>
                <a:pt x="1200" y="1818"/>
              </a:cubicBezTo>
              <a:cubicBezTo>
                <a:pt x="867" y="1598"/>
                <a:pt x="588" y="1261"/>
                <a:pt x="576" y="1246"/>
              </a:cubicBezTo>
              <a:cubicBezTo>
                <a:pt x="552" y="1216"/>
                <a:pt x="552" y="1173"/>
                <a:pt x="576" y="1143"/>
              </a:cubicBezTo>
              <a:close/>
            </a:path>
          </a:pathLst>
        </a:custGeom>
        <a:solidFill>
          <a:schemeClr val="tx1">
            <a:lumMod val="85000"/>
            <a:lumOff val="15000"/>
          </a:schemeClr>
        </a:solidFill>
        <a:ln>
          <a:noFill/>
        </a:ln>
        <a:extLst>
          <a:ext uri="{91240B29-F687-4F45-9708-019B960494DF}">
            <a14:hiddenLine xmlns:a14="http://schemas.microsoft.com/office/drawing/2010/main" w="9525">
              <a:solidFill>
                <a:srgbClr val="000000"/>
              </a:solidFill>
              <a:round/>
            </a14:hiddenLine>
          </a:ext>
        </a:extLst>
      </xdr:spPr>
      <xdr:txBody>
        <a:bodyPr anchor="ctr" anchorCtr="1"/>
        <a:lstStyle>
          <a:defPPr>
            <a:defRPr lang="zh-CN"/>
          </a:defPPr>
          <a:lvl1pPr algn="l" rtl="0" eaLnBrk="0" fontAlgn="base" hangingPunct="0">
            <a:spcBef>
              <a:spcPct val="0"/>
            </a:spcBef>
            <a:spcAft>
              <a:spcPct val="0"/>
            </a:spcAft>
            <a:defRPr kern="1200">
              <a:solidFill>
                <a:schemeClr val="tx1"/>
              </a:solidFill>
              <a:latin typeface="Calibri" panose="020F0502020204030204" charset="0"/>
              <a:ea typeface="宋体" panose="02010600030101010101" pitchFamily="7" charset="-122"/>
              <a:cs typeface="+mn-cs"/>
            </a:defRPr>
          </a:lvl1pPr>
          <a:lvl2pPr marL="457200" algn="l" rtl="0" eaLnBrk="0" fontAlgn="base" hangingPunct="0">
            <a:spcBef>
              <a:spcPct val="0"/>
            </a:spcBef>
            <a:spcAft>
              <a:spcPct val="0"/>
            </a:spcAft>
            <a:defRPr kern="1200">
              <a:solidFill>
                <a:schemeClr val="tx1"/>
              </a:solidFill>
              <a:latin typeface="Calibri" panose="020F0502020204030204" charset="0"/>
              <a:ea typeface="宋体" panose="02010600030101010101" pitchFamily="7" charset="-122"/>
              <a:cs typeface="+mn-cs"/>
            </a:defRPr>
          </a:lvl2pPr>
          <a:lvl3pPr marL="914400" algn="l" rtl="0" eaLnBrk="0" fontAlgn="base" hangingPunct="0">
            <a:spcBef>
              <a:spcPct val="0"/>
            </a:spcBef>
            <a:spcAft>
              <a:spcPct val="0"/>
            </a:spcAft>
            <a:defRPr kern="1200">
              <a:solidFill>
                <a:schemeClr val="tx1"/>
              </a:solidFill>
              <a:latin typeface="Calibri" panose="020F0502020204030204" charset="0"/>
              <a:ea typeface="宋体" panose="02010600030101010101" pitchFamily="7" charset="-122"/>
              <a:cs typeface="+mn-cs"/>
            </a:defRPr>
          </a:lvl3pPr>
          <a:lvl4pPr marL="1371600" algn="l" rtl="0" eaLnBrk="0" fontAlgn="base" hangingPunct="0">
            <a:spcBef>
              <a:spcPct val="0"/>
            </a:spcBef>
            <a:spcAft>
              <a:spcPct val="0"/>
            </a:spcAft>
            <a:defRPr kern="1200">
              <a:solidFill>
                <a:schemeClr val="tx1"/>
              </a:solidFill>
              <a:latin typeface="Calibri" panose="020F0502020204030204" charset="0"/>
              <a:ea typeface="宋体" panose="02010600030101010101" pitchFamily="7" charset="-122"/>
              <a:cs typeface="+mn-cs"/>
            </a:defRPr>
          </a:lvl4pPr>
          <a:lvl5pPr marL="1828800" algn="l" rtl="0" eaLnBrk="0" fontAlgn="base" hangingPunct="0">
            <a:spcBef>
              <a:spcPct val="0"/>
            </a:spcBef>
            <a:spcAft>
              <a:spcPct val="0"/>
            </a:spcAft>
            <a:defRPr kern="1200">
              <a:solidFill>
                <a:schemeClr val="tx1"/>
              </a:solidFill>
              <a:latin typeface="Calibri" panose="020F0502020204030204" charset="0"/>
              <a:ea typeface="宋体" panose="02010600030101010101" pitchFamily="7" charset="-122"/>
              <a:cs typeface="+mn-cs"/>
            </a:defRPr>
          </a:lvl5pPr>
          <a:lvl6pPr marL="2286000" algn="l" defTabSz="914400" rtl="0" eaLnBrk="1" latinLnBrk="0" hangingPunct="1">
            <a:defRPr kern="1200">
              <a:solidFill>
                <a:schemeClr val="tx1"/>
              </a:solidFill>
              <a:latin typeface="Calibri" panose="020F0502020204030204" charset="0"/>
              <a:ea typeface="宋体" panose="02010600030101010101" pitchFamily="7" charset="-122"/>
              <a:cs typeface="+mn-cs"/>
            </a:defRPr>
          </a:lvl6pPr>
          <a:lvl7pPr marL="2743200" algn="l" defTabSz="914400" rtl="0" eaLnBrk="1" latinLnBrk="0" hangingPunct="1">
            <a:defRPr kern="1200">
              <a:solidFill>
                <a:schemeClr val="tx1"/>
              </a:solidFill>
              <a:latin typeface="Calibri" panose="020F0502020204030204" charset="0"/>
              <a:ea typeface="宋体" panose="02010600030101010101" pitchFamily="7" charset="-122"/>
              <a:cs typeface="+mn-cs"/>
            </a:defRPr>
          </a:lvl7pPr>
          <a:lvl8pPr marL="3200400" algn="l" defTabSz="914400" rtl="0" eaLnBrk="1" latinLnBrk="0" hangingPunct="1">
            <a:defRPr kern="1200">
              <a:solidFill>
                <a:schemeClr val="tx1"/>
              </a:solidFill>
              <a:latin typeface="Calibri" panose="020F0502020204030204" charset="0"/>
              <a:ea typeface="宋体" panose="02010600030101010101" pitchFamily="7" charset="-122"/>
              <a:cs typeface="+mn-cs"/>
            </a:defRPr>
          </a:lvl8pPr>
          <a:lvl9pPr marL="3657600" algn="l" defTabSz="914400" rtl="0" eaLnBrk="1" latinLnBrk="0" hangingPunct="1">
            <a:defRPr kern="1200">
              <a:solidFill>
                <a:schemeClr val="tx1"/>
              </a:solidFill>
              <a:latin typeface="Calibri" panose="020F0502020204030204" charset="0"/>
              <a:ea typeface="宋体" panose="02010600030101010101" pitchFamily="7" charset="-122"/>
              <a:cs typeface="+mn-cs"/>
            </a:defRPr>
          </a:lvl9pPr>
        </a:lstStyle>
        <a:p>
          <a:endParaRPr lang="zh-CN" altLang="en-US"/>
        </a:p>
      </xdr:txBody>
    </xdr:sp>
    <xdr:clientData fPrintsWithSheet="0"/>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105410</xdr:colOff>
      <xdr:row>0</xdr:row>
      <xdr:rowOff>95885</xdr:rowOff>
    </xdr:from>
    <xdr:to>
      <xdr:col>0</xdr:col>
      <xdr:colOff>429260</xdr:colOff>
      <xdr:row>0</xdr:row>
      <xdr:rowOff>419735</xdr:rowOff>
    </xdr:to>
    <xdr:sp>
      <xdr:nvSpPr>
        <xdr:cNvPr id="3" name="向左箭头">
          <a:hlinkClick xmlns:r="http://schemas.openxmlformats.org/officeDocument/2006/relationships" r:id="rId1"/>
        </xdr:cNvPr>
        <xdr:cNvSpPr/>
      </xdr:nvSpPr>
      <xdr:spPr>
        <a:xfrm>
          <a:off x="105410" y="95885"/>
          <a:ext cx="323850" cy="323850"/>
        </a:xfrm>
        <a:custGeom>
          <a:avLst/>
          <a:gdLst>
            <a:gd name="T0" fmla="*/ 899445 w 2390"/>
            <a:gd name="T1" fmla="*/ 1800078 h 2389"/>
            <a:gd name="T2" fmla="*/ 1800397 w 2390"/>
            <a:gd name="T3" fmla="*/ 900416 h 2389"/>
            <a:gd name="T4" fmla="*/ 899445 w 2390"/>
            <a:gd name="T5" fmla="*/ 0 h 2389"/>
            <a:gd name="T6" fmla="*/ 0 w 2390"/>
            <a:gd name="T7" fmla="*/ 900416 h 2389"/>
            <a:gd name="T8" fmla="*/ 899445 w 2390"/>
            <a:gd name="T9" fmla="*/ 1800078 h 2389"/>
            <a:gd name="T10" fmla="*/ 433903 w 2390"/>
            <a:gd name="T11" fmla="*/ 861234 h 2389"/>
            <a:gd name="T12" fmla="*/ 903965 w 2390"/>
            <a:gd name="T13" fmla="*/ 430994 h 2389"/>
            <a:gd name="T14" fmla="*/ 969502 w 2390"/>
            <a:gd name="T15" fmla="*/ 427227 h 2389"/>
            <a:gd name="T16" fmla="*/ 1020727 w 2390"/>
            <a:gd name="T17" fmla="*/ 476957 h 2389"/>
            <a:gd name="T18" fmla="*/ 1020727 w 2390"/>
            <a:gd name="T19" fmla="*/ 693961 h 2389"/>
            <a:gd name="T20" fmla="*/ 1324309 w 2390"/>
            <a:gd name="T21" fmla="*/ 776091 h 2389"/>
            <a:gd name="T22" fmla="*/ 1380053 w 2390"/>
            <a:gd name="T23" fmla="*/ 900416 h 2389"/>
            <a:gd name="T24" fmla="*/ 1324309 w 2390"/>
            <a:gd name="T25" fmla="*/ 1024741 h 2389"/>
            <a:gd name="T26" fmla="*/ 1020727 w 2390"/>
            <a:gd name="T27" fmla="*/ 1106871 h 2389"/>
            <a:gd name="T28" fmla="*/ 1020727 w 2390"/>
            <a:gd name="T29" fmla="*/ 1323875 h 2389"/>
            <a:gd name="T30" fmla="*/ 969502 w 2390"/>
            <a:gd name="T31" fmla="*/ 1372851 h 2389"/>
            <a:gd name="T32" fmla="*/ 903965 w 2390"/>
            <a:gd name="T33" fmla="*/ 1369838 h 2389"/>
            <a:gd name="T34" fmla="*/ 433903 w 2390"/>
            <a:gd name="T35" fmla="*/ 938844 h 2389"/>
            <a:gd name="T36" fmla="*/ 433903 w 2390"/>
            <a:gd name="T37" fmla="*/ 861234 h 2389"/>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Lst>
          <a:ahLst/>
          <a:cxnLst>
            <a:cxn ang="T38">
              <a:pos x="T0" y="T1"/>
            </a:cxn>
            <a:cxn ang="T39">
              <a:pos x="T2" y="T3"/>
            </a:cxn>
            <a:cxn ang="T40">
              <a:pos x="T4" y="T5"/>
            </a:cxn>
            <a:cxn ang="T41">
              <a:pos x="T6" y="T7"/>
            </a:cxn>
            <a:cxn ang="T42">
              <a:pos x="T8" y="T9"/>
            </a:cxn>
            <a:cxn ang="T43">
              <a:pos x="T10" y="T11"/>
            </a:cxn>
            <a:cxn ang="T44">
              <a:pos x="T12" y="T13"/>
            </a:cxn>
            <a:cxn ang="T45">
              <a:pos x="T14" y="T15"/>
            </a:cxn>
            <a:cxn ang="T46">
              <a:pos x="T16" y="T17"/>
            </a:cxn>
            <a:cxn ang="T47">
              <a:pos x="T18" y="T19"/>
            </a:cxn>
            <a:cxn ang="T48">
              <a:pos x="T20" y="T21"/>
            </a:cxn>
            <a:cxn ang="T49">
              <a:pos x="T22" y="T23"/>
            </a:cxn>
            <a:cxn ang="T50">
              <a:pos x="T24" y="T25"/>
            </a:cxn>
            <a:cxn ang="T51">
              <a:pos x="T26" y="T27"/>
            </a:cxn>
            <a:cxn ang="T52">
              <a:pos x="T28" y="T29"/>
            </a:cxn>
            <a:cxn ang="T53">
              <a:pos x="T30" y="T31"/>
            </a:cxn>
            <a:cxn ang="T54">
              <a:pos x="T32" y="T33"/>
            </a:cxn>
            <a:cxn ang="T55">
              <a:pos x="T34" y="T35"/>
            </a:cxn>
            <a:cxn ang="T56">
              <a:pos x="T36" y="T37"/>
            </a:cxn>
          </a:cxnLst>
          <a:rect l="0" t="0" r="r" b="b"/>
          <a:pathLst>
            <a:path w="2390" h="2389">
              <a:moveTo>
                <a:pt x="1194" y="2389"/>
              </a:moveTo>
              <a:cubicBezTo>
                <a:pt x="1855" y="2389"/>
                <a:pt x="2390" y="1855"/>
                <a:pt x="2390" y="1195"/>
              </a:cubicBezTo>
              <a:cubicBezTo>
                <a:pt x="2390" y="535"/>
                <a:pt x="1855" y="0"/>
                <a:pt x="1194" y="0"/>
              </a:cubicBezTo>
              <a:cubicBezTo>
                <a:pt x="535" y="0"/>
                <a:pt x="0" y="535"/>
                <a:pt x="0" y="1195"/>
              </a:cubicBezTo>
              <a:cubicBezTo>
                <a:pt x="0" y="1855"/>
                <a:pt x="535" y="2389"/>
                <a:pt x="1194" y="2389"/>
              </a:cubicBezTo>
              <a:close/>
              <a:moveTo>
                <a:pt x="576" y="1143"/>
              </a:moveTo>
              <a:cubicBezTo>
                <a:pt x="588" y="1129"/>
                <a:pt x="867" y="792"/>
                <a:pt x="1200" y="572"/>
              </a:cubicBezTo>
              <a:cubicBezTo>
                <a:pt x="1226" y="555"/>
                <a:pt x="1259" y="553"/>
                <a:pt x="1287" y="567"/>
              </a:cubicBezTo>
              <a:cubicBezTo>
                <a:pt x="1314" y="582"/>
                <a:pt x="1355" y="602"/>
                <a:pt x="1355" y="633"/>
              </a:cubicBezTo>
              <a:cubicBezTo>
                <a:pt x="1355" y="921"/>
                <a:pt x="1355" y="921"/>
                <a:pt x="1355" y="921"/>
              </a:cubicBezTo>
              <a:cubicBezTo>
                <a:pt x="1538" y="952"/>
                <a:pt x="1728" y="1009"/>
                <a:pt x="1758" y="1030"/>
              </a:cubicBezTo>
              <a:cubicBezTo>
                <a:pt x="1802" y="1061"/>
                <a:pt x="1832" y="1112"/>
                <a:pt x="1832" y="1195"/>
              </a:cubicBezTo>
              <a:cubicBezTo>
                <a:pt x="1832" y="1278"/>
                <a:pt x="1802" y="1330"/>
                <a:pt x="1758" y="1360"/>
              </a:cubicBezTo>
              <a:cubicBezTo>
                <a:pt x="1728" y="1381"/>
                <a:pt x="1538" y="1438"/>
                <a:pt x="1355" y="1469"/>
              </a:cubicBezTo>
              <a:cubicBezTo>
                <a:pt x="1355" y="1757"/>
                <a:pt x="1355" y="1757"/>
                <a:pt x="1355" y="1757"/>
              </a:cubicBezTo>
              <a:cubicBezTo>
                <a:pt x="1355" y="1787"/>
                <a:pt x="1314" y="1808"/>
                <a:pt x="1287" y="1822"/>
              </a:cubicBezTo>
              <a:cubicBezTo>
                <a:pt x="1259" y="1837"/>
                <a:pt x="1226" y="1835"/>
                <a:pt x="1200" y="1818"/>
              </a:cubicBezTo>
              <a:cubicBezTo>
                <a:pt x="867" y="1598"/>
                <a:pt x="588" y="1261"/>
                <a:pt x="576" y="1246"/>
              </a:cubicBezTo>
              <a:cubicBezTo>
                <a:pt x="552" y="1216"/>
                <a:pt x="552" y="1173"/>
                <a:pt x="576" y="1143"/>
              </a:cubicBezTo>
              <a:close/>
            </a:path>
          </a:pathLst>
        </a:custGeom>
        <a:solidFill>
          <a:schemeClr val="tx1">
            <a:lumMod val="85000"/>
            <a:lumOff val="15000"/>
          </a:schemeClr>
        </a:solidFill>
        <a:ln>
          <a:noFill/>
        </a:ln>
        <a:extLst>
          <a:ext uri="{91240B29-F687-4F45-9708-019B960494DF}">
            <a14:hiddenLine xmlns:a14="http://schemas.microsoft.com/office/drawing/2010/main" w="9525">
              <a:solidFill>
                <a:srgbClr val="000000"/>
              </a:solidFill>
              <a:round/>
            </a14:hiddenLine>
          </a:ext>
        </a:extLst>
      </xdr:spPr>
      <xdr:txBody>
        <a:bodyPr anchor="ctr" anchorCtr="1"/>
        <a:lstStyle>
          <a:defPPr>
            <a:defRPr lang="zh-CN"/>
          </a:defPPr>
          <a:lvl1pPr algn="l" rtl="0" eaLnBrk="0" fontAlgn="base" hangingPunct="0">
            <a:spcBef>
              <a:spcPct val="0"/>
            </a:spcBef>
            <a:spcAft>
              <a:spcPct val="0"/>
            </a:spcAft>
            <a:defRPr kern="1200">
              <a:solidFill>
                <a:schemeClr val="tx1"/>
              </a:solidFill>
              <a:latin typeface="Calibri" panose="020F0502020204030204" charset="0"/>
              <a:ea typeface="宋体" panose="02010600030101010101" pitchFamily="7" charset="-122"/>
              <a:cs typeface="+mn-cs"/>
            </a:defRPr>
          </a:lvl1pPr>
          <a:lvl2pPr marL="457200" algn="l" rtl="0" eaLnBrk="0" fontAlgn="base" hangingPunct="0">
            <a:spcBef>
              <a:spcPct val="0"/>
            </a:spcBef>
            <a:spcAft>
              <a:spcPct val="0"/>
            </a:spcAft>
            <a:defRPr kern="1200">
              <a:solidFill>
                <a:schemeClr val="tx1"/>
              </a:solidFill>
              <a:latin typeface="Calibri" panose="020F0502020204030204" charset="0"/>
              <a:ea typeface="宋体" panose="02010600030101010101" pitchFamily="7" charset="-122"/>
              <a:cs typeface="+mn-cs"/>
            </a:defRPr>
          </a:lvl2pPr>
          <a:lvl3pPr marL="914400" algn="l" rtl="0" eaLnBrk="0" fontAlgn="base" hangingPunct="0">
            <a:spcBef>
              <a:spcPct val="0"/>
            </a:spcBef>
            <a:spcAft>
              <a:spcPct val="0"/>
            </a:spcAft>
            <a:defRPr kern="1200">
              <a:solidFill>
                <a:schemeClr val="tx1"/>
              </a:solidFill>
              <a:latin typeface="Calibri" panose="020F0502020204030204" charset="0"/>
              <a:ea typeface="宋体" panose="02010600030101010101" pitchFamily="7" charset="-122"/>
              <a:cs typeface="+mn-cs"/>
            </a:defRPr>
          </a:lvl3pPr>
          <a:lvl4pPr marL="1371600" algn="l" rtl="0" eaLnBrk="0" fontAlgn="base" hangingPunct="0">
            <a:spcBef>
              <a:spcPct val="0"/>
            </a:spcBef>
            <a:spcAft>
              <a:spcPct val="0"/>
            </a:spcAft>
            <a:defRPr kern="1200">
              <a:solidFill>
                <a:schemeClr val="tx1"/>
              </a:solidFill>
              <a:latin typeface="Calibri" panose="020F0502020204030204" charset="0"/>
              <a:ea typeface="宋体" panose="02010600030101010101" pitchFamily="7" charset="-122"/>
              <a:cs typeface="+mn-cs"/>
            </a:defRPr>
          </a:lvl4pPr>
          <a:lvl5pPr marL="1828800" algn="l" rtl="0" eaLnBrk="0" fontAlgn="base" hangingPunct="0">
            <a:spcBef>
              <a:spcPct val="0"/>
            </a:spcBef>
            <a:spcAft>
              <a:spcPct val="0"/>
            </a:spcAft>
            <a:defRPr kern="1200">
              <a:solidFill>
                <a:schemeClr val="tx1"/>
              </a:solidFill>
              <a:latin typeface="Calibri" panose="020F0502020204030204" charset="0"/>
              <a:ea typeface="宋体" panose="02010600030101010101" pitchFamily="7" charset="-122"/>
              <a:cs typeface="+mn-cs"/>
            </a:defRPr>
          </a:lvl5pPr>
          <a:lvl6pPr marL="2286000" algn="l" defTabSz="914400" rtl="0" eaLnBrk="1" latinLnBrk="0" hangingPunct="1">
            <a:defRPr kern="1200">
              <a:solidFill>
                <a:schemeClr val="tx1"/>
              </a:solidFill>
              <a:latin typeface="Calibri" panose="020F0502020204030204" charset="0"/>
              <a:ea typeface="宋体" panose="02010600030101010101" pitchFamily="7" charset="-122"/>
              <a:cs typeface="+mn-cs"/>
            </a:defRPr>
          </a:lvl6pPr>
          <a:lvl7pPr marL="2743200" algn="l" defTabSz="914400" rtl="0" eaLnBrk="1" latinLnBrk="0" hangingPunct="1">
            <a:defRPr kern="1200">
              <a:solidFill>
                <a:schemeClr val="tx1"/>
              </a:solidFill>
              <a:latin typeface="Calibri" panose="020F0502020204030204" charset="0"/>
              <a:ea typeface="宋体" panose="02010600030101010101" pitchFamily="7" charset="-122"/>
              <a:cs typeface="+mn-cs"/>
            </a:defRPr>
          </a:lvl7pPr>
          <a:lvl8pPr marL="3200400" algn="l" defTabSz="914400" rtl="0" eaLnBrk="1" latinLnBrk="0" hangingPunct="1">
            <a:defRPr kern="1200">
              <a:solidFill>
                <a:schemeClr val="tx1"/>
              </a:solidFill>
              <a:latin typeface="Calibri" panose="020F0502020204030204" charset="0"/>
              <a:ea typeface="宋体" panose="02010600030101010101" pitchFamily="7" charset="-122"/>
              <a:cs typeface="+mn-cs"/>
            </a:defRPr>
          </a:lvl8pPr>
          <a:lvl9pPr marL="3657600" algn="l" defTabSz="914400" rtl="0" eaLnBrk="1" latinLnBrk="0" hangingPunct="1">
            <a:defRPr kern="1200">
              <a:solidFill>
                <a:schemeClr val="tx1"/>
              </a:solidFill>
              <a:latin typeface="Calibri" panose="020F0502020204030204" charset="0"/>
              <a:ea typeface="宋体" panose="02010600030101010101" pitchFamily="7" charset="-122"/>
              <a:cs typeface="+mn-cs"/>
            </a:defRPr>
          </a:lvl9pPr>
        </a:lstStyle>
        <a:p>
          <a:endParaRPr lang="zh-CN" altLang="en-US"/>
        </a:p>
      </xdr:txBody>
    </xdr:sp>
    <xdr:clientData fPrintsWithSheet="0"/>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29210</xdr:colOff>
      <xdr:row>0</xdr:row>
      <xdr:rowOff>105410</xdr:rowOff>
    </xdr:from>
    <xdr:to>
      <xdr:col>1</xdr:col>
      <xdr:colOff>353060</xdr:colOff>
      <xdr:row>0</xdr:row>
      <xdr:rowOff>429260</xdr:rowOff>
    </xdr:to>
    <xdr:sp>
      <xdr:nvSpPr>
        <xdr:cNvPr id="3" name="向左箭头">
          <a:hlinkClick xmlns:r="http://schemas.openxmlformats.org/officeDocument/2006/relationships" r:id="rId1"/>
        </xdr:cNvPr>
        <xdr:cNvSpPr/>
      </xdr:nvSpPr>
      <xdr:spPr>
        <a:xfrm>
          <a:off x="676910" y="105410"/>
          <a:ext cx="323850" cy="323850"/>
        </a:xfrm>
        <a:custGeom>
          <a:avLst/>
          <a:gdLst>
            <a:gd name="T0" fmla="*/ 899445 w 2390"/>
            <a:gd name="T1" fmla="*/ 1800078 h 2389"/>
            <a:gd name="T2" fmla="*/ 1800397 w 2390"/>
            <a:gd name="T3" fmla="*/ 900416 h 2389"/>
            <a:gd name="T4" fmla="*/ 899445 w 2390"/>
            <a:gd name="T5" fmla="*/ 0 h 2389"/>
            <a:gd name="T6" fmla="*/ 0 w 2390"/>
            <a:gd name="T7" fmla="*/ 900416 h 2389"/>
            <a:gd name="T8" fmla="*/ 899445 w 2390"/>
            <a:gd name="T9" fmla="*/ 1800078 h 2389"/>
            <a:gd name="T10" fmla="*/ 433903 w 2390"/>
            <a:gd name="T11" fmla="*/ 861234 h 2389"/>
            <a:gd name="T12" fmla="*/ 903965 w 2390"/>
            <a:gd name="T13" fmla="*/ 430994 h 2389"/>
            <a:gd name="T14" fmla="*/ 969502 w 2390"/>
            <a:gd name="T15" fmla="*/ 427227 h 2389"/>
            <a:gd name="T16" fmla="*/ 1020727 w 2390"/>
            <a:gd name="T17" fmla="*/ 476957 h 2389"/>
            <a:gd name="T18" fmla="*/ 1020727 w 2390"/>
            <a:gd name="T19" fmla="*/ 693961 h 2389"/>
            <a:gd name="T20" fmla="*/ 1324309 w 2390"/>
            <a:gd name="T21" fmla="*/ 776091 h 2389"/>
            <a:gd name="T22" fmla="*/ 1380053 w 2390"/>
            <a:gd name="T23" fmla="*/ 900416 h 2389"/>
            <a:gd name="T24" fmla="*/ 1324309 w 2390"/>
            <a:gd name="T25" fmla="*/ 1024741 h 2389"/>
            <a:gd name="T26" fmla="*/ 1020727 w 2390"/>
            <a:gd name="T27" fmla="*/ 1106871 h 2389"/>
            <a:gd name="T28" fmla="*/ 1020727 w 2390"/>
            <a:gd name="T29" fmla="*/ 1323875 h 2389"/>
            <a:gd name="T30" fmla="*/ 969502 w 2390"/>
            <a:gd name="T31" fmla="*/ 1372851 h 2389"/>
            <a:gd name="T32" fmla="*/ 903965 w 2390"/>
            <a:gd name="T33" fmla="*/ 1369838 h 2389"/>
            <a:gd name="T34" fmla="*/ 433903 w 2390"/>
            <a:gd name="T35" fmla="*/ 938844 h 2389"/>
            <a:gd name="T36" fmla="*/ 433903 w 2390"/>
            <a:gd name="T37" fmla="*/ 861234 h 2389"/>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Lst>
          <a:ahLst/>
          <a:cxnLst>
            <a:cxn ang="T38">
              <a:pos x="T0" y="T1"/>
            </a:cxn>
            <a:cxn ang="T39">
              <a:pos x="T2" y="T3"/>
            </a:cxn>
            <a:cxn ang="T40">
              <a:pos x="T4" y="T5"/>
            </a:cxn>
            <a:cxn ang="T41">
              <a:pos x="T6" y="T7"/>
            </a:cxn>
            <a:cxn ang="T42">
              <a:pos x="T8" y="T9"/>
            </a:cxn>
            <a:cxn ang="T43">
              <a:pos x="T10" y="T11"/>
            </a:cxn>
            <a:cxn ang="T44">
              <a:pos x="T12" y="T13"/>
            </a:cxn>
            <a:cxn ang="T45">
              <a:pos x="T14" y="T15"/>
            </a:cxn>
            <a:cxn ang="T46">
              <a:pos x="T16" y="T17"/>
            </a:cxn>
            <a:cxn ang="T47">
              <a:pos x="T18" y="T19"/>
            </a:cxn>
            <a:cxn ang="T48">
              <a:pos x="T20" y="T21"/>
            </a:cxn>
            <a:cxn ang="T49">
              <a:pos x="T22" y="T23"/>
            </a:cxn>
            <a:cxn ang="T50">
              <a:pos x="T24" y="T25"/>
            </a:cxn>
            <a:cxn ang="T51">
              <a:pos x="T26" y="T27"/>
            </a:cxn>
            <a:cxn ang="T52">
              <a:pos x="T28" y="T29"/>
            </a:cxn>
            <a:cxn ang="T53">
              <a:pos x="T30" y="T31"/>
            </a:cxn>
            <a:cxn ang="T54">
              <a:pos x="T32" y="T33"/>
            </a:cxn>
            <a:cxn ang="T55">
              <a:pos x="T34" y="T35"/>
            </a:cxn>
            <a:cxn ang="T56">
              <a:pos x="T36" y="T37"/>
            </a:cxn>
          </a:cxnLst>
          <a:rect l="0" t="0" r="r" b="b"/>
          <a:pathLst>
            <a:path w="2390" h="2389">
              <a:moveTo>
                <a:pt x="1194" y="2389"/>
              </a:moveTo>
              <a:cubicBezTo>
                <a:pt x="1855" y="2389"/>
                <a:pt x="2390" y="1855"/>
                <a:pt x="2390" y="1195"/>
              </a:cubicBezTo>
              <a:cubicBezTo>
                <a:pt x="2390" y="535"/>
                <a:pt x="1855" y="0"/>
                <a:pt x="1194" y="0"/>
              </a:cubicBezTo>
              <a:cubicBezTo>
                <a:pt x="535" y="0"/>
                <a:pt x="0" y="535"/>
                <a:pt x="0" y="1195"/>
              </a:cubicBezTo>
              <a:cubicBezTo>
                <a:pt x="0" y="1855"/>
                <a:pt x="535" y="2389"/>
                <a:pt x="1194" y="2389"/>
              </a:cubicBezTo>
              <a:close/>
              <a:moveTo>
                <a:pt x="576" y="1143"/>
              </a:moveTo>
              <a:cubicBezTo>
                <a:pt x="588" y="1129"/>
                <a:pt x="867" y="792"/>
                <a:pt x="1200" y="572"/>
              </a:cubicBezTo>
              <a:cubicBezTo>
                <a:pt x="1226" y="555"/>
                <a:pt x="1259" y="553"/>
                <a:pt x="1287" y="567"/>
              </a:cubicBezTo>
              <a:cubicBezTo>
                <a:pt x="1314" y="582"/>
                <a:pt x="1355" y="602"/>
                <a:pt x="1355" y="633"/>
              </a:cubicBezTo>
              <a:cubicBezTo>
                <a:pt x="1355" y="921"/>
                <a:pt x="1355" y="921"/>
                <a:pt x="1355" y="921"/>
              </a:cubicBezTo>
              <a:cubicBezTo>
                <a:pt x="1538" y="952"/>
                <a:pt x="1728" y="1009"/>
                <a:pt x="1758" y="1030"/>
              </a:cubicBezTo>
              <a:cubicBezTo>
                <a:pt x="1802" y="1061"/>
                <a:pt x="1832" y="1112"/>
                <a:pt x="1832" y="1195"/>
              </a:cubicBezTo>
              <a:cubicBezTo>
                <a:pt x="1832" y="1278"/>
                <a:pt x="1802" y="1330"/>
                <a:pt x="1758" y="1360"/>
              </a:cubicBezTo>
              <a:cubicBezTo>
                <a:pt x="1728" y="1381"/>
                <a:pt x="1538" y="1438"/>
                <a:pt x="1355" y="1469"/>
              </a:cubicBezTo>
              <a:cubicBezTo>
                <a:pt x="1355" y="1757"/>
                <a:pt x="1355" y="1757"/>
                <a:pt x="1355" y="1757"/>
              </a:cubicBezTo>
              <a:cubicBezTo>
                <a:pt x="1355" y="1787"/>
                <a:pt x="1314" y="1808"/>
                <a:pt x="1287" y="1822"/>
              </a:cubicBezTo>
              <a:cubicBezTo>
                <a:pt x="1259" y="1837"/>
                <a:pt x="1226" y="1835"/>
                <a:pt x="1200" y="1818"/>
              </a:cubicBezTo>
              <a:cubicBezTo>
                <a:pt x="867" y="1598"/>
                <a:pt x="588" y="1261"/>
                <a:pt x="576" y="1246"/>
              </a:cubicBezTo>
              <a:cubicBezTo>
                <a:pt x="552" y="1216"/>
                <a:pt x="552" y="1173"/>
                <a:pt x="576" y="1143"/>
              </a:cubicBezTo>
              <a:close/>
            </a:path>
          </a:pathLst>
        </a:custGeom>
        <a:solidFill>
          <a:schemeClr val="tx1">
            <a:lumMod val="85000"/>
            <a:lumOff val="15000"/>
          </a:schemeClr>
        </a:solidFill>
        <a:ln>
          <a:noFill/>
        </a:ln>
        <a:extLst>
          <a:ext uri="{91240B29-F687-4F45-9708-019B960494DF}">
            <a14:hiddenLine xmlns:a14="http://schemas.microsoft.com/office/drawing/2010/main" w="9525">
              <a:solidFill>
                <a:srgbClr val="000000"/>
              </a:solidFill>
              <a:round/>
            </a14:hiddenLine>
          </a:ext>
        </a:extLst>
      </xdr:spPr>
      <xdr:txBody>
        <a:bodyPr anchor="ctr" anchorCtr="1"/>
        <a:lstStyle>
          <a:defPPr>
            <a:defRPr lang="zh-CN"/>
          </a:defPPr>
          <a:lvl1pPr algn="l" rtl="0" eaLnBrk="0" fontAlgn="base" hangingPunct="0">
            <a:spcBef>
              <a:spcPct val="0"/>
            </a:spcBef>
            <a:spcAft>
              <a:spcPct val="0"/>
            </a:spcAft>
            <a:defRPr kern="1200">
              <a:solidFill>
                <a:schemeClr val="tx1"/>
              </a:solidFill>
              <a:latin typeface="Calibri" panose="020F0502020204030204" charset="0"/>
              <a:ea typeface="宋体" panose="02010600030101010101" pitchFamily="7" charset="-122"/>
              <a:cs typeface="+mn-cs"/>
            </a:defRPr>
          </a:lvl1pPr>
          <a:lvl2pPr marL="457200" algn="l" rtl="0" eaLnBrk="0" fontAlgn="base" hangingPunct="0">
            <a:spcBef>
              <a:spcPct val="0"/>
            </a:spcBef>
            <a:spcAft>
              <a:spcPct val="0"/>
            </a:spcAft>
            <a:defRPr kern="1200">
              <a:solidFill>
                <a:schemeClr val="tx1"/>
              </a:solidFill>
              <a:latin typeface="Calibri" panose="020F0502020204030204" charset="0"/>
              <a:ea typeface="宋体" panose="02010600030101010101" pitchFamily="7" charset="-122"/>
              <a:cs typeface="+mn-cs"/>
            </a:defRPr>
          </a:lvl2pPr>
          <a:lvl3pPr marL="914400" algn="l" rtl="0" eaLnBrk="0" fontAlgn="base" hangingPunct="0">
            <a:spcBef>
              <a:spcPct val="0"/>
            </a:spcBef>
            <a:spcAft>
              <a:spcPct val="0"/>
            </a:spcAft>
            <a:defRPr kern="1200">
              <a:solidFill>
                <a:schemeClr val="tx1"/>
              </a:solidFill>
              <a:latin typeface="Calibri" panose="020F0502020204030204" charset="0"/>
              <a:ea typeface="宋体" panose="02010600030101010101" pitchFamily="7" charset="-122"/>
              <a:cs typeface="+mn-cs"/>
            </a:defRPr>
          </a:lvl3pPr>
          <a:lvl4pPr marL="1371600" algn="l" rtl="0" eaLnBrk="0" fontAlgn="base" hangingPunct="0">
            <a:spcBef>
              <a:spcPct val="0"/>
            </a:spcBef>
            <a:spcAft>
              <a:spcPct val="0"/>
            </a:spcAft>
            <a:defRPr kern="1200">
              <a:solidFill>
                <a:schemeClr val="tx1"/>
              </a:solidFill>
              <a:latin typeface="Calibri" panose="020F0502020204030204" charset="0"/>
              <a:ea typeface="宋体" panose="02010600030101010101" pitchFamily="7" charset="-122"/>
              <a:cs typeface="+mn-cs"/>
            </a:defRPr>
          </a:lvl4pPr>
          <a:lvl5pPr marL="1828800" algn="l" rtl="0" eaLnBrk="0" fontAlgn="base" hangingPunct="0">
            <a:spcBef>
              <a:spcPct val="0"/>
            </a:spcBef>
            <a:spcAft>
              <a:spcPct val="0"/>
            </a:spcAft>
            <a:defRPr kern="1200">
              <a:solidFill>
                <a:schemeClr val="tx1"/>
              </a:solidFill>
              <a:latin typeface="Calibri" panose="020F0502020204030204" charset="0"/>
              <a:ea typeface="宋体" panose="02010600030101010101" pitchFamily="7" charset="-122"/>
              <a:cs typeface="+mn-cs"/>
            </a:defRPr>
          </a:lvl5pPr>
          <a:lvl6pPr marL="2286000" algn="l" defTabSz="914400" rtl="0" eaLnBrk="1" latinLnBrk="0" hangingPunct="1">
            <a:defRPr kern="1200">
              <a:solidFill>
                <a:schemeClr val="tx1"/>
              </a:solidFill>
              <a:latin typeface="Calibri" panose="020F0502020204030204" charset="0"/>
              <a:ea typeface="宋体" panose="02010600030101010101" pitchFamily="7" charset="-122"/>
              <a:cs typeface="+mn-cs"/>
            </a:defRPr>
          </a:lvl6pPr>
          <a:lvl7pPr marL="2743200" algn="l" defTabSz="914400" rtl="0" eaLnBrk="1" latinLnBrk="0" hangingPunct="1">
            <a:defRPr kern="1200">
              <a:solidFill>
                <a:schemeClr val="tx1"/>
              </a:solidFill>
              <a:latin typeface="Calibri" panose="020F0502020204030204" charset="0"/>
              <a:ea typeface="宋体" panose="02010600030101010101" pitchFamily="7" charset="-122"/>
              <a:cs typeface="+mn-cs"/>
            </a:defRPr>
          </a:lvl7pPr>
          <a:lvl8pPr marL="3200400" algn="l" defTabSz="914400" rtl="0" eaLnBrk="1" latinLnBrk="0" hangingPunct="1">
            <a:defRPr kern="1200">
              <a:solidFill>
                <a:schemeClr val="tx1"/>
              </a:solidFill>
              <a:latin typeface="Calibri" panose="020F0502020204030204" charset="0"/>
              <a:ea typeface="宋体" panose="02010600030101010101" pitchFamily="7" charset="-122"/>
              <a:cs typeface="+mn-cs"/>
            </a:defRPr>
          </a:lvl8pPr>
          <a:lvl9pPr marL="3657600" algn="l" defTabSz="914400" rtl="0" eaLnBrk="1" latinLnBrk="0" hangingPunct="1">
            <a:defRPr kern="1200">
              <a:solidFill>
                <a:schemeClr val="tx1"/>
              </a:solidFill>
              <a:latin typeface="Calibri" panose="020F0502020204030204" charset="0"/>
              <a:ea typeface="宋体" panose="02010600030101010101" pitchFamily="7" charset="-122"/>
              <a:cs typeface="+mn-cs"/>
            </a:defRPr>
          </a:lvl9pPr>
        </a:lstStyle>
        <a:p>
          <a:endParaRPr lang="zh-CN" altLang="en-US"/>
        </a:p>
      </xdr:txBody>
    </xdr:sp>
    <xdr:clientData fPrintsWithSheet="0"/>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oneCell">
    <xdr:from>
      <xdr:col>15</xdr:col>
      <xdr:colOff>250190</xdr:colOff>
      <xdr:row>1</xdr:row>
      <xdr:rowOff>12700</xdr:rowOff>
    </xdr:from>
    <xdr:to>
      <xdr:col>15</xdr:col>
      <xdr:colOff>574040</xdr:colOff>
      <xdr:row>2</xdr:row>
      <xdr:rowOff>50800</xdr:rowOff>
    </xdr:to>
    <xdr:sp>
      <xdr:nvSpPr>
        <xdr:cNvPr id="2" name="向左箭头">
          <a:hlinkClick xmlns:r="http://schemas.openxmlformats.org/officeDocument/2006/relationships" r:id="rId1"/>
        </xdr:cNvPr>
        <xdr:cNvSpPr/>
      </xdr:nvSpPr>
      <xdr:spPr>
        <a:xfrm>
          <a:off x="10537190" y="184150"/>
          <a:ext cx="323850" cy="323850"/>
        </a:xfrm>
        <a:custGeom>
          <a:avLst/>
          <a:gdLst>
            <a:gd name="T0" fmla="*/ 899445 w 2390"/>
            <a:gd name="T1" fmla="*/ 1800078 h 2389"/>
            <a:gd name="T2" fmla="*/ 1800397 w 2390"/>
            <a:gd name="T3" fmla="*/ 900416 h 2389"/>
            <a:gd name="T4" fmla="*/ 899445 w 2390"/>
            <a:gd name="T5" fmla="*/ 0 h 2389"/>
            <a:gd name="T6" fmla="*/ 0 w 2390"/>
            <a:gd name="T7" fmla="*/ 900416 h 2389"/>
            <a:gd name="T8" fmla="*/ 899445 w 2390"/>
            <a:gd name="T9" fmla="*/ 1800078 h 2389"/>
            <a:gd name="T10" fmla="*/ 433903 w 2390"/>
            <a:gd name="T11" fmla="*/ 861234 h 2389"/>
            <a:gd name="T12" fmla="*/ 903965 w 2390"/>
            <a:gd name="T13" fmla="*/ 430994 h 2389"/>
            <a:gd name="T14" fmla="*/ 969502 w 2390"/>
            <a:gd name="T15" fmla="*/ 427227 h 2389"/>
            <a:gd name="T16" fmla="*/ 1020727 w 2390"/>
            <a:gd name="T17" fmla="*/ 476957 h 2389"/>
            <a:gd name="T18" fmla="*/ 1020727 w 2390"/>
            <a:gd name="T19" fmla="*/ 693961 h 2389"/>
            <a:gd name="T20" fmla="*/ 1324309 w 2390"/>
            <a:gd name="T21" fmla="*/ 776091 h 2389"/>
            <a:gd name="T22" fmla="*/ 1380053 w 2390"/>
            <a:gd name="T23" fmla="*/ 900416 h 2389"/>
            <a:gd name="T24" fmla="*/ 1324309 w 2390"/>
            <a:gd name="T25" fmla="*/ 1024741 h 2389"/>
            <a:gd name="T26" fmla="*/ 1020727 w 2390"/>
            <a:gd name="T27" fmla="*/ 1106871 h 2389"/>
            <a:gd name="T28" fmla="*/ 1020727 w 2390"/>
            <a:gd name="T29" fmla="*/ 1323875 h 2389"/>
            <a:gd name="T30" fmla="*/ 969502 w 2390"/>
            <a:gd name="T31" fmla="*/ 1372851 h 2389"/>
            <a:gd name="T32" fmla="*/ 903965 w 2390"/>
            <a:gd name="T33" fmla="*/ 1369838 h 2389"/>
            <a:gd name="T34" fmla="*/ 433903 w 2390"/>
            <a:gd name="T35" fmla="*/ 938844 h 2389"/>
            <a:gd name="T36" fmla="*/ 433903 w 2390"/>
            <a:gd name="T37" fmla="*/ 861234 h 2389"/>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Lst>
          <a:ahLst/>
          <a:cxnLst>
            <a:cxn ang="T38">
              <a:pos x="T0" y="T1"/>
            </a:cxn>
            <a:cxn ang="T39">
              <a:pos x="T2" y="T3"/>
            </a:cxn>
            <a:cxn ang="T40">
              <a:pos x="T4" y="T5"/>
            </a:cxn>
            <a:cxn ang="T41">
              <a:pos x="T6" y="T7"/>
            </a:cxn>
            <a:cxn ang="T42">
              <a:pos x="T8" y="T9"/>
            </a:cxn>
            <a:cxn ang="T43">
              <a:pos x="T10" y="T11"/>
            </a:cxn>
            <a:cxn ang="T44">
              <a:pos x="T12" y="T13"/>
            </a:cxn>
            <a:cxn ang="T45">
              <a:pos x="T14" y="T15"/>
            </a:cxn>
            <a:cxn ang="T46">
              <a:pos x="T16" y="T17"/>
            </a:cxn>
            <a:cxn ang="T47">
              <a:pos x="T18" y="T19"/>
            </a:cxn>
            <a:cxn ang="T48">
              <a:pos x="T20" y="T21"/>
            </a:cxn>
            <a:cxn ang="T49">
              <a:pos x="T22" y="T23"/>
            </a:cxn>
            <a:cxn ang="T50">
              <a:pos x="T24" y="T25"/>
            </a:cxn>
            <a:cxn ang="T51">
              <a:pos x="T26" y="T27"/>
            </a:cxn>
            <a:cxn ang="T52">
              <a:pos x="T28" y="T29"/>
            </a:cxn>
            <a:cxn ang="T53">
              <a:pos x="T30" y="T31"/>
            </a:cxn>
            <a:cxn ang="T54">
              <a:pos x="T32" y="T33"/>
            </a:cxn>
            <a:cxn ang="T55">
              <a:pos x="T34" y="T35"/>
            </a:cxn>
            <a:cxn ang="T56">
              <a:pos x="T36" y="T37"/>
            </a:cxn>
          </a:cxnLst>
          <a:rect l="0" t="0" r="r" b="b"/>
          <a:pathLst>
            <a:path w="2390" h="2389">
              <a:moveTo>
                <a:pt x="1194" y="2389"/>
              </a:moveTo>
              <a:cubicBezTo>
                <a:pt x="1855" y="2389"/>
                <a:pt x="2390" y="1855"/>
                <a:pt x="2390" y="1195"/>
              </a:cubicBezTo>
              <a:cubicBezTo>
                <a:pt x="2390" y="535"/>
                <a:pt x="1855" y="0"/>
                <a:pt x="1194" y="0"/>
              </a:cubicBezTo>
              <a:cubicBezTo>
                <a:pt x="535" y="0"/>
                <a:pt x="0" y="535"/>
                <a:pt x="0" y="1195"/>
              </a:cubicBezTo>
              <a:cubicBezTo>
                <a:pt x="0" y="1855"/>
                <a:pt x="535" y="2389"/>
                <a:pt x="1194" y="2389"/>
              </a:cubicBezTo>
              <a:close/>
              <a:moveTo>
                <a:pt x="576" y="1143"/>
              </a:moveTo>
              <a:cubicBezTo>
                <a:pt x="588" y="1129"/>
                <a:pt x="867" y="792"/>
                <a:pt x="1200" y="572"/>
              </a:cubicBezTo>
              <a:cubicBezTo>
                <a:pt x="1226" y="555"/>
                <a:pt x="1259" y="553"/>
                <a:pt x="1287" y="567"/>
              </a:cubicBezTo>
              <a:cubicBezTo>
                <a:pt x="1314" y="582"/>
                <a:pt x="1355" y="602"/>
                <a:pt x="1355" y="633"/>
              </a:cubicBezTo>
              <a:cubicBezTo>
                <a:pt x="1355" y="921"/>
                <a:pt x="1355" y="921"/>
                <a:pt x="1355" y="921"/>
              </a:cubicBezTo>
              <a:cubicBezTo>
                <a:pt x="1538" y="952"/>
                <a:pt x="1728" y="1009"/>
                <a:pt x="1758" y="1030"/>
              </a:cubicBezTo>
              <a:cubicBezTo>
                <a:pt x="1802" y="1061"/>
                <a:pt x="1832" y="1112"/>
                <a:pt x="1832" y="1195"/>
              </a:cubicBezTo>
              <a:cubicBezTo>
                <a:pt x="1832" y="1278"/>
                <a:pt x="1802" y="1330"/>
                <a:pt x="1758" y="1360"/>
              </a:cubicBezTo>
              <a:cubicBezTo>
                <a:pt x="1728" y="1381"/>
                <a:pt x="1538" y="1438"/>
                <a:pt x="1355" y="1469"/>
              </a:cubicBezTo>
              <a:cubicBezTo>
                <a:pt x="1355" y="1757"/>
                <a:pt x="1355" y="1757"/>
                <a:pt x="1355" y="1757"/>
              </a:cubicBezTo>
              <a:cubicBezTo>
                <a:pt x="1355" y="1787"/>
                <a:pt x="1314" y="1808"/>
                <a:pt x="1287" y="1822"/>
              </a:cubicBezTo>
              <a:cubicBezTo>
                <a:pt x="1259" y="1837"/>
                <a:pt x="1226" y="1835"/>
                <a:pt x="1200" y="1818"/>
              </a:cubicBezTo>
              <a:cubicBezTo>
                <a:pt x="867" y="1598"/>
                <a:pt x="588" y="1261"/>
                <a:pt x="576" y="1246"/>
              </a:cubicBezTo>
              <a:cubicBezTo>
                <a:pt x="552" y="1216"/>
                <a:pt x="552" y="1173"/>
                <a:pt x="576" y="1143"/>
              </a:cubicBezTo>
              <a:close/>
            </a:path>
          </a:pathLst>
        </a:custGeom>
        <a:solidFill>
          <a:schemeClr val="tx1">
            <a:lumMod val="85000"/>
            <a:lumOff val="15000"/>
          </a:schemeClr>
        </a:solidFill>
        <a:ln>
          <a:noFill/>
        </a:ln>
        <a:extLst>
          <a:ext uri="{91240B29-F687-4F45-9708-019B960494DF}">
            <a14:hiddenLine xmlns:a14="http://schemas.microsoft.com/office/drawing/2010/main" w="9525">
              <a:solidFill>
                <a:srgbClr val="000000"/>
              </a:solidFill>
              <a:round/>
            </a14:hiddenLine>
          </a:ext>
        </a:extLst>
      </xdr:spPr>
      <xdr:txBody>
        <a:bodyPr anchor="ctr" anchorCtr="1"/>
        <a:lstStyle>
          <a:defPPr>
            <a:defRPr lang="zh-CN"/>
          </a:defPPr>
          <a:lvl1pPr algn="l" rtl="0" eaLnBrk="0" fontAlgn="base" hangingPunct="0">
            <a:spcBef>
              <a:spcPct val="0"/>
            </a:spcBef>
            <a:spcAft>
              <a:spcPct val="0"/>
            </a:spcAft>
            <a:defRPr kern="1200">
              <a:solidFill>
                <a:schemeClr val="tx1"/>
              </a:solidFill>
              <a:latin typeface="Calibri" panose="020F0502020204030204" charset="0"/>
              <a:ea typeface="宋体" panose="02010600030101010101" pitchFamily="7" charset="-122"/>
              <a:cs typeface="+mn-cs"/>
            </a:defRPr>
          </a:lvl1pPr>
          <a:lvl2pPr marL="457200" algn="l" rtl="0" eaLnBrk="0" fontAlgn="base" hangingPunct="0">
            <a:spcBef>
              <a:spcPct val="0"/>
            </a:spcBef>
            <a:spcAft>
              <a:spcPct val="0"/>
            </a:spcAft>
            <a:defRPr kern="1200">
              <a:solidFill>
                <a:schemeClr val="tx1"/>
              </a:solidFill>
              <a:latin typeface="Calibri" panose="020F0502020204030204" charset="0"/>
              <a:ea typeface="宋体" panose="02010600030101010101" pitchFamily="7" charset="-122"/>
              <a:cs typeface="+mn-cs"/>
            </a:defRPr>
          </a:lvl2pPr>
          <a:lvl3pPr marL="914400" algn="l" rtl="0" eaLnBrk="0" fontAlgn="base" hangingPunct="0">
            <a:spcBef>
              <a:spcPct val="0"/>
            </a:spcBef>
            <a:spcAft>
              <a:spcPct val="0"/>
            </a:spcAft>
            <a:defRPr kern="1200">
              <a:solidFill>
                <a:schemeClr val="tx1"/>
              </a:solidFill>
              <a:latin typeface="Calibri" panose="020F0502020204030204" charset="0"/>
              <a:ea typeface="宋体" panose="02010600030101010101" pitchFamily="7" charset="-122"/>
              <a:cs typeface="+mn-cs"/>
            </a:defRPr>
          </a:lvl3pPr>
          <a:lvl4pPr marL="1371600" algn="l" rtl="0" eaLnBrk="0" fontAlgn="base" hangingPunct="0">
            <a:spcBef>
              <a:spcPct val="0"/>
            </a:spcBef>
            <a:spcAft>
              <a:spcPct val="0"/>
            </a:spcAft>
            <a:defRPr kern="1200">
              <a:solidFill>
                <a:schemeClr val="tx1"/>
              </a:solidFill>
              <a:latin typeface="Calibri" panose="020F0502020204030204" charset="0"/>
              <a:ea typeface="宋体" panose="02010600030101010101" pitchFamily="7" charset="-122"/>
              <a:cs typeface="+mn-cs"/>
            </a:defRPr>
          </a:lvl4pPr>
          <a:lvl5pPr marL="1828800" algn="l" rtl="0" eaLnBrk="0" fontAlgn="base" hangingPunct="0">
            <a:spcBef>
              <a:spcPct val="0"/>
            </a:spcBef>
            <a:spcAft>
              <a:spcPct val="0"/>
            </a:spcAft>
            <a:defRPr kern="1200">
              <a:solidFill>
                <a:schemeClr val="tx1"/>
              </a:solidFill>
              <a:latin typeface="Calibri" panose="020F0502020204030204" charset="0"/>
              <a:ea typeface="宋体" panose="02010600030101010101" pitchFamily="7" charset="-122"/>
              <a:cs typeface="+mn-cs"/>
            </a:defRPr>
          </a:lvl5pPr>
          <a:lvl6pPr marL="2286000" algn="l" defTabSz="914400" rtl="0" eaLnBrk="1" latinLnBrk="0" hangingPunct="1">
            <a:defRPr kern="1200">
              <a:solidFill>
                <a:schemeClr val="tx1"/>
              </a:solidFill>
              <a:latin typeface="Calibri" panose="020F0502020204030204" charset="0"/>
              <a:ea typeface="宋体" panose="02010600030101010101" pitchFamily="7" charset="-122"/>
              <a:cs typeface="+mn-cs"/>
            </a:defRPr>
          </a:lvl6pPr>
          <a:lvl7pPr marL="2743200" algn="l" defTabSz="914400" rtl="0" eaLnBrk="1" latinLnBrk="0" hangingPunct="1">
            <a:defRPr kern="1200">
              <a:solidFill>
                <a:schemeClr val="tx1"/>
              </a:solidFill>
              <a:latin typeface="Calibri" panose="020F0502020204030204" charset="0"/>
              <a:ea typeface="宋体" panose="02010600030101010101" pitchFamily="7" charset="-122"/>
              <a:cs typeface="+mn-cs"/>
            </a:defRPr>
          </a:lvl7pPr>
          <a:lvl8pPr marL="3200400" algn="l" defTabSz="914400" rtl="0" eaLnBrk="1" latinLnBrk="0" hangingPunct="1">
            <a:defRPr kern="1200">
              <a:solidFill>
                <a:schemeClr val="tx1"/>
              </a:solidFill>
              <a:latin typeface="Calibri" panose="020F0502020204030204" charset="0"/>
              <a:ea typeface="宋体" panose="02010600030101010101" pitchFamily="7" charset="-122"/>
              <a:cs typeface="+mn-cs"/>
            </a:defRPr>
          </a:lvl8pPr>
          <a:lvl9pPr marL="3657600" algn="l" defTabSz="914400" rtl="0" eaLnBrk="1" latinLnBrk="0" hangingPunct="1">
            <a:defRPr kern="1200">
              <a:solidFill>
                <a:schemeClr val="tx1"/>
              </a:solidFill>
              <a:latin typeface="Calibri" panose="020F0502020204030204" charset="0"/>
              <a:ea typeface="宋体" panose="02010600030101010101" pitchFamily="7" charset="-122"/>
              <a:cs typeface="+mn-cs"/>
            </a:defRPr>
          </a:lvl9pPr>
        </a:lstStyle>
        <a:p>
          <a:endParaRPr lang="zh-CN" altLang="en-US"/>
        </a:p>
      </xdr:txBody>
    </xdr:sp>
    <xdr:clientData fPrintsWithSheet="0"/>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1" tint="0.15"/>
  </sheetPr>
  <dimension ref="A1:O31"/>
  <sheetViews>
    <sheetView zoomScale="115" zoomScaleNormal="115" workbookViewId="0">
      <selection activeCell="N10" sqref="N10"/>
    </sheetView>
  </sheetViews>
  <sheetFormatPr defaultColWidth="9" defaultRowHeight="13.5"/>
  <cols>
    <col min="1" max="14" width="9" style="64"/>
    <col min="15" max="15" width="14.6666666666667" style="64" customWidth="1"/>
    <col min="16" max="16384" width="9" style="64"/>
  </cols>
  <sheetData>
    <row r="1" spans="1:15">
      <c r="A1" s="65"/>
      <c r="B1" s="65"/>
      <c r="C1" s="65"/>
      <c r="D1" s="65"/>
      <c r="E1" s="65"/>
      <c r="F1" s="65"/>
      <c r="G1" s="65"/>
      <c r="H1" s="65"/>
      <c r="I1" s="65"/>
      <c r="J1" s="65"/>
      <c r="K1" s="65"/>
      <c r="L1" s="65"/>
      <c r="M1" s="65"/>
      <c r="N1" s="65"/>
      <c r="O1" s="65"/>
    </row>
    <row r="2" spans="1:15">
      <c r="A2" s="65"/>
      <c r="B2" s="65"/>
      <c r="C2" s="65"/>
      <c r="D2" s="65"/>
      <c r="E2" s="65"/>
      <c r="F2" s="65"/>
      <c r="G2" s="65"/>
      <c r="H2" s="65"/>
      <c r="I2" s="65"/>
      <c r="J2" s="65"/>
      <c r="K2" s="65"/>
      <c r="L2" s="65"/>
      <c r="M2" s="65"/>
      <c r="N2" s="65"/>
      <c r="O2" s="65"/>
    </row>
    <row r="3" spans="1:15">
      <c r="A3" s="65"/>
      <c r="B3" s="65"/>
      <c r="C3" s="65"/>
      <c r="D3" s="65"/>
      <c r="E3" s="65"/>
      <c r="F3" s="65"/>
      <c r="G3" s="65"/>
      <c r="H3" s="65"/>
      <c r="I3" s="65"/>
      <c r="J3" s="65"/>
      <c r="K3" s="65"/>
      <c r="L3" s="65"/>
      <c r="M3" s="65"/>
      <c r="N3" s="65"/>
      <c r="O3" s="65"/>
    </row>
    <row r="4" spans="1:15">
      <c r="A4" s="65"/>
      <c r="B4" s="65"/>
      <c r="C4" s="65"/>
      <c r="D4" s="65"/>
      <c r="E4" s="65"/>
      <c r="F4" s="65"/>
      <c r="G4" s="65"/>
      <c r="H4" s="65"/>
      <c r="I4" s="65"/>
      <c r="J4" s="65"/>
      <c r="K4" s="65"/>
      <c r="L4" s="65"/>
      <c r="M4" s="65"/>
      <c r="N4" s="65"/>
      <c r="O4" s="65"/>
    </row>
    <row r="5" spans="1:15">
      <c r="A5" s="65"/>
      <c r="B5" s="65"/>
      <c r="C5" s="65"/>
      <c r="D5" s="65"/>
      <c r="E5" s="65"/>
      <c r="F5" s="65"/>
      <c r="G5" s="65"/>
      <c r="H5" s="65"/>
      <c r="I5" s="65"/>
      <c r="J5" s="65"/>
      <c r="K5" s="65"/>
      <c r="L5" s="65"/>
      <c r="M5" s="65"/>
      <c r="N5" s="65"/>
      <c r="O5" s="65"/>
    </row>
    <row r="6" spans="1:15">
      <c r="A6" s="65"/>
      <c r="B6" s="65"/>
      <c r="C6" s="65"/>
      <c r="D6" s="65"/>
      <c r="E6" s="65"/>
      <c r="F6" s="65"/>
      <c r="G6" s="65"/>
      <c r="H6" s="65"/>
      <c r="I6" s="65"/>
      <c r="J6" s="65"/>
      <c r="K6" s="65"/>
      <c r="L6" s="65"/>
      <c r="M6" s="65"/>
      <c r="N6" s="65"/>
      <c r="O6" s="65"/>
    </row>
    <row r="7" spans="1:15">
      <c r="A7" s="65"/>
      <c r="B7" s="65"/>
      <c r="C7" s="65"/>
      <c r="D7" s="65"/>
      <c r="E7" s="65"/>
      <c r="F7" s="65"/>
      <c r="G7" s="65"/>
      <c r="H7" s="65"/>
      <c r="I7" s="65"/>
      <c r="J7" s="65"/>
      <c r="K7" s="65"/>
      <c r="L7" s="65"/>
      <c r="M7" s="65"/>
      <c r="N7" s="65"/>
      <c r="O7" s="65"/>
    </row>
    <row r="8" spans="1:15">
      <c r="A8" s="65"/>
      <c r="B8" s="65"/>
      <c r="C8" s="65"/>
      <c r="D8" s="65"/>
      <c r="E8" s="65"/>
      <c r="F8" s="65"/>
      <c r="G8" s="65"/>
      <c r="H8" s="65"/>
      <c r="I8" s="65"/>
      <c r="J8" s="65"/>
      <c r="K8" s="65"/>
      <c r="L8" s="65"/>
      <c r="M8" s="65"/>
      <c r="N8" s="65"/>
      <c r="O8" s="65"/>
    </row>
    <row r="9" spans="1:15">
      <c r="A9" s="65"/>
      <c r="B9" s="65"/>
      <c r="C9" s="65"/>
      <c r="D9" s="65"/>
      <c r="E9" s="65"/>
      <c r="F9" s="65"/>
      <c r="G9" s="65"/>
      <c r="H9" s="65"/>
      <c r="I9" s="65"/>
      <c r="J9" s="65"/>
      <c r="K9" s="65"/>
      <c r="L9" s="65"/>
      <c r="M9" s="65"/>
      <c r="N9" s="65"/>
      <c r="O9" s="65"/>
    </row>
    <row r="10" spans="1:15">
      <c r="A10" s="65"/>
      <c r="B10" s="65"/>
      <c r="C10" s="65"/>
      <c r="D10" s="65"/>
      <c r="E10" s="65"/>
      <c r="F10" s="65"/>
      <c r="G10" s="65"/>
      <c r="H10" s="65"/>
      <c r="I10" s="65"/>
      <c r="J10" s="65"/>
      <c r="K10" s="65"/>
      <c r="L10" s="65"/>
      <c r="M10" s="65"/>
      <c r="N10" s="65"/>
      <c r="O10" s="65"/>
    </row>
    <row r="11" spans="1:15">
      <c r="A11" s="65"/>
      <c r="B11" s="65"/>
      <c r="C11" s="65"/>
      <c r="D11" s="65"/>
      <c r="E11" s="65"/>
      <c r="F11" s="65"/>
      <c r="G11" s="65"/>
      <c r="H11" s="65"/>
      <c r="I11" s="65"/>
      <c r="J11" s="65"/>
      <c r="K11" s="65"/>
      <c r="L11" s="65"/>
      <c r="M11" s="65"/>
      <c r="N11" s="65"/>
      <c r="O11" s="65"/>
    </row>
    <row r="12" spans="1:15">
      <c r="A12" s="65"/>
      <c r="B12" s="65"/>
      <c r="C12" s="65"/>
      <c r="D12" s="65"/>
      <c r="E12" s="65"/>
      <c r="F12" s="65"/>
      <c r="G12" s="65"/>
      <c r="H12" s="65"/>
      <c r="I12" s="65"/>
      <c r="J12" s="65"/>
      <c r="K12" s="65"/>
      <c r="L12" s="65"/>
      <c r="M12" s="65"/>
      <c r="N12" s="65"/>
      <c r="O12" s="65"/>
    </row>
    <row r="13" spans="1:15">
      <c r="A13" s="65"/>
      <c r="B13" s="65"/>
      <c r="C13" s="65"/>
      <c r="D13" s="65"/>
      <c r="E13" s="65"/>
      <c r="F13" s="65"/>
      <c r="G13" s="65"/>
      <c r="H13" s="65"/>
      <c r="I13" s="65"/>
      <c r="J13" s="65"/>
      <c r="K13" s="65"/>
      <c r="L13" s="65"/>
      <c r="M13" s="65"/>
      <c r="N13" s="65"/>
      <c r="O13" s="65"/>
    </row>
    <row r="14" spans="1:15">
      <c r="A14" s="65"/>
      <c r="B14" s="65"/>
      <c r="C14" s="65"/>
      <c r="D14" s="65"/>
      <c r="E14" s="65"/>
      <c r="F14" s="65"/>
      <c r="G14" s="65"/>
      <c r="H14" s="65"/>
      <c r="I14" s="65"/>
      <c r="J14" s="65"/>
      <c r="K14" s="65"/>
      <c r="L14" s="65"/>
      <c r="M14" s="65"/>
      <c r="N14" s="65"/>
      <c r="O14" s="65"/>
    </row>
    <row r="15" spans="1:15">
      <c r="A15" s="65"/>
      <c r="B15" s="65"/>
      <c r="C15" s="65"/>
      <c r="D15" s="65"/>
      <c r="E15" s="65"/>
      <c r="F15" s="65"/>
      <c r="G15" s="65"/>
      <c r="H15" s="65"/>
      <c r="I15" s="65"/>
      <c r="J15" s="65"/>
      <c r="K15" s="65"/>
      <c r="L15" s="65"/>
      <c r="M15" s="65"/>
      <c r="N15" s="65"/>
      <c r="O15" s="65"/>
    </row>
    <row r="16" spans="1:15">
      <c r="A16" s="65"/>
      <c r="B16" s="65"/>
      <c r="C16" s="65"/>
      <c r="D16" s="65"/>
      <c r="E16" s="65"/>
      <c r="F16" s="65"/>
      <c r="G16" s="65"/>
      <c r="H16" s="65"/>
      <c r="I16" s="65"/>
      <c r="J16" s="65"/>
      <c r="K16" s="65"/>
      <c r="L16" s="65"/>
      <c r="M16" s="65"/>
      <c r="N16" s="65"/>
      <c r="O16" s="65"/>
    </row>
    <row r="17" spans="1:15">
      <c r="A17" s="65"/>
      <c r="B17" s="65"/>
      <c r="C17" s="65"/>
      <c r="D17" s="65"/>
      <c r="E17" s="65"/>
      <c r="F17" s="65"/>
      <c r="G17" s="65"/>
      <c r="H17" s="65"/>
      <c r="I17" s="65"/>
      <c r="J17" s="65"/>
      <c r="K17" s="65"/>
      <c r="L17" s="65"/>
      <c r="M17" s="65"/>
      <c r="N17" s="65"/>
      <c r="O17" s="65"/>
    </row>
    <row r="18" spans="1:15">
      <c r="A18" s="65"/>
      <c r="B18" s="65"/>
      <c r="C18" s="65"/>
      <c r="D18" s="65"/>
      <c r="E18" s="65"/>
      <c r="F18" s="65"/>
      <c r="G18" s="65"/>
      <c r="H18" s="65"/>
      <c r="I18" s="65"/>
      <c r="J18" s="65"/>
      <c r="K18" s="65"/>
      <c r="L18" s="65"/>
      <c r="M18" s="65"/>
      <c r="N18" s="65"/>
      <c r="O18" s="65"/>
    </row>
    <row r="19" spans="1:15">
      <c r="A19" s="65"/>
      <c r="B19" s="65"/>
      <c r="C19" s="65"/>
      <c r="D19" s="65"/>
      <c r="E19" s="65"/>
      <c r="F19" s="65"/>
      <c r="G19" s="65"/>
      <c r="H19" s="65"/>
      <c r="I19" s="65"/>
      <c r="J19" s="65"/>
      <c r="K19" s="65"/>
      <c r="L19" s="65"/>
      <c r="M19" s="65"/>
      <c r="N19" s="65"/>
      <c r="O19" s="65"/>
    </row>
    <row r="20" spans="1:15">
      <c r="A20" s="65"/>
      <c r="B20" s="65"/>
      <c r="C20" s="65"/>
      <c r="D20" s="65"/>
      <c r="E20" s="65"/>
      <c r="F20" s="65"/>
      <c r="G20" s="65"/>
      <c r="H20" s="65"/>
      <c r="I20" s="65"/>
      <c r="J20" s="65"/>
      <c r="K20" s="65"/>
      <c r="L20" s="65"/>
      <c r="M20" s="65"/>
      <c r="N20" s="65"/>
      <c r="O20" s="65"/>
    </row>
    <row r="21" spans="1:15">
      <c r="A21" s="65"/>
      <c r="B21" s="65"/>
      <c r="C21" s="65"/>
      <c r="D21" s="65"/>
      <c r="E21" s="65"/>
      <c r="F21" s="65"/>
      <c r="G21" s="65"/>
      <c r="H21" s="65"/>
      <c r="I21" s="65"/>
      <c r="J21" s="65"/>
      <c r="K21" s="65"/>
      <c r="L21" s="65"/>
      <c r="M21" s="65"/>
      <c r="N21" s="65"/>
      <c r="O21" s="65"/>
    </row>
    <row r="22" spans="1:15">
      <c r="A22" s="65"/>
      <c r="B22" s="65"/>
      <c r="C22" s="65"/>
      <c r="D22" s="65"/>
      <c r="E22" s="65"/>
      <c r="F22" s="65"/>
      <c r="G22" s="65"/>
      <c r="H22" s="65"/>
      <c r="I22" s="65"/>
      <c r="J22" s="65"/>
      <c r="K22" s="65"/>
      <c r="L22" s="65"/>
      <c r="M22" s="65"/>
      <c r="N22" s="65"/>
      <c r="O22" s="65"/>
    </row>
    <row r="23" spans="1:15">
      <c r="A23" s="65"/>
      <c r="B23" s="65"/>
      <c r="C23" s="65"/>
      <c r="D23" s="65"/>
      <c r="E23" s="65"/>
      <c r="F23" s="65"/>
      <c r="G23" s="65"/>
      <c r="H23" s="65"/>
      <c r="I23" s="65"/>
      <c r="J23" s="65"/>
      <c r="K23" s="65"/>
      <c r="L23" s="65"/>
      <c r="M23" s="65"/>
      <c r="N23" s="65"/>
      <c r="O23" s="65"/>
    </row>
    <row r="24" spans="1:15">
      <c r="A24" s="65"/>
      <c r="B24" s="65"/>
      <c r="C24" s="65"/>
      <c r="D24" s="65"/>
      <c r="E24" s="65"/>
      <c r="F24" s="65"/>
      <c r="G24" s="65"/>
      <c r="H24" s="65"/>
      <c r="I24" s="65"/>
      <c r="J24" s="65"/>
      <c r="K24" s="65"/>
      <c r="L24" s="65"/>
      <c r="M24" s="65"/>
      <c r="N24" s="65"/>
      <c r="O24" s="65"/>
    </row>
    <row r="25" spans="1:15">
      <c r="A25" s="65"/>
      <c r="B25" s="65"/>
      <c r="C25" s="65"/>
      <c r="D25" s="65"/>
      <c r="E25" s="65"/>
      <c r="F25" s="65"/>
      <c r="G25" s="65"/>
      <c r="H25" s="65"/>
      <c r="I25" s="65"/>
      <c r="J25" s="65"/>
      <c r="K25" s="65"/>
      <c r="L25" s="65"/>
      <c r="M25" s="65"/>
      <c r="N25" s="65"/>
      <c r="O25" s="65"/>
    </row>
    <row r="26" spans="1:15">
      <c r="A26" s="65"/>
      <c r="B26" s="65"/>
      <c r="C26" s="65"/>
      <c r="D26" s="65"/>
      <c r="E26" s="65"/>
      <c r="F26" s="65"/>
      <c r="G26" s="65"/>
      <c r="H26" s="65"/>
      <c r="I26" s="65"/>
      <c r="J26" s="65"/>
      <c r="K26" s="65"/>
      <c r="L26" s="65"/>
      <c r="M26" s="65"/>
      <c r="N26" s="65"/>
      <c r="O26" s="65"/>
    </row>
    <row r="27" spans="1:15">
      <c r="A27" s="65"/>
      <c r="B27" s="65"/>
      <c r="C27" s="65"/>
      <c r="D27" s="65"/>
      <c r="E27" s="65"/>
      <c r="F27" s="65"/>
      <c r="G27" s="65"/>
      <c r="H27" s="65"/>
      <c r="I27" s="65"/>
      <c r="J27" s="65"/>
      <c r="K27" s="65"/>
      <c r="L27" s="65"/>
      <c r="M27" s="65"/>
      <c r="N27" s="65"/>
      <c r="O27" s="65"/>
    </row>
    <row r="28" spans="1:15">
      <c r="A28" s="65"/>
      <c r="B28" s="65"/>
      <c r="C28" s="65"/>
      <c r="D28" s="65"/>
      <c r="E28" s="65"/>
      <c r="F28" s="65"/>
      <c r="G28" s="65"/>
      <c r="H28" s="65"/>
      <c r="I28" s="65"/>
      <c r="J28" s="65"/>
      <c r="K28" s="65"/>
      <c r="L28" s="65"/>
      <c r="M28" s="65"/>
      <c r="N28" s="65"/>
      <c r="O28" s="65"/>
    </row>
    <row r="29" spans="1:15">
      <c r="A29" s="65"/>
      <c r="B29" s="65"/>
      <c r="C29" s="65"/>
      <c r="D29" s="65"/>
      <c r="E29" s="65"/>
      <c r="F29" s="65"/>
      <c r="G29" s="65"/>
      <c r="H29" s="65"/>
      <c r="I29" s="65"/>
      <c r="J29" s="65"/>
      <c r="K29" s="65"/>
      <c r="L29" s="65"/>
      <c r="M29" s="65"/>
      <c r="N29" s="65"/>
      <c r="O29" s="65"/>
    </row>
    <row r="30" spans="1:15">
      <c r="A30" s="65"/>
      <c r="B30" s="65"/>
      <c r="C30" s="65"/>
      <c r="D30" s="65"/>
      <c r="E30" s="65"/>
      <c r="F30" s="65"/>
      <c r="G30" s="65"/>
      <c r="H30" s="65"/>
      <c r="I30" s="65"/>
      <c r="J30" s="65"/>
      <c r="K30" s="65"/>
      <c r="L30" s="65"/>
      <c r="M30" s="65"/>
      <c r="N30" s="65"/>
      <c r="O30" s="65"/>
    </row>
    <row r="31" spans="1:15">
      <c r="A31" s="65"/>
      <c r="B31" s="65"/>
      <c r="C31" s="65"/>
      <c r="D31" s="65"/>
      <c r="E31" s="65"/>
      <c r="F31" s="65"/>
      <c r="G31" s="65"/>
      <c r="H31" s="65"/>
      <c r="I31" s="65"/>
      <c r="J31" s="65"/>
      <c r="K31" s="65"/>
      <c r="L31" s="65"/>
      <c r="M31" s="65"/>
      <c r="N31" s="65"/>
      <c r="O31" s="65"/>
    </row>
  </sheetData>
  <sheetProtection sheet="1" selectLockedCells="1" insertHyperlinks="0" autoFilter="0" objects="1"/>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K2003"/>
  <sheetViews>
    <sheetView showGridLines="0" workbookViewId="0">
      <pane ySplit="3" topLeftCell="A4" activePane="bottomLeft" state="frozen"/>
      <selection/>
      <selection pane="bottomLeft" activeCell="C11" sqref="C11"/>
    </sheetView>
  </sheetViews>
  <sheetFormatPr defaultColWidth="9" defaultRowHeight="16.5"/>
  <cols>
    <col min="1" max="1" width="6.625" style="52" customWidth="1"/>
    <col min="2" max="2" width="11.625" style="52" customWidth="1"/>
    <col min="3" max="3" width="14.625" style="52" customWidth="1"/>
    <col min="4" max="4" width="11.625" style="52" customWidth="1"/>
    <col min="5" max="5" width="15.625" style="52" customWidth="1"/>
    <col min="6" max="7" width="18.625" style="52" customWidth="1"/>
    <col min="8" max="10" width="9.625" style="52" customWidth="1"/>
    <col min="11" max="11" width="15.625" style="52" customWidth="1"/>
    <col min="12" max="16384" width="9" style="53"/>
  </cols>
  <sheetData>
    <row r="1" ht="40" customHeight="1" spans="1:11">
      <c r="A1" s="54"/>
      <c r="B1" s="54"/>
      <c r="C1" s="54"/>
      <c r="D1" s="55" t="s">
        <v>0</v>
      </c>
      <c r="E1" s="55"/>
      <c r="F1" s="55"/>
      <c r="G1" s="55"/>
      <c r="H1" s="54"/>
      <c r="I1" s="54"/>
      <c r="J1" s="54"/>
      <c r="K1" s="54"/>
    </row>
    <row r="2" ht="6" customHeight="1" spans="1:11">
      <c r="A2" s="56"/>
      <c r="B2" s="56"/>
      <c r="C2" s="56"/>
      <c r="D2" s="55"/>
      <c r="E2" s="55"/>
      <c r="F2" s="55"/>
      <c r="G2" s="54"/>
      <c r="H2" s="56"/>
      <c r="I2" s="56"/>
      <c r="J2" s="56"/>
      <c r="K2" s="56"/>
    </row>
    <row r="3" ht="37" customHeight="1" spans="1:11">
      <c r="A3" s="57" t="s">
        <v>1</v>
      </c>
      <c r="B3" s="57" t="s">
        <v>2</v>
      </c>
      <c r="C3" s="57" t="s">
        <v>3</v>
      </c>
      <c r="D3" s="57" t="s">
        <v>4</v>
      </c>
      <c r="E3" s="57" t="s">
        <v>5</v>
      </c>
      <c r="F3" s="57" t="s">
        <v>6</v>
      </c>
      <c r="G3" s="57" t="s">
        <v>7</v>
      </c>
      <c r="H3" s="57" t="s">
        <v>8</v>
      </c>
      <c r="I3" s="57" t="s">
        <v>9</v>
      </c>
      <c r="J3" s="57" t="s">
        <v>10</v>
      </c>
      <c r="K3" s="57" t="s">
        <v>11</v>
      </c>
    </row>
    <row r="4" spans="1:11">
      <c r="A4" s="58">
        <v>1</v>
      </c>
      <c r="B4" s="59">
        <v>43101</v>
      </c>
      <c r="C4" s="59" t="s">
        <v>12</v>
      </c>
      <c r="D4" s="58" t="str">
        <f>IFERROR(VLOOKUP($C4,货物明细表!$B:$F,2,0),"")</f>
        <v>继电器</v>
      </c>
      <c r="E4" s="58" t="str">
        <f>IFERROR(VLOOKUP($C4,货物明细表!$B:$F,3,0),"")</f>
        <v>24V继电器</v>
      </c>
      <c r="F4" s="58" t="str">
        <f>IFERROR(VLOOKUP($C4,货物明细表!$B:$F,4,0),"")</f>
        <v>70*120</v>
      </c>
      <c r="G4" s="58" t="str">
        <f>IFERROR(VLOOKUP($C4,货物明细表!$B:$F,5,0),"")</f>
        <v>菲尼克斯</v>
      </c>
      <c r="H4" s="60">
        <v>20</v>
      </c>
      <c r="I4" s="60" t="s">
        <v>13</v>
      </c>
      <c r="J4" s="60" t="s">
        <v>14</v>
      </c>
      <c r="K4" s="60"/>
    </row>
    <row r="5" spans="1:11">
      <c r="A5" s="61">
        <f t="shared" ref="A5:A8" si="0">A4+1</f>
        <v>2</v>
      </c>
      <c r="B5" s="62">
        <v>43101</v>
      </c>
      <c r="C5" s="62" t="s">
        <v>15</v>
      </c>
      <c r="D5" s="61" t="str">
        <f>IFERROR(VLOOKUP($C5,货物明细表!$B:$F,2,0),"")</f>
        <v>电源</v>
      </c>
      <c r="E5" s="61" t="str">
        <f>IFERROR(VLOOKUP($C5,货物明细表!$B:$F,3,0),"")</f>
        <v>UPS电源</v>
      </c>
      <c r="F5" s="61" t="str">
        <f>IFERROR(VLOOKUP($C5,货物明细表!$B:$F,4,0),"")</f>
        <v>70*120</v>
      </c>
      <c r="G5" s="61" t="str">
        <f>IFERROR(VLOOKUP($C5,货物明细表!$B:$F,5,0),"")</f>
        <v>APC</v>
      </c>
      <c r="H5" s="63">
        <v>25</v>
      </c>
      <c r="I5" s="63" t="s">
        <v>13</v>
      </c>
      <c r="J5" s="63" t="s">
        <v>14</v>
      </c>
      <c r="K5" s="63"/>
    </row>
    <row r="6" spans="1:11">
      <c r="A6" s="58">
        <f t="shared" si="0"/>
        <v>3</v>
      </c>
      <c r="B6" s="59">
        <v>43102</v>
      </c>
      <c r="C6" s="59" t="s">
        <v>16</v>
      </c>
      <c r="D6" s="58" t="str">
        <f>IFERROR(VLOOKUP($C6,货物明细表!$B:$F,2,0),"")</f>
        <v>电源</v>
      </c>
      <c r="E6" s="58" t="str">
        <f>IFERROR(VLOOKUP($C6,货物明细表!$B:$F,3,0),"")</f>
        <v>蓄电池</v>
      </c>
      <c r="F6" s="58" t="str">
        <f>IFERROR(VLOOKUP($C6,货物明细表!$B:$F,4,0),"")</f>
        <v>60*100</v>
      </c>
      <c r="G6" s="58" t="str">
        <f>IFERROR(VLOOKUP($C6,货物明细表!$B:$F,5,0),"")</f>
        <v>Fiamm</v>
      </c>
      <c r="H6" s="60">
        <v>100</v>
      </c>
      <c r="I6" s="60" t="s">
        <v>17</v>
      </c>
      <c r="J6" s="60"/>
      <c r="K6" s="60"/>
    </row>
    <row r="7" spans="1:11">
      <c r="A7" s="61">
        <f t="shared" si="0"/>
        <v>4</v>
      </c>
      <c r="B7" s="62">
        <v>43102</v>
      </c>
      <c r="C7" s="62" t="s">
        <v>18</v>
      </c>
      <c r="D7" s="61" t="str">
        <f>IFERROR(VLOOKUP($C7,货物明细表!$B:$F,2,0),"")</f>
        <v>螺栓</v>
      </c>
      <c r="E7" s="61" t="str">
        <f>IFERROR(VLOOKUP($C7,货物明细表!$B:$F,3,0),"")</f>
        <v>底座螺栓</v>
      </c>
      <c r="F7" s="61" t="str">
        <f>IFERROR(VLOOKUP($C7,货物明细表!$B:$F,4,0),"")</f>
        <v>FGH20502</v>
      </c>
      <c r="G7" s="61" t="str">
        <f>IFERROR(VLOOKUP($C7,货物明细表!$B:$F,5,0),"")</f>
        <v>罗特艾德</v>
      </c>
      <c r="H7" s="63">
        <v>320</v>
      </c>
      <c r="I7" s="63" t="s">
        <v>17</v>
      </c>
      <c r="J7" s="63" t="s">
        <v>19</v>
      </c>
      <c r="K7" s="63"/>
    </row>
    <row r="8" spans="1:11">
      <c r="A8" s="58">
        <f t="shared" si="0"/>
        <v>5</v>
      </c>
      <c r="B8" s="59">
        <v>43466</v>
      </c>
      <c r="C8" s="59" t="s">
        <v>12</v>
      </c>
      <c r="D8" s="58" t="str">
        <f>IFERROR(VLOOKUP($C8,货物明细表!$B:$F,2,0),"")</f>
        <v>继电器</v>
      </c>
      <c r="E8" s="58" t="str">
        <f>IFERROR(VLOOKUP($C8,货物明细表!$B:$F,3,0),"")</f>
        <v>24V继电器</v>
      </c>
      <c r="F8" s="58" t="str">
        <f>IFERROR(VLOOKUP($C8,货物明细表!$B:$F,4,0),"")</f>
        <v>70*120</v>
      </c>
      <c r="G8" s="58" t="str">
        <f>IFERROR(VLOOKUP($C8,货物明细表!$B:$F,5,0),"")</f>
        <v>菲尼克斯</v>
      </c>
      <c r="H8" s="60">
        <v>100</v>
      </c>
      <c r="I8" s="60" t="s">
        <v>13</v>
      </c>
      <c r="J8" s="60" t="s">
        <v>14</v>
      </c>
      <c r="K8" s="60"/>
    </row>
    <row r="9" spans="1:11">
      <c r="A9" s="61">
        <f t="shared" ref="A9:A14" si="1">A8+1</f>
        <v>6</v>
      </c>
      <c r="B9" s="62">
        <v>43831</v>
      </c>
      <c r="C9" s="62" t="s">
        <v>15</v>
      </c>
      <c r="D9" s="61" t="str">
        <f>IFERROR(VLOOKUP($C9,货物明细表!$B:$F,2,0),"")</f>
        <v>电源</v>
      </c>
      <c r="E9" s="61" t="str">
        <f>IFERROR(VLOOKUP($C9,货物明细表!$B:$F,3,0),"")</f>
        <v>UPS电源</v>
      </c>
      <c r="F9" s="61" t="str">
        <f>IFERROR(VLOOKUP($C9,货物明细表!$B:$F,4,0),"")</f>
        <v>70*120</v>
      </c>
      <c r="G9" s="61" t="str">
        <f>IFERROR(VLOOKUP($C9,货物明细表!$B:$F,5,0),"")</f>
        <v>APC</v>
      </c>
      <c r="H9" s="63">
        <v>100</v>
      </c>
      <c r="I9" s="63" t="s">
        <v>17</v>
      </c>
      <c r="J9" s="63" t="s">
        <v>14</v>
      </c>
      <c r="K9" s="63"/>
    </row>
    <row r="10" spans="1:11">
      <c r="A10" s="58">
        <f t="shared" si="1"/>
        <v>7</v>
      </c>
      <c r="B10" s="59"/>
      <c r="C10" s="59"/>
      <c r="D10" s="58" t="str">
        <f>IFERROR(VLOOKUP($C10,货物明细表!$B:$F,2,0),"")</f>
        <v/>
      </c>
      <c r="E10" s="58" t="str">
        <f>IFERROR(VLOOKUP($C10,货物明细表!$B:$F,3,0),"")</f>
        <v/>
      </c>
      <c r="F10" s="58" t="str">
        <f>IFERROR(VLOOKUP($C10,货物明细表!$B:$F,4,0),"")</f>
        <v/>
      </c>
      <c r="G10" s="58" t="str">
        <f>IFERROR(VLOOKUP($C10,货物明细表!$B:$F,5,0),"")</f>
        <v/>
      </c>
      <c r="H10" s="60"/>
      <c r="I10" s="60"/>
      <c r="J10" s="60"/>
      <c r="K10" s="60"/>
    </row>
    <row r="11" spans="1:11">
      <c r="A11" s="61">
        <f t="shared" si="1"/>
        <v>8</v>
      </c>
      <c r="B11" s="62"/>
      <c r="C11" s="62"/>
      <c r="D11" s="61" t="str">
        <f>IFERROR(VLOOKUP($C11,货物明细表!$B:$F,2,0),"")</f>
        <v/>
      </c>
      <c r="E11" s="61" t="str">
        <f>IFERROR(VLOOKUP($C11,货物明细表!$B:$F,3,0),"")</f>
        <v/>
      </c>
      <c r="F11" s="61" t="str">
        <f>IFERROR(VLOOKUP($C11,货物明细表!$B:$F,4,0),"")</f>
        <v/>
      </c>
      <c r="G11" s="61" t="str">
        <f>IFERROR(VLOOKUP($C11,货物明细表!$B:$F,5,0),"")</f>
        <v/>
      </c>
      <c r="H11" s="63"/>
      <c r="I11" s="63"/>
      <c r="J11" s="63"/>
      <c r="K11" s="63"/>
    </row>
    <row r="12" spans="1:11">
      <c r="A12" s="58">
        <f t="shared" si="1"/>
        <v>9</v>
      </c>
      <c r="B12" s="59"/>
      <c r="C12" s="59"/>
      <c r="D12" s="58" t="str">
        <f>IFERROR(VLOOKUP($C12,货物明细表!$B:$F,2,0),"")</f>
        <v/>
      </c>
      <c r="E12" s="58" t="str">
        <f>IFERROR(VLOOKUP($C12,货物明细表!$B:$F,3,0),"")</f>
        <v/>
      </c>
      <c r="F12" s="58" t="str">
        <f>IFERROR(VLOOKUP($C12,货物明细表!$B:$F,4,0),"")</f>
        <v/>
      </c>
      <c r="G12" s="58" t="str">
        <f>IFERROR(VLOOKUP($C12,货物明细表!$B:$F,5,0),"")</f>
        <v/>
      </c>
      <c r="H12" s="60"/>
      <c r="I12" s="60"/>
      <c r="J12" s="60"/>
      <c r="K12" s="60"/>
    </row>
    <row r="13" spans="1:11">
      <c r="A13" s="61">
        <f t="shared" si="1"/>
        <v>10</v>
      </c>
      <c r="B13" s="62"/>
      <c r="C13" s="62"/>
      <c r="D13" s="61" t="str">
        <f>IFERROR(VLOOKUP($C13,货物明细表!$B:$F,2,0),"")</f>
        <v/>
      </c>
      <c r="E13" s="61" t="str">
        <f>IFERROR(VLOOKUP($C13,货物明细表!$B:$F,3,0),"")</f>
        <v/>
      </c>
      <c r="F13" s="61" t="str">
        <f>IFERROR(VLOOKUP($C13,货物明细表!$B:$F,4,0),"")</f>
        <v/>
      </c>
      <c r="G13" s="61" t="str">
        <f>IFERROR(VLOOKUP($C13,货物明细表!$B:$F,5,0),"")</f>
        <v/>
      </c>
      <c r="H13" s="63"/>
      <c r="I13" s="63"/>
      <c r="J13" s="63"/>
      <c r="K13" s="63"/>
    </row>
    <row r="14" spans="1:11">
      <c r="A14" s="58">
        <f t="shared" si="1"/>
        <v>11</v>
      </c>
      <c r="B14" s="59"/>
      <c r="C14" s="59"/>
      <c r="D14" s="58" t="str">
        <f>IFERROR(VLOOKUP($C14,货物明细表!$B:$F,2,0),"")</f>
        <v/>
      </c>
      <c r="E14" s="58" t="str">
        <f>IFERROR(VLOOKUP($C14,货物明细表!$B:$F,3,0),"")</f>
        <v/>
      </c>
      <c r="F14" s="58" t="str">
        <f>IFERROR(VLOOKUP($C14,货物明细表!$B:$F,4,0),"")</f>
        <v/>
      </c>
      <c r="G14" s="58" t="str">
        <f>IFERROR(VLOOKUP($C14,货物明细表!$B:$F,5,0),"")</f>
        <v/>
      </c>
      <c r="H14" s="60"/>
      <c r="I14" s="60"/>
      <c r="J14" s="60"/>
      <c r="K14" s="60"/>
    </row>
    <row r="15" spans="1:11">
      <c r="A15" s="61">
        <f t="shared" ref="A15:A20" si="2">A14+1</f>
        <v>12</v>
      </c>
      <c r="B15" s="62"/>
      <c r="C15" s="62"/>
      <c r="D15" s="61" t="str">
        <f>IFERROR(VLOOKUP($C15,货物明细表!$B:$F,2,0),"")</f>
        <v/>
      </c>
      <c r="E15" s="61" t="str">
        <f>IFERROR(VLOOKUP($C15,货物明细表!$B:$F,3,0),"")</f>
        <v/>
      </c>
      <c r="F15" s="61" t="str">
        <f>IFERROR(VLOOKUP($C15,货物明细表!$B:$F,4,0),"")</f>
        <v/>
      </c>
      <c r="G15" s="61" t="str">
        <f>IFERROR(VLOOKUP($C15,货物明细表!$B:$F,5,0),"")</f>
        <v/>
      </c>
      <c r="H15" s="63"/>
      <c r="I15" s="63"/>
      <c r="J15" s="63"/>
      <c r="K15" s="63"/>
    </row>
    <row r="16" spans="1:11">
      <c r="A16" s="58">
        <f t="shared" si="2"/>
        <v>13</v>
      </c>
      <c r="B16" s="59"/>
      <c r="C16" s="59"/>
      <c r="D16" s="58" t="str">
        <f>IFERROR(VLOOKUP($C16,货物明细表!$B:$F,2,0),"")</f>
        <v/>
      </c>
      <c r="E16" s="58" t="str">
        <f>IFERROR(VLOOKUP($C16,货物明细表!$B:$F,3,0),"")</f>
        <v/>
      </c>
      <c r="F16" s="58" t="str">
        <f>IFERROR(VLOOKUP($C16,货物明细表!$B:$F,4,0),"")</f>
        <v/>
      </c>
      <c r="G16" s="58" t="str">
        <f>IFERROR(VLOOKUP($C16,货物明细表!$B:$F,5,0),"")</f>
        <v/>
      </c>
      <c r="H16" s="60"/>
      <c r="I16" s="60"/>
      <c r="J16" s="60"/>
      <c r="K16" s="60"/>
    </row>
    <row r="17" spans="1:11">
      <c r="A17" s="61">
        <f t="shared" si="2"/>
        <v>14</v>
      </c>
      <c r="B17" s="62"/>
      <c r="C17" s="62"/>
      <c r="D17" s="61" t="str">
        <f>IFERROR(VLOOKUP($C17,货物明细表!$B:$F,2,0),"")</f>
        <v/>
      </c>
      <c r="E17" s="61" t="str">
        <f>IFERROR(VLOOKUP($C17,货物明细表!$B:$F,3,0),"")</f>
        <v/>
      </c>
      <c r="F17" s="61" t="str">
        <f>IFERROR(VLOOKUP($C17,货物明细表!$B:$F,4,0),"")</f>
        <v/>
      </c>
      <c r="G17" s="61" t="str">
        <f>IFERROR(VLOOKUP($C17,货物明细表!$B:$F,5,0),"")</f>
        <v/>
      </c>
      <c r="H17" s="63"/>
      <c r="I17" s="63"/>
      <c r="J17" s="63"/>
      <c r="K17" s="63"/>
    </row>
    <row r="18" spans="1:11">
      <c r="A18" s="58">
        <f t="shared" si="2"/>
        <v>15</v>
      </c>
      <c r="B18" s="59"/>
      <c r="C18" s="59"/>
      <c r="D18" s="58" t="str">
        <f>IFERROR(VLOOKUP($C18,货物明细表!$B:$F,2,0),"")</f>
        <v/>
      </c>
      <c r="E18" s="58" t="str">
        <f>IFERROR(VLOOKUP($C18,货物明细表!$B:$F,3,0),"")</f>
        <v/>
      </c>
      <c r="F18" s="58" t="str">
        <f>IFERROR(VLOOKUP($C18,货物明细表!$B:$F,4,0),"")</f>
        <v/>
      </c>
      <c r="G18" s="58" t="str">
        <f>IFERROR(VLOOKUP($C18,货物明细表!$B:$F,5,0),"")</f>
        <v/>
      </c>
      <c r="H18" s="60"/>
      <c r="I18" s="60"/>
      <c r="J18" s="60"/>
      <c r="K18" s="60"/>
    </row>
    <row r="19" spans="1:11">
      <c r="A19" s="61">
        <f t="shared" si="2"/>
        <v>16</v>
      </c>
      <c r="B19" s="62"/>
      <c r="C19" s="62"/>
      <c r="D19" s="61" t="str">
        <f>IFERROR(VLOOKUP($C19,货物明细表!$B:$F,2,0),"")</f>
        <v/>
      </c>
      <c r="E19" s="61" t="str">
        <f>IFERROR(VLOOKUP($C19,货物明细表!$B:$F,3,0),"")</f>
        <v/>
      </c>
      <c r="F19" s="61" t="str">
        <f>IFERROR(VLOOKUP($C19,货物明细表!$B:$F,4,0),"")</f>
        <v/>
      </c>
      <c r="G19" s="61" t="str">
        <f>IFERROR(VLOOKUP($C19,货物明细表!$B:$F,5,0),"")</f>
        <v/>
      </c>
      <c r="H19" s="63"/>
      <c r="I19" s="63"/>
      <c r="J19" s="63"/>
      <c r="K19" s="63"/>
    </row>
    <row r="20" spans="1:11">
      <c r="A20" s="58">
        <f t="shared" si="2"/>
        <v>17</v>
      </c>
      <c r="B20" s="59"/>
      <c r="C20" s="59"/>
      <c r="D20" s="58" t="str">
        <f>IFERROR(VLOOKUP($C20,货物明细表!$B:$F,2,0),"")</f>
        <v/>
      </c>
      <c r="E20" s="58" t="str">
        <f>IFERROR(VLOOKUP($C20,货物明细表!$B:$F,3,0),"")</f>
        <v/>
      </c>
      <c r="F20" s="58" t="str">
        <f>IFERROR(VLOOKUP($C20,货物明细表!$B:$F,4,0),"")</f>
        <v/>
      </c>
      <c r="G20" s="58" t="str">
        <f>IFERROR(VLOOKUP($C20,货物明细表!$B:$F,5,0),"")</f>
        <v/>
      </c>
      <c r="H20" s="60"/>
      <c r="I20" s="60"/>
      <c r="J20" s="60"/>
      <c r="K20" s="60"/>
    </row>
    <row r="21" spans="1:11">
      <c r="A21" s="61">
        <f t="shared" ref="A21:A26" si="3">A20+1</f>
        <v>18</v>
      </c>
      <c r="B21" s="62"/>
      <c r="C21" s="62"/>
      <c r="D21" s="61" t="str">
        <f>IFERROR(VLOOKUP($C21,货物明细表!$B:$F,2,0),"")</f>
        <v/>
      </c>
      <c r="E21" s="61" t="str">
        <f>IFERROR(VLOOKUP($C21,货物明细表!$B:$F,3,0),"")</f>
        <v/>
      </c>
      <c r="F21" s="61" t="str">
        <f>IFERROR(VLOOKUP($C21,货物明细表!$B:$F,4,0),"")</f>
        <v/>
      </c>
      <c r="G21" s="61" t="str">
        <f>IFERROR(VLOOKUP($C21,货物明细表!$B:$F,5,0),"")</f>
        <v/>
      </c>
      <c r="H21" s="63"/>
      <c r="I21" s="63"/>
      <c r="J21" s="63"/>
      <c r="K21" s="63"/>
    </row>
    <row r="22" spans="1:11">
      <c r="A22" s="58">
        <f t="shared" si="3"/>
        <v>19</v>
      </c>
      <c r="B22" s="59"/>
      <c r="C22" s="59"/>
      <c r="D22" s="58" t="str">
        <f>IFERROR(VLOOKUP($C22,货物明细表!$B:$F,2,0),"")</f>
        <v/>
      </c>
      <c r="E22" s="58" t="str">
        <f>IFERROR(VLOOKUP($C22,货物明细表!$B:$F,3,0),"")</f>
        <v/>
      </c>
      <c r="F22" s="58" t="str">
        <f>IFERROR(VLOOKUP($C22,货物明细表!$B:$F,4,0),"")</f>
        <v/>
      </c>
      <c r="G22" s="58" t="str">
        <f>IFERROR(VLOOKUP($C22,货物明细表!$B:$F,5,0),"")</f>
        <v/>
      </c>
      <c r="H22" s="60"/>
      <c r="I22" s="60"/>
      <c r="J22" s="60"/>
      <c r="K22" s="60"/>
    </row>
    <row r="23" spans="1:11">
      <c r="A23" s="61">
        <f t="shared" si="3"/>
        <v>20</v>
      </c>
      <c r="B23" s="62"/>
      <c r="C23" s="62"/>
      <c r="D23" s="61" t="str">
        <f>IFERROR(VLOOKUP($C23,货物明细表!$B:$F,2,0),"")</f>
        <v/>
      </c>
      <c r="E23" s="61" t="str">
        <f>IFERROR(VLOOKUP($C23,货物明细表!$B:$F,3,0),"")</f>
        <v/>
      </c>
      <c r="F23" s="61" t="str">
        <f>IFERROR(VLOOKUP($C23,货物明细表!$B:$F,4,0),"")</f>
        <v/>
      </c>
      <c r="G23" s="61" t="str">
        <f>IFERROR(VLOOKUP($C23,货物明细表!$B:$F,5,0),"")</f>
        <v/>
      </c>
      <c r="H23" s="63"/>
      <c r="I23" s="63"/>
      <c r="J23" s="63"/>
      <c r="K23" s="63"/>
    </row>
    <row r="24" spans="1:11">
      <c r="A24" s="58">
        <f t="shared" si="3"/>
        <v>21</v>
      </c>
      <c r="B24" s="59"/>
      <c r="C24" s="59"/>
      <c r="D24" s="58" t="str">
        <f>IFERROR(VLOOKUP($C24,货物明细表!$B:$F,2,0),"")</f>
        <v/>
      </c>
      <c r="E24" s="58" t="str">
        <f>IFERROR(VLOOKUP($C24,货物明细表!$B:$F,3,0),"")</f>
        <v/>
      </c>
      <c r="F24" s="58" t="str">
        <f>IFERROR(VLOOKUP($C24,货物明细表!$B:$F,4,0),"")</f>
        <v/>
      </c>
      <c r="G24" s="58" t="str">
        <f>IFERROR(VLOOKUP($C24,货物明细表!$B:$F,5,0),"")</f>
        <v/>
      </c>
      <c r="H24" s="60"/>
      <c r="I24" s="60"/>
      <c r="J24" s="60"/>
      <c r="K24" s="60"/>
    </row>
    <row r="25" spans="1:11">
      <c r="A25" s="61">
        <f t="shared" si="3"/>
        <v>22</v>
      </c>
      <c r="B25" s="62"/>
      <c r="C25" s="62"/>
      <c r="D25" s="61" t="str">
        <f>IFERROR(VLOOKUP($C25,货物明细表!$B:$F,2,0),"")</f>
        <v/>
      </c>
      <c r="E25" s="61" t="str">
        <f>IFERROR(VLOOKUP($C25,货物明细表!$B:$F,3,0),"")</f>
        <v/>
      </c>
      <c r="F25" s="61" t="str">
        <f>IFERROR(VLOOKUP($C25,货物明细表!$B:$F,4,0),"")</f>
        <v/>
      </c>
      <c r="G25" s="61" t="str">
        <f>IFERROR(VLOOKUP($C25,货物明细表!$B:$F,5,0),"")</f>
        <v/>
      </c>
      <c r="H25" s="63"/>
      <c r="I25" s="63"/>
      <c r="J25" s="63"/>
      <c r="K25" s="63"/>
    </row>
    <row r="26" spans="1:11">
      <c r="A26" s="58">
        <f t="shared" si="3"/>
        <v>23</v>
      </c>
      <c r="B26" s="59"/>
      <c r="C26" s="59"/>
      <c r="D26" s="58" t="str">
        <f>IFERROR(VLOOKUP($C26,货物明细表!$B:$F,2,0),"")</f>
        <v/>
      </c>
      <c r="E26" s="58" t="str">
        <f>IFERROR(VLOOKUP($C26,货物明细表!$B:$F,3,0),"")</f>
        <v/>
      </c>
      <c r="F26" s="58" t="str">
        <f>IFERROR(VLOOKUP($C26,货物明细表!$B:$F,4,0),"")</f>
        <v/>
      </c>
      <c r="G26" s="58" t="str">
        <f>IFERROR(VLOOKUP($C26,货物明细表!$B:$F,5,0),"")</f>
        <v/>
      </c>
      <c r="H26" s="60"/>
      <c r="I26" s="60"/>
      <c r="J26" s="60"/>
      <c r="K26" s="60"/>
    </row>
    <row r="27" spans="1:11">
      <c r="A27" s="61">
        <f t="shared" ref="A27:A32" si="4">A26+1</f>
        <v>24</v>
      </c>
      <c r="B27" s="62"/>
      <c r="C27" s="62"/>
      <c r="D27" s="61" t="str">
        <f>IFERROR(VLOOKUP($C27,货物明细表!$B:$F,2,0),"")</f>
        <v/>
      </c>
      <c r="E27" s="61" t="str">
        <f>IFERROR(VLOOKUP($C27,货物明细表!$B:$F,3,0),"")</f>
        <v/>
      </c>
      <c r="F27" s="61" t="str">
        <f>IFERROR(VLOOKUP($C27,货物明细表!$B:$F,4,0),"")</f>
        <v/>
      </c>
      <c r="G27" s="61" t="str">
        <f>IFERROR(VLOOKUP($C27,货物明细表!$B:$F,5,0),"")</f>
        <v/>
      </c>
      <c r="H27" s="63"/>
      <c r="I27" s="63"/>
      <c r="J27" s="63"/>
      <c r="K27" s="63"/>
    </row>
    <row r="28" spans="1:11">
      <c r="A28" s="58">
        <f t="shared" si="4"/>
        <v>25</v>
      </c>
      <c r="B28" s="59"/>
      <c r="C28" s="59"/>
      <c r="D28" s="58" t="str">
        <f>IFERROR(VLOOKUP($C28,货物明细表!$B:$F,2,0),"")</f>
        <v/>
      </c>
      <c r="E28" s="58" t="str">
        <f>IFERROR(VLOOKUP($C28,货物明细表!$B:$F,3,0),"")</f>
        <v/>
      </c>
      <c r="F28" s="58" t="str">
        <f>IFERROR(VLOOKUP($C28,货物明细表!$B:$F,4,0),"")</f>
        <v/>
      </c>
      <c r="G28" s="58" t="str">
        <f>IFERROR(VLOOKUP($C28,货物明细表!$B:$F,5,0),"")</f>
        <v/>
      </c>
      <c r="H28" s="60"/>
      <c r="I28" s="60"/>
      <c r="J28" s="60"/>
      <c r="K28" s="60"/>
    </row>
    <row r="29" spans="1:11">
      <c r="A29" s="61">
        <f t="shared" si="4"/>
        <v>26</v>
      </c>
      <c r="B29" s="62"/>
      <c r="C29" s="62"/>
      <c r="D29" s="61" t="str">
        <f>IFERROR(VLOOKUP($C29,货物明细表!$B:$F,2,0),"")</f>
        <v/>
      </c>
      <c r="E29" s="61" t="str">
        <f>IFERROR(VLOOKUP($C29,货物明细表!$B:$F,3,0),"")</f>
        <v/>
      </c>
      <c r="F29" s="61" t="str">
        <f>IFERROR(VLOOKUP($C29,货物明细表!$B:$F,4,0),"")</f>
        <v/>
      </c>
      <c r="G29" s="61" t="str">
        <f>IFERROR(VLOOKUP($C29,货物明细表!$B:$F,5,0),"")</f>
        <v/>
      </c>
      <c r="H29" s="63"/>
      <c r="I29" s="63"/>
      <c r="J29" s="63"/>
      <c r="K29" s="63"/>
    </row>
    <row r="30" spans="1:11">
      <c r="A30" s="58">
        <f t="shared" si="4"/>
        <v>27</v>
      </c>
      <c r="B30" s="59"/>
      <c r="C30" s="59"/>
      <c r="D30" s="58" t="str">
        <f>IFERROR(VLOOKUP($C30,货物明细表!$B:$F,2,0),"")</f>
        <v/>
      </c>
      <c r="E30" s="58" t="str">
        <f>IFERROR(VLOOKUP($C30,货物明细表!$B:$F,3,0),"")</f>
        <v/>
      </c>
      <c r="F30" s="58" t="str">
        <f>IFERROR(VLOOKUP($C30,货物明细表!$B:$F,4,0),"")</f>
        <v/>
      </c>
      <c r="G30" s="58" t="str">
        <f>IFERROR(VLOOKUP($C30,货物明细表!$B:$F,5,0),"")</f>
        <v/>
      </c>
      <c r="H30" s="60"/>
      <c r="I30" s="60"/>
      <c r="J30" s="60"/>
      <c r="K30" s="60"/>
    </row>
    <row r="31" spans="1:11">
      <c r="A31" s="61">
        <f t="shared" si="4"/>
        <v>28</v>
      </c>
      <c r="B31" s="62"/>
      <c r="C31" s="62"/>
      <c r="D31" s="61" t="str">
        <f>IFERROR(VLOOKUP($C31,货物明细表!$B:$F,2,0),"")</f>
        <v/>
      </c>
      <c r="E31" s="61" t="str">
        <f>IFERROR(VLOOKUP($C31,货物明细表!$B:$F,3,0),"")</f>
        <v/>
      </c>
      <c r="F31" s="61" t="str">
        <f>IFERROR(VLOOKUP($C31,货物明细表!$B:$F,4,0),"")</f>
        <v/>
      </c>
      <c r="G31" s="61" t="str">
        <f>IFERROR(VLOOKUP($C31,货物明细表!$B:$F,5,0),"")</f>
        <v/>
      </c>
      <c r="H31" s="63"/>
      <c r="I31" s="63"/>
      <c r="J31" s="63"/>
      <c r="K31" s="63"/>
    </row>
    <row r="32" spans="1:11">
      <c r="A32" s="58">
        <f t="shared" si="4"/>
        <v>29</v>
      </c>
      <c r="B32" s="59"/>
      <c r="C32" s="59"/>
      <c r="D32" s="58" t="str">
        <f>IFERROR(VLOOKUP($C32,货物明细表!$B:$F,2,0),"")</f>
        <v/>
      </c>
      <c r="E32" s="58" t="str">
        <f>IFERROR(VLOOKUP($C32,货物明细表!$B:$F,3,0),"")</f>
        <v/>
      </c>
      <c r="F32" s="58" t="str">
        <f>IFERROR(VLOOKUP($C32,货物明细表!$B:$F,4,0),"")</f>
        <v/>
      </c>
      <c r="G32" s="58" t="str">
        <f>IFERROR(VLOOKUP($C32,货物明细表!$B:$F,5,0),"")</f>
        <v/>
      </c>
      <c r="H32" s="60"/>
      <c r="I32" s="60"/>
      <c r="J32" s="60"/>
      <c r="K32" s="60"/>
    </row>
    <row r="33" spans="1:11">
      <c r="A33" s="61">
        <f t="shared" ref="A33:A38" si="5">A32+1</f>
        <v>30</v>
      </c>
      <c r="B33" s="62"/>
      <c r="C33" s="62"/>
      <c r="D33" s="61" t="str">
        <f>IFERROR(VLOOKUP($C33,货物明细表!$B:$F,2,0),"")</f>
        <v/>
      </c>
      <c r="E33" s="61" t="str">
        <f>IFERROR(VLOOKUP($C33,货物明细表!$B:$F,3,0),"")</f>
        <v/>
      </c>
      <c r="F33" s="61" t="str">
        <f>IFERROR(VLOOKUP($C33,货物明细表!$B:$F,4,0),"")</f>
        <v/>
      </c>
      <c r="G33" s="61" t="str">
        <f>IFERROR(VLOOKUP($C33,货物明细表!$B:$F,5,0),"")</f>
        <v/>
      </c>
      <c r="H33" s="63"/>
      <c r="I33" s="63"/>
      <c r="J33" s="63"/>
      <c r="K33" s="63"/>
    </row>
    <row r="34" spans="1:11">
      <c r="A34" s="58">
        <f t="shared" si="5"/>
        <v>31</v>
      </c>
      <c r="B34" s="59"/>
      <c r="C34" s="59"/>
      <c r="D34" s="58" t="str">
        <f>IFERROR(VLOOKUP($C34,货物明细表!$B:$F,2,0),"")</f>
        <v/>
      </c>
      <c r="E34" s="58" t="str">
        <f>IFERROR(VLOOKUP($C34,货物明细表!$B:$F,3,0),"")</f>
        <v/>
      </c>
      <c r="F34" s="58" t="str">
        <f>IFERROR(VLOOKUP($C34,货物明细表!$B:$F,4,0),"")</f>
        <v/>
      </c>
      <c r="G34" s="58" t="str">
        <f>IFERROR(VLOOKUP($C34,货物明细表!$B:$F,5,0),"")</f>
        <v/>
      </c>
      <c r="H34" s="60"/>
      <c r="I34" s="60"/>
      <c r="J34" s="60"/>
      <c r="K34" s="60"/>
    </row>
    <row r="35" spans="1:11">
      <c r="A35" s="61">
        <f t="shared" si="5"/>
        <v>32</v>
      </c>
      <c r="B35" s="62"/>
      <c r="C35" s="62"/>
      <c r="D35" s="61" t="str">
        <f>IFERROR(VLOOKUP($C35,货物明细表!$B:$F,2,0),"")</f>
        <v/>
      </c>
      <c r="E35" s="61" t="str">
        <f>IFERROR(VLOOKUP($C35,货物明细表!$B:$F,3,0),"")</f>
        <v/>
      </c>
      <c r="F35" s="61" t="str">
        <f>IFERROR(VLOOKUP($C35,货物明细表!$B:$F,4,0),"")</f>
        <v/>
      </c>
      <c r="G35" s="61" t="str">
        <f>IFERROR(VLOOKUP($C35,货物明细表!$B:$F,5,0),"")</f>
        <v/>
      </c>
      <c r="H35" s="63"/>
      <c r="I35" s="63"/>
      <c r="J35" s="63"/>
      <c r="K35" s="63"/>
    </row>
    <row r="36" spans="1:11">
      <c r="A36" s="58">
        <f t="shared" si="5"/>
        <v>33</v>
      </c>
      <c r="B36" s="59"/>
      <c r="C36" s="59"/>
      <c r="D36" s="58" t="str">
        <f>IFERROR(VLOOKUP($C36,货物明细表!$B:$F,2,0),"")</f>
        <v/>
      </c>
      <c r="E36" s="58" t="str">
        <f>IFERROR(VLOOKUP($C36,货物明细表!$B:$F,3,0),"")</f>
        <v/>
      </c>
      <c r="F36" s="58" t="str">
        <f>IFERROR(VLOOKUP($C36,货物明细表!$B:$F,4,0),"")</f>
        <v/>
      </c>
      <c r="G36" s="58" t="str">
        <f>IFERROR(VLOOKUP($C36,货物明细表!$B:$F,5,0),"")</f>
        <v/>
      </c>
      <c r="H36" s="60"/>
      <c r="I36" s="60"/>
      <c r="J36" s="60"/>
      <c r="K36" s="60"/>
    </row>
    <row r="37" spans="1:11">
      <c r="A37" s="61">
        <f t="shared" si="5"/>
        <v>34</v>
      </c>
      <c r="B37" s="62"/>
      <c r="C37" s="62"/>
      <c r="D37" s="61" t="str">
        <f>IFERROR(VLOOKUP($C37,货物明细表!$B:$F,2,0),"")</f>
        <v/>
      </c>
      <c r="E37" s="61" t="str">
        <f>IFERROR(VLOOKUP($C37,货物明细表!$B:$F,3,0),"")</f>
        <v/>
      </c>
      <c r="F37" s="61" t="str">
        <f>IFERROR(VLOOKUP($C37,货物明细表!$B:$F,4,0),"")</f>
        <v/>
      </c>
      <c r="G37" s="61" t="str">
        <f>IFERROR(VLOOKUP($C37,货物明细表!$B:$F,5,0),"")</f>
        <v/>
      </c>
      <c r="H37" s="63"/>
      <c r="I37" s="63"/>
      <c r="J37" s="63"/>
      <c r="K37" s="63"/>
    </row>
    <row r="38" spans="1:11">
      <c r="A38" s="58">
        <f t="shared" si="5"/>
        <v>35</v>
      </c>
      <c r="B38" s="59"/>
      <c r="C38" s="59"/>
      <c r="D38" s="58" t="str">
        <f>IFERROR(VLOOKUP($C38,货物明细表!$B:$F,2,0),"")</f>
        <v/>
      </c>
      <c r="E38" s="58" t="str">
        <f>IFERROR(VLOOKUP($C38,货物明细表!$B:$F,3,0),"")</f>
        <v/>
      </c>
      <c r="F38" s="58" t="str">
        <f>IFERROR(VLOOKUP($C38,货物明细表!$B:$F,4,0),"")</f>
        <v/>
      </c>
      <c r="G38" s="58" t="str">
        <f>IFERROR(VLOOKUP($C38,货物明细表!$B:$F,5,0),"")</f>
        <v/>
      </c>
      <c r="H38" s="60"/>
      <c r="I38" s="60"/>
      <c r="J38" s="60"/>
      <c r="K38" s="60"/>
    </row>
    <row r="39" spans="1:11">
      <c r="A39" s="61">
        <f t="shared" ref="A39:A44" si="6">A38+1</f>
        <v>36</v>
      </c>
      <c r="B39" s="62"/>
      <c r="C39" s="62"/>
      <c r="D39" s="61" t="str">
        <f>IFERROR(VLOOKUP($C39,货物明细表!$B:$F,2,0),"")</f>
        <v/>
      </c>
      <c r="E39" s="61" t="str">
        <f>IFERROR(VLOOKUP($C39,货物明细表!$B:$F,3,0),"")</f>
        <v/>
      </c>
      <c r="F39" s="61" t="str">
        <f>IFERROR(VLOOKUP($C39,货物明细表!$B:$F,4,0),"")</f>
        <v/>
      </c>
      <c r="G39" s="61" t="str">
        <f>IFERROR(VLOOKUP($C39,货物明细表!$B:$F,5,0),"")</f>
        <v/>
      </c>
      <c r="H39" s="63"/>
      <c r="I39" s="63"/>
      <c r="J39" s="63"/>
      <c r="K39" s="63"/>
    </row>
    <row r="40" spans="1:11">
      <c r="A40" s="58">
        <f t="shared" si="6"/>
        <v>37</v>
      </c>
      <c r="B40" s="59"/>
      <c r="C40" s="59"/>
      <c r="D40" s="58" t="str">
        <f>IFERROR(VLOOKUP($C40,货物明细表!$B:$F,2,0),"")</f>
        <v/>
      </c>
      <c r="E40" s="58" t="str">
        <f>IFERROR(VLOOKUP($C40,货物明细表!$B:$F,3,0),"")</f>
        <v/>
      </c>
      <c r="F40" s="58" t="str">
        <f>IFERROR(VLOOKUP($C40,货物明细表!$B:$F,4,0),"")</f>
        <v/>
      </c>
      <c r="G40" s="58" t="str">
        <f>IFERROR(VLOOKUP($C40,货物明细表!$B:$F,5,0),"")</f>
        <v/>
      </c>
      <c r="H40" s="60"/>
      <c r="I40" s="60"/>
      <c r="J40" s="60"/>
      <c r="K40" s="60"/>
    </row>
    <row r="41" spans="1:11">
      <c r="A41" s="61">
        <f t="shared" si="6"/>
        <v>38</v>
      </c>
      <c r="B41" s="62"/>
      <c r="C41" s="62"/>
      <c r="D41" s="61" t="str">
        <f>IFERROR(VLOOKUP($C41,货物明细表!$B:$F,2,0),"")</f>
        <v/>
      </c>
      <c r="E41" s="61" t="str">
        <f>IFERROR(VLOOKUP($C41,货物明细表!$B:$F,3,0),"")</f>
        <v/>
      </c>
      <c r="F41" s="61" t="str">
        <f>IFERROR(VLOOKUP($C41,货物明细表!$B:$F,4,0),"")</f>
        <v/>
      </c>
      <c r="G41" s="61" t="str">
        <f>IFERROR(VLOOKUP($C41,货物明细表!$B:$F,5,0),"")</f>
        <v/>
      </c>
      <c r="H41" s="63"/>
      <c r="I41" s="63"/>
      <c r="J41" s="63"/>
      <c r="K41" s="63"/>
    </row>
    <row r="42" spans="1:11">
      <c r="A42" s="58">
        <f t="shared" si="6"/>
        <v>39</v>
      </c>
      <c r="B42" s="59"/>
      <c r="C42" s="59"/>
      <c r="D42" s="58" t="str">
        <f>IFERROR(VLOOKUP($C42,货物明细表!$B:$F,2,0),"")</f>
        <v/>
      </c>
      <c r="E42" s="58" t="str">
        <f>IFERROR(VLOOKUP($C42,货物明细表!$B:$F,3,0),"")</f>
        <v/>
      </c>
      <c r="F42" s="58" t="str">
        <f>IFERROR(VLOOKUP($C42,货物明细表!$B:$F,4,0),"")</f>
        <v/>
      </c>
      <c r="G42" s="58" t="str">
        <f>IFERROR(VLOOKUP($C42,货物明细表!$B:$F,5,0),"")</f>
        <v/>
      </c>
      <c r="H42" s="60"/>
      <c r="I42" s="60"/>
      <c r="J42" s="60"/>
      <c r="K42" s="60"/>
    </row>
    <row r="43" spans="1:11">
      <c r="A43" s="61">
        <f t="shared" si="6"/>
        <v>40</v>
      </c>
      <c r="B43" s="62"/>
      <c r="C43" s="62"/>
      <c r="D43" s="61" t="str">
        <f>IFERROR(VLOOKUP($C43,货物明细表!$B:$F,2,0),"")</f>
        <v/>
      </c>
      <c r="E43" s="61" t="str">
        <f>IFERROR(VLOOKUP($C43,货物明细表!$B:$F,3,0),"")</f>
        <v/>
      </c>
      <c r="F43" s="61" t="str">
        <f>IFERROR(VLOOKUP($C43,货物明细表!$B:$F,4,0),"")</f>
        <v/>
      </c>
      <c r="G43" s="61" t="str">
        <f>IFERROR(VLOOKUP($C43,货物明细表!$B:$F,5,0),"")</f>
        <v/>
      </c>
      <c r="H43" s="63"/>
      <c r="I43" s="63"/>
      <c r="J43" s="63"/>
      <c r="K43" s="63"/>
    </row>
    <row r="44" spans="1:11">
      <c r="A44" s="58">
        <f t="shared" si="6"/>
        <v>41</v>
      </c>
      <c r="B44" s="59"/>
      <c r="C44" s="59"/>
      <c r="D44" s="58" t="str">
        <f>IFERROR(VLOOKUP($C44,货物明细表!$B:$F,2,0),"")</f>
        <v/>
      </c>
      <c r="E44" s="58" t="str">
        <f>IFERROR(VLOOKUP($C44,货物明细表!$B:$F,3,0),"")</f>
        <v/>
      </c>
      <c r="F44" s="58" t="str">
        <f>IFERROR(VLOOKUP($C44,货物明细表!$B:$F,4,0),"")</f>
        <v/>
      </c>
      <c r="G44" s="58" t="str">
        <f>IFERROR(VLOOKUP($C44,货物明细表!$B:$F,5,0),"")</f>
        <v/>
      </c>
      <c r="H44" s="60"/>
      <c r="I44" s="60"/>
      <c r="J44" s="60"/>
      <c r="K44" s="60"/>
    </row>
    <row r="45" spans="1:11">
      <c r="A45" s="61">
        <f t="shared" ref="A45:A50" si="7">A44+1</f>
        <v>42</v>
      </c>
      <c r="B45" s="62"/>
      <c r="C45" s="62"/>
      <c r="D45" s="61" t="str">
        <f>IFERROR(VLOOKUP($C45,货物明细表!$B:$F,2,0),"")</f>
        <v/>
      </c>
      <c r="E45" s="61" t="str">
        <f>IFERROR(VLOOKUP($C45,货物明细表!$B:$F,3,0),"")</f>
        <v/>
      </c>
      <c r="F45" s="61" t="str">
        <f>IFERROR(VLOOKUP($C45,货物明细表!$B:$F,4,0),"")</f>
        <v/>
      </c>
      <c r="G45" s="61" t="str">
        <f>IFERROR(VLOOKUP($C45,货物明细表!$B:$F,5,0),"")</f>
        <v/>
      </c>
      <c r="H45" s="63"/>
      <c r="I45" s="63"/>
      <c r="J45" s="63"/>
      <c r="K45" s="63"/>
    </row>
    <row r="46" spans="1:11">
      <c r="A46" s="58">
        <f t="shared" si="7"/>
        <v>43</v>
      </c>
      <c r="B46" s="59"/>
      <c r="C46" s="59"/>
      <c r="D46" s="58" t="str">
        <f>IFERROR(VLOOKUP($C46,货物明细表!$B:$F,2,0),"")</f>
        <v/>
      </c>
      <c r="E46" s="58" t="str">
        <f>IFERROR(VLOOKUP($C46,货物明细表!$B:$F,3,0),"")</f>
        <v/>
      </c>
      <c r="F46" s="58" t="str">
        <f>IFERROR(VLOOKUP($C46,货物明细表!$B:$F,4,0),"")</f>
        <v/>
      </c>
      <c r="G46" s="58" t="str">
        <f>IFERROR(VLOOKUP($C46,货物明细表!$B:$F,5,0),"")</f>
        <v/>
      </c>
      <c r="H46" s="60"/>
      <c r="I46" s="60"/>
      <c r="J46" s="60"/>
      <c r="K46" s="60"/>
    </row>
    <row r="47" spans="1:11">
      <c r="A47" s="61">
        <f t="shared" si="7"/>
        <v>44</v>
      </c>
      <c r="B47" s="62"/>
      <c r="C47" s="62"/>
      <c r="D47" s="61" t="str">
        <f>IFERROR(VLOOKUP($C47,货物明细表!$B:$F,2,0),"")</f>
        <v/>
      </c>
      <c r="E47" s="61" t="str">
        <f>IFERROR(VLOOKUP($C47,货物明细表!$B:$F,3,0),"")</f>
        <v/>
      </c>
      <c r="F47" s="61" t="str">
        <f>IFERROR(VLOOKUP($C47,货物明细表!$B:$F,4,0),"")</f>
        <v/>
      </c>
      <c r="G47" s="61" t="str">
        <f>IFERROR(VLOOKUP($C47,货物明细表!$B:$F,5,0),"")</f>
        <v/>
      </c>
      <c r="H47" s="63"/>
      <c r="I47" s="63"/>
      <c r="J47" s="63"/>
      <c r="K47" s="63"/>
    </row>
    <row r="48" spans="1:11">
      <c r="A48" s="58">
        <f t="shared" si="7"/>
        <v>45</v>
      </c>
      <c r="B48" s="59"/>
      <c r="C48" s="59"/>
      <c r="D48" s="58" t="str">
        <f>IFERROR(VLOOKUP($C48,货物明细表!$B:$F,2,0),"")</f>
        <v/>
      </c>
      <c r="E48" s="58" t="str">
        <f>IFERROR(VLOOKUP($C48,货物明细表!$B:$F,3,0),"")</f>
        <v/>
      </c>
      <c r="F48" s="58" t="str">
        <f>IFERROR(VLOOKUP($C48,货物明细表!$B:$F,4,0),"")</f>
        <v/>
      </c>
      <c r="G48" s="58" t="str">
        <f>IFERROR(VLOOKUP($C48,货物明细表!$B:$F,5,0),"")</f>
        <v/>
      </c>
      <c r="H48" s="60"/>
      <c r="I48" s="60"/>
      <c r="J48" s="60"/>
      <c r="K48" s="60"/>
    </row>
    <row r="49" spans="1:11">
      <c r="A49" s="61">
        <f t="shared" si="7"/>
        <v>46</v>
      </c>
      <c r="B49" s="62"/>
      <c r="C49" s="62"/>
      <c r="D49" s="61" t="str">
        <f>IFERROR(VLOOKUP($C49,货物明细表!$B:$F,2,0),"")</f>
        <v/>
      </c>
      <c r="E49" s="61" t="str">
        <f>IFERROR(VLOOKUP($C49,货物明细表!$B:$F,3,0),"")</f>
        <v/>
      </c>
      <c r="F49" s="61" t="str">
        <f>IFERROR(VLOOKUP($C49,货物明细表!$B:$F,4,0),"")</f>
        <v/>
      </c>
      <c r="G49" s="61" t="str">
        <f>IFERROR(VLOOKUP($C49,货物明细表!$B:$F,5,0),"")</f>
        <v/>
      </c>
      <c r="H49" s="63"/>
      <c r="I49" s="63"/>
      <c r="J49" s="63"/>
      <c r="K49" s="63"/>
    </row>
    <row r="50" spans="1:11">
      <c r="A50" s="58">
        <f t="shared" si="7"/>
        <v>47</v>
      </c>
      <c r="B50" s="59"/>
      <c r="C50" s="59"/>
      <c r="D50" s="58" t="str">
        <f>IFERROR(VLOOKUP($C50,货物明细表!$B:$F,2,0),"")</f>
        <v/>
      </c>
      <c r="E50" s="58" t="str">
        <f>IFERROR(VLOOKUP($C50,货物明细表!$B:$F,3,0),"")</f>
        <v/>
      </c>
      <c r="F50" s="58" t="str">
        <f>IFERROR(VLOOKUP($C50,货物明细表!$B:$F,4,0),"")</f>
        <v/>
      </c>
      <c r="G50" s="58" t="str">
        <f>IFERROR(VLOOKUP($C50,货物明细表!$B:$F,5,0),"")</f>
        <v/>
      </c>
      <c r="H50" s="60"/>
      <c r="I50" s="60"/>
      <c r="J50" s="60"/>
      <c r="K50" s="60"/>
    </row>
    <row r="51" spans="1:11">
      <c r="A51" s="61">
        <f t="shared" ref="A51:A56" si="8">A50+1</f>
        <v>48</v>
      </c>
      <c r="B51" s="62"/>
      <c r="C51" s="62"/>
      <c r="D51" s="61" t="str">
        <f>IFERROR(VLOOKUP($C51,货物明细表!$B:$F,2,0),"")</f>
        <v/>
      </c>
      <c r="E51" s="61" t="str">
        <f>IFERROR(VLOOKUP($C51,货物明细表!$B:$F,3,0),"")</f>
        <v/>
      </c>
      <c r="F51" s="61" t="str">
        <f>IFERROR(VLOOKUP($C51,货物明细表!$B:$F,4,0),"")</f>
        <v/>
      </c>
      <c r="G51" s="61" t="str">
        <f>IFERROR(VLOOKUP($C51,货物明细表!$B:$F,5,0),"")</f>
        <v/>
      </c>
      <c r="H51" s="63"/>
      <c r="I51" s="63"/>
      <c r="J51" s="63"/>
      <c r="K51" s="63"/>
    </row>
    <row r="52" spans="1:11">
      <c r="A52" s="58">
        <f t="shared" si="8"/>
        <v>49</v>
      </c>
      <c r="B52" s="59"/>
      <c r="C52" s="59"/>
      <c r="D52" s="58" t="str">
        <f>IFERROR(VLOOKUP($C52,货物明细表!$B:$F,2,0),"")</f>
        <v/>
      </c>
      <c r="E52" s="58" t="str">
        <f>IFERROR(VLOOKUP($C52,货物明细表!$B:$F,3,0),"")</f>
        <v/>
      </c>
      <c r="F52" s="58" t="str">
        <f>IFERROR(VLOOKUP($C52,货物明细表!$B:$F,4,0),"")</f>
        <v/>
      </c>
      <c r="G52" s="58" t="str">
        <f>IFERROR(VLOOKUP($C52,货物明细表!$B:$F,5,0),"")</f>
        <v/>
      </c>
      <c r="H52" s="60"/>
      <c r="I52" s="60"/>
      <c r="J52" s="60"/>
      <c r="K52" s="60"/>
    </row>
    <row r="53" spans="1:11">
      <c r="A53" s="61">
        <f t="shared" si="8"/>
        <v>50</v>
      </c>
      <c r="B53" s="62"/>
      <c r="C53" s="62"/>
      <c r="D53" s="61" t="str">
        <f>IFERROR(VLOOKUP($C53,货物明细表!$B:$F,2,0),"")</f>
        <v/>
      </c>
      <c r="E53" s="61" t="str">
        <f>IFERROR(VLOOKUP($C53,货物明细表!$B:$F,3,0),"")</f>
        <v/>
      </c>
      <c r="F53" s="61" t="str">
        <f>IFERROR(VLOOKUP($C53,货物明细表!$B:$F,4,0),"")</f>
        <v/>
      </c>
      <c r="G53" s="61" t="str">
        <f>IFERROR(VLOOKUP($C53,货物明细表!$B:$F,5,0),"")</f>
        <v/>
      </c>
      <c r="H53" s="63"/>
      <c r="I53" s="63"/>
      <c r="J53" s="63"/>
      <c r="K53" s="63"/>
    </row>
    <row r="54" spans="1:11">
      <c r="A54" s="58">
        <f t="shared" si="8"/>
        <v>51</v>
      </c>
      <c r="B54" s="59"/>
      <c r="C54" s="59"/>
      <c r="D54" s="58" t="str">
        <f>IFERROR(VLOOKUP($C54,货物明细表!$B:$F,2,0),"")</f>
        <v/>
      </c>
      <c r="E54" s="58" t="str">
        <f>IFERROR(VLOOKUP($C54,货物明细表!$B:$F,3,0),"")</f>
        <v/>
      </c>
      <c r="F54" s="58" t="str">
        <f>IFERROR(VLOOKUP($C54,货物明细表!$B:$F,4,0),"")</f>
        <v/>
      </c>
      <c r="G54" s="58" t="str">
        <f>IFERROR(VLOOKUP($C54,货物明细表!$B:$F,5,0),"")</f>
        <v/>
      </c>
      <c r="H54" s="60"/>
      <c r="I54" s="60"/>
      <c r="J54" s="60"/>
      <c r="K54" s="60"/>
    </row>
    <row r="55" spans="1:11">
      <c r="A55" s="61">
        <f t="shared" si="8"/>
        <v>52</v>
      </c>
      <c r="B55" s="62"/>
      <c r="C55" s="62"/>
      <c r="D55" s="61" t="str">
        <f>IFERROR(VLOOKUP($C55,货物明细表!$B:$F,2,0),"")</f>
        <v/>
      </c>
      <c r="E55" s="61" t="str">
        <f>IFERROR(VLOOKUP($C55,货物明细表!$B:$F,3,0),"")</f>
        <v/>
      </c>
      <c r="F55" s="61" t="str">
        <f>IFERROR(VLOOKUP($C55,货物明细表!$B:$F,4,0),"")</f>
        <v/>
      </c>
      <c r="G55" s="61" t="str">
        <f>IFERROR(VLOOKUP($C55,货物明细表!$B:$F,5,0),"")</f>
        <v/>
      </c>
      <c r="H55" s="63"/>
      <c r="I55" s="63"/>
      <c r="J55" s="63"/>
      <c r="K55" s="63"/>
    </row>
    <row r="56" spans="1:11">
      <c r="A56" s="58">
        <f t="shared" si="8"/>
        <v>53</v>
      </c>
      <c r="B56" s="59"/>
      <c r="C56" s="59"/>
      <c r="D56" s="58" t="str">
        <f>IFERROR(VLOOKUP($C56,货物明细表!$B:$F,2,0),"")</f>
        <v/>
      </c>
      <c r="E56" s="58" t="str">
        <f>IFERROR(VLOOKUP($C56,货物明细表!$B:$F,3,0),"")</f>
        <v/>
      </c>
      <c r="F56" s="58" t="str">
        <f>IFERROR(VLOOKUP($C56,货物明细表!$B:$F,4,0),"")</f>
        <v/>
      </c>
      <c r="G56" s="58" t="str">
        <f>IFERROR(VLOOKUP($C56,货物明细表!$B:$F,5,0),"")</f>
        <v/>
      </c>
      <c r="H56" s="60"/>
      <c r="I56" s="60"/>
      <c r="J56" s="60"/>
      <c r="K56" s="60"/>
    </row>
    <row r="57" spans="1:11">
      <c r="A57" s="61">
        <f t="shared" ref="A57:A62" si="9">A56+1</f>
        <v>54</v>
      </c>
      <c r="B57" s="62"/>
      <c r="C57" s="62"/>
      <c r="D57" s="61" t="str">
        <f>IFERROR(VLOOKUP($C57,货物明细表!$B:$F,2,0),"")</f>
        <v/>
      </c>
      <c r="E57" s="61" t="str">
        <f>IFERROR(VLOOKUP($C57,货物明细表!$B:$F,3,0),"")</f>
        <v/>
      </c>
      <c r="F57" s="61" t="str">
        <f>IFERROR(VLOOKUP($C57,货物明细表!$B:$F,4,0),"")</f>
        <v/>
      </c>
      <c r="G57" s="61" t="str">
        <f>IFERROR(VLOOKUP($C57,货物明细表!$B:$F,5,0),"")</f>
        <v/>
      </c>
      <c r="H57" s="63"/>
      <c r="I57" s="63"/>
      <c r="J57" s="63"/>
      <c r="K57" s="63"/>
    </row>
    <row r="58" spans="1:11">
      <c r="A58" s="58">
        <f t="shared" si="9"/>
        <v>55</v>
      </c>
      <c r="B58" s="59"/>
      <c r="C58" s="59"/>
      <c r="D58" s="58" t="str">
        <f>IFERROR(VLOOKUP($C58,货物明细表!$B:$F,2,0),"")</f>
        <v/>
      </c>
      <c r="E58" s="58" t="str">
        <f>IFERROR(VLOOKUP($C58,货物明细表!$B:$F,3,0),"")</f>
        <v/>
      </c>
      <c r="F58" s="58" t="str">
        <f>IFERROR(VLOOKUP($C58,货物明细表!$B:$F,4,0),"")</f>
        <v/>
      </c>
      <c r="G58" s="58" t="str">
        <f>IFERROR(VLOOKUP($C58,货物明细表!$B:$F,5,0),"")</f>
        <v/>
      </c>
      <c r="H58" s="60"/>
      <c r="I58" s="60"/>
      <c r="J58" s="60"/>
      <c r="K58" s="60"/>
    </row>
    <row r="59" spans="1:11">
      <c r="A59" s="61">
        <f t="shared" si="9"/>
        <v>56</v>
      </c>
      <c r="B59" s="62"/>
      <c r="C59" s="62"/>
      <c r="D59" s="61" t="str">
        <f>IFERROR(VLOOKUP($C59,货物明细表!$B:$F,2,0),"")</f>
        <v/>
      </c>
      <c r="E59" s="61" t="str">
        <f>IFERROR(VLOOKUP($C59,货物明细表!$B:$F,3,0),"")</f>
        <v/>
      </c>
      <c r="F59" s="61" t="str">
        <f>IFERROR(VLOOKUP($C59,货物明细表!$B:$F,4,0),"")</f>
        <v/>
      </c>
      <c r="G59" s="61" t="str">
        <f>IFERROR(VLOOKUP($C59,货物明细表!$B:$F,5,0),"")</f>
        <v/>
      </c>
      <c r="H59" s="63"/>
      <c r="I59" s="63"/>
      <c r="J59" s="63"/>
      <c r="K59" s="63"/>
    </row>
    <row r="60" spans="1:11">
      <c r="A60" s="58">
        <f t="shared" si="9"/>
        <v>57</v>
      </c>
      <c r="B60" s="59"/>
      <c r="C60" s="59"/>
      <c r="D60" s="58" t="str">
        <f>IFERROR(VLOOKUP($C60,货物明细表!$B:$F,2,0),"")</f>
        <v/>
      </c>
      <c r="E60" s="58" t="str">
        <f>IFERROR(VLOOKUP($C60,货物明细表!$B:$F,3,0),"")</f>
        <v/>
      </c>
      <c r="F60" s="58" t="str">
        <f>IFERROR(VLOOKUP($C60,货物明细表!$B:$F,4,0),"")</f>
        <v/>
      </c>
      <c r="G60" s="58" t="str">
        <f>IFERROR(VLOOKUP($C60,货物明细表!$B:$F,5,0),"")</f>
        <v/>
      </c>
      <c r="H60" s="60"/>
      <c r="I60" s="60"/>
      <c r="J60" s="60"/>
      <c r="K60" s="60"/>
    </row>
    <row r="61" spans="1:11">
      <c r="A61" s="61">
        <f t="shared" si="9"/>
        <v>58</v>
      </c>
      <c r="B61" s="62"/>
      <c r="C61" s="62"/>
      <c r="D61" s="61" t="str">
        <f>IFERROR(VLOOKUP($C61,货物明细表!$B:$F,2,0),"")</f>
        <v/>
      </c>
      <c r="E61" s="61" t="str">
        <f>IFERROR(VLOOKUP($C61,货物明细表!$B:$F,3,0),"")</f>
        <v/>
      </c>
      <c r="F61" s="61" t="str">
        <f>IFERROR(VLOOKUP($C61,货物明细表!$B:$F,4,0),"")</f>
        <v/>
      </c>
      <c r="G61" s="61" t="str">
        <f>IFERROR(VLOOKUP($C61,货物明细表!$B:$F,5,0),"")</f>
        <v/>
      </c>
      <c r="H61" s="63"/>
      <c r="I61" s="63"/>
      <c r="J61" s="63"/>
      <c r="K61" s="63"/>
    </row>
    <row r="62" spans="1:11">
      <c r="A62" s="58">
        <f t="shared" si="9"/>
        <v>59</v>
      </c>
      <c r="B62" s="59"/>
      <c r="C62" s="59"/>
      <c r="D62" s="58" t="str">
        <f>IFERROR(VLOOKUP($C62,货物明细表!$B:$F,2,0),"")</f>
        <v/>
      </c>
      <c r="E62" s="58" t="str">
        <f>IFERROR(VLOOKUP($C62,货物明细表!$B:$F,3,0),"")</f>
        <v/>
      </c>
      <c r="F62" s="58" t="str">
        <f>IFERROR(VLOOKUP($C62,货物明细表!$B:$F,4,0),"")</f>
        <v/>
      </c>
      <c r="G62" s="58" t="str">
        <f>IFERROR(VLOOKUP($C62,货物明细表!$B:$F,5,0),"")</f>
        <v/>
      </c>
      <c r="H62" s="60"/>
      <c r="I62" s="60"/>
      <c r="J62" s="60"/>
      <c r="K62" s="60"/>
    </row>
    <row r="63" spans="1:11">
      <c r="A63" s="61">
        <f t="shared" ref="A63:A68" si="10">A62+1</f>
        <v>60</v>
      </c>
      <c r="B63" s="62"/>
      <c r="C63" s="62"/>
      <c r="D63" s="61" t="str">
        <f>IFERROR(VLOOKUP($C63,货物明细表!$B:$F,2,0),"")</f>
        <v/>
      </c>
      <c r="E63" s="61" t="str">
        <f>IFERROR(VLOOKUP($C63,货物明细表!$B:$F,3,0),"")</f>
        <v/>
      </c>
      <c r="F63" s="61" t="str">
        <f>IFERROR(VLOOKUP($C63,货物明细表!$B:$F,4,0),"")</f>
        <v/>
      </c>
      <c r="G63" s="61" t="str">
        <f>IFERROR(VLOOKUP($C63,货物明细表!$B:$F,5,0),"")</f>
        <v/>
      </c>
      <c r="H63" s="63"/>
      <c r="I63" s="63"/>
      <c r="J63" s="63"/>
      <c r="K63" s="63"/>
    </row>
    <row r="64" spans="1:11">
      <c r="A64" s="58">
        <f t="shared" si="10"/>
        <v>61</v>
      </c>
      <c r="B64" s="59"/>
      <c r="C64" s="59"/>
      <c r="D64" s="58" t="str">
        <f>IFERROR(VLOOKUP($C64,货物明细表!$B:$F,2,0),"")</f>
        <v/>
      </c>
      <c r="E64" s="58" t="str">
        <f>IFERROR(VLOOKUP($C64,货物明细表!$B:$F,3,0),"")</f>
        <v/>
      </c>
      <c r="F64" s="58" t="str">
        <f>IFERROR(VLOOKUP($C64,货物明细表!$B:$F,4,0),"")</f>
        <v/>
      </c>
      <c r="G64" s="58" t="str">
        <f>IFERROR(VLOOKUP($C64,货物明细表!$B:$F,5,0),"")</f>
        <v/>
      </c>
      <c r="H64" s="60"/>
      <c r="I64" s="60"/>
      <c r="J64" s="60"/>
      <c r="K64" s="60"/>
    </row>
    <row r="65" spans="1:11">
      <c r="A65" s="61">
        <f t="shared" si="10"/>
        <v>62</v>
      </c>
      <c r="B65" s="62"/>
      <c r="C65" s="62"/>
      <c r="D65" s="61" t="str">
        <f>IFERROR(VLOOKUP($C65,货物明细表!$B:$F,2,0),"")</f>
        <v/>
      </c>
      <c r="E65" s="61" t="str">
        <f>IFERROR(VLOOKUP($C65,货物明细表!$B:$F,3,0),"")</f>
        <v/>
      </c>
      <c r="F65" s="61" t="str">
        <f>IFERROR(VLOOKUP($C65,货物明细表!$B:$F,4,0),"")</f>
        <v/>
      </c>
      <c r="G65" s="61" t="str">
        <f>IFERROR(VLOOKUP($C65,货物明细表!$B:$F,5,0),"")</f>
        <v/>
      </c>
      <c r="H65" s="63"/>
      <c r="I65" s="63"/>
      <c r="J65" s="63"/>
      <c r="K65" s="63"/>
    </row>
    <row r="66" spans="1:11">
      <c r="A66" s="58">
        <f t="shared" si="10"/>
        <v>63</v>
      </c>
      <c r="B66" s="59"/>
      <c r="C66" s="59"/>
      <c r="D66" s="58" t="str">
        <f>IFERROR(VLOOKUP($C66,货物明细表!$B:$F,2,0),"")</f>
        <v/>
      </c>
      <c r="E66" s="58" t="str">
        <f>IFERROR(VLOOKUP($C66,货物明细表!$B:$F,3,0),"")</f>
        <v/>
      </c>
      <c r="F66" s="58" t="str">
        <f>IFERROR(VLOOKUP($C66,货物明细表!$B:$F,4,0),"")</f>
        <v/>
      </c>
      <c r="G66" s="58" t="str">
        <f>IFERROR(VLOOKUP($C66,货物明细表!$B:$F,5,0),"")</f>
        <v/>
      </c>
      <c r="H66" s="60"/>
      <c r="I66" s="60"/>
      <c r="J66" s="60"/>
      <c r="K66" s="60"/>
    </row>
    <row r="67" spans="1:11">
      <c r="A67" s="61">
        <f t="shared" si="10"/>
        <v>64</v>
      </c>
      <c r="B67" s="62"/>
      <c r="C67" s="62"/>
      <c r="D67" s="61" t="str">
        <f>IFERROR(VLOOKUP($C67,货物明细表!$B:$F,2,0),"")</f>
        <v/>
      </c>
      <c r="E67" s="61" t="str">
        <f>IFERROR(VLOOKUP($C67,货物明细表!$B:$F,3,0),"")</f>
        <v/>
      </c>
      <c r="F67" s="61" t="str">
        <f>IFERROR(VLOOKUP($C67,货物明细表!$B:$F,4,0),"")</f>
        <v/>
      </c>
      <c r="G67" s="61" t="str">
        <f>IFERROR(VLOOKUP($C67,货物明细表!$B:$F,5,0),"")</f>
        <v/>
      </c>
      <c r="H67" s="63"/>
      <c r="I67" s="63"/>
      <c r="J67" s="63"/>
      <c r="K67" s="63"/>
    </row>
    <row r="68" spans="1:11">
      <c r="A68" s="58">
        <f t="shared" si="10"/>
        <v>65</v>
      </c>
      <c r="B68" s="59"/>
      <c r="C68" s="59"/>
      <c r="D68" s="58" t="str">
        <f>IFERROR(VLOOKUP($C68,货物明细表!$B:$F,2,0),"")</f>
        <v/>
      </c>
      <c r="E68" s="58" t="str">
        <f>IFERROR(VLOOKUP($C68,货物明细表!$B:$F,3,0),"")</f>
        <v/>
      </c>
      <c r="F68" s="58" t="str">
        <f>IFERROR(VLOOKUP($C68,货物明细表!$B:$F,4,0),"")</f>
        <v/>
      </c>
      <c r="G68" s="58" t="str">
        <f>IFERROR(VLOOKUP($C68,货物明细表!$B:$F,5,0),"")</f>
        <v/>
      </c>
      <c r="H68" s="60"/>
      <c r="I68" s="60"/>
      <c r="J68" s="60"/>
      <c r="K68" s="60"/>
    </row>
    <row r="69" spans="1:11">
      <c r="A69" s="61">
        <f t="shared" ref="A69:A74" si="11">A68+1</f>
        <v>66</v>
      </c>
      <c r="B69" s="62"/>
      <c r="C69" s="62"/>
      <c r="D69" s="61" t="str">
        <f>IFERROR(VLOOKUP($C69,货物明细表!$B:$F,2,0),"")</f>
        <v/>
      </c>
      <c r="E69" s="61" t="str">
        <f>IFERROR(VLOOKUP($C69,货物明细表!$B:$F,3,0),"")</f>
        <v/>
      </c>
      <c r="F69" s="61" t="str">
        <f>IFERROR(VLOOKUP($C69,货物明细表!$B:$F,4,0),"")</f>
        <v/>
      </c>
      <c r="G69" s="61" t="str">
        <f>IFERROR(VLOOKUP($C69,货物明细表!$B:$F,5,0),"")</f>
        <v/>
      </c>
      <c r="H69" s="63"/>
      <c r="I69" s="63"/>
      <c r="J69" s="63"/>
      <c r="K69" s="63"/>
    </row>
    <row r="70" spans="1:11">
      <c r="A70" s="58">
        <f t="shared" si="11"/>
        <v>67</v>
      </c>
      <c r="B70" s="59"/>
      <c r="C70" s="59"/>
      <c r="D70" s="58" t="str">
        <f>IFERROR(VLOOKUP($C70,货物明细表!$B:$F,2,0),"")</f>
        <v/>
      </c>
      <c r="E70" s="58" t="str">
        <f>IFERROR(VLOOKUP($C70,货物明细表!$B:$F,3,0),"")</f>
        <v/>
      </c>
      <c r="F70" s="58" t="str">
        <f>IFERROR(VLOOKUP($C70,货物明细表!$B:$F,4,0),"")</f>
        <v/>
      </c>
      <c r="G70" s="58" t="str">
        <f>IFERROR(VLOOKUP($C70,货物明细表!$B:$F,5,0),"")</f>
        <v/>
      </c>
      <c r="H70" s="60"/>
      <c r="I70" s="60"/>
      <c r="J70" s="60"/>
      <c r="K70" s="60"/>
    </row>
    <row r="71" spans="1:11">
      <c r="A71" s="61">
        <f t="shared" si="11"/>
        <v>68</v>
      </c>
      <c r="B71" s="62"/>
      <c r="C71" s="62"/>
      <c r="D71" s="61" t="str">
        <f>IFERROR(VLOOKUP($C71,货物明细表!$B:$F,2,0),"")</f>
        <v/>
      </c>
      <c r="E71" s="61" t="str">
        <f>IFERROR(VLOOKUP($C71,货物明细表!$B:$F,3,0),"")</f>
        <v/>
      </c>
      <c r="F71" s="61" t="str">
        <f>IFERROR(VLOOKUP($C71,货物明细表!$B:$F,4,0),"")</f>
        <v/>
      </c>
      <c r="G71" s="61" t="str">
        <f>IFERROR(VLOOKUP($C71,货物明细表!$B:$F,5,0),"")</f>
        <v/>
      </c>
      <c r="H71" s="63"/>
      <c r="I71" s="63"/>
      <c r="J71" s="63"/>
      <c r="K71" s="63"/>
    </row>
    <row r="72" spans="1:11">
      <c r="A72" s="58">
        <f t="shared" si="11"/>
        <v>69</v>
      </c>
      <c r="B72" s="59"/>
      <c r="C72" s="59"/>
      <c r="D72" s="58" t="str">
        <f>IFERROR(VLOOKUP($C72,货物明细表!$B:$F,2,0),"")</f>
        <v/>
      </c>
      <c r="E72" s="58" t="str">
        <f>IFERROR(VLOOKUP($C72,货物明细表!$B:$F,3,0),"")</f>
        <v/>
      </c>
      <c r="F72" s="58" t="str">
        <f>IFERROR(VLOOKUP($C72,货物明细表!$B:$F,4,0),"")</f>
        <v/>
      </c>
      <c r="G72" s="58" t="str">
        <f>IFERROR(VLOOKUP($C72,货物明细表!$B:$F,5,0),"")</f>
        <v/>
      </c>
      <c r="H72" s="60"/>
      <c r="I72" s="60"/>
      <c r="J72" s="60"/>
      <c r="K72" s="60"/>
    </row>
    <row r="73" spans="1:11">
      <c r="A73" s="61">
        <f t="shared" si="11"/>
        <v>70</v>
      </c>
      <c r="B73" s="62"/>
      <c r="C73" s="62"/>
      <c r="D73" s="61" t="str">
        <f>IFERROR(VLOOKUP($C73,货物明细表!$B:$F,2,0),"")</f>
        <v/>
      </c>
      <c r="E73" s="61" t="str">
        <f>IFERROR(VLOOKUP($C73,货物明细表!$B:$F,3,0),"")</f>
        <v/>
      </c>
      <c r="F73" s="61" t="str">
        <f>IFERROR(VLOOKUP($C73,货物明细表!$B:$F,4,0),"")</f>
        <v/>
      </c>
      <c r="G73" s="61" t="str">
        <f>IFERROR(VLOOKUP($C73,货物明细表!$B:$F,5,0),"")</f>
        <v/>
      </c>
      <c r="H73" s="63"/>
      <c r="I73" s="63"/>
      <c r="J73" s="63"/>
      <c r="K73" s="63"/>
    </row>
    <row r="74" spans="1:11">
      <c r="A74" s="58">
        <f t="shared" si="11"/>
        <v>71</v>
      </c>
      <c r="B74" s="59"/>
      <c r="C74" s="59"/>
      <c r="D74" s="58" t="str">
        <f>IFERROR(VLOOKUP($C74,货物明细表!$B:$F,2,0),"")</f>
        <v/>
      </c>
      <c r="E74" s="58" t="str">
        <f>IFERROR(VLOOKUP($C74,货物明细表!$B:$F,3,0),"")</f>
        <v/>
      </c>
      <c r="F74" s="58" t="str">
        <f>IFERROR(VLOOKUP($C74,货物明细表!$B:$F,4,0),"")</f>
        <v/>
      </c>
      <c r="G74" s="58" t="str">
        <f>IFERROR(VLOOKUP($C74,货物明细表!$B:$F,5,0),"")</f>
        <v/>
      </c>
      <c r="H74" s="60"/>
      <c r="I74" s="60"/>
      <c r="J74" s="60"/>
      <c r="K74" s="60"/>
    </row>
    <row r="75" spans="1:11">
      <c r="A75" s="61">
        <f t="shared" ref="A75:A80" si="12">A74+1</f>
        <v>72</v>
      </c>
      <c r="B75" s="62"/>
      <c r="C75" s="62"/>
      <c r="D75" s="61" t="str">
        <f>IFERROR(VLOOKUP($C75,货物明细表!$B:$F,2,0),"")</f>
        <v/>
      </c>
      <c r="E75" s="61" t="str">
        <f>IFERROR(VLOOKUP($C75,货物明细表!$B:$F,3,0),"")</f>
        <v/>
      </c>
      <c r="F75" s="61" t="str">
        <f>IFERROR(VLOOKUP($C75,货物明细表!$B:$F,4,0),"")</f>
        <v/>
      </c>
      <c r="G75" s="61" t="str">
        <f>IFERROR(VLOOKUP($C75,货物明细表!$B:$F,5,0),"")</f>
        <v/>
      </c>
      <c r="H75" s="63"/>
      <c r="I75" s="63"/>
      <c r="J75" s="63"/>
      <c r="K75" s="63"/>
    </row>
    <row r="76" spans="1:11">
      <c r="A76" s="58">
        <f t="shared" si="12"/>
        <v>73</v>
      </c>
      <c r="B76" s="59"/>
      <c r="C76" s="59"/>
      <c r="D76" s="58" t="str">
        <f>IFERROR(VLOOKUP($C76,货物明细表!$B:$F,2,0),"")</f>
        <v/>
      </c>
      <c r="E76" s="58" t="str">
        <f>IFERROR(VLOOKUP($C76,货物明细表!$B:$F,3,0),"")</f>
        <v/>
      </c>
      <c r="F76" s="58" t="str">
        <f>IFERROR(VLOOKUP($C76,货物明细表!$B:$F,4,0),"")</f>
        <v/>
      </c>
      <c r="G76" s="58" t="str">
        <f>IFERROR(VLOOKUP($C76,货物明细表!$B:$F,5,0),"")</f>
        <v/>
      </c>
      <c r="H76" s="60"/>
      <c r="I76" s="60"/>
      <c r="J76" s="60"/>
      <c r="K76" s="60"/>
    </row>
    <row r="77" spans="1:11">
      <c r="A77" s="61">
        <f t="shared" si="12"/>
        <v>74</v>
      </c>
      <c r="B77" s="62"/>
      <c r="C77" s="62"/>
      <c r="D77" s="61" t="str">
        <f>IFERROR(VLOOKUP($C77,货物明细表!$B:$F,2,0),"")</f>
        <v/>
      </c>
      <c r="E77" s="61" t="str">
        <f>IFERROR(VLOOKUP($C77,货物明细表!$B:$F,3,0),"")</f>
        <v/>
      </c>
      <c r="F77" s="61" t="str">
        <f>IFERROR(VLOOKUP($C77,货物明细表!$B:$F,4,0),"")</f>
        <v/>
      </c>
      <c r="G77" s="61" t="str">
        <f>IFERROR(VLOOKUP($C77,货物明细表!$B:$F,5,0),"")</f>
        <v/>
      </c>
      <c r="H77" s="63"/>
      <c r="I77" s="63"/>
      <c r="J77" s="63"/>
      <c r="K77" s="63"/>
    </row>
    <row r="78" spans="1:11">
      <c r="A78" s="58">
        <f t="shared" si="12"/>
        <v>75</v>
      </c>
      <c r="B78" s="59"/>
      <c r="C78" s="59"/>
      <c r="D78" s="58" t="str">
        <f>IFERROR(VLOOKUP($C78,货物明细表!$B:$F,2,0),"")</f>
        <v/>
      </c>
      <c r="E78" s="58" t="str">
        <f>IFERROR(VLOOKUP($C78,货物明细表!$B:$F,3,0),"")</f>
        <v/>
      </c>
      <c r="F78" s="58" t="str">
        <f>IFERROR(VLOOKUP($C78,货物明细表!$B:$F,4,0),"")</f>
        <v/>
      </c>
      <c r="G78" s="58" t="str">
        <f>IFERROR(VLOOKUP($C78,货物明细表!$B:$F,5,0),"")</f>
        <v/>
      </c>
      <c r="H78" s="60"/>
      <c r="I78" s="60"/>
      <c r="J78" s="60"/>
      <c r="K78" s="60"/>
    </row>
    <row r="79" spans="1:11">
      <c r="A79" s="61">
        <f t="shared" si="12"/>
        <v>76</v>
      </c>
      <c r="B79" s="62"/>
      <c r="C79" s="62"/>
      <c r="D79" s="61" t="str">
        <f>IFERROR(VLOOKUP($C79,货物明细表!$B:$F,2,0),"")</f>
        <v/>
      </c>
      <c r="E79" s="61" t="str">
        <f>IFERROR(VLOOKUP($C79,货物明细表!$B:$F,3,0),"")</f>
        <v/>
      </c>
      <c r="F79" s="61" t="str">
        <f>IFERROR(VLOOKUP($C79,货物明细表!$B:$F,4,0),"")</f>
        <v/>
      </c>
      <c r="G79" s="61" t="str">
        <f>IFERROR(VLOOKUP($C79,货物明细表!$B:$F,5,0),"")</f>
        <v/>
      </c>
      <c r="H79" s="63"/>
      <c r="I79" s="63"/>
      <c r="J79" s="63"/>
      <c r="K79" s="63"/>
    </row>
    <row r="80" spans="1:11">
      <c r="A80" s="58">
        <f t="shared" si="12"/>
        <v>77</v>
      </c>
      <c r="B80" s="59"/>
      <c r="C80" s="59"/>
      <c r="D80" s="58" t="str">
        <f>IFERROR(VLOOKUP($C80,货物明细表!$B:$F,2,0),"")</f>
        <v/>
      </c>
      <c r="E80" s="58" t="str">
        <f>IFERROR(VLOOKUP($C80,货物明细表!$B:$F,3,0),"")</f>
        <v/>
      </c>
      <c r="F80" s="58" t="str">
        <f>IFERROR(VLOOKUP($C80,货物明细表!$B:$F,4,0),"")</f>
        <v/>
      </c>
      <c r="G80" s="58" t="str">
        <f>IFERROR(VLOOKUP($C80,货物明细表!$B:$F,5,0),"")</f>
        <v/>
      </c>
      <c r="H80" s="60"/>
      <c r="I80" s="60"/>
      <c r="J80" s="60"/>
      <c r="K80" s="60"/>
    </row>
    <row r="81" spans="1:11">
      <c r="A81" s="61">
        <f t="shared" ref="A81:A86" si="13">A80+1</f>
        <v>78</v>
      </c>
      <c r="B81" s="62"/>
      <c r="C81" s="62"/>
      <c r="D81" s="61" t="str">
        <f>IFERROR(VLOOKUP($C81,货物明细表!$B:$F,2,0),"")</f>
        <v/>
      </c>
      <c r="E81" s="61" t="str">
        <f>IFERROR(VLOOKUP($C81,货物明细表!$B:$F,3,0),"")</f>
        <v/>
      </c>
      <c r="F81" s="61" t="str">
        <f>IFERROR(VLOOKUP($C81,货物明细表!$B:$F,4,0),"")</f>
        <v/>
      </c>
      <c r="G81" s="61" t="str">
        <f>IFERROR(VLOOKUP($C81,货物明细表!$B:$F,5,0),"")</f>
        <v/>
      </c>
      <c r="H81" s="63"/>
      <c r="I81" s="63"/>
      <c r="J81" s="63"/>
      <c r="K81" s="63"/>
    </row>
    <row r="82" spans="1:11">
      <c r="A82" s="58">
        <f t="shared" si="13"/>
        <v>79</v>
      </c>
      <c r="B82" s="59"/>
      <c r="C82" s="59"/>
      <c r="D82" s="58" t="str">
        <f>IFERROR(VLOOKUP($C82,货物明细表!$B:$F,2,0),"")</f>
        <v/>
      </c>
      <c r="E82" s="58" t="str">
        <f>IFERROR(VLOOKUP($C82,货物明细表!$B:$F,3,0),"")</f>
        <v/>
      </c>
      <c r="F82" s="58" t="str">
        <f>IFERROR(VLOOKUP($C82,货物明细表!$B:$F,4,0),"")</f>
        <v/>
      </c>
      <c r="G82" s="58" t="str">
        <f>IFERROR(VLOOKUP($C82,货物明细表!$B:$F,5,0),"")</f>
        <v/>
      </c>
      <c r="H82" s="60"/>
      <c r="I82" s="60"/>
      <c r="J82" s="60"/>
      <c r="K82" s="60"/>
    </row>
    <row r="83" spans="1:11">
      <c r="A83" s="61">
        <f t="shared" si="13"/>
        <v>80</v>
      </c>
      <c r="B83" s="62"/>
      <c r="C83" s="62"/>
      <c r="D83" s="61" t="str">
        <f>IFERROR(VLOOKUP($C83,货物明细表!$B:$F,2,0),"")</f>
        <v/>
      </c>
      <c r="E83" s="61" t="str">
        <f>IFERROR(VLOOKUP($C83,货物明细表!$B:$F,3,0),"")</f>
        <v/>
      </c>
      <c r="F83" s="61" t="str">
        <f>IFERROR(VLOOKUP($C83,货物明细表!$B:$F,4,0),"")</f>
        <v/>
      </c>
      <c r="G83" s="61" t="str">
        <f>IFERROR(VLOOKUP($C83,货物明细表!$B:$F,5,0),"")</f>
        <v/>
      </c>
      <c r="H83" s="63"/>
      <c r="I83" s="63"/>
      <c r="J83" s="63"/>
      <c r="K83" s="63"/>
    </row>
    <row r="84" spans="1:11">
      <c r="A84" s="58">
        <f t="shared" si="13"/>
        <v>81</v>
      </c>
      <c r="B84" s="59"/>
      <c r="C84" s="59"/>
      <c r="D84" s="58" t="str">
        <f>IFERROR(VLOOKUP($C84,货物明细表!$B:$F,2,0),"")</f>
        <v/>
      </c>
      <c r="E84" s="58" t="str">
        <f>IFERROR(VLOOKUP($C84,货物明细表!$B:$F,3,0),"")</f>
        <v/>
      </c>
      <c r="F84" s="58" t="str">
        <f>IFERROR(VLOOKUP($C84,货物明细表!$B:$F,4,0),"")</f>
        <v/>
      </c>
      <c r="G84" s="58" t="str">
        <f>IFERROR(VLOOKUP($C84,货物明细表!$B:$F,5,0),"")</f>
        <v/>
      </c>
      <c r="H84" s="60"/>
      <c r="I84" s="60"/>
      <c r="J84" s="60"/>
      <c r="K84" s="60"/>
    </row>
    <row r="85" spans="1:11">
      <c r="A85" s="61">
        <f t="shared" si="13"/>
        <v>82</v>
      </c>
      <c r="B85" s="62"/>
      <c r="C85" s="62"/>
      <c r="D85" s="61" t="str">
        <f>IFERROR(VLOOKUP($C85,货物明细表!$B:$F,2,0),"")</f>
        <v/>
      </c>
      <c r="E85" s="61" t="str">
        <f>IFERROR(VLOOKUP($C85,货物明细表!$B:$F,3,0),"")</f>
        <v/>
      </c>
      <c r="F85" s="61" t="str">
        <f>IFERROR(VLOOKUP($C85,货物明细表!$B:$F,4,0),"")</f>
        <v/>
      </c>
      <c r="G85" s="61" t="str">
        <f>IFERROR(VLOOKUP($C85,货物明细表!$B:$F,5,0),"")</f>
        <v/>
      </c>
      <c r="H85" s="63"/>
      <c r="I85" s="63"/>
      <c r="J85" s="63"/>
      <c r="K85" s="63"/>
    </row>
    <row r="86" spans="1:11">
      <c r="A86" s="58">
        <f t="shared" si="13"/>
        <v>83</v>
      </c>
      <c r="B86" s="59"/>
      <c r="C86" s="59"/>
      <c r="D86" s="58" t="str">
        <f>IFERROR(VLOOKUP($C86,货物明细表!$B:$F,2,0),"")</f>
        <v/>
      </c>
      <c r="E86" s="58" t="str">
        <f>IFERROR(VLOOKUP($C86,货物明细表!$B:$F,3,0),"")</f>
        <v/>
      </c>
      <c r="F86" s="58" t="str">
        <f>IFERROR(VLOOKUP($C86,货物明细表!$B:$F,4,0),"")</f>
        <v/>
      </c>
      <c r="G86" s="58" t="str">
        <f>IFERROR(VLOOKUP($C86,货物明细表!$B:$F,5,0),"")</f>
        <v/>
      </c>
      <c r="H86" s="60"/>
      <c r="I86" s="60"/>
      <c r="J86" s="60"/>
      <c r="K86" s="60"/>
    </row>
    <row r="87" spans="1:11">
      <c r="A87" s="61">
        <f t="shared" ref="A87:A92" si="14">A86+1</f>
        <v>84</v>
      </c>
      <c r="B87" s="62"/>
      <c r="C87" s="62"/>
      <c r="D87" s="61" t="str">
        <f>IFERROR(VLOOKUP($C87,货物明细表!$B:$F,2,0),"")</f>
        <v/>
      </c>
      <c r="E87" s="61" t="str">
        <f>IFERROR(VLOOKUP($C87,货物明细表!$B:$F,3,0),"")</f>
        <v/>
      </c>
      <c r="F87" s="61" t="str">
        <f>IFERROR(VLOOKUP($C87,货物明细表!$B:$F,4,0),"")</f>
        <v/>
      </c>
      <c r="G87" s="61" t="str">
        <f>IFERROR(VLOOKUP($C87,货物明细表!$B:$F,5,0),"")</f>
        <v/>
      </c>
      <c r="H87" s="63"/>
      <c r="I87" s="63"/>
      <c r="J87" s="63"/>
      <c r="K87" s="63"/>
    </row>
    <row r="88" spans="1:11">
      <c r="A88" s="58">
        <f t="shared" si="14"/>
        <v>85</v>
      </c>
      <c r="B88" s="59"/>
      <c r="C88" s="59"/>
      <c r="D88" s="58" t="str">
        <f>IFERROR(VLOOKUP($C88,货物明细表!$B:$F,2,0),"")</f>
        <v/>
      </c>
      <c r="E88" s="58" t="str">
        <f>IFERROR(VLOOKUP($C88,货物明细表!$B:$F,3,0),"")</f>
        <v/>
      </c>
      <c r="F88" s="58" t="str">
        <f>IFERROR(VLOOKUP($C88,货物明细表!$B:$F,4,0),"")</f>
        <v/>
      </c>
      <c r="G88" s="58" t="str">
        <f>IFERROR(VLOOKUP($C88,货物明细表!$B:$F,5,0),"")</f>
        <v/>
      </c>
      <c r="H88" s="60"/>
      <c r="I88" s="60"/>
      <c r="J88" s="60"/>
      <c r="K88" s="60"/>
    </row>
    <row r="89" spans="1:11">
      <c r="A89" s="61">
        <f t="shared" si="14"/>
        <v>86</v>
      </c>
      <c r="B89" s="62"/>
      <c r="C89" s="62"/>
      <c r="D89" s="61" t="str">
        <f>IFERROR(VLOOKUP($C89,货物明细表!$B:$F,2,0),"")</f>
        <v/>
      </c>
      <c r="E89" s="61" t="str">
        <f>IFERROR(VLOOKUP($C89,货物明细表!$B:$F,3,0),"")</f>
        <v/>
      </c>
      <c r="F89" s="61" t="str">
        <f>IFERROR(VLOOKUP($C89,货物明细表!$B:$F,4,0),"")</f>
        <v/>
      </c>
      <c r="G89" s="61" t="str">
        <f>IFERROR(VLOOKUP($C89,货物明细表!$B:$F,5,0),"")</f>
        <v/>
      </c>
      <c r="H89" s="63"/>
      <c r="I89" s="63"/>
      <c r="J89" s="63"/>
      <c r="K89" s="63"/>
    </row>
    <row r="90" spans="1:11">
      <c r="A90" s="58">
        <f t="shared" si="14"/>
        <v>87</v>
      </c>
      <c r="B90" s="59"/>
      <c r="C90" s="59"/>
      <c r="D90" s="58" t="str">
        <f>IFERROR(VLOOKUP($C90,货物明细表!$B:$F,2,0),"")</f>
        <v/>
      </c>
      <c r="E90" s="58" t="str">
        <f>IFERROR(VLOOKUP($C90,货物明细表!$B:$F,3,0),"")</f>
        <v/>
      </c>
      <c r="F90" s="58" t="str">
        <f>IFERROR(VLOOKUP($C90,货物明细表!$B:$F,4,0),"")</f>
        <v/>
      </c>
      <c r="G90" s="58" t="str">
        <f>IFERROR(VLOOKUP($C90,货物明细表!$B:$F,5,0),"")</f>
        <v/>
      </c>
      <c r="H90" s="60"/>
      <c r="I90" s="60"/>
      <c r="J90" s="60"/>
      <c r="K90" s="60"/>
    </row>
    <row r="91" spans="1:11">
      <c r="A91" s="61">
        <f t="shared" si="14"/>
        <v>88</v>
      </c>
      <c r="B91" s="62"/>
      <c r="C91" s="62"/>
      <c r="D91" s="61" t="str">
        <f>IFERROR(VLOOKUP($C91,货物明细表!$B:$F,2,0),"")</f>
        <v/>
      </c>
      <c r="E91" s="61" t="str">
        <f>IFERROR(VLOOKUP($C91,货物明细表!$B:$F,3,0),"")</f>
        <v/>
      </c>
      <c r="F91" s="61" t="str">
        <f>IFERROR(VLOOKUP($C91,货物明细表!$B:$F,4,0),"")</f>
        <v/>
      </c>
      <c r="G91" s="61" t="str">
        <f>IFERROR(VLOOKUP($C91,货物明细表!$B:$F,5,0),"")</f>
        <v/>
      </c>
      <c r="H91" s="63"/>
      <c r="I91" s="63"/>
      <c r="J91" s="63"/>
      <c r="K91" s="63"/>
    </row>
    <row r="92" spans="1:11">
      <c r="A92" s="58">
        <f t="shared" si="14"/>
        <v>89</v>
      </c>
      <c r="B92" s="59"/>
      <c r="C92" s="59"/>
      <c r="D92" s="58" t="str">
        <f>IFERROR(VLOOKUP($C92,货物明细表!$B:$F,2,0),"")</f>
        <v/>
      </c>
      <c r="E92" s="58" t="str">
        <f>IFERROR(VLOOKUP($C92,货物明细表!$B:$F,3,0),"")</f>
        <v/>
      </c>
      <c r="F92" s="58" t="str">
        <f>IFERROR(VLOOKUP($C92,货物明细表!$B:$F,4,0),"")</f>
        <v/>
      </c>
      <c r="G92" s="58" t="str">
        <f>IFERROR(VLOOKUP($C92,货物明细表!$B:$F,5,0),"")</f>
        <v/>
      </c>
      <c r="H92" s="60"/>
      <c r="I92" s="60"/>
      <c r="J92" s="60"/>
      <c r="K92" s="60"/>
    </row>
    <row r="93" spans="1:11">
      <c r="A93" s="61">
        <f t="shared" ref="A93:A98" si="15">A92+1</f>
        <v>90</v>
      </c>
      <c r="B93" s="62"/>
      <c r="C93" s="62"/>
      <c r="D93" s="61" t="str">
        <f>IFERROR(VLOOKUP($C93,货物明细表!$B:$F,2,0),"")</f>
        <v/>
      </c>
      <c r="E93" s="61" t="str">
        <f>IFERROR(VLOOKUP($C93,货物明细表!$B:$F,3,0),"")</f>
        <v/>
      </c>
      <c r="F93" s="61" t="str">
        <f>IFERROR(VLOOKUP($C93,货物明细表!$B:$F,4,0),"")</f>
        <v/>
      </c>
      <c r="G93" s="61" t="str">
        <f>IFERROR(VLOOKUP($C93,货物明细表!$B:$F,5,0),"")</f>
        <v/>
      </c>
      <c r="H93" s="63"/>
      <c r="I93" s="63"/>
      <c r="J93" s="63"/>
      <c r="K93" s="63"/>
    </row>
    <row r="94" spans="1:11">
      <c r="A94" s="58">
        <f t="shared" si="15"/>
        <v>91</v>
      </c>
      <c r="B94" s="59"/>
      <c r="C94" s="59"/>
      <c r="D94" s="58" t="str">
        <f>IFERROR(VLOOKUP($C94,货物明细表!$B:$F,2,0),"")</f>
        <v/>
      </c>
      <c r="E94" s="58" t="str">
        <f>IFERROR(VLOOKUP($C94,货物明细表!$B:$F,3,0),"")</f>
        <v/>
      </c>
      <c r="F94" s="58" t="str">
        <f>IFERROR(VLOOKUP($C94,货物明细表!$B:$F,4,0),"")</f>
        <v/>
      </c>
      <c r="G94" s="58" t="str">
        <f>IFERROR(VLOOKUP($C94,货物明细表!$B:$F,5,0),"")</f>
        <v/>
      </c>
      <c r="H94" s="60"/>
      <c r="I94" s="60"/>
      <c r="J94" s="60"/>
      <c r="K94" s="60"/>
    </row>
    <row r="95" spans="1:11">
      <c r="A95" s="61">
        <f t="shared" si="15"/>
        <v>92</v>
      </c>
      <c r="B95" s="62"/>
      <c r="C95" s="62"/>
      <c r="D95" s="61" t="str">
        <f>IFERROR(VLOOKUP($C95,货物明细表!$B:$F,2,0),"")</f>
        <v/>
      </c>
      <c r="E95" s="61" t="str">
        <f>IFERROR(VLOOKUP($C95,货物明细表!$B:$F,3,0),"")</f>
        <v/>
      </c>
      <c r="F95" s="61" t="str">
        <f>IFERROR(VLOOKUP($C95,货物明细表!$B:$F,4,0),"")</f>
        <v/>
      </c>
      <c r="G95" s="61" t="str">
        <f>IFERROR(VLOOKUP($C95,货物明细表!$B:$F,5,0),"")</f>
        <v/>
      </c>
      <c r="H95" s="63"/>
      <c r="I95" s="63"/>
      <c r="J95" s="63"/>
      <c r="K95" s="63"/>
    </row>
    <row r="96" spans="1:11">
      <c r="A96" s="58">
        <f t="shared" si="15"/>
        <v>93</v>
      </c>
      <c r="B96" s="59"/>
      <c r="C96" s="59"/>
      <c r="D96" s="58" t="str">
        <f>IFERROR(VLOOKUP($C96,货物明细表!$B:$F,2,0),"")</f>
        <v/>
      </c>
      <c r="E96" s="58" t="str">
        <f>IFERROR(VLOOKUP($C96,货物明细表!$B:$F,3,0),"")</f>
        <v/>
      </c>
      <c r="F96" s="58" t="str">
        <f>IFERROR(VLOOKUP($C96,货物明细表!$B:$F,4,0),"")</f>
        <v/>
      </c>
      <c r="G96" s="58" t="str">
        <f>IFERROR(VLOOKUP($C96,货物明细表!$B:$F,5,0),"")</f>
        <v/>
      </c>
      <c r="H96" s="60"/>
      <c r="I96" s="60"/>
      <c r="J96" s="60"/>
      <c r="K96" s="60"/>
    </row>
    <row r="97" spans="1:11">
      <c r="A97" s="61">
        <f t="shared" si="15"/>
        <v>94</v>
      </c>
      <c r="B97" s="62"/>
      <c r="C97" s="62"/>
      <c r="D97" s="61" t="str">
        <f>IFERROR(VLOOKUP($C97,货物明细表!$B:$F,2,0),"")</f>
        <v/>
      </c>
      <c r="E97" s="61" t="str">
        <f>IFERROR(VLOOKUP($C97,货物明细表!$B:$F,3,0),"")</f>
        <v/>
      </c>
      <c r="F97" s="61" t="str">
        <f>IFERROR(VLOOKUP($C97,货物明细表!$B:$F,4,0),"")</f>
        <v/>
      </c>
      <c r="G97" s="61" t="str">
        <f>IFERROR(VLOOKUP($C97,货物明细表!$B:$F,5,0),"")</f>
        <v/>
      </c>
      <c r="H97" s="63"/>
      <c r="I97" s="63"/>
      <c r="J97" s="63"/>
      <c r="K97" s="63"/>
    </row>
    <row r="98" spans="1:11">
      <c r="A98" s="58">
        <f t="shared" si="15"/>
        <v>95</v>
      </c>
      <c r="B98" s="59"/>
      <c r="C98" s="59"/>
      <c r="D98" s="58" t="str">
        <f>IFERROR(VLOOKUP($C98,货物明细表!$B:$F,2,0),"")</f>
        <v/>
      </c>
      <c r="E98" s="58" t="str">
        <f>IFERROR(VLOOKUP($C98,货物明细表!$B:$F,3,0),"")</f>
        <v/>
      </c>
      <c r="F98" s="58" t="str">
        <f>IFERROR(VLOOKUP($C98,货物明细表!$B:$F,4,0),"")</f>
        <v/>
      </c>
      <c r="G98" s="58" t="str">
        <f>IFERROR(VLOOKUP($C98,货物明细表!$B:$F,5,0),"")</f>
        <v/>
      </c>
      <c r="H98" s="60"/>
      <c r="I98" s="60"/>
      <c r="J98" s="60"/>
      <c r="K98" s="60"/>
    </row>
    <row r="99" spans="1:11">
      <c r="A99" s="61">
        <f t="shared" ref="A99:A104" si="16">A98+1</f>
        <v>96</v>
      </c>
      <c r="B99" s="62"/>
      <c r="C99" s="62"/>
      <c r="D99" s="61" t="str">
        <f>IFERROR(VLOOKUP($C99,货物明细表!$B:$F,2,0),"")</f>
        <v/>
      </c>
      <c r="E99" s="61" t="str">
        <f>IFERROR(VLOOKUP($C99,货物明细表!$B:$F,3,0),"")</f>
        <v/>
      </c>
      <c r="F99" s="61" t="str">
        <f>IFERROR(VLOOKUP($C99,货物明细表!$B:$F,4,0),"")</f>
        <v/>
      </c>
      <c r="G99" s="61" t="str">
        <f>IFERROR(VLOOKUP($C99,货物明细表!$B:$F,5,0),"")</f>
        <v/>
      </c>
      <c r="H99" s="63"/>
      <c r="I99" s="63"/>
      <c r="J99" s="63"/>
      <c r="K99" s="63"/>
    </row>
    <row r="100" spans="1:11">
      <c r="A100" s="58">
        <f t="shared" si="16"/>
        <v>97</v>
      </c>
      <c r="B100" s="59"/>
      <c r="C100" s="59"/>
      <c r="D100" s="58" t="str">
        <f>IFERROR(VLOOKUP($C100,货物明细表!$B:$F,2,0),"")</f>
        <v/>
      </c>
      <c r="E100" s="58" t="str">
        <f>IFERROR(VLOOKUP($C100,货物明细表!$B:$F,3,0),"")</f>
        <v/>
      </c>
      <c r="F100" s="58" t="str">
        <f>IFERROR(VLOOKUP($C100,货物明细表!$B:$F,4,0),"")</f>
        <v/>
      </c>
      <c r="G100" s="58" t="str">
        <f>IFERROR(VLOOKUP($C100,货物明细表!$B:$F,5,0),"")</f>
        <v/>
      </c>
      <c r="H100" s="60"/>
      <c r="I100" s="60"/>
      <c r="J100" s="60"/>
      <c r="K100" s="60"/>
    </row>
    <row r="101" spans="1:11">
      <c r="A101" s="61">
        <f t="shared" si="16"/>
        <v>98</v>
      </c>
      <c r="B101" s="62"/>
      <c r="C101" s="62"/>
      <c r="D101" s="61" t="str">
        <f>IFERROR(VLOOKUP($C101,货物明细表!$B:$F,2,0),"")</f>
        <v/>
      </c>
      <c r="E101" s="61" t="str">
        <f>IFERROR(VLOOKUP($C101,货物明细表!$B:$F,3,0),"")</f>
        <v/>
      </c>
      <c r="F101" s="61" t="str">
        <f>IFERROR(VLOOKUP($C101,货物明细表!$B:$F,4,0),"")</f>
        <v/>
      </c>
      <c r="G101" s="61" t="str">
        <f>IFERROR(VLOOKUP($C101,货物明细表!$B:$F,5,0),"")</f>
        <v/>
      </c>
      <c r="H101" s="63"/>
      <c r="I101" s="63"/>
      <c r="J101" s="63"/>
      <c r="K101" s="63"/>
    </row>
    <row r="102" spans="1:11">
      <c r="A102" s="58">
        <f t="shared" si="16"/>
        <v>99</v>
      </c>
      <c r="B102" s="59"/>
      <c r="C102" s="59"/>
      <c r="D102" s="58" t="str">
        <f>IFERROR(VLOOKUP($C102,货物明细表!$B:$F,2,0),"")</f>
        <v/>
      </c>
      <c r="E102" s="58" t="str">
        <f>IFERROR(VLOOKUP($C102,货物明细表!$B:$F,3,0),"")</f>
        <v/>
      </c>
      <c r="F102" s="58" t="str">
        <f>IFERROR(VLOOKUP($C102,货物明细表!$B:$F,4,0),"")</f>
        <v/>
      </c>
      <c r="G102" s="58" t="str">
        <f>IFERROR(VLOOKUP($C102,货物明细表!$B:$F,5,0),"")</f>
        <v/>
      </c>
      <c r="H102" s="60"/>
      <c r="I102" s="60"/>
      <c r="J102" s="60"/>
      <c r="K102" s="60"/>
    </row>
    <row r="103" spans="1:11">
      <c r="A103" s="61">
        <f t="shared" si="16"/>
        <v>100</v>
      </c>
      <c r="B103" s="62"/>
      <c r="C103" s="62"/>
      <c r="D103" s="61" t="str">
        <f>IFERROR(VLOOKUP($C103,货物明细表!$B:$F,2,0),"")</f>
        <v/>
      </c>
      <c r="E103" s="61" t="str">
        <f>IFERROR(VLOOKUP($C103,货物明细表!$B:$F,3,0),"")</f>
        <v/>
      </c>
      <c r="F103" s="61" t="str">
        <f>IFERROR(VLOOKUP($C103,货物明细表!$B:$F,4,0),"")</f>
        <v/>
      </c>
      <c r="G103" s="61" t="str">
        <f>IFERROR(VLOOKUP($C103,货物明细表!$B:$F,5,0),"")</f>
        <v/>
      </c>
      <c r="H103" s="63"/>
      <c r="I103" s="63"/>
      <c r="J103" s="63"/>
      <c r="K103" s="63"/>
    </row>
    <row r="104" spans="1:11">
      <c r="A104" s="58">
        <f t="shared" si="16"/>
        <v>101</v>
      </c>
      <c r="B104" s="59"/>
      <c r="C104" s="59"/>
      <c r="D104" s="58" t="str">
        <f>IFERROR(VLOOKUP($C104,货物明细表!$B:$F,2,0),"")</f>
        <v/>
      </c>
      <c r="E104" s="58" t="str">
        <f>IFERROR(VLOOKUP($C104,货物明细表!$B:$F,3,0),"")</f>
        <v/>
      </c>
      <c r="F104" s="58" t="str">
        <f>IFERROR(VLOOKUP($C104,货物明细表!$B:$F,4,0),"")</f>
        <v/>
      </c>
      <c r="G104" s="58" t="str">
        <f>IFERROR(VLOOKUP($C104,货物明细表!$B:$F,5,0),"")</f>
        <v/>
      </c>
      <c r="H104" s="60"/>
      <c r="I104" s="60"/>
      <c r="J104" s="60"/>
      <c r="K104" s="60"/>
    </row>
    <row r="105" spans="1:11">
      <c r="A105" s="61">
        <f t="shared" ref="A105:A110" si="17">A104+1</f>
        <v>102</v>
      </c>
      <c r="B105" s="62"/>
      <c r="C105" s="62"/>
      <c r="D105" s="61" t="str">
        <f>IFERROR(VLOOKUP($C105,货物明细表!$B:$F,2,0),"")</f>
        <v/>
      </c>
      <c r="E105" s="61" t="str">
        <f>IFERROR(VLOOKUP($C105,货物明细表!$B:$F,3,0),"")</f>
        <v/>
      </c>
      <c r="F105" s="61" t="str">
        <f>IFERROR(VLOOKUP($C105,货物明细表!$B:$F,4,0),"")</f>
        <v/>
      </c>
      <c r="G105" s="61" t="str">
        <f>IFERROR(VLOOKUP($C105,货物明细表!$B:$F,5,0),"")</f>
        <v/>
      </c>
      <c r="H105" s="63"/>
      <c r="I105" s="63"/>
      <c r="J105" s="63"/>
      <c r="K105" s="63"/>
    </row>
    <row r="106" spans="1:11">
      <c r="A106" s="58">
        <f t="shared" si="17"/>
        <v>103</v>
      </c>
      <c r="B106" s="59"/>
      <c r="C106" s="59"/>
      <c r="D106" s="58" t="str">
        <f>IFERROR(VLOOKUP($C106,货物明细表!$B:$F,2,0),"")</f>
        <v/>
      </c>
      <c r="E106" s="58" t="str">
        <f>IFERROR(VLOOKUP($C106,货物明细表!$B:$F,3,0),"")</f>
        <v/>
      </c>
      <c r="F106" s="58" t="str">
        <f>IFERROR(VLOOKUP($C106,货物明细表!$B:$F,4,0),"")</f>
        <v/>
      </c>
      <c r="G106" s="58" t="str">
        <f>IFERROR(VLOOKUP($C106,货物明细表!$B:$F,5,0),"")</f>
        <v/>
      </c>
      <c r="H106" s="60"/>
      <c r="I106" s="60"/>
      <c r="J106" s="60"/>
      <c r="K106" s="60"/>
    </row>
    <row r="107" spans="1:11">
      <c r="A107" s="61">
        <f t="shared" si="17"/>
        <v>104</v>
      </c>
      <c r="B107" s="62"/>
      <c r="C107" s="62"/>
      <c r="D107" s="61" t="str">
        <f>IFERROR(VLOOKUP($C107,货物明细表!$B:$F,2,0),"")</f>
        <v/>
      </c>
      <c r="E107" s="61" t="str">
        <f>IFERROR(VLOOKUP($C107,货物明细表!$B:$F,3,0),"")</f>
        <v/>
      </c>
      <c r="F107" s="61" t="str">
        <f>IFERROR(VLOOKUP($C107,货物明细表!$B:$F,4,0),"")</f>
        <v/>
      </c>
      <c r="G107" s="61" t="str">
        <f>IFERROR(VLOOKUP($C107,货物明细表!$B:$F,5,0),"")</f>
        <v/>
      </c>
      <c r="H107" s="63"/>
      <c r="I107" s="63"/>
      <c r="J107" s="63"/>
      <c r="K107" s="63"/>
    </row>
    <row r="108" spans="1:11">
      <c r="A108" s="58">
        <f t="shared" si="17"/>
        <v>105</v>
      </c>
      <c r="B108" s="59"/>
      <c r="C108" s="59"/>
      <c r="D108" s="58" t="str">
        <f>IFERROR(VLOOKUP($C108,货物明细表!$B:$F,2,0),"")</f>
        <v/>
      </c>
      <c r="E108" s="58" t="str">
        <f>IFERROR(VLOOKUP($C108,货物明细表!$B:$F,3,0),"")</f>
        <v/>
      </c>
      <c r="F108" s="58" t="str">
        <f>IFERROR(VLOOKUP($C108,货物明细表!$B:$F,4,0),"")</f>
        <v/>
      </c>
      <c r="G108" s="58" t="str">
        <f>IFERROR(VLOOKUP($C108,货物明细表!$B:$F,5,0),"")</f>
        <v/>
      </c>
      <c r="H108" s="60"/>
      <c r="I108" s="60"/>
      <c r="J108" s="60"/>
      <c r="K108" s="60"/>
    </row>
    <row r="109" spans="1:11">
      <c r="A109" s="61">
        <f t="shared" si="17"/>
        <v>106</v>
      </c>
      <c r="B109" s="62"/>
      <c r="C109" s="62"/>
      <c r="D109" s="61" t="str">
        <f>IFERROR(VLOOKUP($C109,货物明细表!$B:$F,2,0),"")</f>
        <v/>
      </c>
      <c r="E109" s="61" t="str">
        <f>IFERROR(VLOOKUP($C109,货物明细表!$B:$F,3,0),"")</f>
        <v/>
      </c>
      <c r="F109" s="61" t="str">
        <f>IFERROR(VLOOKUP($C109,货物明细表!$B:$F,4,0),"")</f>
        <v/>
      </c>
      <c r="G109" s="61" t="str">
        <f>IFERROR(VLOOKUP($C109,货物明细表!$B:$F,5,0),"")</f>
        <v/>
      </c>
      <c r="H109" s="63"/>
      <c r="I109" s="63"/>
      <c r="J109" s="63"/>
      <c r="K109" s="63"/>
    </row>
    <row r="110" spans="1:11">
      <c r="A110" s="58">
        <f t="shared" si="17"/>
        <v>107</v>
      </c>
      <c r="B110" s="59"/>
      <c r="C110" s="59"/>
      <c r="D110" s="58" t="str">
        <f>IFERROR(VLOOKUP($C110,货物明细表!$B:$F,2,0),"")</f>
        <v/>
      </c>
      <c r="E110" s="58" t="str">
        <f>IFERROR(VLOOKUP($C110,货物明细表!$B:$F,3,0),"")</f>
        <v/>
      </c>
      <c r="F110" s="58" t="str">
        <f>IFERROR(VLOOKUP($C110,货物明细表!$B:$F,4,0),"")</f>
        <v/>
      </c>
      <c r="G110" s="58" t="str">
        <f>IFERROR(VLOOKUP($C110,货物明细表!$B:$F,5,0),"")</f>
        <v/>
      </c>
      <c r="H110" s="60"/>
      <c r="I110" s="60"/>
      <c r="J110" s="60"/>
      <c r="K110" s="60"/>
    </row>
    <row r="111" spans="1:11">
      <c r="A111" s="61">
        <f t="shared" ref="A111:A116" si="18">A110+1</f>
        <v>108</v>
      </c>
      <c r="B111" s="62"/>
      <c r="C111" s="62"/>
      <c r="D111" s="61" t="str">
        <f>IFERROR(VLOOKUP($C111,货物明细表!$B:$F,2,0),"")</f>
        <v/>
      </c>
      <c r="E111" s="61" t="str">
        <f>IFERROR(VLOOKUP($C111,货物明细表!$B:$F,3,0),"")</f>
        <v/>
      </c>
      <c r="F111" s="61" t="str">
        <f>IFERROR(VLOOKUP($C111,货物明细表!$B:$F,4,0),"")</f>
        <v/>
      </c>
      <c r="G111" s="61" t="str">
        <f>IFERROR(VLOOKUP($C111,货物明细表!$B:$F,5,0),"")</f>
        <v/>
      </c>
      <c r="H111" s="63"/>
      <c r="I111" s="63"/>
      <c r="J111" s="63"/>
      <c r="K111" s="63"/>
    </row>
    <row r="112" spans="1:11">
      <c r="A112" s="58">
        <f t="shared" si="18"/>
        <v>109</v>
      </c>
      <c r="B112" s="59"/>
      <c r="C112" s="59"/>
      <c r="D112" s="58" t="str">
        <f>IFERROR(VLOOKUP($C112,货物明细表!$B:$F,2,0),"")</f>
        <v/>
      </c>
      <c r="E112" s="58" t="str">
        <f>IFERROR(VLOOKUP($C112,货物明细表!$B:$F,3,0),"")</f>
        <v/>
      </c>
      <c r="F112" s="58" t="str">
        <f>IFERROR(VLOOKUP($C112,货物明细表!$B:$F,4,0),"")</f>
        <v/>
      </c>
      <c r="G112" s="58" t="str">
        <f>IFERROR(VLOOKUP($C112,货物明细表!$B:$F,5,0),"")</f>
        <v/>
      </c>
      <c r="H112" s="60"/>
      <c r="I112" s="60"/>
      <c r="J112" s="60"/>
      <c r="K112" s="60"/>
    </row>
    <row r="113" spans="1:11">
      <c r="A113" s="61">
        <f t="shared" si="18"/>
        <v>110</v>
      </c>
      <c r="B113" s="62"/>
      <c r="C113" s="62"/>
      <c r="D113" s="61" t="str">
        <f>IFERROR(VLOOKUP($C113,货物明细表!$B:$F,2,0),"")</f>
        <v/>
      </c>
      <c r="E113" s="61" t="str">
        <f>IFERROR(VLOOKUP($C113,货物明细表!$B:$F,3,0),"")</f>
        <v/>
      </c>
      <c r="F113" s="61" t="str">
        <f>IFERROR(VLOOKUP($C113,货物明细表!$B:$F,4,0),"")</f>
        <v/>
      </c>
      <c r="G113" s="61" t="str">
        <f>IFERROR(VLOOKUP($C113,货物明细表!$B:$F,5,0),"")</f>
        <v/>
      </c>
      <c r="H113" s="63"/>
      <c r="I113" s="63"/>
      <c r="J113" s="63"/>
      <c r="K113" s="63"/>
    </row>
    <row r="114" spans="1:11">
      <c r="A114" s="58">
        <f t="shared" si="18"/>
        <v>111</v>
      </c>
      <c r="B114" s="59"/>
      <c r="C114" s="59"/>
      <c r="D114" s="58" t="str">
        <f>IFERROR(VLOOKUP($C114,货物明细表!$B:$F,2,0),"")</f>
        <v/>
      </c>
      <c r="E114" s="58" t="str">
        <f>IFERROR(VLOOKUP($C114,货物明细表!$B:$F,3,0),"")</f>
        <v/>
      </c>
      <c r="F114" s="58" t="str">
        <f>IFERROR(VLOOKUP($C114,货物明细表!$B:$F,4,0),"")</f>
        <v/>
      </c>
      <c r="G114" s="58" t="str">
        <f>IFERROR(VLOOKUP($C114,货物明细表!$B:$F,5,0),"")</f>
        <v/>
      </c>
      <c r="H114" s="60"/>
      <c r="I114" s="60"/>
      <c r="J114" s="60"/>
      <c r="K114" s="60"/>
    </row>
    <row r="115" spans="1:11">
      <c r="A115" s="61">
        <f t="shared" si="18"/>
        <v>112</v>
      </c>
      <c r="B115" s="62"/>
      <c r="C115" s="62"/>
      <c r="D115" s="61" t="str">
        <f>IFERROR(VLOOKUP($C115,货物明细表!$B:$F,2,0),"")</f>
        <v/>
      </c>
      <c r="E115" s="61" t="str">
        <f>IFERROR(VLOOKUP($C115,货物明细表!$B:$F,3,0),"")</f>
        <v/>
      </c>
      <c r="F115" s="61" t="str">
        <f>IFERROR(VLOOKUP($C115,货物明细表!$B:$F,4,0),"")</f>
        <v/>
      </c>
      <c r="G115" s="61" t="str">
        <f>IFERROR(VLOOKUP($C115,货物明细表!$B:$F,5,0),"")</f>
        <v/>
      </c>
      <c r="H115" s="63"/>
      <c r="I115" s="63"/>
      <c r="J115" s="63"/>
      <c r="K115" s="63"/>
    </row>
    <row r="116" spans="1:11">
      <c r="A116" s="58">
        <f t="shared" si="18"/>
        <v>113</v>
      </c>
      <c r="B116" s="59"/>
      <c r="C116" s="59"/>
      <c r="D116" s="58" t="str">
        <f>IFERROR(VLOOKUP($C116,货物明细表!$B:$F,2,0),"")</f>
        <v/>
      </c>
      <c r="E116" s="58" t="str">
        <f>IFERROR(VLOOKUP($C116,货物明细表!$B:$F,3,0),"")</f>
        <v/>
      </c>
      <c r="F116" s="58" t="str">
        <f>IFERROR(VLOOKUP($C116,货物明细表!$B:$F,4,0),"")</f>
        <v/>
      </c>
      <c r="G116" s="58" t="str">
        <f>IFERROR(VLOOKUP($C116,货物明细表!$B:$F,5,0),"")</f>
        <v/>
      </c>
      <c r="H116" s="60"/>
      <c r="I116" s="60"/>
      <c r="J116" s="60"/>
      <c r="K116" s="60"/>
    </row>
    <row r="117" spans="1:11">
      <c r="A117" s="61">
        <f t="shared" ref="A117:A122" si="19">A116+1</f>
        <v>114</v>
      </c>
      <c r="B117" s="62"/>
      <c r="C117" s="62"/>
      <c r="D117" s="61" t="str">
        <f>IFERROR(VLOOKUP($C117,货物明细表!$B:$F,2,0),"")</f>
        <v/>
      </c>
      <c r="E117" s="61" t="str">
        <f>IFERROR(VLOOKUP($C117,货物明细表!$B:$F,3,0),"")</f>
        <v/>
      </c>
      <c r="F117" s="61" t="str">
        <f>IFERROR(VLOOKUP($C117,货物明细表!$B:$F,4,0),"")</f>
        <v/>
      </c>
      <c r="G117" s="61" t="str">
        <f>IFERROR(VLOOKUP($C117,货物明细表!$B:$F,5,0),"")</f>
        <v/>
      </c>
      <c r="H117" s="63"/>
      <c r="I117" s="63"/>
      <c r="J117" s="63"/>
      <c r="K117" s="63"/>
    </row>
    <row r="118" spans="1:11">
      <c r="A118" s="58">
        <f t="shared" si="19"/>
        <v>115</v>
      </c>
      <c r="B118" s="59"/>
      <c r="C118" s="59"/>
      <c r="D118" s="58" t="str">
        <f>IFERROR(VLOOKUP($C118,货物明细表!$B:$F,2,0),"")</f>
        <v/>
      </c>
      <c r="E118" s="58" t="str">
        <f>IFERROR(VLOOKUP($C118,货物明细表!$B:$F,3,0),"")</f>
        <v/>
      </c>
      <c r="F118" s="58" t="str">
        <f>IFERROR(VLOOKUP($C118,货物明细表!$B:$F,4,0),"")</f>
        <v/>
      </c>
      <c r="G118" s="58" t="str">
        <f>IFERROR(VLOOKUP($C118,货物明细表!$B:$F,5,0),"")</f>
        <v/>
      </c>
      <c r="H118" s="60"/>
      <c r="I118" s="60"/>
      <c r="J118" s="60"/>
      <c r="K118" s="60"/>
    </row>
    <row r="119" spans="1:11">
      <c r="A119" s="61">
        <f t="shared" si="19"/>
        <v>116</v>
      </c>
      <c r="B119" s="62"/>
      <c r="C119" s="62"/>
      <c r="D119" s="61" t="str">
        <f>IFERROR(VLOOKUP($C119,货物明细表!$B:$F,2,0),"")</f>
        <v/>
      </c>
      <c r="E119" s="61" t="str">
        <f>IFERROR(VLOOKUP($C119,货物明细表!$B:$F,3,0),"")</f>
        <v/>
      </c>
      <c r="F119" s="61" t="str">
        <f>IFERROR(VLOOKUP($C119,货物明细表!$B:$F,4,0),"")</f>
        <v/>
      </c>
      <c r="G119" s="61" t="str">
        <f>IFERROR(VLOOKUP($C119,货物明细表!$B:$F,5,0),"")</f>
        <v/>
      </c>
      <c r="H119" s="63"/>
      <c r="I119" s="63"/>
      <c r="J119" s="63"/>
      <c r="K119" s="63"/>
    </row>
    <row r="120" spans="1:11">
      <c r="A120" s="58">
        <f t="shared" si="19"/>
        <v>117</v>
      </c>
      <c r="B120" s="59"/>
      <c r="C120" s="59"/>
      <c r="D120" s="58" t="str">
        <f>IFERROR(VLOOKUP($C120,货物明细表!$B:$F,2,0),"")</f>
        <v/>
      </c>
      <c r="E120" s="58" t="str">
        <f>IFERROR(VLOOKUP($C120,货物明细表!$B:$F,3,0),"")</f>
        <v/>
      </c>
      <c r="F120" s="58" t="str">
        <f>IFERROR(VLOOKUP($C120,货物明细表!$B:$F,4,0),"")</f>
        <v/>
      </c>
      <c r="G120" s="58" t="str">
        <f>IFERROR(VLOOKUP($C120,货物明细表!$B:$F,5,0),"")</f>
        <v/>
      </c>
      <c r="H120" s="60"/>
      <c r="I120" s="60"/>
      <c r="J120" s="60"/>
      <c r="K120" s="60"/>
    </row>
    <row r="121" spans="1:11">
      <c r="A121" s="61">
        <f t="shared" si="19"/>
        <v>118</v>
      </c>
      <c r="B121" s="62"/>
      <c r="C121" s="62"/>
      <c r="D121" s="61" t="str">
        <f>IFERROR(VLOOKUP($C121,货物明细表!$B:$F,2,0),"")</f>
        <v/>
      </c>
      <c r="E121" s="61" t="str">
        <f>IFERROR(VLOOKUP($C121,货物明细表!$B:$F,3,0),"")</f>
        <v/>
      </c>
      <c r="F121" s="61" t="str">
        <f>IFERROR(VLOOKUP($C121,货物明细表!$B:$F,4,0),"")</f>
        <v/>
      </c>
      <c r="G121" s="61" t="str">
        <f>IFERROR(VLOOKUP($C121,货物明细表!$B:$F,5,0),"")</f>
        <v/>
      </c>
      <c r="H121" s="63"/>
      <c r="I121" s="63"/>
      <c r="J121" s="63"/>
      <c r="K121" s="63"/>
    </row>
    <row r="122" spans="1:11">
      <c r="A122" s="58">
        <f t="shared" si="19"/>
        <v>119</v>
      </c>
      <c r="B122" s="59"/>
      <c r="C122" s="59"/>
      <c r="D122" s="58" t="str">
        <f>IFERROR(VLOOKUP($C122,货物明细表!$B:$F,2,0),"")</f>
        <v/>
      </c>
      <c r="E122" s="58" t="str">
        <f>IFERROR(VLOOKUP($C122,货物明细表!$B:$F,3,0),"")</f>
        <v/>
      </c>
      <c r="F122" s="58" t="str">
        <f>IFERROR(VLOOKUP($C122,货物明细表!$B:$F,4,0),"")</f>
        <v/>
      </c>
      <c r="G122" s="58" t="str">
        <f>IFERROR(VLOOKUP($C122,货物明细表!$B:$F,5,0),"")</f>
        <v/>
      </c>
      <c r="H122" s="60"/>
      <c r="I122" s="60"/>
      <c r="J122" s="60"/>
      <c r="K122" s="60"/>
    </row>
    <row r="123" spans="1:11">
      <c r="A123" s="61">
        <f t="shared" ref="A123:A128" si="20">A122+1</f>
        <v>120</v>
      </c>
      <c r="B123" s="62"/>
      <c r="C123" s="62"/>
      <c r="D123" s="61" t="str">
        <f>IFERROR(VLOOKUP($C123,货物明细表!$B:$F,2,0),"")</f>
        <v/>
      </c>
      <c r="E123" s="61" t="str">
        <f>IFERROR(VLOOKUP($C123,货物明细表!$B:$F,3,0),"")</f>
        <v/>
      </c>
      <c r="F123" s="61" t="str">
        <f>IFERROR(VLOOKUP($C123,货物明细表!$B:$F,4,0),"")</f>
        <v/>
      </c>
      <c r="G123" s="61" t="str">
        <f>IFERROR(VLOOKUP($C123,货物明细表!$B:$F,5,0),"")</f>
        <v/>
      </c>
      <c r="H123" s="63"/>
      <c r="I123" s="63"/>
      <c r="J123" s="63"/>
      <c r="K123" s="63"/>
    </row>
    <row r="124" spans="1:11">
      <c r="A124" s="58">
        <f t="shared" si="20"/>
        <v>121</v>
      </c>
      <c r="B124" s="59"/>
      <c r="C124" s="59"/>
      <c r="D124" s="58" t="str">
        <f>IFERROR(VLOOKUP($C124,货物明细表!$B:$F,2,0),"")</f>
        <v/>
      </c>
      <c r="E124" s="58" t="str">
        <f>IFERROR(VLOOKUP($C124,货物明细表!$B:$F,3,0),"")</f>
        <v/>
      </c>
      <c r="F124" s="58" t="str">
        <f>IFERROR(VLOOKUP($C124,货物明细表!$B:$F,4,0),"")</f>
        <v/>
      </c>
      <c r="G124" s="58" t="str">
        <f>IFERROR(VLOOKUP($C124,货物明细表!$B:$F,5,0),"")</f>
        <v/>
      </c>
      <c r="H124" s="60"/>
      <c r="I124" s="60"/>
      <c r="J124" s="60"/>
      <c r="K124" s="60"/>
    </row>
    <row r="125" spans="1:11">
      <c r="A125" s="61">
        <f t="shared" si="20"/>
        <v>122</v>
      </c>
      <c r="B125" s="62"/>
      <c r="C125" s="62"/>
      <c r="D125" s="61" t="str">
        <f>IFERROR(VLOOKUP($C125,货物明细表!$B:$F,2,0),"")</f>
        <v/>
      </c>
      <c r="E125" s="61" t="str">
        <f>IFERROR(VLOOKUP($C125,货物明细表!$B:$F,3,0),"")</f>
        <v/>
      </c>
      <c r="F125" s="61" t="str">
        <f>IFERROR(VLOOKUP($C125,货物明细表!$B:$F,4,0),"")</f>
        <v/>
      </c>
      <c r="G125" s="61" t="str">
        <f>IFERROR(VLOOKUP($C125,货物明细表!$B:$F,5,0),"")</f>
        <v/>
      </c>
      <c r="H125" s="63"/>
      <c r="I125" s="63"/>
      <c r="J125" s="63"/>
      <c r="K125" s="63"/>
    </row>
    <row r="126" spans="1:11">
      <c r="A126" s="58">
        <f t="shared" si="20"/>
        <v>123</v>
      </c>
      <c r="B126" s="59"/>
      <c r="C126" s="59"/>
      <c r="D126" s="58" t="str">
        <f>IFERROR(VLOOKUP($C126,货物明细表!$B:$F,2,0),"")</f>
        <v/>
      </c>
      <c r="E126" s="58" t="str">
        <f>IFERROR(VLOOKUP($C126,货物明细表!$B:$F,3,0),"")</f>
        <v/>
      </c>
      <c r="F126" s="58" t="str">
        <f>IFERROR(VLOOKUP($C126,货物明细表!$B:$F,4,0),"")</f>
        <v/>
      </c>
      <c r="G126" s="58" t="str">
        <f>IFERROR(VLOOKUP($C126,货物明细表!$B:$F,5,0),"")</f>
        <v/>
      </c>
      <c r="H126" s="60"/>
      <c r="I126" s="60"/>
      <c r="J126" s="60"/>
      <c r="K126" s="60"/>
    </row>
    <row r="127" spans="1:11">
      <c r="A127" s="61">
        <f t="shared" si="20"/>
        <v>124</v>
      </c>
      <c r="B127" s="62"/>
      <c r="C127" s="62"/>
      <c r="D127" s="61" t="str">
        <f>IFERROR(VLOOKUP($C127,货物明细表!$B:$F,2,0),"")</f>
        <v/>
      </c>
      <c r="E127" s="61" t="str">
        <f>IFERROR(VLOOKUP($C127,货物明细表!$B:$F,3,0),"")</f>
        <v/>
      </c>
      <c r="F127" s="61" t="str">
        <f>IFERROR(VLOOKUP($C127,货物明细表!$B:$F,4,0),"")</f>
        <v/>
      </c>
      <c r="G127" s="61" t="str">
        <f>IFERROR(VLOOKUP($C127,货物明细表!$B:$F,5,0),"")</f>
        <v/>
      </c>
      <c r="H127" s="63"/>
      <c r="I127" s="63"/>
      <c r="J127" s="63"/>
      <c r="K127" s="63"/>
    </row>
    <row r="128" spans="1:11">
      <c r="A128" s="58">
        <f t="shared" si="20"/>
        <v>125</v>
      </c>
      <c r="B128" s="59"/>
      <c r="C128" s="59"/>
      <c r="D128" s="58" t="str">
        <f>IFERROR(VLOOKUP($C128,货物明细表!$B:$F,2,0),"")</f>
        <v/>
      </c>
      <c r="E128" s="58" t="str">
        <f>IFERROR(VLOOKUP($C128,货物明细表!$B:$F,3,0),"")</f>
        <v/>
      </c>
      <c r="F128" s="58" t="str">
        <f>IFERROR(VLOOKUP($C128,货物明细表!$B:$F,4,0),"")</f>
        <v/>
      </c>
      <c r="G128" s="58" t="str">
        <f>IFERROR(VLOOKUP($C128,货物明细表!$B:$F,5,0),"")</f>
        <v/>
      </c>
      <c r="H128" s="60"/>
      <c r="I128" s="60"/>
      <c r="J128" s="60"/>
      <c r="K128" s="60"/>
    </row>
    <row r="129" spans="1:11">
      <c r="A129" s="61">
        <f t="shared" ref="A129:A134" si="21">A128+1</f>
        <v>126</v>
      </c>
      <c r="B129" s="62"/>
      <c r="C129" s="62"/>
      <c r="D129" s="61" t="str">
        <f>IFERROR(VLOOKUP($C129,货物明细表!$B:$F,2,0),"")</f>
        <v/>
      </c>
      <c r="E129" s="61" t="str">
        <f>IFERROR(VLOOKUP($C129,货物明细表!$B:$F,3,0),"")</f>
        <v/>
      </c>
      <c r="F129" s="61" t="str">
        <f>IFERROR(VLOOKUP($C129,货物明细表!$B:$F,4,0),"")</f>
        <v/>
      </c>
      <c r="G129" s="61" t="str">
        <f>IFERROR(VLOOKUP($C129,货物明细表!$B:$F,5,0),"")</f>
        <v/>
      </c>
      <c r="H129" s="63"/>
      <c r="I129" s="63"/>
      <c r="J129" s="63"/>
      <c r="K129" s="63"/>
    </row>
    <row r="130" spans="1:11">
      <c r="A130" s="58">
        <f t="shared" si="21"/>
        <v>127</v>
      </c>
      <c r="B130" s="59"/>
      <c r="C130" s="59"/>
      <c r="D130" s="58" t="str">
        <f>IFERROR(VLOOKUP($C130,货物明细表!$B:$F,2,0),"")</f>
        <v/>
      </c>
      <c r="E130" s="58" t="str">
        <f>IFERROR(VLOOKUP($C130,货物明细表!$B:$F,3,0),"")</f>
        <v/>
      </c>
      <c r="F130" s="58" t="str">
        <f>IFERROR(VLOOKUP($C130,货物明细表!$B:$F,4,0),"")</f>
        <v/>
      </c>
      <c r="G130" s="58" t="str">
        <f>IFERROR(VLOOKUP($C130,货物明细表!$B:$F,5,0),"")</f>
        <v/>
      </c>
      <c r="H130" s="60"/>
      <c r="I130" s="60"/>
      <c r="J130" s="60"/>
      <c r="K130" s="60"/>
    </row>
    <row r="131" spans="1:11">
      <c r="A131" s="61">
        <f t="shared" si="21"/>
        <v>128</v>
      </c>
      <c r="B131" s="62"/>
      <c r="C131" s="62"/>
      <c r="D131" s="61" t="str">
        <f>IFERROR(VLOOKUP($C131,货物明细表!$B:$F,2,0),"")</f>
        <v/>
      </c>
      <c r="E131" s="61" t="str">
        <f>IFERROR(VLOOKUP($C131,货物明细表!$B:$F,3,0),"")</f>
        <v/>
      </c>
      <c r="F131" s="61" t="str">
        <f>IFERROR(VLOOKUP($C131,货物明细表!$B:$F,4,0),"")</f>
        <v/>
      </c>
      <c r="G131" s="61" t="str">
        <f>IFERROR(VLOOKUP($C131,货物明细表!$B:$F,5,0),"")</f>
        <v/>
      </c>
      <c r="H131" s="63"/>
      <c r="I131" s="63"/>
      <c r="J131" s="63"/>
      <c r="K131" s="63"/>
    </row>
    <row r="132" spans="1:11">
      <c r="A132" s="58">
        <f t="shared" si="21"/>
        <v>129</v>
      </c>
      <c r="B132" s="59"/>
      <c r="C132" s="59"/>
      <c r="D132" s="58" t="str">
        <f>IFERROR(VLOOKUP($C132,货物明细表!$B:$F,2,0),"")</f>
        <v/>
      </c>
      <c r="E132" s="58" t="str">
        <f>IFERROR(VLOOKUP($C132,货物明细表!$B:$F,3,0),"")</f>
        <v/>
      </c>
      <c r="F132" s="58" t="str">
        <f>IFERROR(VLOOKUP($C132,货物明细表!$B:$F,4,0),"")</f>
        <v/>
      </c>
      <c r="G132" s="58" t="str">
        <f>IFERROR(VLOOKUP($C132,货物明细表!$B:$F,5,0),"")</f>
        <v/>
      </c>
      <c r="H132" s="60"/>
      <c r="I132" s="60"/>
      <c r="J132" s="60"/>
      <c r="K132" s="60"/>
    </row>
    <row r="133" spans="1:11">
      <c r="A133" s="61">
        <f t="shared" si="21"/>
        <v>130</v>
      </c>
      <c r="B133" s="62"/>
      <c r="C133" s="62"/>
      <c r="D133" s="61" t="str">
        <f>IFERROR(VLOOKUP($C133,货物明细表!$B:$F,2,0),"")</f>
        <v/>
      </c>
      <c r="E133" s="61" t="str">
        <f>IFERROR(VLOOKUP($C133,货物明细表!$B:$F,3,0),"")</f>
        <v/>
      </c>
      <c r="F133" s="61" t="str">
        <f>IFERROR(VLOOKUP($C133,货物明细表!$B:$F,4,0),"")</f>
        <v/>
      </c>
      <c r="G133" s="61" t="str">
        <f>IFERROR(VLOOKUP($C133,货物明细表!$B:$F,5,0),"")</f>
        <v/>
      </c>
      <c r="H133" s="63"/>
      <c r="I133" s="63"/>
      <c r="J133" s="63"/>
      <c r="K133" s="63"/>
    </row>
    <row r="134" spans="1:11">
      <c r="A134" s="58">
        <f t="shared" si="21"/>
        <v>131</v>
      </c>
      <c r="B134" s="59"/>
      <c r="C134" s="59"/>
      <c r="D134" s="58" t="str">
        <f>IFERROR(VLOOKUP($C134,货物明细表!$B:$F,2,0),"")</f>
        <v/>
      </c>
      <c r="E134" s="58" t="str">
        <f>IFERROR(VLOOKUP($C134,货物明细表!$B:$F,3,0),"")</f>
        <v/>
      </c>
      <c r="F134" s="58" t="str">
        <f>IFERROR(VLOOKUP($C134,货物明细表!$B:$F,4,0),"")</f>
        <v/>
      </c>
      <c r="G134" s="58" t="str">
        <f>IFERROR(VLOOKUP($C134,货物明细表!$B:$F,5,0),"")</f>
        <v/>
      </c>
      <c r="H134" s="60"/>
      <c r="I134" s="60"/>
      <c r="J134" s="60"/>
      <c r="K134" s="60"/>
    </row>
    <row r="135" spans="1:11">
      <c r="A135" s="61">
        <f t="shared" ref="A135:A140" si="22">A134+1</f>
        <v>132</v>
      </c>
      <c r="B135" s="62"/>
      <c r="C135" s="62"/>
      <c r="D135" s="61" t="str">
        <f>IFERROR(VLOOKUP($C135,货物明细表!$B:$F,2,0),"")</f>
        <v/>
      </c>
      <c r="E135" s="61" t="str">
        <f>IFERROR(VLOOKUP($C135,货物明细表!$B:$F,3,0),"")</f>
        <v/>
      </c>
      <c r="F135" s="61" t="str">
        <f>IFERROR(VLOOKUP($C135,货物明细表!$B:$F,4,0),"")</f>
        <v/>
      </c>
      <c r="G135" s="61" t="str">
        <f>IFERROR(VLOOKUP($C135,货物明细表!$B:$F,5,0),"")</f>
        <v/>
      </c>
      <c r="H135" s="63"/>
      <c r="I135" s="63"/>
      <c r="J135" s="63"/>
      <c r="K135" s="63"/>
    </row>
    <row r="136" spans="1:11">
      <c r="A136" s="58">
        <f t="shared" si="22"/>
        <v>133</v>
      </c>
      <c r="B136" s="59"/>
      <c r="C136" s="59"/>
      <c r="D136" s="58" t="str">
        <f>IFERROR(VLOOKUP($C136,货物明细表!$B:$F,2,0),"")</f>
        <v/>
      </c>
      <c r="E136" s="58" t="str">
        <f>IFERROR(VLOOKUP($C136,货物明细表!$B:$F,3,0),"")</f>
        <v/>
      </c>
      <c r="F136" s="58" t="str">
        <f>IFERROR(VLOOKUP($C136,货物明细表!$B:$F,4,0),"")</f>
        <v/>
      </c>
      <c r="G136" s="58" t="str">
        <f>IFERROR(VLOOKUP($C136,货物明细表!$B:$F,5,0),"")</f>
        <v/>
      </c>
      <c r="H136" s="60"/>
      <c r="I136" s="60"/>
      <c r="J136" s="60"/>
      <c r="K136" s="60"/>
    </row>
    <row r="137" spans="1:11">
      <c r="A137" s="61">
        <f t="shared" si="22"/>
        <v>134</v>
      </c>
      <c r="B137" s="62"/>
      <c r="C137" s="62"/>
      <c r="D137" s="61" t="str">
        <f>IFERROR(VLOOKUP($C137,货物明细表!$B:$F,2,0),"")</f>
        <v/>
      </c>
      <c r="E137" s="61" t="str">
        <f>IFERROR(VLOOKUP($C137,货物明细表!$B:$F,3,0),"")</f>
        <v/>
      </c>
      <c r="F137" s="61" t="str">
        <f>IFERROR(VLOOKUP($C137,货物明细表!$B:$F,4,0),"")</f>
        <v/>
      </c>
      <c r="G137" s="61" t="str">
        <f>IFERROR(VLOOKUP($C137,货物明细表!$B:$F,5,0),"")</f>
        <v/>
      </c>
      <c r="H137" s="63"/>
      <c r="I137" s="63"/>
      <c r="J137" s="63"/>
      <c r="K137" s="63"/>
    </row>
    <row r="138" spans="1:11">
      <c r="A138" s="58">
        <f t="shared" si="22"/>
        <v>135</v>
      </c>
      <c r="B138" s="59"/>
      <c r="C138" s="59"/>
      <c r="D138" s="58" t="str">
        <f>IFERROR(VLOOKUP($C138,货物明细表!$B:$F,2,0),"")</f>
        <v/>
      </c>
      <c r="E138" s="58" t="str">
        <f>IFERROR(VLOOKUP($C138,货物明细表!$B:$F,3,0),"")</f>
        <v/>
      </c>
      <c r="F138" s="58" t="str">
        <f>IFERROR(VLOOKUP($C138,货物明细表!$B:$F,4,0),"")</f>
        <v/>
      </c>
      <c r="G138" s="58" t="str">
        <f>IFERROR(VLOOKUP($C138,货物明细表!$B:$F,5,0),"")</f>
        <v/>
      </c>
      <c r="H138" s="60"/>
      <c r="I138" s="60"/>
      <c r="J138" s="60"/>
      <c r="K138" s="60"/>
    </row>
    <row r="139" spans="1:11">
      <c r="A139" s="61">
        <f t="shared" si="22"/>
        <v>136</v>
      </c>
      <c r="B139" s="62"/>
      <c r="C139" s="62"/>
      <c r="D139" s="61" t="str">
        <f>IFERROR(VLOOKUP($C139,货物明细表!$B:$F,2,0),"")</f>
        <v/>
      </c>
      <c r="E139" s="61" t="str">
        <f>IFERROR(VLOOKUP($C139,货物明细表!$B:$F,3,0),"")</f>
        <v/>
      </c>
      <c r="F139" s="61" t="str">
        <f>IFERROR(VLOOKUP($C139,货物明细表!$B:$F,4,0),"")</f>
        <v/>
      </c>
      <c r="G139" s="61" t="str">
        <f>IFERROR(VLOOKUP($C139,货物明细表!$B:$F,5,0),"")</f>
        <v/>
      </c>
      <c r="H139" s="63"/>
      <c r="I139" s="63"/>
      <c r="J139" s="63"/>
      <c r="K139" s="63"/>
    </row>
    <row r="140" spans="1:11">
      <c r="A140" s="58">
        <f t="shared" si="22"/>
        <v>137</v>
      </c>
      <c r="B140" s="59"/>
      <c r="C140" s="59"/>
      <c r="D140" s="58" t="str">
        <f>IFERROR(VLOOKUP($C140,货物明细表!$B:$F,2,0),"")</f>
        <v/>
      </c>
      <c r="E140" s="58" t="str">
        <f>IFERROR(VLOOKUP($C140,货物明细表!$B:$F,3,0),"")</f>
        <v/>
      </c>
      <c r="F140" s="58" t="str">
        <f>IFERROR(VLOOKUP($C140,货物明细表!$B:$F,4,0),"")</f>
        <v/>
      </c>
      <c r="G140" s="58" t="str">
        <f>IFERROR(VLOOKUP($C140,货物明细表!$B:$F,5,0),"")</f>
        <v/>
      </c>
      <c r="H140" s="60"/>
      <c r="I140" s="60"/>
      <c r="J140" s="60"/>
      <c r="K140" s="60"/>
    </row>
    <row r="141" spans="1:11">
      <c r="A141" s="61">
        <f t="shared" ref="A141:A146" si="23">A140+1</f>
        <v>138</v>
      </c>
      <c r="B141" s="62"/>
      <c r="C141" s="62"/>
      <c r="D141" s="61" t="str">
        <f>IFERROR(VLOOKUP($C141,货物明细表!$B:$F,2,0),"")</f>
        <v/>
      </c>
      <c r="E141" s="61" t="str">
        <f>IFERROR(VLOOKUP($C141,货物明细表!$B:$F,3,0),"")</f>
        <v/>
      </c>
      <c r="F141" s="61" t="str">
        <f>IFERROR(VLOOKUP($C141,货物明细表!$B:$F,4,0),"")</f>
        <v/>
      </c>
      <c r="G141" s="61" t="str">
        <f>IFERROR(VLOOKUP($C141,货物明细表!$B:$F,5,0),"")</f>
        <v/>
      </c>
      <c r="H141" s="63"/>
      <c r="I141" s="63"/>
      <c r="J141" s="63"/>
      <c r="K141" s="63"/>
    </row>
    <row r="142" spans="1:11">
      <c r="A142" s="58">
        <f t="shared" si="23"/>
        <v>139</v>
      </c>
      <c r="B142" s="59"/>
      <c r="C142" s="59"/>
      <c r="D142" s="58" t="str">
        <f>IFERROR(VLOOKUP($C142,货物明细表!$B:$F,2,0),"")</f>
        <v/>
      </c>
      <c r="E142" s="58" t="str">
        <f>IFERROR(VLOOKUP($C142,货物明细表!$B:$F,3,0),"")</f>
        <v/>
      </c>
      <c r="F142" s="58" t="str">
        <f>IFERROR(VLOOKUP($C142,货物明细表!$B:$F,4,0),"")</f>
        <v/>
      </c>
      <c r="G142" s="58" t="str">
        <f>IFERROR(VLOOKUP($C142,货物明细表!$B:$F,5,0),"")</f>
        <v/>
      </c>
      <c r="H142" s="60"/>
      <c r="I142" s="60"/>
      <c r="J142" s="60"/>
      <c r="K142" s="60"/>
    </row>
    <row r="143" spans="1:11">
      <c r="A143" s="61">
        <f t="shared" si="23"/>
        <v>140</v>
      </c>
      <c r="B143" s="62"/>
      <c r="C143" s="62"/>
      <c r="D143" s="61" t="str">
        <f>IFERROR(VLOOKUP($C143,货物明细表!$B:$F,2,0),"")</f>
        <v/>
      </c>
      <c r="E143" s="61" t="str">
        <f>IFERROR(VLOOKUP($C143,货物明细表!$B:$F,3,0),"")</f>
        <v/>
      </c>
      <c r="F143" s="61" t="str">
        <f>IFERROR(VLOOKUP($C143,货物明细表!$B:$F,4,0),"")</f>
        <v/>
      </c>
      <c r="G143" s="61" t="str">
        <f>IFERROR(VLOOKUP($C143,货物明细表!$B:$F,5,0),"")</f>
        <v/>
      </c>
      <c r="H143" s="63"/>
      <c r="I143" s="63"/>
      <c r="J143" s="63"/>
      <c r="K143" s="63"/>
    </row>
    <row r="144" spans="1:11">
      <c r="A144" s="58">
        <f t="shared" si="23"/>
        <v>141</v>
      </c>
      <c r="B144" s="59"/>
      <c r="C144" s="59"/>
      <c r="D144" s="58" t="str">
        <f>IFERROR(VLOOKUP($C144,货物明细表!$B:$F,2,0),"")</f>
        <v/>
      </c>
      <c r="E144" s="58" t="str">
        <f>IFERROR(VLOOKUP($C144,货物明细表!$B:$F,3,0),"")</f>
        <v/>
      </c>
      <c r="F144" s="58" t="str">
        <f>IFERROR(VLOOKUP($C144,货物明细表!$B:$F,4,0),"")</f>
        <v/>
      </c>
      <c r="G144" s="58" t="str">
        <f>IFERROR(VLOOKUP($C144,货物明细表!$B:$F,5,0),"")</f>
        <v/>
      </c>
      <c r="H144" s="60"/>
      <c r="I144" s="60"/>
      <c r="J144" s="60"/>
      <c r="K144" s="60"/>
    </row>
    <row r="145" spans="1:11">
      <c r="A145" s="61">
        <f t="shared" si="23"/>
        <v>142</v>
      </c>
      <c r="B145" s="62"/>
      <c r="C145" s="62"/>
      <c r="D145" s="61" t="str">
        <f>IFERROR(VLOOKUP($C145,货物明细表!$B:$F,2,0),"")</f>
        <v/>
      </c>
      <c r="E145" s="61" t="str">
        <f>IFERROR(VLOOKUP($C145,货物明细表!$B:$F,3,0),"")</f>
        <v/>
      </c>
      <c r="F145" s="61" t="str">
        <f>IFERROR(VLOOKUP($C145,货物明细表!$B:$F,4,0),"")</f>
        <v/>
      </c>
      <c r="G145" s="61" t="str">
        <f>IFERROR(VLOOKUP($C145,货物明细表!$B:$F,5,0),"")</f>
        <v/>
      </c>
      <c r="H145" s="63"/>
      <c r="I145" s="63"/>
      <c r="J145" s="63"/>
      <c r="K145" s="63"/>
    </row>
    <row r="146" spans="1:11">
      <c r="A146" s="58">
        <f t="shared" si="23"/>
        <v>143</v>
      </c>
      <c r="B146" s="59"/>
      <c r="C146" s="59"/>
      <c r="D146" s="58" t="str">
        <f>IFERROR(VLOOKUP($C146,货物明细表!$B:$F,2,0),"")</f>
        <v/>
      </c>
      <c r="E146" s="58" t="str">
        <f>IFERROR(VLOOKUP($C146,货物明细表!$B:$F,3,0),"")</f>
        <v/>
      </c>
      <c r="F146" s="58" t="str">
        <f>IFERROR(VLOOKUP($C146,货物明细表!$B:$F,4,0),"")</f>
        <v/>
      </c>
      <c r="G146" s="58" t="str">
        <f>IFERROR(VLOOKUP($C146,货物明细表!$B:$F,5,0),"")</f>
        <v/>
      </c>
      <c r="H146" s="60"/>
      <c r="I146" s="60"/>
      <c r="J146" s="60"/>
      <c r="K146" s="60"/>
    </row>
    <row r="147" spans="1:11">
      <c r="A147" s="61">
        <f t="shared" ref="A147:A152" si="24">A146+1</f>
        <v>144</v>
      </c>
      <c r="B147" s="62"/>
      <c r="C147" s="62"/>
      <c r="D147" s="61" t="str">
        <f>IFERROR(VLOOKUP($C147,货物明细表!$B:$F,2,0),"")</f>
        <v/>
      </c>
      <c r="E147" s="61" t="str">
        <f>IFERROR(VLOOKUP($C147,货物明细表!$B:$F,3,0),"")</f>
        <v/>
      </c>
      <c r="F147" s="61" t="str">
        <f>IFERROR(VLOOKUP($C147,货物明细表!$B:$F,4,0),"")</f>
        <v/>
      </c>
      <c r="G147" s="61" t="str">
        <f>IFERROR(VLOOKUP($C147,货物明细表!$B:$F,5,0),"")</f>
        <v/>
      </c>
      <c r="H147" s="63"/>
      <c r="I147" s="63"/>
      <c r="J147" s="63"/>
      <c r="K147" s="63"/>
    </row>
    <row r="148" spans="1:11">
      <c r="A148" s="58">
        <f t="shared" si="24"/>
        <v>145</v>
      </c>
      <c r="B148" s="59"/>
      <c r="C148" s="59"/>
      <c r="D148" s="58" t="str">
        <f>IFERROR(VLOOKUP($C148,货物明细表!$B:$F,2,0),"")</f>
        <v/>
      </c>
      <c r="E148" s="58" t="str">
        <f>IFERROR(VLOOKUP($C148,货物明细表!$B:$F,3,0),"")</f>
        <v/>
      </c>
      <c r="F148" s="58" t="str">
        <f>IFERROR(VLOOKUP($C148,货物明细表!$B:$F,4,0),"")</f>
        <v/>
      </c>
      <c r="G148" s="58" t="str">
        <f>IFERROR(VLOOKUP($C148,货物明细表!$B:$F,5,0),"")</f>
        <v/>
      </c>
      <c r="H148" s="60"/>
      <c r="I148" s="60"/>
      <c r="J148" s="60"/>
      <c r="K148" s="60"/>
    </row>
    <row r="149" spans="1:11">
      <c r="A149" s="61">
        <f t="shared" si="24"/>
        <v>146</v>
      </c>
      <c r="B149" s="62"/>
      <c r="C149" s="62"/>
      <c r="D149" s="61" t="str">
        <f>IFERROR(VLOOKUP($C149,货物明细表!$B:$F,2,0),"")</f>
        <v/>
      </c>
      <c r="E149" s="61" t="str">
        <f>IFERROR(VLOOKUP($C149,货物明细表!$B:$F,3,0),"")</f>
        <v/>
      </c>
      <c r="F149" s="61" t="str">
        <f>IFERROR(VLOOKUP($C149,货物明细表!$B:$F,4,0),"")</f>
        <v/>
      </c>
      <c r="G149" s="61" t="str">
        <f>IFERROR(VLOOKUP($C149,货物明细表!$B:$F,5,0),"")</f>
        <v/>
      </c>
      <c r="H149" s="63"/>
      <c r="I149" s="63"/>
      <c r="J149" s="63"/>
      <c r="K149" s="63"/>
    </row>
    <row r="150" spans="1:11">
      <c r="A150" s="58">
        <f t="shared" si="24"/>
        <v>147</v>
      </c>
      <c r="B150" s="59"/>
      <c r="C150" s="59"/>
      <c r="D150" s="58" t="str">
        <f>IFERROR(VLOOKUP($C150,货物明细表!$B:$F,2,0),"")</f>
        <v/>
      </c>
      <c r="E150" s="58" t="str">
        <f>IFERROR(VLOOKUP($C150,货物明细表!$B:$F,3,0),"")</f>
        <v/>
      </c>
      <c r="F150" s="58" t="str">
        <f>IFERROR(VLOOKUP($C150,货物明细表!$B:$F,4,0),"")</f>
        <v/>
      </c>
      <c r="G150" s="58" t="str">
        <f>IFERROR(VLOOKUP($C150,货物明细表!$B:$F,5,0),"")</f>
        <v/>
      </c>
      <c r="H150" s="60"/>
      <c r="I150" s="60"/>
      <c r="J150" s="60"/>
      <c r="K150" s="60"/>
    </row>
    <row r="151" spans="1:11">
      <c r="A151" s="61">
        <f t="shared" si="24"/>
        <v>148</v>
      </c>
      <c r="B151" s="62"/>
      <c r="C151" s="62"/>
      <c r="D151" s="61" t="str">
        <f>IFERROR(VLOOKUP($C151,货物明细表!$B:$F,2,0),"")</f>
        <v/>
      </c>
      <c r="E151" s="61" t="str">
        <f>IFERROR(VLOOKUP($C151,货物明细表!$B:$F,3,0),"")</f>
        <v/>
      </c>
      <c r="F151" s="61" t="str">
        <f>IFERROR(VLOOKUP($C151,货物明细表!$B:$F,4,0),"")</f>
        <v/>
      </c>
      <c r="G151" s="61" t="str">
        <f>IFERROR(VLOOKUP($C151,货物明细表!$B:$F,5,0),"")</f>
        <v/>
      </c>
      <c r="H151" s="63"/>
      <c r="I151" s="63"/>
      <c r="J151" s="63"/>
      <c r="K151" s="63"/>
    </row>
    <row r="152" spans="1:11">
      <c r="A152" s="58">
        <f t="shared" si="24"/>
        <v>149</v>
      </c>
      <c r="B152" s="59"/>
      <c r="C152" s="59"/>
      <c r="D152" s="58" t="str">
        <f>IFERROR(VLOOKUP($C152,货物明细表!$B:$F,2,0),"")</f>
        <v/>
      </c>
      <c r="E152" s="58" t="str">
        <f>IFERROR(VLOOKUP($C152,货物明细表!$B:$F,3,0),"")</f>
        <v/>
      </c>
      <c r="F152" s="58" t="str">
        <f>IFERROR(VLOOKUP($C152,货物明细表!$B:$F,4,0),"")</f>
        <v/>
      </c>
      <c r="G152" s="58" t="str">
        <f>IFERROR(VLOOKUP($C152,货物明细表!$B:$F,5,0),"")</f>
        <v/>
      </c>
      <c r="H152" s="60"/>
      <c r="I152" s="60"/>
      <c r="J152" s="60"/>
      <c r="K152" s="60"/>
    </row>
    <row r="153" spans="1:11">
      <c r="A153" s="61">
        <f t="shared" ref="A153:A158" si="25">A152+1</f>
        <v>150</v>
      </c>
      <c r="B153" s="62"/>
      <c r="C153" s="62"/>
      <c r="D153" s="61" t="str">
        <f>IFERROR(VLOOKUP($C153,货物明细表!$B:$F,2,0),"")</f>
        <v/>
      </c>
      <c r="E153" s="61" t="str">
        <f>IFERROR(VLOOKUP($C153,货物明细表!$B:$F,3,0),"")</f>
        <v/>
      </c>
      <c r="F153" s="61" t="str">
        <f>IFERROR(VLOOKUP($C153,货物明细表!$B:$F,4,0),"")</f>
        <v/>
      </c>
      <c r="G153" s="61" t="str">
        <f>IFERROR(VLOOKUP($C153,货物明细表!$B:$F,5,0),"")</f>
        <v/>
      </c>
      <c r="H153" s="63"/>
      <c r="I153" s="63"/>
      <c r="J153" s="63"/>
      <c r="K153" s="63"/>
    </row>
    <row r="154" spans="1:11">
      <c r="A154" s="58">
        <f t="shared" si="25"/>
        <v>151</v>
      </c>
      <c r="B154" s="59"/>
      <c r="C154" s="59"/>
      <c r="D154" s="58" t="str">
        <f>IFERROR(VLOOKUP($C154,货物明细表!$B:$F,2,0),"")</f>
        <v/>
      </c>
      <c r="E154" s="58" t="str">
        <f>IFERROR(VLOOKUP($C154,货物明细表!$B:$F,3,0),"")</f>
        <v/>
      </c>
      <c r="F154" s="58" t="str">
        <f>IFERROR(VLOOKUP($C154,货物明细表!$B:$F,4,0),"")</f>
        <v/>
      </c>
      <c r="G154" s="58" t="str">
        <f>IFERROR(VLOOKUP($C154,货物明细表!$B:$F,5,0),"")</f>
        <v/>
      </c>
      <c r="H154" s="60"/>
      <c r="I154" s="60"/>
      <c r="J154" s="60"/>
      <c r="K154" s="60"/>
    </row>
    <row r="155" spans="1:11">
      <c r="A155" s="61">
        <f t="shared" si="25"/>
        <v>152</v>
      </c>
      <c r="B155" s="62"/>
      <c r="C155" s="62"/>
      <c r="D155" s="61" t="str">
        <f>IFERROR(VLOOKUP($C155,货物明细表!$B:$F,2,0),"")</f>
        <v/>
      </c>
      <c r="E155" s="61" t="str">
        <f>IFERROR(VLOOKUP($C155,货物明细表!$B:$F,3,0),"")</f>
        <v/>
      </c>
      <c r="F155" s="61" t="str">
        <f>IFERROR(VLOOKUP($C155,货物明细表!$B:$F,4,0),"")</f>
        <v/>
      </c>
      <c r="G155" s="61" t="str">
        <f>IFERROR(VLOOKUP($C155,货物明细表!$B:$F,5,0),"")</f>
        <v/>
      </c>
      <c r="H155" s="63"/>
      <c r="I155" s="63"/>
      <c r="J155" s="63"/>
      <c r="K155" s="63"/>
    </row>
    <row r="156" spans="1:11">
      <c r="A156" s="58">
        <f t="shared" si="25"/>
        <v>153</v>
      </c>
      <c r="B156" s="59"/>
      <c r="C156" s="59"/>
      <c r="D156" s="58" t="str">
        <f>IFERROR(VLOOKUP($C156,货物明细表!$B:$F,2,0),"")</f>
        <v/>
      </c>
      <c r="E156" s="58" t="str">
        <f>IFERROR(VLOOKUP($C156,货物明细表!$B:$F,3,0),"")</f>
        <v/>
      </c>
      <c r="F156" s="58" t="str">
        <f>IFERROR(VLOOKUP($C156,货物明细表!$B:$F,4,0),"")</f>
        <v/>
      </c>
      <c r="G156" s="58" t="str">
        <f>IFERROR(VLOOKUP($C156,货物明细表!$B:$F,5,0),"")</f>
        <v/>
      </c>
      <c r="H156" s="60"/>
      <c r="I156" s="60"/>
      <c r="J156" s="60"/>
      <c r="K156" s="60"/>
    </row>
    <row r="157" spans="1:11">
      <c r="A157" s="61">
        <f t="shared" si="25"/>
        <v>154</v>
      </c>
      <c r="B157" s="62"/>
      <c r="C157" s="62"/>
      <c r="D157" s="61" t="str">
        <f>IFERROR(VLOOKUP($C157,货物明细表!$B:$F,2,0),"")</f>
        <v/>
      </c>
      <c r="E157" s="61" t="str">
        <f>IFERROR(VLOOKUP($C157,货物明细表!$B:$F,3,0),"")</f>
        <v/>
      </c>
      <c r="F157" s="61" t="str">
        <f>IFERROR(VLOOKUP($C157,货物明细表!$B:$F,4,0),"")</f>
        <v/>
      </c>
      <c r="G157" s="61" t="str">
        <f>IFERROR(VLOOKUP($C157,货物明细表!$B:$F,5,0),"")</f>
        <v/>
      </c>
      <c r="H157" s="63"/>
      <c r="I157" s="63"/>
      <c r="J157" s="63"/>
      <c r="K157" s="63"/>
    </row>
    <row r="158" spans="1:11">
      <c r="A158" s="58">
        <f t="shared" si="25"/>
        <v>155</v>
      </c>
      <c r="B158" s="59"/>
      <c r="C158" s="59"/>
      <c r="D158" s="58" t="str">
        <f>IFERROR(VLOOKUP($C158,货物明细表!$B:$F,2,0),"")</f>
        <v/>
      </c>
      <c r="E158" s="58" t="str">
        <f>IFERROR(VLOOKUP($C158,货物明细表!$B:$F,3,0),"")</f>
        <v/>
      </c>
      <c r="F158" s="58" t="str">
        <f>IFERROR(VLOOKUP($C158,货物明细表!$B:$F,4,0),"")</f>
        <v/>
      </c>
      <c r="G158" s="58" t="str">
        <f>IFERROR(VLOOKUP($C158,货物明细表!$B:$F,5,0),"")</f>
        <v/>
      </c>
      <c r="H158" s="60"/>
      <c r="I158" s="60"/>
      <c r="J158" s="60"/>
      <c r="K158" s="60"/>
    </row>
    <row r="159" spans="1:11">
      <c r="A159" s="61">
        <f t="shared" ref="A159:A164" si="26">A158+1</f>
        <v>156</v>
      </c>
      <c r="B159" s="62"/>
      <c r="C159" s="62"/>
      <c r="D159" s="61" t="str">
        <f>IFERROR(VLOOKUP($C159,货物明细表!$B:$F,2,0),"")</f>
        <v/>
      </c>
      <c r="E159" s="61" t="str">
        <f>IFERROR(VLOOKUP($C159,货物明细表!$B:$F,3,0),"")</f>
        <v/>
      </c>
      <c r="F159" s="61" t="str">
        <f>IFERROR(VLOOKUP($C159,货物明细表!$B:$F,4,0),"")</f>
        <v/>
      </c>
      <c r="G159" s="61" t="str">
        <f>IFERROR(VLOOKUP($C159,货物明细表!$B:$F,5,0),"")</f>
        <v/>
      </c>
      <c r="H159" s="63"/>
      <c r="I159" s="63"/>
      <c r="J159" s="63"/>
      <c r="K159" s="63"/>
    </row>
    <row r="160" spans="1:11">
      <c r="A160" s="58">
        <f t="shared" si="26"/>
        <v>157</v>
      </c>
      <c r="B160" s="59"/>
      <c r="C160" s="59"/>
      <c r="D160" s="58" t="str">
        <f>IFERROR(VLOOKUP($C160,货物明细表!$B:$F,2,0),"")</f>
        <v/>
      </c>
      <c r="E160" s="58" t="str">
        <f>IFERROR(VLOOKUP($C160,货物明细表!$B:$F,3,0),"")</f>
        <v/>
      </c>
      <c r="F160" s="58" t="str">
        <f>IFERROR(VLOOKUP($C160,货物明细表!$B:$F,4,0),"")</f>
        <v/>
      </c>
      <c r="G160" s="58" t="str">
        <f>IFERROR(VLOOKUP($C160,货物明细表!$B:$F,5,0),"")</f>
        <v/>
      </c>
      <c r="H160" s="60"/>
      <c r="I160" s="60"/>
      <c r="J160" s="60"/>
      <c r="K160" s="60"/>
    </row>
    <row r="161" spans="1:11">
      <c r="A161" s="61">
        <f t="shared" si="26"/>
        <v>158</v>
      </c>
      <c r="B161" s="62"/>
      <c r="C161" s="62"/>
      <c r="D161" s="61" t="str">
        <f>IFERROR(VLOOKUP($C161,货物明细表!$B:$F,2,0),"")</f>
        <v/>
      </c>
      <c r="E161" s="61" t="str">
        <f>IFERROR(VLOOKUP($C161,货物明细表!$B:$F,3,0),"")</f>
        <v/>
      </c>
      <c r="F161" s="61" t="str">
        <f>IFERROR(VLOOKUP($C161,货物明细表!$B:$F,4,0),"")</f>
        <v/>
      </c>
      <c r="G161" s="61" t="str">
        <f>IFERROR(VLOOKUP($C161,货物明细表!$B:$F,5,0),"")</f>
        <v/>
      </c>
      <c r="H161" s="63"/>
      <c r="I161" s="63"/>
      <c r="J161" s="63"/>
      <c r="K161" s="63"/>
    </row>
    <row r="162" spans="1:11">
      <c r="A162" s="58">
        <f t="shared" si="26"/>
        <v>159</v>
      </c>
      <c r="B162" s="59"/>
      <c r="C162" s="59"/>
      <c r="D162" s="58" t="str">
        <f>IFERROR(VLOOKUP($C162,货物明细表!$B:$F,2,0),"")</f>
        <v/>
      </c>
      <c r="E162" s="58" t="str">
        <f>IFERROR(VLOOKUP($C162,货物明细表!$B:$F,3,0),"")</f>
        <v/>
      </c>
      <c r="F162" s="58" t="str">
        <f>IFERROR(VLOOKUP($C162,货物明细表!$B:$F,4,0),"")</f>
        <v/>
      </c>
      <c r="G162" s="58" t="str">
        <f>IFERROR(VLOOKUP($C162,货物明细表!$B:$F,5,0),"")</f>
        <v/>
      </c>
      <c r="H162" s="60"/>
      <c r="I162" s="60"/>
      <c r="J162" s="60"/>
      <c r="K162" s="60"/>
    </row>
    <row r="163" spans="1:11">
      <c r="A163" s="61">
        <f t="shared" si="26"/>
        <v>160</v>
      </c>
      <c r="B163" s="62"/>
      <c r="C163" s="62"/>
      <c r="D163" s="61" t="str">
        <f>IFERROR(VLOOKUP($C163,货物明细表!$B:$F,2,0),"")</f>
        <v/>
      </c>
      <c r="E163" s="61" t="str">
        <f>IFERROR(VLOOKUP($C163,货物明细表!$B:$F,3,0),"")</f>
        <v/>
      </c>
      <c r="F163" s="61" t="str">
        <f>IFERROR(VLOOKUP($C163,货物明细表!$B:$F,4,0),"")</f>
        <v/>
      </c>
      <c r="G163" s="61" t="str">
        <f>IFERROR(VLOOKUP($C163,货物明细表!$B:$F,5,0),"")</f>
        <v/>
      </c>
      <c r="H163" s="63"/>
      <c r="I163" s="63"/>
      <c r="J163" s="63"/>
      <c r="K163" s="63"/>
    </row>
    <row r="164" spans="1:11">
      <c r="A164" s="58">
        <f t="shared" si="26"/>
        <v>161</v>
      </c>
      <c r="B164" s="59"/>
      <c r="C164" s="59"/>
      <c r="D164" s="58" t="str">
        <f>IFERROR(VLOOKUP($C164,货物明细表!$B:$F,2,0),"")</f>
        <v/>
      </c>
      <c r="E164" s="58" t="str">
        <f>IFERROR(VLOOKUP($C164,货物明细表!$B:$F,3,0),"")</f>
        <v/>
      </c>
      <c r="F164" s="58" t="str">
        <f>IFERROR(VLOOKUP($C164,货物明细表!$B:$F,4,0),"")</f>
        <v/>
      </c>
      <c r="G164" s="58" t="str">
        <f>IFERROR(VLOOKUP($C164,货物明细表!$B:$F,5,0),"")</f>
        <v/>
      </c>
      <c r="H164" s="60"/>
      <c r="I164" s="60"/>
      <c r="J164" s="60"/>
      <c r="K164" s="60"/>
    </row>
    <row r="165" spans="1:11">
      <c r="A165" s="61">
        <f t="shared" ref="A165:A170" si="27">A164+1</f>
        <v>162</v>
      </c>
      <c r="B165" s="62"/>
      <c r="C165" s="62"/>
      <c r="D165" s="61" t="str">
        <f>IFERROR(VLOOKUP($C165,货物明细表!$B:$F,2,0),"")</f>
        <v/>
      </c>
      <c r="E165" s="61" t="str">
        <f>IFERROR(VLOOKUP($C165,货物明细表!$B:$F,3,0),"")</f>
        <v/>
      </c>
      <c r="F165" s="61" t="str">
        <f>IFERROR(VLOOKUP($C165,货物明细表!$B:$F,4,0),"")</f>
        <v/>
      </c>
      <c r="G165" s="61" t="str">
        <f>IFERROR(VLOOKUP($C165,货物明细表!$B:$F,5,0),"")</f>
        <v/>
      </c>
      <c r="H165" s="63"/>
      <c r="I165" s="63"/>
      <c r="J165" s="63"/>
      <c r="K165" s="63"/>
    </row>
    <row r="166" spans="1:11">
      <c r="A166" s="58">
        <f t="shared" si="27"/>
        <v>163</v>
      </c>
      <c r="B166" s="59"/>
      <c r="C166" s="59"/>
      <c r="D166" s="58" t="str">
        <f>IFERROR(VLOOKUP($C166,货物明细表!$B:$F,2,0),"")</f>
        <v/>
      </c>
      <c r="E166" s="58" t="str">
        <f>IFERROR(VLOOKUP($C166,货物明细表!$B:$F,3,0),"")</f>
        <v/>
      </c>
      <c r="F166" s="58" t="str">
        <f>IFERROR(VLOOKUP($C166,货物明细表!$B:$F,4,0),"")</f>
        <v/>
      </c>
      <c r="G166" s="58" t="str">
        <f>IFERROR(VLOOKUP($C166,货物明细表!$B:$F,5,0),"")</f>
        <v/>
      </c>
      <c r="H166" s="60"/>
      <c r="I166" s="60"/>
      <c r="J166" s="60"/>
      <c r="K166" s="60"/>
    </row>
    <row r="167" spans="1:11">
      <c r="A167" s="61">
        <f t="shared" si="27"/>
        <v>164</v>
      </c>
      <c r="B167" s="62"/>
      <c r="C167" s="62"/>
      <c r="D167" s="61" t="str">
        <f>IFERROR(VLOOKUP($C167,货物明细表!$B:$F,2,0),"")</f>
        <v/>
      </c>
      <c r="E167" s="61" t="str">
        <f>IFERROR(VLOOKUP($C167,货物明细表!$B:$F,3,0),"")</f>
        <v/>
      </c>
      <c r="F167" s="61" t="str">
        <f>IFERROR(VLOOKUP($C167,货物明细表!$B:$F,4,0),"")</f>
        <v/>
      </c>
      <c r="G167" s="61" t="str">
        <f>IFERROR(VLOOKUP($C167,货物明细表!$B:$F,5,0),"")</f>
        <v/>
      </c>
      <c r="H167" s="63"/>
      <c r="I167" s="63"/>
      <c r="J167" s="63"/>
      <c r="K167" s="63"/>
    </row>
    <row r="168" spans="1:11">
      <c r="A168" s="58">
        <f t="shared" si="27"/>
        <v>165</v>
      </c>
      <c r="B168" s="59"/>
      <c r="C168" s="59"/>
      <c r="D168" s="58" t="str">
        <f>IFERROR(VLOOKUP($C168,货物明细表!$B:$F,2,0),"")</f>
        <v/>
      </c>
      <c r="E168" s="58" t="str">
        <f>IFERROR(VLOOKUP($C168,货物明细表!$B:$F,3,0),"")</f>
        <v/>
      </c>
      <c r="F168" s="58" t="str">
        <f>IFERROR(VLOOKUP($C168,货物明细表!$B:$F,4,0),"")</f>
        <v/>
      </c>
      <c r="G168" s="58" t="str">
        <f>IFERROR(VLOOKUP($C168,货物明细表!$B:$F,5,0),"")</f>
        <v/>
      </c>
      <c r="H168" s="60"/>
      <c r="I168" s="60"/>
      <c r="J168" s="60"/>
      <c r="K168" s="60"/>
    </row>
    <row r="169" spans="1:11">
      <c r="A169" s="61">
        <f t="shared" si="27"/>
        <v>166</v>
      </c>
      <c r="B169" s="62"/>
      <c r="C169" s="62"/>
      <c r="D169" s="61" t="str">
        <f>IFERROR(VLOOKUP($C169,货物明细表!$B:$F,2,0),"")</f>
        <v/>
      </c>
      <c r="E169" s="61" t="str">
        <f>IFERROR(VLOOKUP($C169,货物明细表!$B:$F,3,0),"")</f>
        <v/>
      </c>
      <c r="F169" s="61" t="str">
        <f>IFERROR(VLOOKUP($C169,货物明细表!$B:$F,4,0),"")</f>
        <v/>
      </c>
      <c r="G169" s="61" t="str">
        <f>IFERROR(VLOOKUP($C169,货物明细表!$B:$F,5,0),"")</f>
        <v/>
      </c>
      <c r="H169" s="63"/>
      <c r="I169" s="63"/>
      <c r="J169" s="63"/>
      <c r="K169" s="63"/>
    </row>
    <row r="170" spans="1:11">
      <c r="A170" s="58">
        <f t="shared" si="27"/>
        <v>167</v>
      </c>
      <c r="B170" s="59"/>
      <c r="C170" s="59"/>
      <c r="D170" s="58" t="str">
        <f>IFERROR(VLOOKUP($C170,货物明细表!$B:$F,2,0),"")</f>
        <v/>
      </c>
      <c r="E170" s="58" t="str">
        <f>IFERROR(VLOOKUP($C170,货物明细表!$B:$F,3,0),"")</f>
        <v/>
      </c>
      <c r="F170" s="58" t="str">
        <f>IFERROR(VLOOKUP($C170,货物明细表!$B:$F,4,0),"")</f>
        <v/>
      </c>
      <c r="G170" s="58" t="str">
        <f>IFERROR(VLOOKUP($C170,货物明细表!$B:$F,5,0),"")</f>
        <v/>
      </c>
      <c r="H170" s="60"/>
      <c r="I170" s="60"/>
      <c r="J170" s="60"/>
      <c r="K170" s="60"/>
    </row>
    <row r="171" spans="1:11">
      <c r="A171" s="61">
        <f t="shared" ref="A171:A176" si="28">A170+1</f>
        <v>168</v>
      </c>
      <c r="B171" s="62"/>
      <c r="C171" s="62"/>
      <c r="D171" s="61" t="str">
        <f>IFERROR(VLOOKUP($C171,货物明细表!$B:$F,2,0),"")</f>
        <v/>
      </c>
      <c r="E171" s="61" t="str">
        <f>IFERROR(VLOOKUP($C171,货物明细表!$B:$F,3,0),"")</f>
        <v/>
      </c>
      <c r="F171" s="61" t="str">
        <f>IFERROR(VLOOKUP($C171,货物明细表!$B:$F,4,0),"")</f>
        <v/>
      </c>
      <c r="G171" s="61" t="str">
        <f>IFERROR(VLOOKUP($C171,货物明细表!$B:$F,5,0),"")</f>
        <v/>
      </c>
      <c r="H171" s="63"/>
      <c r="I171" s="63"/>
      <c r="J171" s="63"/>
      <c r="K171" s="63"/>
    </row>
    <row r="172" spans="1:11">
      <c r="A172" s="58">
        <f t="shared" si="28"/>
        <v>169</v>
      </c>
      <c r="B172" s="59"/>
      <c r="C172" s="59"/>
      <c r="D172" s="58" t="str">
        <f>IFERROR(VLOOKUP($C172,货物明细表!$B:$F,2,0),"")</f>
        <v/>
      </c>
      <c r="E172" s="58" t="str">
        <f>IFERROR(VLOOKUP($C172,货物明细表!$B:$F,3,0),"")</f>
        <v/>
      </c>
      <c r="F172" s="58" t="str">
        <f>IFERROR(VLOOKUP($C172,货物明细表!$B:$F,4,0),"")</f>
        <v/>
      </c>
      <c r="G172" s="58" t="str">
        <f>IFERROR(VLOOKUP($C172,货物明细表!$B:$F,5,0),"")</f>
        <v/>
      </c>
      <c r="H172" s="60"/>
      <c r="I172" s="60"/>
      <c r="J172" s="60"/>
      <c r="K172" s="60"/>
    </row>
    <row r="173" spans="1:11">
      <c r="A173" s="61">
        <f t="shared" si="28"/>
        <v>170</v>
      </c>
      <c r="B173" s="62"/>
      <c r="C173" s="62"/>
      <c r="D173" s="61" t="str">
        <f>IFERROR(VLOOKUP($C173,货物明细表!$B:$F,2,0),"")</f>
        <v/>
      </c>
      <c r="E173" s="61" t="str">
        <f>IFERROR(VLOOKUP($C173,货物明细表!$B:$F,3,0),"")</f>
        <v/>
      </c>
      <c r="F173" s="61" t="str">
        <f>IFERROR(VLOOKUP($C173,货物明细表!$B:$F,4,0),"")</f>
        <v/>
      </c>
      <c r="G173" s="61" t="str">
        <f>IFERROR(VLOOKUP($C173,货物明细表!$B:$F,5,0),"")</f>
        <v/>
      </c>
      <c r="H173" s="63"/>
      <c r="I173" s="63"/>
      <c r="J173" s="63"/>
      <c r="K173" s="63"/>
    </row>
    <row r="174" spans="1:11">
      <c r="A174" s="58">
        <f t="shared" si="28"/>
        <v>171</v>
      </c>
      <c r="B174" s="59"/>
      <c r="C174" s="59"/>
      <c r="D174" s="58" t="str">
        <f>IFERROR(VLOOKUP($C174,货物明细表!$B:$F,2,0),"")</f>
        <v/>
      </c>
      <c r="E174" s="58" t="str">
        <f>IFERROR(VLOOKUP($C174,货物明细表!$B:$F,3,0),"")</f>
        <v/>
      </c>
      <c r="F174" s="58" t="str">
        <f>IFERROR(VLOOKUP($C174,货物明细表!$B:$F,4,0),"")</f>
        <v/>
      </c>
      <c r="G174" s="58" t="str">
        <f>IFERROR(VLOOKUP($C174,货物明细表!$B:$F,5,0),"")</f>
        <v/>
      </c>
      <c r="H174" s="60"/>
      <c r="I174" s="60"/>
      <c r="J174" s="60"/>
      <c r="K174" s="60"/>
    </row>
    <row r="175" spans="1:11">
      <c r="A175" s="61">
        <f t="shared" si="28"/>
        <v>172</v>
      </c>
      <c r="B175" s="62"/>
      <c r="C175" s="62"/>
      <c r="D175" s="61" t="str">
        <f>IFERROR(VLOOKUP($C175,货物明细表!$B:$F,2,0),"")</f>
        <v/>
      </c>
      <c r="E175" s="61" t="str">
        <f>IFERROR(VLOOKUP($C175,货物明细表!$B:$F,3,0),"")</f>
        <v/>
      </c>
      <c r="F175" s="61" t="str">
        <f>IFERROR(VLOOKUP($C175,货物明细表!$B:$F,4,0),"")</f>
        <v/>
      </c>
      <c r="G175" s="61" t="str">
        <f>IFERROR(VLOOKUP($C175,货物明细表!$B:$F,5,0),"")</f>
        <v/>
      </c>
      <c r="H175" s="63"/>
      <c r="I175" s="63"/>
      <c r="J175" s="63"/>
      <c r="K175" s="63"/>
    </row>
    <row r="176" spans="1:11">
      <c r="A176" s="58">
        <f t="shared" si="28"/>
        <v>173</v>
      </c>
      <c r="B176" s="59"/>
      <c r="C176" s="59"/>
      <c r="D176" s="58" t="str">
        <f>IFERROR(VLOOKUP($C176,货物明细表!$B:$F,2,0),"")</f>
        <v/>
      </c>
      <c r="E176" s="58" t="str">
        <f>IFERROR(VLOOKUP($C176,货物明细表!$B:$F,3,0),"")</f>
        <v/>
      </c>
      <c r="F176" s="58" t="str">
        <f>IFERROR(VLOOKUP($C176,货物明细表!$B:$F,4,0),"")</f>
        <v/>
      </c>
      <c r="G176" s="58" t="str">
        <f>IFERROR(VLOOKUP($C176,货物明细表!$B:$F,5,0),"")</f>
        <v/>
      </c>
      <c r="H176" s="60"/>
      <c r="I176" s="60"/>
      <c r="J176" s="60"/>
      <c r="K176" s="60"/>
    </row>
    <row r="177" spans="1:11">
      <c r="A177" s="61">
        <f t="shared" ref="A177:A182" si="29">A176+1</f>
        <v>174</v>
      </c>
      <c r="B177" s="62"/>
      <c r="C177" s="62"/>
      <c r="D177" s="61" t="str">
        <f>IFERROR(VLOOKUP($C177,货物明细表!$B:$F,2,0),"")</f>
        <v/>
      </c>
      <c r="E177" s="61" t="str">
        <f>IFERROR(VLOOKUP($C177,货物明细表!$B:$F,3,0),"")</f>
        <v/>
      </c>
      <c r="F177" s="61" t="str">
        <f>IFERROR(VLOOKUP($C177,货物明细表!$B:$F,4,0),"")</f>
        <v/>
      </c>
      <c r="G177" s="61" t="str">
        <f>IFERROR(VLOOKUP($C177,货物明细表!$B:$F,5,0),"")</f>
        <v/>
      </c>
      <c r="H177" s="63"/>
      <c r="I177" s="63"/>
      <c r="J177" s="63"/>
      <c r="K177" s="63"/>
    </row>
    <row r="178" spans="1:11">
      <c r="A178" s="58">
        <f t="shared" si="29"/>
        <v>175</v>
      </c>
      <c r="B178" s="59"/>
      <c r="C178" s="59"/>
      <c r="D178" s="58" t="str">
        <f>IFERROR(VLOOKUP($C178,货物明细表!$B:$F,2,0),"")</f>
        <v/>
      </c>
      <c r="E178" s="58" t="str">
        <f>IFERROR(VLOOKUP($C178,货物明细表!$B:$F,3,0),"")</f>
        <v/>
      </c>
      <c r="F178" s="58" t="str">
        <f>IFERROR(VLOOKUP($C178,货物明细表!$B:$F,4,0),"")</f>
        <v/>
      </c>
      <c r="G178" s="58" t="str">
        <f>IFERROR(VLOOKUP($C178,货物明细表!$B:$F,5,0),"")</f>
        <v/>
      </c>
      <c r="H178" s="60"/>
      <c r="I178" s="60"/>
      <c r="J178" s="60"/>
      <c r="K178" s="60"/>
    </row>
    <row r="179" spans="1:11">
      <c r="A179" s="61">
        <f t="shared" si="29"/>
        <v>176</v>
      </c>
      <c r="B179" s="62"/>
      <c r="C179" s="62"/>
      <c r="D179" s="61" t="str">
        <f>IFERROR(VLOOKUP($C179,货物明细表!$B:$F,2,0),"")</f>
        <v/>
      </c>
      <c r="E179" s="61" t="str">
        <f>IFERROR(VLOOKUP($C179,货物明细表!$B:$F,3,0),"")</f>
        <v/>
      </c>
      <c r="F179" s="61" t="str">
        <f>IFERROR(VLOOKUP($C179,货物明细表!$B:$F,4,0),"")</f>
        <v/>
      </c>
      <c r="G179" s="61" t="str">
        <f>IFERROR(VLOOKUP($C179,货物明细表!$B:$F,5,0),"")</f>
        <v/>
      </c>
      <c r="H179" s="63"/>
      <c r="I179" s="63"/>
      <c r="J179" s="63"/>
      <c r="K179" s="63"/>
    </row>
    <row r="180" spans="1:11">
      <c r="A180" s="58">
        <f t="shared" si="29"/>
        <v>177</v>
      </c>
      <c r="B180" s="59"/>
      <c r="C180" s="59"/>
      <c r="D180" s="58" t="str">
        <f>IFERROR(VLOOKUP($C180,货物明细表!$B:$F,2,0),"")</f>
        <v/>
      </c>
      <c r="E180" s="58" t="str">
        <f>IFERROR(VLOOKUP($C180,货物明细表!$B:$F,3,0),"")</f>
        <v/>
      </c>
      <c r="F180" s="58" t="str">
        <f>IFERROR(VLOOKUP($C180,货物明细表!$B:$F,4,0),"")</f>
        <v/>
      </c>
      <c r="G180" s="58" t="str">
        <f>IFERROR(VLOOKUP($C180,货物明细表!$B:$F,5,0),"")</f>
        <v/>
      </c>
      <c r="H180" s="60"/>
      <c r="I180" s="60"/>
      <c r="J180" s="60"/>
      <c r="K180" s="60"/>
    </row>
    <row r="181" spans="1:11">
      <c r="A181" s="61">
        <f t="shared" si="29"/>
        <v>178</v>
      </c>
      <c r="B181" s="62"/>
      <c r="C181" s="62"/>
      <c r="D181" s="61" t="str">
        <f>IFERROR(VLOOKUP($C181,货物明细表!$B:$F,2,0),"")</f>
        <v/>
      </c>
      <c r="E181" s="61" t="str">
        <f>IFERROR(VLOOKUP($C181,货物明细表!$B:$F,3,0),"")</f>
        <v/>
      </c>
      <c r="F181" s="61" t="str">
        <f>IFERROR(VLOOKUP($C181,货物明细表!$B:$F,4,0),"")</f>
        <v/>
      </c>
      <c r="G181" s="61" t="str">
        <f>IFERROR(VLOOKUP($C181,货物明细表!$B:$F,5,0),"")</f>
        <v/>
      </c>
      <c r="H181" s="63"/>
      <c r="I181" s="63"/>
      <c r="J181" s="63"/>
      <c r="K181" s="63"/>
    </row>
    <row r="182" spans="1:11">
      <c r="A182" s="58">
        <f t="shared" si="29"/>
        <v>179</v>
      </c>
      <c r="B182" s="59"/>
      <c r="C182" s="59"/>
      <c r="D182" s="58" t="str">
        <f>IFERROR(VLOOKUP($C182,货物明细表!$B:$F,2,0),"")</f>
        <v/>
      </c>
      <c r="E182" s="58" t="str">
        <f>IFERROR(VLOOKUP($C182,货物明细表!$B:$F,3,0),"")</f>
        <v/>
      </c>
      <c r="F182" s="58" t="str">
        <f>IFERROR(VLOOKUP($C182,货物明细表!$B:$F,4,0),"")</f>
        <v/>
      </c>
      <c r="G182" s="58" t="str">
        <f>IFERROR(VLOOKUP($C182,货物明细表!$B:$F,5,0),"")</f>
        <v/>
      </c>
      <c r="H182" s="60"/>
      <c r="I182" s="60"/>
      <c r="J182" s="60"/>
      <c r="K182" s="60"/>
    </row>
    <row r="183" spans="1:11">
      <c r="A183" s="61">
        <f t="shared" ref="A183:A188" si="30">A182+1</f>
        <v>180</v>
      </c>
      <c r="B183" s="62"/>
      <c r="C183" s="62"/>
      <c r="D183" s="61" t="str">
        <f>IFERROR(VLOOKUP($C183,货物明细表!$B:$F,2,0),"")</f>
        <v/>
      </c>
      <c r="E183" s="61" t="str">
        <f>IFERROR(VLOOKUP($C183,货物明细表!$B:$F,3,0),"")</f>
        <v/>
      </c>
      <c r="F183" s="61" t="str">
        <f>IFERROR(VLOOKUP($C183,货物明细表!$B:$F,4,0),"")</f>
        <v/>
      </c>
      <c r="G183" s="61" t="str">
        <f>IFERROR(VLOOKUP($C183,货物明细表!$B:$F,5,0),"")</f>
        <v/>
      </c>
      <c r="H183" s="63"/>
      <c r="I183" s="63"/>
      <c r="J183" s="63"/>
      <c r="K183" s="63"/>
    </row>
    <row r="184" spans="1:11">
      <c r="A184" s="58">
        <f t="shared" si="30"/>
        <v>181</v>
      </c>
      <c r="B184" s="59"/>
      <c r="C184" s="59"/>
      <c r="D184" s="58" t="str">
        <f>IFERROR(VLOOKUP($C184,货物明细表!$B:$F,2,0),"")</f>
        <v/>
      </c>
      <c r="E184" s="58" t="str">
        <f>IFERROR(VLOOKUP($C184,货物明细表!$B:$F,3,0),"")</f>
        <v/>
      </c>
      <c r="F184" s="58" t="str">
        <f>IFERROR(VLOOKUP($C184,货物明细表!$B:$F,4,0),"")</f>
        <v/>
      </c>
      <c r="G184" s="58" t="str">
        <f>IFERROR(VLOOKUP($C184,货物明细表!$B:$F,5,0),"")</f>
        <v/>
      </c>
      <c r="H184" s="60"/>
      <c r="I184" s="60"/>
      <c r="J184" s="60"/>
      <c r="K184" s="60"/>
    </row>
    <row r="185" spans="1:11">
      <c r="A185" s="61">
        <f t="shared" si="30"/>
        <v>182</v>
      </c>
      <c r="B185" s="62"/>
      <c r="C185" s="62"/>
      <c r="D185" s="61" t="str">
        <f>IFERROR(VLOOKUP($C185,货物明细表!$B:$F,2,0),"")</f>
        <v/>
      </c>
      <c r="E185" s="61" t="str">
        <f>IFERROR(VLOOKUP($C185,货物明细表!$B:$F,3,0),"")</f>
        <v/>
      </c>
      <c r="F185" s="61" t="str">
        <f>IFERROR(VLOOKUP($C185,货物明细表!$B:$F,4,0),"")</f>
        <v/>
      </c>
      <c r="G185" s="61" t="str">
        <f>IFERROR(VLOOKUP($C185,货物明细表!$B:$F,5,0),"")</f>
        <v/>
      </c>
      <c r="H185" s="63"/>
      <c r="I185" s="63"/>
      <c r="J185" s="63"/>
      <c r="K185" s="63"/>
    </row>
    <row r="186" spans="1:11">
      <c r="A186" s="58">
        <f t="shared" si="30"/>
        <v>183</v>
      </c>
      <c r="B186" s="59"/>
      <c r="C186" s="59"/>
      <c r="D186" s="58" t="str">
        <f>IFERROR(VLOOKUP($C186,货物明细表!$B:$F,2,0),"")</f>
        <v/>
      </c>
      <c r="E186" s="58" t="str">
        <f>IFERROR(VLOOKUP($C186,货物明细表!$B:$F,3,0),"")</f>
        <v/>
      </c>
      <c r="F186" s="58" t="str">
        <f>IFERROR(VLOOKUP($C186,货物明细表!$B:$F,4,0),"")</f>
        <v/>
      </c>
      <c r="G186" s="58" t="str">
        <f>IFERROR(VLOOKUP($C186,货物明细表!$B:$F,5,0),"")</f>
        <v/>
      </c>
      <c r="H186" s="60"/>
      <c r="I186" s="60"/>
      <c r="J186" s="60"/>
      <c r="K186" s="60"/>
    </row>
    <row r="187" spans="1:11">
      <c r="A187" s="61">
        <f t="shared" si="30"/>
        <v>184</v>
      </c>
      <c r="B187" s="62"/>
      <c r="C187" s="62"/>
      <c r="D187" s="61" t="str">
        <f>IFERROR(VLOOKUP($C187,货物明细表!$B:$F,2,0),"")</f>
        <v/>
      </c>
      <c r="E187" s="61" t="str">
        <f>IFERROR(VLOOKUP($C187,货物明细表!$B:$F,3,0),"")</f>
        <v/>
      </c>
      <c r="F187" s="61" t="str">
        <f>IFERROR(VLOOKUP($C187,货物明细表!$B:$F,4,0),"")</f>
        <v/>
      </c>
      <c r="G187" s="61" t="str">
        <f>IFERROR(VLOOKUP($C187,货物明细表!$B:$F,5,0),"")</f>
        <v/>
      </c>
      <c r="H187" s="63"/>
      <c r="I187" s="63"/>
      <c r="J187" s="63"/>
      <c r="K187" s="63"/>
    </row>
    <row r="188" spans="1:11">
      <c r="A188" s="58">
        <f t="shared" si="30"/>
        <v>185</v>
      </c>
      <c r="B188" s="59"/>
      <c r="C188" s="59"/>
      <c r="D188" s="58" t="str">
        <f>IFERROR(VLOOKUP($C188,货物明细表!$B:$F,2,0),"")</f>
        <v/>
      </c>
      <c r="E188" s="58" t="str">
        <f>IFERROR(VLOOKUP($C188,货物明细表!$B:$F,3,0),"")</f>
        <v/>
      </c>
      <c r="F188" s="58" t="str">
        <f>IFERROR(VLOOKUP($C188,货物明细表!$B:$F,4,0),"")</f>
        <v/>
      </c>
      <c r="G188" s="58" t="str">
        <f>IFERROR(VLOOKUP($C188,货物明细表!$B:$F,5,0),"")</f>
        <v/>
      </c>
      <c r="H188" s="60"/>
      <c r="I188" s="60"/>
      <c r="J188" s="60"/>
      <c r="K188" s="60"/>
    </row>
    <row r="189" spans="1:11">
      <c r="A189" s="61">
        <f t="shared" ref="A189:A194" si="31">A188+1</f>
        <v>186</v>
      </c>
      <c r="B189" s="62"/>
      <c r="C189" s="62"/>
      <c r="D189" s="61" t="str">
        <f>IFERROR(VLOOKUP($C189,货物明细表!$B:$F,2,0),"")</f>
        <v/>
      </c>
      <c r="E189" s="61" t="str">
        <f>IFERROR(VLOOKUP($C189,货物明细表!$B:$F,3,0),"")</f>
        <v/>
      </c>
      <c r="F189" s="61" t="str">
        <f>IFERROR(VLOOKUP($C189,货物明细表!$B:$F,4,0),"")</f>
        <v/>
      </c>
      <c r="G189" s="61" t="str">
        <f>IFERROR(VLOOKUP($C189,货物明细表!$B:$F,5,0),"")</f>
        <v/>
      </c>
      <c r="H189" s="63"/>
      <c r="I189" s="63"/>
      <c r="J189" s="63"/>
      <c r="K189" s="63"/>
    </row>
    <row r="190" spans="1:11">
      <c r="A190" s="58">
        <f t="shared" si="31"/>
        <v>187</v>
      </c>
      <c r="B190" s="59"/>
      <c r="C190" s="59"/>
      <c r="D190" s="58" t="str">
        <f>IFERROR(VLOOKUP($C190,货物明细表!$B:$F,2,0),"")</f>
        <v/>
      </c>
      <c r="E190" s="58" t="str">
        <f>IFERROR(VLOOKUP($C190,货物明细表!$B:$F,3,0),"")</f>
        <v/>
      </c>
      <c r="F190" s="58" t="str">
        <f>IFERROR(VLOOKUP($C190,货物明细表!$B:$F,4,0),"")</f>
        <v/>
      </c>
      <c r="G190" s="58" t="str">
        <f>IFERROR(VLOOKUP($C190,货物明细表!$B:$F,5,0),"")</f>
        <v/>
      </c>
      <c r="H190" s="60"/>
      <c r="I190" s="60"/>
      <c r="J190" s="60"/>
      <c r="K190" s="60"/>
    </row>
    <row r="191" spans="1:11">
      <c r="A191" s="61">
        <f t="shared" si="31"/>
        <v>188</v>
      </c>
      <c r="B191" s="62"/>
      <c r="C191" s="62"/>
      <c r="D191" s="61" t="str">
        <f>IFERROR(VLOOKUP($C191,货物明细表!$B:$F,2,0),"")</f>
        <v/>
      </c>
      <c r="E191" s="61" t="str">
        <f>IFERROR(VLOOKUP($C191,货物明细表!$B:$F,3,0),"")</f>
        <v/>
      </c>
      <c r="F191" s="61" t="str">
        <f>IFERROR(VLOOKUP($C191,货物明细表!$B:$F,4,0),"")</f>
        <v/>
      </c>
      <c r="G191" s="61" t="str">
        <f>IFERROR(VLOOKUP($C191,货物明细表!$B:$F,5,0),"")</f>
        <v/>
      </c>
      <c r="H191" s="63"/>
      <c r="I191" s="63"/>
      <c r="J191" s="63"/>
      <c r="K191" s="63"/>
    </row>
    <row r="192" spans="1:11">
      <c r="A192" s="58">
        <f t="shared" si="31"/>
        <v>189</v>
      </c>
      <c r="B192" s="59"/>
      <c r="C192" s="59"/>
      <c r="D192" s="58" t="str">
        <f>IFERROR(VLOOKUP($C192,货物明细表!$B:$F,2,0),"")</f>
        <v/>
      </c>
      <c r="E192" s="58" t="str">
        <f>IFERROR(VLOOKUP($C192,货物明细表!$B:$F,3,0),"")</f>
        <v/>
      </c>
      <c r="F192" s="58" t="str">
        <f>IFERROR(VLOOKUP($C192,货物明细表!$B:$F,4,0),"")</f>
        <v/>
      </c>
      <c r="G192" s="58" t="str">
        <f>IFERROR(VLOOKUP($C192,货物明细表!$B:$F,5,0),"")</f>
        <v/>
      </c>
      <c r="H192" s="60"/>
      <c r="I192" s="60"/>
      <c r="J192" s="60"/>
      <c r="K192" s="60"/>
    </row>
    <row r="193" spans="1:11">
      <c r="A193" s="61">
        <f t="shared" si="31"/>
        <v>190</v>
      </c>
      <c r="B193" s="62"/>
      <c r="C193" s="62"/>
      <c r="D193" s="61" t="str">
        <f>IFERROR(VLOOKUP($C193,货物明细表!$B:$F,2,0),"")</f>
        <v/>
      </c>
      <c r="E193" s="61" t="str">
        <f>IFERROR(VLOOKUP($C193,货物明细表!$B:$F,3,0),"")</f>
        <v/>
      </c>
      <c r="F193" s="61" t="str">
        <f>IFERROR(VLOOKUP($C193,货物明细表!$B:$F,4,0),"")</f>
        <v/>
      </c>
      <c r="G193" s="61" t="str">
        <f>IFERROR(VLOOKUP($C193,货物明细表!$B:$F,5,0),"")</f>
        <v/>
      </c>
      <c r="H193" s="63"/>
      <c r="I193" s="63"/>
      <c r="J193" s="63"/>
      <c r="K193" s="63"/>
    </row>
    <row r="194" spans="1:11">
      <c r="A194" s="58">
        <f t="shared" si="31"/>
        <v>191</v>
      </c>
      <c r="B194" s="59"/>
      <c r="C194" s="59"/>
      <c r="D194" s="58" t="str">
        <f>IFERROR(VLOOKUP($C194,货物明细表!$B:$F,2,0),"")</f>
        <v/>
      </c>
      <c r="E194" s="58" t="str">
        <f>IFERROR(VLOOKUP($C194,货物明细表!$B:$F,3,0),"")</f>
        <v/>
      </c>
      <c r="F194" s="58" t="str">
        <f>IFERROR(VLOOKUP($C194,货物明细表!$B:$F,4,0),"")</f>
        <v/>
      </c>
      <c r="G194" s="58" t="str">
        <f>IFERROR(VLOOKUP($C194,货物明细表!$B:$F,5,0),"")</f>
        <v/>
      </c>
      <c r="H194" s="60"/>
      <c r="I194" s="60"/>
      <c r="J194" s="60"/>
      <c r="K194" s="60"/>
    </row>
    <row r="195" spans="1:11">
      <c r="A195" s="61">
        <f t="shared" ref="A195:A200" si="32">A194+1</f>
        <v>192</v>
      </c>
      <c r="B195" s="62"/>
      <c r="C195" s="62"/>
      <c r="D195" s="61" t="str">
        <f>IFERROR(VLOOKUP($C195,货物明细表!$B:$F,2,0),"")</f>
        <v/>
      </c>
      <c r="E195" s="61" t="str">
        <f>IFERROR(VLOOKUP($C195,货物明细表!$B:$F,3,0),"")</f>
        <v/>
      </c>
      <c r="F195" s="61" t="str">
        <f>IFERROR(VLOOKUP($C195,货物明细表!$B:$F,4,0),"")</f>
        <v/>
      </c>
      <c r="G195" s="61" t="str">
        <f>IFERROR(VLOOKUP($C195,货物明细表!$B:$F,5,0),"")</f>
        <v/>
      </c>
      <c r="H195" s="63"/>
      <c r="I195" s="63"/>
      <c r="J195" s="63"/>
      <c r="K195" s="63"/>
    </row>
    <row r="196" spans="1:11">
      <c r="A196" s="58">
        <f t="shared" si="32"/>
        <v>193</v>
      </c>
      <c r="B196" s="59"/>
      <c r="C196" s="59"/>
      <c r="D196" s="58" t="str">
        <f>IFERROR(VLOOKUP($C196,货物明细表!$B:$F,2,0),"")</f>
        <v/>
      </c>
      <c r="E196" s="58" t="str">
        <f>IFERROR(VLOOKUP($C196,货物明细表!$B:$F,3,0),"")</f>
        <v/>
      </c>
      <c r="F196" s="58" t="str">
        <f>IFERROR(VLOOKUP($C196,货物明细表!$B:$F,4,0),"")</f>
        <v/>
      </c>
      <c r="G196" s="58" t="str">
        <f>IFERROR(VLOOKUP($C196,货物明细表!$B:$F,5,0),"")</f>
        <v/>
      </c>
      <c r="H196" s="60"/>
      <c r="I196" s="60"/>
      <c r="J196" s="60"/>
      <c r="K196" s="60"/>
    </row>
    <row r="197" spans="1:11">
      <c r="A197" s="61">
        <f t="shared" si="32"/>
        <v>194</v>
      </c>
      <c r="B197" s="62"/>
      <c r="C197" s="62"/>
      <c r="D197" s="61" t="str">
        <f>IFERROR(VLOOKUP($C197,货物明细表!$B:$F,2,0),"")</f>
        <v/>
      </c>
      <c r="E197" s="61" t="str">
        <f>IFERROR(VLOOKUP($C197,货物明细表!$B:$F,3,0),"")</f>
        <v/>
      </c>
      <c r="F197" s="61" t="str">
        <f>IFERROR(VLOOKUP($C197,货物明细表!$B:$F,4,0),"")</f>
        <v/>
      </c>
      <c r="G197" s="61" t="str">
        <f>IFERROR(VLOOKUP($C197,货物明细表!$B:$F,5,0),"")</f>
        <v/>
      </c>
      <c r="H197" s="63"/>
      <c r="I197" s="63"/>
      <c r="J197" s="63"/>
      <c r="K197" s="63"/>
    </row>
    <row r="198" spans="1:11">
      <c r="A198" s="58">
        <f t="shared" si="32"/>
        <v>195</v>
      </c>
      <c r="B198" s="59"/>
      <c r="C198" s="59"/>
      <c r="D198" s="58" t="str">
        <f>IFERROR(VLOOKUP($C198,货物明细表!$B:$F,2,0),"")</f>
        <v/>
      </c>
      <c r="E198" s="58" t="str">
        <f>IFERROR(VLOOKUP($C198,货物明细表!$B:$F,3,0),"")</f>
        <v/>
      </c>
      <c r="F198" s="58" t="str">
        <f>IFERROR(VLOOKUP($C198,货物明细表!$B:$F,4,0),"")</f>
        <v/>
      </c>
      <c r="G198" s="58" t="str">
        <f>IFERROR(VLOOKUP($C198,货物明细表!$B:$F,5,0),"")</f>
        <v/>
      </c>
      <c r="H198" s="60"/>
      <c r="I198" s="60"/>
      <c r="J198" s="60"/>
      <c r="K198" s="60"/>
    </row>
    <row r="199" spans="1:11">
      <c r="A199" s="61">
        <f t="shared" si="32"/>
        <v>196</v>
      </c>
      <c r="B199" s="62"/>
      <c r="C199" s="62"/>
      <c r="D199" s="61" t="str">
        <f>IFERROR(VLOOKUP($C199,货物明细表!$B:$F,2,0),"")</f>
        <v/>
      </c>
      <c r="E199" s="61" t="str">
        <f>IFERROR(VLOOKUP($C199,货物明细表!$B:$F,3,0),"")</f>
        <v/>
      </c>
      <c r="F199" s="61" t="str">
        <f>IFERROR(VLOOKUP($C199,货物明细表!$B:$F,4,0),"")</f>
        <v/>
      </c>
      <c r="G199" s="61" t="str">
        <f>IFERROR(VLOOKUP($C199,货物明细表!$B:$F,5,0),"")</f>
        <v/>
      </c>
      <c r="H199" s="63"/>
      <c r="I199" s="63"/>
      <c r="J199" s="63"/>
      <c r="K199" s="63"/>
    </row>
    <row r="200" spans="1:11">
      <c r="A200" s="58">
        <f t="shared" si="32"/>
        <v>197</v>
      </c>
      <c r="B200" s="59"/>
      <c r="C200" s="59"/>
      <c r="D200" s="58" t="str">
        <f>IFERROR(VLOOKUP($C200,货物明细表!$B:$F,2,0),"")</f>
        <v/>
      </c>
      <c r="E200" s="58" t="str">
        <f>IFERROR(VLOOKUP($C200,货物明细表!$B:$F,3,0),"")</f>
        <v/>
      </c>
      <c r="F200" s="58" t="str">
        <f>IFERROR(VLOOKUP($C200,货物明细表!$B:$F,4,0),"")</f>
        <v/>
      </c>
      <c r="G200" s="58" t="str">
        <f>IFERROR(VLOOKUP($C200,货物明细表!$B:$F,5,0),"")</f>
        <v/>
      </c>
      <c r="H200" s="60"/>
      <c r="I200" s="60"/>
      <c r="J200" s="60"/>
      <c r="K200" s="60"/>
    </row>
    <row r="201" spans="1:11">
      <c r="A201" s="61">
        <f t="shared" ref="A201:A206" si="33">A200+1</f>
        <v>198</v>
      </c>
      <c r="B201" s="62"/>
      <c r="C201" s="62"/>
      <c r="D201" s="61" t="str">
        <f>IFERROR(VLOOKUP($C201,货物明细表!$B:$F,2,0),"")</f>
        <v/>
      </c>
      <c r="E201" s="61" t="str">
        <f>IFERROR(VLOOKUP($C201,货物明细表!$B:$F,3,0),"")</f>
        <v/>
      </c>
      <c r="F201" s="61" t="str">
        <f>IFERROR(VLOOKUP($C201,货物明细表!$B:$F,4,0),"")</f>
        <v/>
      </c>
      <c r="G201" s="61" t="str">
        <f>IFERROR(VLOOKUP($C201,货物明细表!$B:$F,5,0),"")</f>
        <v/>
      </c>
      <c r="H201" s="63"/>
      <c r="I201" s="63"/>
      <c r="J201" s="63"/>
      <c r="K201" s="63"/>
    </row>
    <row r="202" spans="1:11">
      <c r="A202" s="58">
        <f t="shared" si="33"/>
        <v>199</v>
      </c>
      <c r="B202" s="59"/>
      <c r="C202" s="59"/>
      <c r="D202" s="58" t="str">
        <f>IFERROR(VLOOKUP($C202,货物明细表!$B:$F,2,0),"")</f>
        <v/>
      </c>
      <c r="E202" s="58" t="str">
        <f>IFERROR(VLOOKUP($C202,货物明细表!$B:$F,3,0),"")</f>
        <v/>
      </c>
      <c r="F202" s="58" t="str">
        <f>IFERROR(VLOOKUP($C202,货物明细表!$B:$F,4,0),"")</f>
        <v/>
      </c>
      <c r="G202" s="58" t="str">
        <f>IFERROR(VLOOKUP($C202,货物明细表!$B:$F,5,0),"")</f>
        <v/>
      </c>
      <c r="H202" s="60"/>
      <c r="I202" s="60"/>
      <c r="J202" s="60"/>
      <c r="K202" s="60"/>
    </row>
    <row r="203" spans="1:11">
      <c r="A203" s="61">
        <f t="shared" si="33"/>
        <v>200</v>
      </c>
      <c r="B203" s="62"/>
      <c r="C203" s="62"/>
      <c r="D203" s="61" t="str">
        <f>IFERROR(VLOOKUP($C203,货物明细表!$B:$F,2,0),"")</f>
        <v/>
      </c>
      <c r="E203" s="61" t="str">
        <f>IFERROR(VLOOKUP($C203,货物明细表!$B:$F,3,0),"")</f>
        <v/>
      </c>
      <c r="F203" s="61" t="str">
        <f>IFERROR(VLOOKUP($C203,货物明细表!$B:$F,4,0),"")</f>
        <v/>
      </c>
      <c r="G203" s="61" t="str">
        <f>IFERROR(VLOOKUP($C203,货物明细表!$B:$F,5,0),"")</f>
        <v/>
      </c>
      <c r="H203" s="63"/>
      <c r="I203" s="63"/>
      <c r="J203" s="63"/>
      <c r="K203" s="63"/>
    </row>
    <row r="204" spans="1:11">
      <c r="A204" s="58">
        <f t="shared" si="33"/>
        <v>201</v>
      </c>
      <c r="B204" s="59"/>
      <c r="C204" s="59"/>
      <c r="D204" s="58" t="str">
        <f>IFERROR(VLOOKUP($C204,货物明细表!$B:$F,2,0),"")</f>
        <v/>
      </c>
      <c r="E204" s="58" t="str">
        <f>IFERROR(VLOOKUP($C204,货物明细表!$B:$F,3,0),"")</f>
        <v/>
      </c>
      <c r="F204" s="58" t="str">
        <f>IFERROR(VLOOKUP($C204,货物明细表!$B:$F,4,0),"")</f>
        <v/>
      </c>
      <c r="G204" s="58" t="str">
        <f>IFERROR(VLOOKUP($C204,货物明细表!$B:$F,5,0),"")</f>
        <v/>
      </c>
      <c r="H204" s="60"/>
      <c r="I204" s="60"/>
      <c r="J204" s="60"/>
      <c r="K204" s="60"/>
    </row>
    <row r="205" spans="1:11">
      <c r="A205" s="61">
        <f t="shared" si="33"/>
        <v>202</v>
      </c>
      <c r="B205" s="62"/>
      <c r="C205" s="62"/>
      <c r="D205" s="61" t="str">
        <f>IFERROR(VLOOKUP($C205,货物明细表!$B:$F,2,0),"")</f>
        <v/>
      </c>
      <c r="E205" s="61" t="str">
        <f>IFERROR(VLOOKUP($C205,货物明细表!$B:$F,3,0),"")</f>
        <v/>
      </c>
      <c r="F205" s="61" t="str">
        <f>IFERROR(VLOOKUP($C205,货物明细表!$B:$F,4,0),"")</f>
        <v/>
      </c>
      <c r="G205" s="61" t="str">
        <f>IFERROR(VLOOKUP($C205,货物明细表!$B:$F,5,0),"")</f>
        <v/>
      </c>
      <c r="H205" s="63"/>
      <c r="I205" s="63"/>
      <c r="J205" s="63"/>
      <c r="K205" s="63"/>
    </row>
    <row r="206" spans="1:11">
      <c r="A206" s="58">
        <f t="shared" si="33"/>
        <v>203</v>
      </c>
      <c r="B206" s="59"/>
      <c r="C206" s="59"/>
      <c r="D206" s="58" t="str">
        <f>IFERROR(VLOOKUP($C206,货物明细表!$B:$F,2,0),"")</f>
        <v/>
      </c>
      <c r="E206" s="58" t="str">
        <f>IFERROR(VLOOKUP($C206,货物明细表!$B:$F,3,0),"")</f>
        <v/>
      </c>
      <c r="F206" s="58" t="str">
        <f>IFERROR(VLOOKUP($C206,货物明细表!$B:$F,4,0),"")</f>
        <v/>
      </c>
      <c r="G206" s="58" t="str">
        <f>IFERROR(VLOOKUP($C206,货物明细表!$B:$F,5,0),"")</f>
        <v/>
      </c>
      <c r="H206" s="60"/>
      <c r="I206" s="60"/>
      <c r="J206" s="60"/>
      <c r="K206" s="60"/>
    </row>
    <row r="207" spans="1:11">
      <c r="A207" s="61">
        <f t="shared" ref="A207:A212" si="34">A206+1</f>
        <v>204</v>
      </c>
      <c r="B207" s="62"/>
      <c r="C207" s="62"/>
      <c r="D207" s="61" t="str">
        <f>IFERROR(VLOOKUP($C207,货物明细表!$B:$F,2,0),"")</f>
        <v/>
      </c>
      <c r="E207" s="61" t="str">
        <f>IFERROR(VLOOKUP($C207,货物明细表!$B:$F,3,0),"")</f>
        <v/>
      </c>
      <c r="F207" s="61" t="str">
        <f>IFERROR(VLOOKUP($C207,货物明细表!$B:$F,4,0),"")</f>
        <v/>
      </c>
      <c r="G207" s="61" t="str">
        <f>IFERROR(VLOOKUP($C207,货物明细表!$B:$F,5,0),"")</f>
        <v/>
      </c>
      <c r="H207" s="63"/>
      <c r="I207" s="63"/>
      <c r="J207" s="63"/>
      <c r="K207" s="63"/>
    </row>
    <row r="208" spans="1:11">
      <c r="A208" s="58">
        <f t="shared" si="34"/>
        <v>205</v>
      </c>
      <c r="B208" s="59"/>
      <c r="C208" s="59"/>
      <c r="D208" s="58" t="str">
        <f>IFERROR(VLOOKUP($C208,货物明细表!$B:$F,2,0),"")</f>
        <v/>
      </c>
      <c r="E208" s="58" t="str">
        <f>IFERROR(VLOOKUP($C208,货物明细表!$B:$F,3,0),"")</f>
        <v/>
      </c>
      <c r="F208" s="58" t="str">
        <f>IFERROR(VLOOKUP($C208,货物明细表!$B:$F,4,0),"")</f>
        <v/>
      </c>
      <c r="G208" s="58" t="str">
        <f>IFERROR(VLOOKUP($C208,货物明细表!$B:$F,5,0),"")</f>
        <v/>
      </c>
      <c r="H208" s="60"/>
      <c r="I208" s="60"/>
      <c r="J208" s="60"/>
      <c r="K208" s="60"/>
    </row>
    <row r="209" spans="1:11">
      <c r="A209" s="61">
        <f t="shared" si="34"/>
        <v>206</v>
      </c>
      <c r="B209" s="62"/>
      <c r="C209" s="62"/>
      <c r="D209" s="61" t="str">
        <f>IFERROR(VLOOKUP($C209,货物明细表!$B:$F,2,0),"")</f>
        <v/>
      </c>
      <c r="E209" s="61" t="str">
        <f>IFERROR(VLOOKUP($C209,货物明细表!$B:$F,3,0),"")</f>
        <v/>
      </c>
      <c r="F209" s="61" t="str">
        <f>IFERROR(VLOOKUP($C209,货物明细表!$B:$F,4,0),"")</f>
        <v/>
      </c>
      <c r="G209" s="61" t="str">
        <f>IFERROR(VLOOKUP($C209,货物明细表!$B:$F,5,0),"")</f>
        <v/>
      </c>
      <c r="H209" s="63"/>
      <c r="I209" s="63"/>
      <c r="J209" s="63"/>
      <c r="K209" s="63"/>
    </row>
    <row r="210" spans="1:11">
      <c r="A210" s="58">
        <f t="shared" si="34"/>
        <v>207</v>
      </c>
      <c r="B210" s="59"/>
      <c r="C210" s="59"/>
      <c r="D210" s="58" t="str">
        <f>IFERROR(VLOOKUP($C210,货物明细表!$B:$F,2,0),"")</f>
        <v/>
      </c>
      <c r="E210" s="58" t="str">
        <f>IFERROR(VLOOKUP($C210,货物明细表!$B:$F,3,0),"")</f>
        <v/>
      </c>
      <c r="F210" s="58" t="str">
        <f>IFERROR(VLOOKUP($C210,货物明细表!$B:$F,4,0),"")</f>
        <v/>
      </c>
      <c r="G210" s="58" t="str">
        <f>IFERROR(VLOOKUP($C210,货物明细表!$B:$F,5,0),"")</f>
        <v/>
      </c>
      <c r="H210" s="60"/>
      <c r="I210" s="60"/>
      <c r="J210" s="60"/>
      <c r="K210" s="60"/>
    </row>
    <row r="211" spans="1:11">
      <c r="A211" s="61">
        <f t="shared" si="34"/>
        <v>208</v>
      </c>
      <c r="B211" s="62"/>
      <c r="C211" s="62"/>
      <c r="D211" s="61" t="str">
        <f>IFERROR(VLOOKUP($C211,货物明细表!$B:$F,2,0),"")</f>
        <v/>
      </c>
      <c r="E211" s="61" t="str">
        <f>IFERROR(VLOOKUP($C211,货物明细表!$B:$F,3,0),"")</f>
        <v/>
      </c>
      <c r="F211" s="61" t="str">
        <f>IFERROR(VLOOKUP($C211,货物明细表!$B:$F,4,0),"")</f>
        <v/>
      </c>
      <c r="G211" s="61" t="str">
        <f>IFERROR(VLOOKUP($C211,货物明细表!$B:$F,5,0),"")</f>
        <v/>
      </c>
      <c r="H211" s="63"/>
      <c r="I211" s="63"/>
      <c r="J211" s="63"/>
      <c r="K211" s="63"/>
    </row>
    <row r="212" spans="1:11">
      <c r="A212" s="58">
        <f t="shared" si="34"/>
        <v>209</v>
      </c>
      <c r="B212" s="59"/>
      <c r="C212" s="59"/>
      <c r="D212" s="58" t="str">
        <f>IFERROR(VLOOKUP($C212,货物明细表!$B:$F,2,0),"")</f>
        <v/>
      </c>
      <c r="E212" s="58" t="str">
        <f>IFERROR(VLOOKUP($C212,货物明细表!$B:$F,3,0),"")</f>
        <v/>
      </c>
      <c r="F212" s="58" t="str">
        <f>IFERROR(VLOOKUP($C212,货物明细表!$B:$F,4,0),"")</f>
        <v/>
      </c>
      <c r="G212" s="58" t="str">
        <f>IFERROR(VLOOKUP($C212,货物明细表!$B:$F,5,0),"")</f>
        <v/>
      </c>
      <c r="H212" s="60"/>
      <c r="I212" s="60"/>
      <c r="J212" s="60"/>
      <c r="K212" s="60"/>
    </row>
    <row r="213" spans="1:11">
      <c r="A213" s="61">
        <f t="shared" ref="A213:A218" si="35">A212+1</f>
        <v>210</v>
      </c>
      <c r="B213" s="62"/>
      <c r="C213" s="62"/>
      <c r="D213" s="61" t="str">
        <f>IFERROR(VLOOKUP($C213,货物明细表!$B:$F,2,0),"")</f>
        <v/>
      </c>
      <c r="E213" s="61" t="str">
        <f>IFERROR(VLOOKUP($C213,货物明细表!$B:$F,3,0),"")</f>
        <v/>
      </c>
      <c r="F213" s="61" t="str">
        <f>IFERROR(VLOOKUP($C213,货物明细表!$B:$F,4,0),"")</f>
        <v/>
      </c>
      <c r="G213" s="61" t="str">
        <f>IFERROR(VLOOKUP($C213,货物明细表!$B:$F,5,0),"")</f>
        <v/>
      </c>
      <c r="H213" s="63"/>
      <c r="I213" s="63"/>
      <c r="J213" s="63"/>
      <c r="K213" s="63"/>
    </row>
    <row r="214" spans="1:11">
      <c r="A214" s="58">
        <f t="shared" si="35"/>
        <v>211</v>
      </c>
      <c r="B214" s="59"/>
      <c r="C214" s="59"/>
      <c r="D214" s="58" t="str">
        <f>IFERROR(VLOOKUP($C214,货物明细表!$B:$F,2,0),"")</f>
        <v/>
      </c>
      <c r="E214" s="58" t="str">
        <f>IFERROR(VLOOKUP($C214,货物明细表!$B:$F,3,0),"")</f>
        <v/>
      </c>
      <c r="F214" s="58" t="str">
        <f>IFERROR(VLOOKUP($C214,货物明细表!$B:$F,4,0),"")</f>
        <v/>
      </c>
      <c r="G214" s="58" t="str">
        <f>IFERROR(VLOOKUP($C214,货物明细表!$B:$F,5,0),"")</f>
        <v/>
      </c>
      <c r="H214" s="60"/>
      <c r="I214" s="60"/>
      <c r="J214" s="60"/>
      <c r="K214" s="60"/>
    </row>
    <row r="215" spans="1:11">
      <c r="A215" s="61">
        <f t="shared" si="35"/>
        <v>212</v>
      </c>
      <c r="B215" s="62"/>
      <c r="C215" s="62"/>
      <c r="D215" s="61" t="str">
        <f>IFERROR(VLOOKUP($C215,货物明细表!$B:$F,2,0),"")</f>
        <v/>
      </c>
      <c r="E215" s="61" t="str">
        <f>IFERROR(VLOOKUP($C215,货物明细表!$B:$F,3,0),"")</f>
        <v/>
      </c>
      <c r="F215" s="61" t="str">
        <f>IFERROR(VLOOKUP($C215,货物明细表!$B:$F,4,0),"")</f>
        <v/>
      </c>
      <c r="G215" s="61" t="str">
        <f>IFERROR(VLOOKUP($C215,货物明细表!$B:$F,5,0),"")</f>
        <v/>
      </c>
      <c r="H215" s="63"/>
      <c r="I215" s="63"/>
      <c r="J215" s="63"/>
      <c r="K215" s="63"/>
    </row>
    <row r="216" spans="1:11">
      <c r="A216" s="58">
        <f t="shared" si="35"/>
        <v>213</v>
      </c>
      <c r="B216" s="59"/>
      <c r="C216" s="59"/>
      <c r="D216" s="58" t="str">
        <f>IFERROR(VLOOKUP($C216,货物明细表!$B:$F,2,0),"")</f>
        <v/>
      </c>
      <c r="E216" s="58" t="str">
        <f>IFERROR(VLOOKUP($C216,货物明细表!$B:$F,3,0),"")</f>
        <v/>
      </c>
      <c r="F216" s="58" t="str">
        <f>IFERROR(VLOOKUP($C216,货物明细表!$B:$F,4,0),"")</f>
        <v/>
      </c>
      <c r="G216" s="58" t="str">
        <f>IFERROR(VLOOKUP($C216,货物明细表!$B:$F,5,0),"")</f>
        <v/>
      </c>
      <c r="H216" s="60"/>
      <c r="I216" s="60"/>
      <c r="J216" s="60"/>
      <c r="K216" s="60"/>
    </row>
    <row r="217" spans="1:11">
      <c r="A217" s="61">
        <f t="shared" si="35"/>
        <v>214</v>
      </c>
      <c r="B217" s="62"/>
      <c r="C217" s="62"/>
      <c r="D217" s="61" t="str">
        <f>IFERROR(VLOOKUP($C217,货物明细表!$B:$F,2,0),"")</f>
        <v/>
      </c>
      <c r="E217" s="61" t="str">
        <f>IFERROR(VLOOKUP($C217,货物明细表!$B:$F,3,0),"")</f>
        <v/>
      </c>
      <c r="F217" s="61" t="str">
        <f>IFERROR(VLOOKUP($C217,货物明细表!$B:$F,4,0),"")</f>
        <v/>
      </c>
      <c r="G217" s="61" t="str">
        <f>IFERROR(VLOOKUP($C217,货物明细表!$B:$F,5,0),"")</f>
        <v/>
      </c>
      <c r="H217" s="63"/>
      <c r="I217" s="63"/>
      <c r="J217" s="63"/>
      <c r="K217" s="63"/>
    </row>
    <row r="218" spans="1:11">
      <c r="A218" s="58">
        <f t="shared" si="35"/>
        <v>215</v>
      </c>
      <c r="B218" s="59"/>
      <c r="C218" s="59"/>
      <c r="D218" s="58" t="str">
        <f>IFERROR(VLOOKUP($C218,货物明细表!$B:$F,2,0),"")</f>
        <v/>
      </c>
      <c r="E218" s="58" t="str">
        <f>IFERROR(VLOOKUP($C218,货物明细表!$B:$F,3,0),"")</f>
        <v/>
      </c>
      <c r="F218" s="58" t="str">
        <f>IFERROR(VLOOKUP($C218,货物明细表!$B:$F,4,0),"")</f>
        <v/>
      </c>
      <c r="G218" s="58" t="str">
        <f>IFERROR(VLOOKUP($C218,货物明细表!$B:$F,5,0),"")</f>
        <v/>
      </c>
      <c r="H218" s="60"/>
      <c r="I218" s="60"/>
      <c r="J218" s="60"/>
      <c r="K218" s="60"/>
    </row>
    <row r="219" spans="1:11">
      <c r="A219" s="61">
        <f t="shared" ref="A219:A224" si="36">A218+1</f>
        <v>216</v>
      </c>
      <c r="B219" s="62"/>
      <c r="C219" s="62"/>
      <c r="D219" s="61" t="str">
        <f>IFERROR(VLOOKUP($C219,货物明细表!$B:$F,2,0),"")</f>
        <v/>
      </c>
      <c r="E219" s="61" t="str">
        <f>IFERROR(VLOOKUP($C219,货物明细表!$B:$F,3,0),"")</f>
        <v/>
      </c>
      <c r="F219" s="61" t="str">
        <f>IFERROR(VLOOKUP($C219,货物明细表!$B:$F,4,0),"")</f>
        <v/>
      </c>
      <c r="G219" s="61" t="str">
        <f>IFERROR(VLOOKUP($C219,货物明细表!$B:$F,5,0),"")</f>
        <v/>
      </c>
      <c r="H219" s="63"/>
      <c r="I219" s="63"/>
      <c r="J219" s="63"/>
      <c r="K219" s="63"/>
    </row>
    <row r="220" spans="1:11">
      <c r="A220" s="58">
        <f t="shared" si="36"/>
        <v>217</v>
      </c>
      <c r="B220" s="59"/>
      <c r="C220" s="59"/>
      <c r="D220" s="58" t="str">
        <f>IFERROR(VLOOKUP($C220,货物明细表!$B:$F,2,0),"")</f>
        <v/>
      </c>
      <c r="E220" s="58" t="str">
        <f>IFERROR(VLOOKUP($C220,货物明细表!$B:$F,3,0),"")</f>
        <v/>
      </c>
      <c r="F220" s="58" t="str">
        <f>IFERROR(VLOOKUP($C220,货物明细表!$B:$F,4,0),"")</f>
        <v/>
      </c>
      <c r="G220" s="58" t="str">
        <f>IFERROR(VLOOKUP($C220,货物明细表!$B:$F,5,0),"")</f>
        <v/>
      </c>
      <c r="H220" s="60"/>
      <c r="I220" s="60"/>
      <c r="J220" s="60"/>
      <c r="K220" s="60"/>
    </row>
    <row r="221" spans="1:11">
      <c r="A221" s="61">
        <f t="shared" si="36"/>
        <v>218</v>
      </c>
      <c r="B221" s="62"/>
      <c r="C221" s="62"/>
      <c r="D221" s="61" t="str">
        <f>IFERROR(VLOOKUP($C221,货物明细表!$B:$F,2,0),"")</f>
        <v/>
      </c>
      <c r="E221" s="61" t="str">
        <f>IFERROR(VLOOKUP($C221,货物明细表!$B:$F,3,0),"")</f>
        <v/>
      </c>
      <c r="F221" s="61" t="str">
        <f>IFERROR(VLOOKUP($C221,货物明细表!$B:$F,4,0),"")</f>
        <v/>
      </c>
      <c r="G221" s="61" t="str">
        <f>IFERROR(VLOOKUP($C221,货物明细表!$B:$F,5,0),"")</f>
        <v/>
      </c>
      <c r="H221" s="63"/>
      <c r="I221" s="63"/>
      <c r="J221" s="63"/>
      <c r="K221" s="63"/>
    </row>
    <row r="222" spans="1:11">
      <c r="A222" s="58">
        <f t="shared" si="36"/>
        <v>219</v>
      </c>
      <c r="B222" s="59"/>
      <c r="C222" s="59"/>
      <c r="D222" s="58" t="str">
        <f>IFERROR(VLOOKUP($C222,货物明细表!$B:$F,2,0),"")</f>
        <v/>
      </c>
      <c r="E222" s="58" t="str">
        <f>IFERROR(VLOOKUP($C222,货物明细表!$B:$F,3,0),"")</f>
        <v/>
      </c>
      <c r="F222" s="58" t="str">
        <f>IFERROR(VLOOKUP($C222,货物明细表!$B:$F,4,0),"")</f>
        <v/>
      </c>
      <c r="G222" s="58" t="str">
        <f>IFERROR(VLOOKUP($C222,货物明细表!$B:$F,5,0),"")</f>
        <v/>
      </c>
      <c r="H222" s="60"/>
      <c r="I222" s="60"/>
      <c r="J222" s="60"/>
      <c r="K222" s="60"/>
    </row>
    <row r="223" spans="1:11">
      <c r="A223" s="61">
        <f t="shared" si="36"/>
        <v>220</v>
      </c>
      <c r="B223" s="62"/>
      <c r="C223" s="62"/>
      <c r="D223" s="61" t="str">
        <f>IFERROR(VLOOKUP($C223,货物明细表!$B:$F,2,0),"")</f>
        <v/>
      </c>
      <c r="E223" s="61" t="str">
        <f>IFERROR(VLOOKUP($C223,货物明细表!$B:$F,3,0),"")</f>
        <v/>
      </c>
      <c r="F223" s="61" t="str">
        <f>IFERROR(VLOOKUP($C223,货物明细表!$B:$F,4,0),"")</f>
        <v/>
      </c>
      <c r="G223" s="61" t="str">
        <f>IFERROR(VLOOKUP($C223,货物明细表!$B:$F,5,0),"")</f>
        <v/>
      </c>
      <c r="H223" s="63"/>
      <c r="I223" s="63"/>
      <c r="J223" s="63"/>
      <c r="K223" s="63"/>
    </row>
    <row r="224" spans="1:11">
      <c r="A224" s="58">
        <f t="shared" si="36"/>
        <v>221</v>
      </c>
      <c r="B224" s="59"/>
      <c r="C224" s="59"/>
      <c r="D224" s="58" t="str">
        <f>IFERROR(VLOOKUP($C224,货物明细表!$B:$F,2,0),"")</f>
        <v/>
      </c>
      <c r="E224" s="58" t="str">
        <f>IFERROR(VLOOKUP($C224,货物明细表!$B:$F,3,0),"")</f>
        <v/>
      </c>
      <c r="F224" s="58" t="str">
        <f>IFERROR(VLOOKUP($C224,货物明细表!$B:$F,4,0),"")</f>
        <v/>
      </c>
      <c r="G224" s="58" t="str">
        <f>IFERROR(VLOOKUP($C224,货物明细表!$B:$F,5,0),"")</f>
        <v/>
      </c>
      <c r="H224" s="60"/>
      <c r="I224" s="60"/>
      <c r="J224" s="60"/>
      <c r="K224" s="60"/>
    </row>
    <row r="225" spans="1:11">
      <c r="A225" s="61">
        <f t="shared" ref="A225:A230" si="37">A224+1</f>
        <v>222</v>
      </c>
      <c r="B225" s="62"/>
      <c r="C225" s="62"/>
      <c r="D225" s="61" t="str">
        <f>IFERROR(VLOOKUP($C225,货物明细表!$B:$F,2,0),"")</f>
        <v/>
      </c>
      <c r="E225" s="61" t="str">
        <f>IFERROR(VLOOKUP($C225,货物明细表!$B:$F,3,0),"")</f>
        <v/>
      </c>
      <c r="F225" s="61" t="str">
        <f>IFERROR(VLOOKUP($C225,货物明细表!$B:$F,4,0),"")</f>
        <v/>
      </c>
      <c r="G225" s="61" t="str">
        <f>IFERROR(VLOOKUP($C225,货物明细表!$B:$F,5,0),"")</f>
        <v/>
      </c>
      <c r="H225" s="63"/>
      <c r="I225" s="63"/>
      <c r="J225" s="63"/>
      <c r="K225" s="63"/>
    </row>
    <row r="226" spans="1:11">
      <c r="A226" s="58">
        <f t="shared" si="37"/>
        <v>223</v>
      </c>
      <c r="B226" s="59"/>
      <c r="C226" s="59"/>
      <c r="D226" s="58" t="str">
        <f>IFERROR(VLOOKUP($C226,货物明细表!$B:$F,2,0),"")</f>
        <v/>
      </c>
      <c r="E226" s="58" t="str">
        <f>IFERROR(VLOOKUP($C226,货物明细表!$B:$F,3,0),"")</f>
        <v/>
      </c>
      <c r="F226" s="58" t="str">
        <f>IFERROR(VLOOKUP($C226,货物明细表!$B:$F,4,0),"")</f>
        <v/>
      </c>
      <c r="G226" s="58" t="str">
        <f>IFERROR(VLOOKUP($C226,货物明细表!$B:$F,5,0),"")</f>
        <v/>
      </c>
      <c r="H226" s="60"/>
      <c r="I226" s="60"/>
      <c r="J226" s="60"/>
      <c r="K226" s="60"/>
    </row>
    <row r="227" spans="1:11">
      <c r="A227" s="61">
        <f t="shared" si="37"/>
        <v>224</v>
      </c>
      <c r="B227" s="62"/>
      <c r="C227" s="62"/>
      <c r="D227" s="61" t="str">
        <f>IFERROR(VLOOKUP($C227,货物明细表!$B:$F,2,0),"")</f>
        <v/>
      </c>
      <c r="E227" s="61" t="str">
        <f>IFERROR(VLOOKUP($C227,货物明细表!$B:$F,3,0),"")</f>
        <v/>
      </c>
      <c r="F227" s="61" t="str">
        <f>IFERROR(VLOOKUP($C227,货物明细表!$B:$F,4,0),"")</f>
        <v/>
      </c>
      <c r="G227" s="61" t="str">
        <f>IFERROR(VLOOKUP($C227,货物明细表!$B:$F,5,0),"")</f>
        <v/>
      </c>
      <c r="H227" s="63"/>
      <c r="I227" s="63"/>
      <c r="J227" s="63"/>
      <c r="K227" s="63"/>
    </row>
    <row r="228" spans="1:11">
      <c r="A228" s="58">
        <f t="shared" si="37"/>
        <v>225</v>
      </c>
      <c r="B228" s="59"/>
      <c r="C228" s="59"/>
      <c r="D228" s="58" t="str">
        <f>IFERROR(VLOOKUP($C228,货物明细表!$B:$F,2,0),"")</f>
        <v/>
      </c>
      <c r="E228" s="58" t="str">
        <f>IFERROR(VLOOKUP($C228,货物明细表!$B:$F,3,0),"")</f>
        <v/>
      </c>
      <c r="F228" s="58" t="str">
        <f>IFERROR(VLOOKUP($C228,货物明细表!$B:$F,4,0),"")</f>
        <v/>
      </c>
      <c r="G228" s="58" t="str">
        <f>IFERROR(VLOOKUP($C228,货物明细表!$B:$F,5,0),"")</f>
        <v/>
      </c>
      <c r="H228" s="60"/>
      <c r="I228" s="60"/>
      <c r="J228" s="60"/>
      <c r="K228" s="60"/>
    </row>
    <row r="229" spans="1:11">
      <c r="A229" s="61">
        <f t="shared" si="37"/>
        <v>226</v>
      </c>
      <c r="B229" s="62"/>
      <c r="C229" s="62"/>
      <c r="D229" s="61" t="str">
        <f>IFERROR(VLOOKUP($C229,货物明细表!$B:$F,2,0),"")</f>
        <v/>
      </c>
      <c r="E229" s="61" t="str">
        <f>IFERROR(VLOOKUP($C229,货物明细表!$B:$F,3,0),"")</f>
        <v/>
      </c>
      <c r="F229" s="61" t="str">
        <f>IFERROR(VLOOKUP($C229,货物明细表!$B:$F,4,0),"")</f>
        <v/>
      </c>
      <c r="G229" s="61" t="str">
        <f>IFERROR(VLOOKUP($C229,货物明细表!$B:$F,5,0),"")</f>
        <v/>
      </c>
      <c r="H229" s="63"/>
      <c r="I229" s="63"/>
      <c r="J229" s="63"/>
      <c r="K229" s="63"/>
    </row>
    <row r="230" spans="1:11">
      <c r="A230" s="58">
        <f t="shared" si="37"/>
        <v>227</v>
      </c>
      <c r="B230" s="59"/>
      <c r="C230" s="59"/>
      <c r="D230" s="58" t="str">
        <f>IFERROR(VLOOKUP($C230,货物明细表!$B:$F,2,0),"")</f>
        <v/>
      </c>
      <c r="E230" s="58" t="str">
        <f>IFERROR(VLOOKUP($C230,货物明细表!$B:$F,3,0),"")</f>
        <v/>
      </c>
      <c r="F230" s="58" t="str">
        <f>IFERROR(VLOOKUP($C230,货物明细表!$B:$F,4,0),"")</f>
        <v/>
      </c>
      <c r="G230" s="58" t="str">
        <f>IFERROR(VLOOKUP($C230,货物明细表!$B:$F,5,0),"")</f>
        <v/>
      </c>
      <c r="H230" s="60"/>
      <c r="I230" s="60"/>
      <c r="J230" s="60"/>
      <c r="K230" s="60"/>
    </row>
    <row r="231" spans="1:11">
      <c r="A231" s="61">
        <f t="shared" ref="A231:A236" si="38">A230+1</f>
        <v>228</v>
      </c>
      <c r="B231" s="62"/>
      <c r="C231" s="62"/>
      <c r="D231" s="61" t="str">
        <f>IFERROR(VLOOKUP($C231,货物明细表!$B:$F,2,0),"")</f>
        <v/>
      </c>
      <c r="E231" s="61" t="str">
        <f>IFERROR(VLOOKUP($C231,货物明细表!$B:$F,3,0),"")</f>
        <v/>
      </c>
      <c r="F231" s="61" t="str">
        <f>IFERROR(VLOOKUP($C231,货物明细表!$B:$F,4,0),"")</f>
        <v/>
      </c>
      <c r="G231" s="61" t="str">
        <f>IFERROR(VLOOKUP($C231,货物明细表!$B:$F,5,0),"")</f>
        <v/>
      </c>
      <c r="H231" s="63"/>
      <c r="I231" s="63"/>
      <c r="J231" s="63"/>
      <c r="K231" s="63"/>
    </row>
    <row r="232" spans="1:11">
      <c r="A232" s="58">
        <f t="shared" si="38"/>
        <v>229</v>
      </c>
      <c r="B232" s="59"/>
      <c r="C232" s="59"/>
      <c r="D232" s="58" t="str">
        <f>IFERROR(VLOOKUP($C232,货物明细表!$B:$F,2,0),"")</f>
        <v/>
      </c>
      <c r="E232" s="58" t="str">
        <f>IFERROR(VLOOKUP($C232,货物明细表!$B:$F,3,0),"")</f>
        <v/>
      </c>
      <c r="F232" s="58" t="str">
        <f>IFERROR(VLOOKUP($C232,货物明细表!$B:$F,4,0),"")</f>
        <v/>
      </c>
      <c r="G232" s="58" t="str">
        <f>IFERROR(VLOOKUP($C232,货物明细表!$B:$F,5,0),"")</f>
        <v/>
      </c>
      <c r="H232" s="60"/>
      <c r="I232" s="60"/>
      <c r="J232" s="60"/>
      <c r="K232" s="60"/>
    </row>
    <row r="233" spans="1:11">
      <c r="A233" s="61">
        <f t="shared" si="38"/>
        <v>230</v>
      </c>
      <c r="B233" s="62"/>
      <c r="C233" s="62"/>
      <c r="D233" s="61" t="str">
        <f>IFERROR(VLOOKUP($C233,货物明细表!$B:$F,2,0),"")</f>
        <v/>
      </c>
      <c r="E233" s="61" t="str">
        <f>IFERROR(VLOOKUP($C233,货物明细表!$B:$F,3,0),"")</f>
        <v/>
      </c>
      <c r="F233" s="61" t="str">
        <f>IFERROR(VLOOKUP($C233,货物明细表!$B:$F,4,0),"")</f>
        <v/>
      </c>
      <c r="G233" s="61" t="str">
        <f>IFERROR(VLOOKUP($C233,货物明细表!$B:$F,5,0),"")</f>
        <v/>
      </c>
      <c r="H233" s="63"/>
      <c r="I233" s="63"/>
      <c r="J233" s="63"/>
      <c r="K233" s="63"/>
    </row>
    <row r="234" spans="1:11">
      <c r="A234" s="58">
        <f t="shared" si="38"/>
        <v>231</v>
      </c>
      <c r="B234" s="59"/>
      <c r="C234" s="59"/>
      <c r="D234" s="58" t="str">
        <f>IFERROR(VLOOKUP($C234,货物明细表!$B:$F,2,0),"")</f>
        <v/>
      </c>
      <c r="E234" s="58" t="str">
        <f>IFERROR(VLOOKUP($C234,货物明细表!$B:$F,3,0),"")</f>
        <v/>
      </c>
      <c r="F234" s="58" t="str">
        <f>IFERROR(VLOOKUP($C234,货物明细表!$B:$F,4,0),"")</f>
        <v/>
      </c>
      <c r="G234" s="58" t="str">
        <f>IFERROR(VLOOKUP($C234,货物明细表!$B:$F,5,0),"")</f>
        <v/>
      </c>
      <c r="H234" s="60"/>
      <c r="I234" s="60"/>
      <c r="J234" s="60"/>
      <c r="K234" s="60"/>
    </row>
    <row r="235" spans="1:11">
      <c r="A235" s="61">
        <f t="shared" si="38"/>
        <v>232</v>
      </c>
      <c r="B235" s="62"/>
      <c r="C235" s="62"/>
      <c r="D235" s="61" t="str">
        <f>IFERROR(VLOOKUP($C235,货物明细表!$B:$F,2,0),"")</f>
        <v/>
      </c>
      <c r="E235" s="61" t="str">
        <f>IFERROR(VLOOKUP($C235,货物明细表!$B:$F,3,0),"")</f>
        <v/>
      </c>
      <c r="F235" s="61" t="str">
        <f>IFERROR(VLOOKUP($C235,货物明细表!$B:$F,4,0),"")</f>
        <v/>
      </c>
      <c r="G235" s="61" t="str">
        <f>IFERROR(VLOOKUP($C235,货物明细表!$B:$F,5,0),"")</f>
        <v/>
      </c>
      <c r="H235" s="63"/>
      <c r="I235" s="63"/>
      <c r="J235" s="63"/>
      <c r="K235" s="63"/>
    </row>
    <row r="236" spans="1:11">
      <c r="A236" s="58">
        <f t="shared" si="38"/>
        <v>233</v>
      </c>
      <c r="B236" s="59"/>
      <c r="C236" s="59"/>
      <c r="D236" s="58" t="str">
        <f>IFERROR(VLOOKUP($C236,货物明细表!$B:$F,2,0),"")</f>
        <v/>
      </c>
      <c r="E236" s="58" t="str">
        <f>IFERROR(VLOOKUP($C236,货物明细表!$B:$F,3,0),"")</f>
        <v/>
      </c>
      <c r="F236" s="58" t="str">
        <f>IFERROR(VLOOKUP($C236,货物明细表!$B:$F,4,0),"")</f>
        <v/>
      </c>
      <c r="G236" s="58" t="str">
        <f>IFERROR(VLOOKUP($C236,货物明细表!$B:$F,5,0),"")</f>
        <v/>
      </c>
      <c r="H236" s="60"/>
      <c r="I236" s="60"/>
      <c r="J236" s="60"/>
      <c r="K236" s="60"/>
    </row>
    <row r="237" spans="1:11">
      <c r="A237" s="61">
        <f t="shared" ref="A237:A242" si="39">A236+1</f>
        <v>234</v>
      </c>
      <c r="B237" s="62"/>
      <c r="C237" s="62"/>
      <c r="D237" s="61" t="str">
        <f>IFERROR(VLOOKUP($C237,货物明细表!$B:$F,2,0),"")</f>
        <v/>
      </c>
      <c r="E237" s="61" t="str">
        <f>IFERROR(VLOOKUP($C237,货物明细表!$B:$F,3,0),"")</f>
        <v/>
      </c>
      <c r="F237" s="61" t="str">
        <f>IFERROR(VLOOKUP($C237,货物明细表!$B:$F,4,0),"")</f>
        <v/>
      </c>
      <c r="G237" s="61" t="str">
        <f>IFERROR(VLOOKUP($C237,货物明细表!$B:$F,5,0),"")</f>
        <v/>
      </c>
      <c r="H237" s="63"/>
      <c r="I237" s="63"/>
      <c r="J237" s="63"/>
      <c r="K237" s="63"/>
    </row>
    <row r="238" spans="1:11">
      <c r="A238" s="58">
        <f t="shared" si="39"/>
        <v>235</v>
      </c>
      <c r="B238" s="59"/>
      <c r="C238" s="59"/>
      <c r="D238" s="58" t="str">
        <f>IFERROR(VLOOKUP($C238,货物明细表!$B:$F,2,0),"")</f>
        <v/>
      </c>
      <c r="E238" s="58" t="str">
        <f>IFERROR(VLOOKUP($C238,货物明细表!$B:$F,3,0),"")</f>
        <v/>
      </c>
      <c r="F238" s="58" t="str">
        <f>IFERROR(VLOOKUP($C238,货物明细表!$B:$F,4,0),"")</f>
        <v/>
      </c>
      <c r="G238" s="58" t="str">
        <f>IFERROR(VLOOKUP($C238,货物明细表!$B:$F,5,0),"")</f>
        <v/>
      </c>
      <c r="H238" s="60"/>
      <c r="I238" s="60"/>
      <c r="J238" s="60"/>
      <c r="K238" s="60"/>
    </row>
    <row r="239" spans="1:11">
      <c r="A239" s="61">
        <f t="shared" si="39"/>
        <v>236</v>
      </c>
      <c r="B239" s="62"/>
      <c r="C239" s="62"/>
      <c r="D239" s="61" t="str">
        <f>IFERROR(VLOOKUP($C239,货物明细表!$B:$F,2,0),"")</f>
        <v/>
      </c>
      <c r="E239" s="61" t="str">
        <f>IFERROR(VLOOKUP($C239,货物明细表!$B:$F,3,0),"")</f>
        <v/>
      </c>
      <c r="F239" s="61" t="str">
        <f>IFERROR(VLOOKUP($C239,货物明细表!$B:$F,4,0),"")</f>
        <v/>
      </c>
      <c r="G239" s="61" t="str">
        <f>IFERROR(VLOOKUP($C239,货物明细表!$B:$F,5,0),"")</f>
        <v/>
      </c>
      <c r="H239" s="63"/>
      <c r="I239" s="63"/>
      <c r="J239" s="63"/>
      <c r="K239" s="63"/>
    </row>
    <row r="240" spans="1:11">
      <c r="A240" s="58">
        <f t="shared" si="39"/>
        <v>237</v>
      </c>
      <c r="B240" s="59"/>
      <c r="C240" s="59"/>
      <c r="D240" s="58" t="str">
        <f>IFERROR(VLOOKUP($C240,货物明细表!$B:$F,2,0),"")</f>
        <v/>
      </c>
      <c r="E240" s="58" t="str">
        <f>IFERROR(VLOOKUP($C240,货物明细表!$B:$F,3,0),"")</f>
        <v/>
      </c>
      <c r="F240" s="58" t="str">
        <f>IFERROR(VLOOKUP($C240,货物明细表!$B:$F,4,0),"")</f>
        <v/>
      </c>
      <c r="G240" s="58" t="str">
        <f>IFERROR(VLOOKUP($C240,货物明细表!$B:$F,5,0),"")</f>
        <v/>
      </c>
      <c r="H240" s="60"/>
      <c r="I240" s="60"/>
      <c r="J240" s="60"/>
      <c r="K240" s="60"/>
    </row>
    <row r="241" spans="1:11">
      <c r="A241" s="61">
        <f t="shared" si="39"/>
        <v>238</v>
      </c>
      <c r="B241" s="62"/>
      <c r="C241" s="62"/>
      <c r="D241" s="61" t="str">
        <f>IFERROR(VLOOKUP($C241,货物明细表!$B:$F,2,0),"")</f>
        <v/>
      </c>
      <c r="E241" s="61" t="str">
        <f>IFERROR(VLOOKUP($C241,货物明细表!$B:$F,3,0),"")</f>
        <v/>
      </c>
      <c r="F241" s="61" t="str">
        <f>IFERROR(VLOOKUP($C241,货物明细表!$B:$F,4,0),"")</f>
        <v/>
      </c>
      <c r="G241" s="61" t="str">
        <f>IFERROR(VLOOKUP($C241,货物明细表!$B:$F,5,0),"")</f>
        <v/>
      </c>
      <c r="H241" s="63"/>
      <c r="I241" s="63"/>
      <c r="J241" s="63"/>
      <c r="K241" s="63"/>
    </row>
    <row r="242" spans="1:11">
      <c r="A242" s="58">
        <f t="shared" si="39"/>
        <v>239</v>
      </c>
      <c r="B242" s="59"/>
      <c r="C242" s="59"/>
      <c r="D242" s="58" t="str">
        <f>IFERROR(VLOOKUP($C242,货物明细表!$B:$F,2,0),"")</f>
        <v/>
      </c>
      <c r="E242" s="58" t="str">
        <f>IFERROR(VLOOKUP($C242,货物明细表!$B:$F,3,0),"")</f>
        <v/>
      </c>
      <c r="F242" s="58" t="str">
        <f>IFERROR(VLOOKUP($C242,货物明细表!$B:$F,4,0),"")</f>
        <v/>
      </c>
      <c r="G242" s="58" t="str">
        <f>IFERROR(VLOOKUP($C242,货物明细表!$B:$F,5,0),"")</f>
        <v/>
      </c>
      <c r="H242" s="60"/>
      <c r="I242" s="60"/>
      <c r="J242" s="60"/>
      <c r="K242" s="60"/>
    </row>
    <row r="243" spans="1:11">
      <c r="A243" s="61">
        <f t="shared" ref="A243:A248" si="40">A242+1</f>
        <v>240</v>
      </c>
      <c r="B243" s="62"/>
      <c r="C243" s="62"/>
      <c r="D243" s="61" t="str">
        <f>IFERROR(VLOOKUP($C243,货物明细表!$B:$F,2,0),"")</f>
        <v/>
      </c>
      <c r="E243" s="61" t="str">
        <f>IFERROR(VLOOKUP($C243,货物明细表!$B:$F,3,0),"")</f>
        <v/>
      </c>
      <c r="F243" s="61" t="str">
        <f>IFERROR(VLOOKUP($C243,货物明细表!$B:$F,4,0),"")</f>
        <v/>
      </c>
      <c r="G243" s="61" t="str">
        <f>IFERROR(VLOOKUP($C243,货物明细表!$B:$F,5,0),"")</f>
        <v/>
      </c>
      <c r="H243" s="63"/>
      <c r="I243" s="63"/>
      <c r="J243" s="63"/>
      <c r="K243" s="63"/>
    </row>
    <row r="244" spans="1:11">
      <c r="A244" s="58">
        <f t="shared" si="40"/>
        <v>241</v>
      </c>
      <c r="B244" s="59"/>
      <c r="C244" s="59"/>
      <c r="D244" s="58" t="str">
        <f>IFERROR(VLOOKUP($C244,货物明细表!$B:$F,2,0),"")</f>
        <v/>
      </c>
      <c r="E244" s="58" t="str">
        <f>IFERROR(VLOOKUP($C244,货物明细表!$B:$F,3,0),"")</f>
        <v/>
      </c>
      <c r="F244" s="58" t="str">
        <f>IFERROR(VLOOKUP($C244,货物明细表!$B:$F,4,0),"")</f>
        <v/>
      </c>
      <c r="G244" s="58" t="str">
        <f>IFERROR(VLOOKUP($C244,货物明细表!$B:$F,5,0),"")</f>
        <v/>
      </c>
      <c r="H244" s="60"/>
      <c r="I244" s="60"/>
      <c r="J244" s="60"/>
      <c r="K244" s="60"/>
    </row>
    <row r="245" spans="1:11">
      <c r="A245" s="61">
        <f t="shared" si="40"/>
        <v>242</v>
      </c>
      <c r="B245" s="62"/>
      <c r="C245" s="62"/>
      <c r="D245" s="61" t="str">
        <f>IFERROR(VLOOKUP($C245,货物明细表!$B:$F,2,0),"")</f>
        <v/>
      </c>
      <c r="E245" s="61" t="str">
        <f>IFERROR(VLOOKUP($C245,货物明细表!$B:$F,3,0),"")</f>
        <v/>
      </c>
      <c r="F245" s="61" t="str">
        <f>IFERROR(VLOOKUP($C245,货物明细表!$B:$F,4,0),"")</f>
        <v/>
      </c>
      <c r="G245" s="61" t="str">
        <f>IFERROR(VLOOKUP($C245,货物明细表!$B:$F,5,0),"")</f>
        <v/>
      </c>
      <c r="H245" s="63"/>
      <c r="I245" s="63"/>
      <c r="J245" s="63"/>
      <c r="K245" s="63"/>
    </row>
    <row r="246" spans="1:11">
      <c r="A246" s="58">
        <f t="shared" si="40"/>
        <v>243</v>
      </c>
      <c r="B246" s="59"/>
      <c r="C246" s="59"/>
      <c r="D246" s="58" t="str">
        <f>IFERROR(VLOOKUP($C246,货物明细表!$B:$F,2,0),"")</f>
        <v/>
      </c>
      <c r="E246" s="58" t="str">
        <f>IFERROR(VLOOKUP($C246,货物明细表!$B:$F,3,0),"")</f>
        <v/>
      </c>
      <c r="F246" s="58" t="str">
        <f>IFERROR(VLOOKUP($C246,货物明细表!$B:$F,4,0),"")</f>
        <v/>
      </c>
      <c r="G246" s="58" t="str">
        <f>IFERROR(VLOOKUP($C246,货物明细表!$B:$F,5,0),"")</f>
        <v/>
      </c>
      <c r="H246" s="60"/>
      <c r="I246" s="60"/>
      <c r="J246" s="60"/>
      <c r="K246" s="60"/>
    </row>
    <row r="247" spans="1:11">
      <c r="A247" s="61">
        <f t="shared" si="40"/>
        <v>244</v>
      </c>
      <c r="B247" s="62"/>
      <c r="C247" s="62"/>
      <c r="D247" s="61" t="str">
        <f>IFERROR(VLOOKUP($C247,货物明细表!$B:$F,2,0),"")</f>
        <v/>
      </c>
      <c r="E247" s="61" t="str">
        <f>IFERROR(VLOOKUP($C247,货物明细表!$B:$F,3,0),"")</f>
        <v/>
      </c>
      <c r="F247" s="61" t="str">
        <f>IFERROR(VLOOKUP($C247,货物明细表!$B:$F,4,0),"")</f>
        <v/>
      </c>
      <c r="G247" s="61" t="str">
        <f>IFERROR(VLOOKUP($C247,货物明细表!$B:$F,5,0),"")</f>
        <v/>
      </c>
      <c r="H247" s="63"/>
      <c r="I247" s="63"/>
      <c r="J247" s="63"/>
      <c r="K247" s="63"/>
    </row>
    <row r="248" spans="1:11">
      <c r="A248" s="58">
        <f t="shared" si="40"/>
        <v>245</v>
      </c>
      <c r="B248" s="59"/>
      <c r="C248" s="59"/>
      <c r="D248" s="58" t="str">
        <f>IFERROR(VLOOKUP($C248,货物明细表!$B:$F,2,0),"")</f>
        <v/>
      </c>
      <c r="E248" s="58" t="str">
        <f>IFERROR(VLOOKUP($C248,货物明细表!$B:$F,3,0),"")</f>
        <v/>
      </c>
      <c r="F248" s="58" t="str">
        <f>IFERROR(VLOOKUP($C248,货物明细表!$B:$F,4,0),"")</f>
        <v/>
      </c>
      <c r="G248" s="58" t="str">
        <f>IFERROR(VLOOKUP($C248,货物明细表!$B:$F,5,0),"")</f>
        <v/>
      </c>
      <c r="H248" s="60"/>
      <c r="I248" s="60"/>
      <c r="J248" s="60"/>
      <c r="K248" s="60"/>
    </row>
    <row r="249" spans="1:11">
      <c r="A249" s="61">
        <f t="shared" ref="A249:A254" si="41">A248+1</f>
        <v>246</v>
      </c>
      <c r="B249" s="62"/>
      <c r="C249" s="62"/>
      <c r="D249" s="61" t="str">
        <f>IFERROR(VLOOKUP($C249,货物明细表!$B:$F,2,0),"")</f>
        <v/>
      </c>
      <c r="E249" s="61" t="str">
        <f>IFERROR(VLOOKUP($C249,货物明细表!$B:$F,3,0),"")</f>
        <v/>
      </c>
      <c r="F249" s="61" t="str">
        <f>IFERROR(VLOOKUP($C249,货物明细表!$B:$F,4,0),"")</f>
        <v/>
      </c>
      <c r="G249" s="61" t="str">
        <f>IFERROR(VLOOKUP($C249,货物明细表!$B:$F,5,0),"")</f>
        <v/>
      </c>
      <c r="H249" s="63"/>
      <c r="I249" s="63"/>
      <c r="J249" s="63"/>
      <c r="K249" s="63"/>
    </row>
    <row r="250" spans="1:11">
      <c r="A250" s="58">
        <f t="shared" si="41"/>
        <v>247</v>
      </c>
      <c r="B250" s="59"/>
      <c r="C250" s="59"/>
      <c r="D250" s="58" t="str">
        <f>IFERROR(VLOOKUP($C250,货物明细表!$B:$F,2,0),"")</f>
        <v/>
      </c>
      <c r="E250" s="58" t="str">
        <f>IFERROR(VLOOKUP($C250,货物明细表!$B:$F,3,0),"")</f>
        <v/>
      </c>
      <c r="F250" s="58" t="str">
        <f>IFERROR(VLOOKUP($C250,货物明细表!$B:$F,4,0),"")</f>
        <v/>
      </c>
      <c r="G250" s="58" t="str">
        <f>IFERROR(VLOOKUP($C250,货物明细表!$B:$F,5,0),"")</f>
        <v/>
      </c>
      <c r="H250" s="60"/>
      <c r="I250" s="60"/>
      <c r="J250" s="60"/>
      <c r="K250" s="60"/>
    </row>
    <row r="251" spans="1:11">
      <c r="A251" s="61">
        <f t="shared" si="41"/>
        <v>248</v>
      </c>
      <c r="B251" s="62"/>
      <c r="C251" s="62"/>
      <c r="D251" s="61" t="str">
        <f>IFERROR(VLOOKUP($C251,货物明细表!$B:$F,2,0),"")</f>
        <v/>
      </c>
      <c r="E251" s="61" t="str">
        <f>IFERROR(VLOOKUP($C251,货物明细表!$B:$F,3,0),"")</f>
        <v/>
      </c>
      <c r="F251" s="61" t="str">
        <f>IFERROR(VLOOKUP($C251,货物明细表!$B:$F,4,0),"")</f>
        <v/>
      </c>
      <c r="G251" s="61" t="str">
        <f>IFERROR(VLOOKUP($C251,货物明细表!$B:$F,5,0),"")</f>
        <v/>
      </c>
      <c r="H251" s="63"/>
      <c r="I251" s="63"/>
      <c r="J251" s="63"/>
      <c r="K251" s="63"/>
    </row>
    <row r="252" spans="1:11">
      <c r="A252" s="58">
        <f t="shared" si="41"/>
        <v>249</v>
      </c>
      <c r="B252" s="59"/>
      <c r="C252" s="59"/>
      <c r="D252" s="58" t="str">
        <f>IFERROR(VLOOKUP($C252,货物明细表!$B:$F,2,0),"")</f>
        <v/>
      </c>
      <c r="E252" s="58" t="str">
        <f>IFERROR(VLOOKUP($C252,货物明细表!$B:$F,3,0),"")</f>
        <v/>
      </c>
      <c r="F252" s="58" t="str">
        <f>IFERROR(VLOOKUP($C252,货物明细表!$B:$F,4,0),"")</f>
        <v/>
      </c>
      <c r="G252" s="58" t="str">
        <f>IFERROR(VLOOKUP($C252,货物明细表!$B:$F,5,0),"")</f>
        <v/>
      </c>
      <c r="H252" s="60"/>
      <c r="I252" s="60"/>
      <c r="J252" s="60"/>
      <c r="K252" s="60"/>
    </row>
    <row r="253" spans="1:11">
      <c r="A253" s="61">
        <f t="shared" si="41"/>
        <v>250</v>
      </c>
      <c r="B253" s="62"/>
      <c r="C253" s="62"/>
      <c r="D253" s="61" t="str">
        <f>IFERROR(VLOOKUP($C253,货物明细表!$B:$F,2,0),"")</f>
        <v/>
      </c>
      <c r="E253" s="61" t="str">
        <f>IFERROR(VLOOKUP($C253,货物明细表!$B:$F,3,0),"")</f>
        <v/>
      </c>
      <c r="F253" s="61" t="str">
        <f>IFERROR(VLOOKUP($C253,货物明细表!$B:$F,4,0),"")</f>
        <v/>
      </c>
      <c r="G253" s="61" t="str">
        <f>IFERROR(VLOOKUP($C253,货物明细表!$B:$F,5,0),"")</f>
        <v/>
      </c>
      <c r="H253" s="63"/>
      <c r="I253" s="63"/>
      <c r="J253" s="63"/>
      <c r="K253" s="63"/>
    </row>
    <row r="254" spans="1:11">
      <c r="A254" s="58">
        <f t="shared" si="41"/>
        <v>251</v>
      </c>
      <c r="B254" s="59"/>
      <c r="C254" s="59"/>
      <c r="D254" s="58" t="str">
        <f>IFERROR(VLOOKUP($C254,货物明细表!$B:$F,2,0),"")</f>
        <v/>
      </c>
      <c r="E254" s="58" t="str">
        <f>IFERROR(VLOOKUP($C254,货物明细表!$B:$F,3,0),"")</f>
        <v/>
      </c>
      <c r="F254" s="58" t="str">
        <f>IFERROR(VLOOKUP($C254,货物明细表!$B:$F,4,0),"")</f>
        <v/>
      </c>
      <c r="G254" s="58" t="str">
        <f>IFERROR(VLOOKUP($C254,货物明细表!$B:$F,5,0),"")</f>
        <v/>
      </c>
      <c r="H254" s="60"/>
      <c r="I254" s="60"/>
      <c r="J254" s="60"/>
      <c r="K254" s="60"/>
    </row>
    <row r="255" spans="1:11">
      <c r="A255" s="61">
        <f t="shared" ref="A255:A260" si="42">A254+1</f>
        <v>252</v>
      </c>
      <c r="B255" s="62"/>
      <c r="C255" s="62"/>
      <c r="D255" s="61" t="str">
        <f>IFERROR(VLOOKUP($C255,货物明细表!$B:$F,2,0),"")</f>
        <v/>
      </c>
      <c r="E255" s="61" t="str">
        <f>IFERROR(VLOOKUP($C255,货物明细表!$B:$F,3,0),"")</f>
        <v/>
      </c>
      <c r="F255" s="61" t="str">
        <f>IFERROR(VLOOKUP($C255,货物明细表!$B:$F,4,0),"")</f>
        <v/>
      </c>
      <c r="G255" s="61" t="str">
        <f>IFERROR(VLOOKUP($C255,货物明细表!$B:$F,5,0),"")</f>
        <v/>
      </c>
      <c r="H255" s="63"/>
      <c r="I255" s="63"/>
      <c r="J255" s="63"/>
      <c r="K255" s="63"/>
    </row>
    <row r="256" spans="1:11">
      <c r="A256" s="58">
        <f t="shared" si="42"/>
        <v>253</v>
      </c>
      <c r="B256" s="59"/>
      <c r="C256" s="59"/>
      <c r="D256" s="58" t="str">
        <f>IFERROR(VLOOKUP($C256,货物明细表!$B:$F,2,0),"")</f>
        <v/>
      </c>
      <c r="E256" s="58" t="str">
        <f>IFERROR(VLOOKUP($C256,货物明细表!$B:$F,3,0),"")</f>
        <v/>
      </c>
      <c r="F256" s="58" t="str">
        <f>IFERROR(VLOOKUP($C256,货物明细表!$B:$F,4,0),"")</f>
        <v/>
      </c>
      <c r="G256" s="58" t="str">
        <f>IFERROR(VLOOKUP($C256,货物明细表!$B:$F,5,0),"")</f>
        <v/>
      </c>
      <c r="H256" s="60"/>
      <c r="I256" s="60"/>
      <c r="J256" s="60"/>
      <c r="K256" s="60"/>
    </row>
    <row r="257" spans="1:11">
      <c r="A257" s="61">
        <f t="shared" si="42"/>
        <v>254</v>
      </c>
      <c r="B257" s="62"/>
      <c r="C257" s="62"/>
      <c r="D257" s="61" t="str">
        <f>IFERROR(VLOOKUP($C257,货物明细表!$B:$F,2,0),"")</f>
        <v/>
      </c>
      <c r="E257" s="61" t="str">
        <f>IFERROR(VLOOKUP($C257,货物明细表!$B:$F,3,0),"")</f>
        <v/>
      </c>
      <c r="F257" s="61" t="str">
        <f>IFERROR(VLOOKUP($C257,货物明细表!$B:$F,4,0),"")</f>
        <v/>
      </c>
      <c r="G257" s="61" t="str">
        <f>IFERROR(VLOOKUP($C257,货物明细表!$B:$F,5,0),"")</f>
        <v/>
      </c>
      <c r="H257" s="63"/>
      <c r="I257" s="63"/>
      <c r="J257" s="63"/>
      <c r="K257" s="63"/>
    </row>
    <row r="258" spans="1:11">
      <c r="A258" s="58">
        <f t="shared" si="42"/>
        <v>255</v>
      </c>
      <c r="B258" s="59"/>
      <c r="C258" s="59"/>
      <c r="D258" s="58" t="str">
        <f>IFERROR(VLOOKUP($C258,货物明细表!$B:$F,2,0),"")</f>
        <v/>
      </c>
      <c r="E258" s="58" t="str">
        <f>IFERROR(VLOOKUP($C258,货物明细表!$B:$F,3,0),"")</f>
        <v/>
      </c>
      <c r="F258" s="58" t="str">
        <f>IFERROR(VLOOKUP($C258,货物明细表!$B:$F,4,0),"")</f>
        <v/>
      </c>
      <c r="G258" s="58" t="str">
        <f>IFERROR(VLOOKUP($C258,货物明细表!$B:$F,5,0),"")</f>
        <v/>
      </c>
      <c r="H258" s="60"/>
      <c r="I258" s="60"/>
      <c r="J258" s="60"/>
      <c r="K258" s="60"/>
    </row>
    <row r="259" spans="1:11">
      <c r="A259" s="61">
        <f t="shared" si="42"/>
        <v>256</v>
      </c>
      <c r="B259" s="62"/>
      <c r="C259" s="62"/>
      <c r="D259" s="61" t="str">
        <f>IFERROR(VLOOKUP($C259,货物明细表!$B:$F,2,0),"")</f>
        <v/>
      </c>
      <c r="E259" s="61" t="str">
        <f>IFERROR(VLOOKUP($C259,货物明细表!$B:$F,3,0),"")</f>
        <v/>
      </c>
      <c r="F259" s="61" t="str">
        <f>IFERROR(VLOOKUP($C259,货物明细表!$B:$F,4,0),"")</f>
        <v/>
      </c>
      <c r="G259" s="61" t="str">
        <f>IFERROR(VLOOKUP($C259,货物明细表!$B:$F,5,0),"")</f>
        <v/>
      </c>
      <c r="H259" s="63"/>
      <c r="I259" s="63"/>
      <c r="J259" s="63"/>
      <c r="K259" s="63"/>
    </row>
    <row r="260" spans="1:11">
      <c r="A260" s="58">
        <f t="shared" si="42"/>
        <v>257</v>
      </c>
      <c r="B260" s="59"/>
      <c r="C260" s="59"/>
      <c r="D260" s="58" t="str">
        <f>IFERROR(VLOOKUP($C260,货物明细表!$B:$F,2,0),"")</f>
        <v/>
      </c>
      <c r="E260" s="58" t="str">
        <f>IFERROR(VLOOKUP($C260,货物明细表!$B:$F,3,0),"")</f>
        <v/>
      </c>
      <c r="F260" s="58" t="str">
        <f>IFERROR(VLOOKUP($C260,货物明细表!$B:$F,4,0),"")</f>
        <v/>
      </c>
      <c r="G260" s="58" t="str">
        <f>IFERROR(VLOOKUP($C260,货物明细表!$B:$F,5,0),"")</f>
        <v/>
      </c>
      <c r="H260" s="60"/>
      <c r="I260" s="60"/>
      <c r="J260" s="60"/>
      <c r="K260" s="60"/>
    </row>
    <row r="261" spans="1:11">
      <c r="A261" s="61">
        <f t="shared" ref="A261:A266" si="43">A260+1</f>
        <v>258</v>
      </c>
      <c r="B261" s="62"/>
      <c r="C261" s="62"/>
      <c r="D261" s="61" t="str">
        <f>IFERROR(VLOOKUP($C261,货物明细表!$B:$F,2,0),"")</f>
        <v/>
      </c>
      <c r="E261" s="61" t="str">
        <f>IFERROR(VLOOKUP($C261,货物明细表!$B:$F,3,0),"")</f>
        <v/>
      </c>
      <c r="F261" s="61" t="str">
        <f>IFERROR(VLOOKUP($C261,货物明细表!$B:$F,4,0),"")</f>
        <v/>
      </c>
      <c r="G261" s="61" t="str">
        <f>IFERROR(VLOOKUP($C261,货物明细表!$B:$F,5,0),"")</f>
        <v/>
      </c>
      <c r="H261" s="63"/>
      <c r="I261" s="63"/>
      <c r="J261" s="63"/>
      <c r="K261" s="63"/>
    </row>
    <row r="262" spans="1:11">
      <c r="A262" s="58">
        <f t="shared" si="43"/>
        <v>259</v>
      </c>
      <c r="B262" s="59"/>
      <c r="C262" s="59"/>
      <c r="D262" s="58" t="str">
        <f>IFERROR(VLOOKUP($C262,货物明细表!$B:$F,2,0),"")</f>
        <v/>
      </c>
      <c r="E262" s="58" t="str">
        <f>IFERROR(VLOOKUP($C262,货物明细表!$B:$F,3,0),"")</f>
        <v/>
      </c>
      <c r="F262" s="58" t="str">
        <f>IFERROR(VLOOKUP($C262,货物明细表!$B:$F,4,0),"")</f>
        <v/>
      </c>
      <c r="G262" s="58" t="str">
        <f>IFERROR(VLOOKUP($C262,货物明细表!$B:$F,5,0),"")</f>
        <v/>
      </c>
      <c r="H262" s="60"/>
      <c r="I262" s="60"/>
      <c r="J262" s="60"/>
      <c r="K262" s="60"/>
    </row>
    <row r="263" spans="1:11">
      <c r="A263" s="61">
        <f t="shared" si="43"/>
        <v>260</v>
      </c>
      <c r="B263" s="62"/>
      <c r="C263" s="62"/>
      <c r="D263" s="61" t="str">
        <f>IFERROR(VLOOKUP($C263,货物明细表!$B:$F,2,0),"")</f>
        <v/>
      </c>
      <c r="E263" s="61" t="str">
        <f>IFERROR(VLOOKUP($C263,货物明细表!$B:$F,3,0),"")</f>
        <v/>
      </c>
      <c r="F263" s="61" t="str">
        <f>IFERROR(VLOOKUP($C263,货物明细表!$B:$F,4,0),"")</f>
        <v/>
      </c>
      <c r="G263" s="61" t="str">
        <f>IFERROR(VLOOKUP($C263,货物明细表!$B:$F,5,0),"")</f>
        <v/>
      </c>
      <c r="H263" s="63"/>
      <c r="I263" s="63"/>
      <c r="J263" s="63"/>
      <c r="K263" s="63"/>
    </row>
    <row r="264" spans="1:11">
      <c r="A264" s="58">
        <f t="shared" si="43"/>
        <v>261</v>
      </c>
      <c r="B264" s="59"/>
      <c r="C264" s="59"/>
      <c r="D264" s="58" t="str">
        <f>IFERROR(VLOOKUP($C264,货物明细表!$B:$F,2,0),"")</f>
        <v/>
      </c>
      <c r="E264" s="58" t="str">
        <f>IFERROR(VLOOKUP($C264,货物明细表!$B:$F,3,0),"")</f>
        <v/>
      </c>
      <c r="F264" s="58" t="str">
        <f>IFERROR(VLOOKUP($C264,货物明细表!$B:$F,4,0),"")</f>
        <v/>
      </c>
      <c r="G264" s="58" t="str">
        <f>IFERROR(VLOOKUP($C264,货物明细表!$B:$F,5,0),"")</f>
        <v/>
      </c>
      <c r="H264" s="60"/>
      <c r="I264" s="60"/>
      <c r="J264" s="60"/>
      <c r="K264" s="60"/>
    </row>
    <row r="265" spans="1:11">
      <c r="A265" s="61">
        <f t="shared" si="43"/>
        <v>262</v>
      </c>
      <c r="B265" s="62"/>
      <c r="C265" s="62"/>
      <c r="D265" s="61" t="str">
        <f>IFERROR(VLOOKUP($C265,货物明细表!$B:$F,2,0),"")</f>
        <v/>
      </c>
      <c r="E265" s="61" t="str">
        <f>IFERROR(VLOOKUP($C265,货物明细表!$B:$F,3,0),"")</f>
        <v/>
      </c>
      <c r="F265" s="61" t="str">
        <f>IFERROR(VLOOKUP($C265,货物明细表!$B:$F,4,0),"")</f>
        <v/>
      </c>
      <c r="G265" s="61" t="str">
        <f>IFERROR(VLOOKUP($C265,货物明细表!$B:$F,5,0),"")</f>
        <v/>
      </c>
      <c r="H265" s="63"/>
      <c r="I265" s="63"/>
      <c r="J265" s="63"/>
      <c r="K265" s="63"/>
    </row>
    <row r="266" spans="1:11">
      <c r="A266" s="58">
        <f t="shared" si="43"/>
        <v>263</v>
      </c>
      <c r="B266" s="59"/>
      <c r="C266" s="59"/>
      <c r="D266" s="58" t="str">
        <f>IFERROR(VLOOKUP($C266,货物明细表!$B:$F,2,0),"")</f>
        <v/>
      </c>
      <c r="E266" s="58" t="str">
        <f>IFERROR(VLOOKUP($C266,货物明细表!$B:$F,3,0),"")</f>
        <v/>
      </c>
      <c r="F266" s="58" t="str">
        <f>IFERROR(VLOOKUP($C266,货物明细表!$B:$F,4,0),"")</f>
        <v/>
      </c>
      <c r="G266" s="58" t="str">
        <f>IFERROR(VLOOKUP($C266,货物明细表!$B:$F,5,0),"")</f>
        <v/>
      </c>
      <c r="H266" s="60"/>
      <c r="I266" s="60"/>
      <c r="J266" s="60"/>
      <c r="K266" s="60"/>
    </row>
    <row r="267" spans="1:11">
      <c r="A267" s="61">
        <f t="shared" ref="A267:A272" si="44">A266+1</f>
        <v>264</v>
      </c>
      <c r="B267" s="62"/>
      <c r="C267" s="62"/>
      <c r="D267" s="61" t="str">
        <f>IFERROR(VLOOKUP($C267,货物明细表!$B:$F,2,0),"")</f>
        <v/>
      </c>
      <c r="E267" s="61" t="str">
        <f>IFERROR(VLOOKUP($C267,货物明细表!$B:$F,3,0),"")</f>
        <v/>
      </c>
      <c r="F267" s="61" t="str">
        <f>IFERROR(VLOOKUP($C267,货物明细表!$B:$F,4,0),"")</f>
        <v/>
      </c>
      <c r="G267" s="61" t="str">
        <f>IFERROR(VLOOKUP($C267,货物明细表!$B:$F,5,0),"")</f>
        <v/>
      </c>
      <c r="H267" s="63"/>
      <c r="I267" s="63"/>
      <c r="J267" s="63"/>
      <c r="K267" s="63"/>
    </row>
    <row r="268" spans="1:11">
      <c r="A268" s="58">
        <f t="shared" si="44"/>
        <v>265</v>
      </c>
      <c r="B268" s="59"/>
      <c r="C268" s="59"/>
      <c r="D268" s="58" t="str">
        <f>IFERROR(VLOOKUP($C268,货物明细表!$B:$F,2,0),"")</f>
        <v/>
      </c>
      <c r="E268" s="58" t="str">
        <f>IFERROR(VLOOKUP($C268,货物明细表!$B:$F,3,0),"")</f>
        <v/>
      </c>
      <c r="F268" s="58" t="str">
        <f>IFERROR(VLOOKUP($C268,货物明细表!$B:$F,4,0),"")</f>
        <v/>
      </c>
      <c r="G268" s="58" t="str">
        <f>IFERROR(VLOOKUP($C268,货物明细表!$B:$F,5,0),"")</f>
        <v/>
      </c>
      <c r="H268" s="60"/>
      <c r="I268" s="60"/>
      <c r="J268" s="60"/>
      <c r="K268" s="60"/>
    </row>
    <row r="269" spans="1:11">
      <c r="A269" s="61">
        <f t="shared" si="44"/>
        <v>266</v>
      </c>
      <c r="B269" s="62"/>
      <c r="C269" s="62"/>
      <c r="D269" s="61" t="str">
        <f>IFERROR(VLOOKUP($C269,货物明细表!$B:$F,2,0),"")</f>
        <v/>
      </c>
      <c r="E269" s="61" t="str">
        <f>IFERROR(VLOOKUP($C269,货物明细表!$B:$F,3,0),"")</f>
        <v/>
      </c>
      <c r="F269" s="61" t="str">
        <f>IFERROR(VLOOKUP($C269,货物明细表!$B:$F,4,0),"")</f>
        <v/>
      </c>
      <c r="G269" s="61" t="str">
        <f>IFERROR(VLOOKUP($C269,货物明细表!$B:$F,5,0),"")</f>
        <v/>
      </c>
      <c r="H269" s="63"/>
      <c r="I269" s="63"/>
      <c r="J269" s="63"/>
      <c r="K269" s="63"/>
    </row>
    <row r="270" spans="1:11">
      <c r="A270" s="58">
        <f t="shared" si="44"/>
        <v>267</v>
      </c>
      <c r="B270" s="59"/>
      <c r="C270" s="59"/>
      <c r="D270" s="58" t="str">
        <f>IFERROR(VLOOKUP($C270,货物明细表!$B:$F,2,0),"")</f>
        <v/>
      </c>
      <c r="E270" s="58" t="str">
        <f>IFERROR(VLOOKUP($C270,货物明细表!$B:$F,3,0),"")</f>
        <v/>
      </c>
      <c r="F270" s="58" t="str">
        <f>IFERROR(VLOOKUP($C270,货物明细表!$B:$F,4,0),"")</f>
        <v/>
      </c>
      <c r="G270" s="58" t="str">
        <f>IFERROR(VLOOKUP($C270,货物明细表!$B:$F,5,0),"")</f>
        <v/>
      </c>
      <c r="H270" s="60"/>
      <c r="I270" s="60"/>
      <c r="J270" s="60"/>
      <c r="K270" s="60"/>
    </row>
    <row r="271" spans="1:11">
      <c r="A271" s="61">
        <f t="shared" si="44"/>
        <v>268</v>
      </c>
      <c r="B271" s="62"/>
      <c r="C271" s="62"/>
      <c r="D271" s="61" t="str">
        <f>IFERROR(VLOOKUP($C271,货物明细表!$B:$F,2,0),"")</f>
        <v/>
      </c>
      <c r="E271" s="61" t="str">
        <f>IFERROR(VLOOKUP($C271,货物明细表!$B:$F,3,0),"")</f>
        <v/>
      </c>
      <c r="F271" s="61" t="str">
        <f>IFERROR(VLOOKUP($C271,货物明细表!$B:$F,4,0),"")</f>
        <v/>
      </c>
      <c r="G271" s="61" t="str">
        <f>IFERROR(VLOOKUP($C271,货物明细表!$B:$F,5,0),"")</f>
        <v/>
      </c>
      <c r="H271" s="63"/>
      <c r="I271" s="63"/>
      <c r="J271" s="63"/>
      <c r="K271" s="63"/>
    </row>
    <row r="272" spans="1:11">
      <c r="A272" s="58">
        <f t="shared" si="44"/>
        <v>269</v>
      </c>
      <c r="B272" s="59"/>
      <c r="C272" s="59"/>
      <c r="D272" s="58" t="str">
        <f>IFERROR(VLOOKUP($C272,货物明细表!$B:$F,2,0),"")</f>
        <v/>
      </c>
      <c r="E272" s="58" t="str">
        <f>IFERROR(VLOOKUP($C272,货物明细表!$B:$F,3,0),"")</f>
        <v/>
      </c>
      <c r="F272" s="58" t="str">
        <f>IFERROR(VLOOKUP($C272,货物明细表!$B:$F,4,0),"")</f>
        <v/>
      </c>
      <c r="G272" s="58" t="str">
        <f>IFERROR(VLOOKUP($C272,货物明细表!$B:$F,5,0),"")</f>
        <v/>
      </c>
      <c r="H272" s="60"/>
      <c r="I272" s="60"/>
      <c r="J272" s="60"/>
      <c r="K272" s="60"/>
    </row>
    <row r="273" spans="1:11">
      <c r="A273" s="61">
        <f t="shared" ref="A273:A278" si="45">A272+1</f>
        <v>270</v>
      </c>
      <c r="B273" s="62"/>
      <c r="C273" s="62"/>
      <c r="D273" s="61" t="str">
        <f>IFERROR(VLOOKUP($C273,货物明细表!$B:$F,2,0),"")</f>
        <v/>
      </c>
      <c r="E273" s="61" t="str">
        <f>IFERROR(VLOOKUP($C273,货物明细表!$B:$F,3,0),"")</f>
        <v/>
      </c>
      <c r="F273" s="61" t="str">
        <f>IFERROR(VLOOKUP($C273,货物明细表!$B:$F,4,0),"")</f>
        <v/>
      </c>
      <c r="G273" s="61" t="str">
        <f>IFERROR(VLOOKUP($C273,货物明细表!$B:$F,5,0),"")</f>
        <v/>
      </c>
      <c r="H273" s="63"/>
      <c r="I273" s="63"/>
      <c r="J273" s="63"/>
      <c r="K273" s="63"/>
    </row>
    <row r="274" spans="1:11">
      <c r="A274" s="58">
        <f t="shared" si="45"/>
        <v>271</v>
      </c>
      <c r="B274" s="59"/>
      <c r="C274" s="59"/>
      <c r="D274" s="58" t="str">
        <f>IFERROR(VLOOKUP($C274,货物明细表!$B:$F,2,0),"")</f>
        <v/>
      </c>
      <c r="E274" s="58" t="str">
        <f>IFERROR(VLOOKUP($C274,货物明细表!$B:$F,3,0),"")</f>
        <v/>
      </c>
      <c r="F274" s="58" t="str">
        <f>IFERROR(VLOOKUP($C274,货物明细表!$B:$F,4,0),"")</f>
        <v/>
      </c>
      <c r="G274" s="58" t="str">
        <f>IFERROR(VLOOKUP($C274,货物明细表!$B:$F,5,0),"")</f>
        <v/>
      </c>
      <c r="H274" s="60"/>
      <c r="I274" s="60"/>
      <c r="J274" s="60"/>
      <c r="K274" s="60"/>
    </row>
    <row r="275" spans="1:11">
      <c r="A275" s="61">
        <f t="shared" si="45"/>
        <v>272</v>
      </c>
      <c r="B275" s="62"/>
      <c r="C275" s="62"/>
      <c r="D275" s="61" t="str">
        <f>IFERROR(VLOOKUP($C275,货物明细表!$B:$F,2,0),"")</f>
        <v/>
      </c>
      <c r="E275" s="61" t="str">
        <f>IFERROR(VLOOKUP($C275,货物明细表!$B:$F,3,0),"")</f>
        <v/>
      </c>
      <c r="F275" s="61" t="str">
        <f>IFERROR(VLOOKUP($C275,货物明细表!$B:$F,4,0),"")</f>
        <v/>
      </c>
      <c r="G275" s="61" t="str">
        <f>IFERROR(VLOOKUP($C275,货物明细表!$B:$F,5,0),"")</f>
        <v/>
      </c>
      <c r="H275" s="63"/>
      <c r="I275" s="63"/>
      <c r="J275" s="63"/>
      <c r="K275" s="63"/>
    </row>
    <row r="276" spans="1:11">
      <c r="A276" s="58">
        <f t="shared" si="45"/>
        <v>273</v>
      </c>
      <c r="B276" s="59"/>
      <c r="C276" s="59"/>
      <c r="D276" s="58" t="str">
        <f>IFERROR(VLOOKUP($C276,货物明细表!$B:$F,2,0),"")</f>
        <v/>
      </c>
      <c r="E276" s="58" t="str">
        <f>IFERROR(VLOOKUP($C276,货物明细表!$B:$F,3,0),"")</f>
        <v/>
      </c>
      <c r="F276" s="58" t="str">
        <f>IFERROR(VLOOKUP($C276,货物明细表!$B:$F,4,0),"")</f>
        <v/>
      </c>
      <c r="G276" s="58" t="str">
        <f>IFERROR(VLOOKUP($C276,货物明细表!$B:$F,5,0),"")</f>
        <v/>
      </c>
      <c r="H276" s="60"/>
      <c r="I276" s="60"/>
      <c r="J276" s="60"/>
      <c r="K276" s="60"/>
    </row>
    <row r="277" spans="1:11">
      <c r="A277" s="61">
        <f t="shared" si="45"/>
        <v>274</v>
      </c>
      <c r="B277" s="62"/>
      <c r="C277" s="62"/>
      <c r="D277" s="61" t="str">
        <f>IFERROR(VLOOKUP($C277,货物明细表!$B:$F,2,0),"")</f>
        <v/>
      </c>
      <c r="E277" s="61" t="str">
        <f>IFERROR(VLOOKUP($C277,货物明细表!$B:$F,3,0),"")</f>
        <v/>
      </c>
      <c r="F277" s="61" t="str">
        <f>IFERROR(VLOOKUP($C277,货物明细表!$B:$F,4,0),"")</f>
        <v/>
      </c>
      <c r="G277" s="61" t="str">
        <f>IFERROR(VLOOKUP($C277,货物明细表!$B:$F,5,0),"")</f>
        <v/>
      </c>
      <c r="H277" s="63"/>
      <c r="I277" s="63"/>
      <c r="J277" s="63"/>
      <c r="K277" s="63"/>
    </row>
    <row r="278" spans="1:11">
      <c r="A278" s="58">
        <f t="shared" si="45"/>
        <v>275</v>
      </c>
      <c r="B278" s="59"/>
      <c r="C278" s="59"/>
      <c r="D278" s="58" t="str">
        <f>IFERROR(VLOOKUP($C278,货物明细表!$B:$F,2,0),"")</f>
        <v/>
      </c>
      <c r="E278" s="58" t="str">
        <f>IFERROR(VLOOKUP($C278,货物明细表!$B:$F,3,0),"")</f>
        <v/>
      </c>
      <c r="F278" s="58" t="str">
        <f>IFERROR(VLOOKUP($C278,货物明细表!$B:$F,4,0),"")</f>
        <v/>
      </c>
      <c r="G278" s="58" t="str">
        <f>IFERROR(VLOOKUP($C278,货物明细表!$B:$F,5,0),"")</f>
        <v/>
      </c>
      <c r="H278" s="60"/>
      <c r="I278" s="60"/>
      <c r="J278" s="60"/>
      <c r="K278" s="60"/>
    </row>
    <row r="279" spans="1:11">
      <c r="A279" s="61">
        <f t="shared" ref="A279:A284" si="46">A278+1</f>
        <v>276</v>
      </c>
      <c r="B279" s="62"/>
      <c r="C279" s="62"/>
      <c r="D279" s="61" t="str">
        <f>IFERROR(VLOOKUP($C279,货物明细表!$B:$F,2,0),"")</f>
        <v/>
      </c>
      <c r="E279" s="61" t="str">
        <f>IFERROR(VLOOKUP($C279,货物明细表!$B:$F,3,0),"")</f>
        <v/>
      </c>
      <c r="F279" s="61" t="str">
        <f>IFERROR(VLOOKUP($C279,货物明细表!$B:$F,4,0),"")</f>
        <v/>
      </c>
      <c r="G279" s="61" t="str">
        <f>IFERROR(VLOOKUP($C279,货物明细表!$B:$F,5,0),"")</f>
        <v/>
      </c>
      <c r="H279" s="63"/>
      <c r="I279" s="63"/>
      <c r="J279" s="63"/>
      <c r="K279" s="63"/>
    </row>
    <row r="280" spans="1:11">
      <c r="A280" s="58">
        <f t="shared" si="46"/>
        <v>277</v>
      </c>
      <c r="B280" s="59"/>
      <c r="C280" s="59"/>
      <c r="D280" s="58" t="str">
        <f>IFERROR(VLOOKUP($C280,货物明细表!$B:$F,2,0),"")</f>
        <v/>
      </c>
      <c r="E280" s="58" t="str">
        <f>IFERROR(VLOOKUP($C280,货物明细表!$B:$F,3,0),"")</f>
        <v/>
      </c>
      <c r="F280" s="58" t="str">
        <f>IFERROR(VLOOKUP($C280,货物明细表!$B:$F,4,0),"")</f>
        <v/>
      </c>
      <c r="G280" s="58" t="str">
        <f>IFERROR(VLOOKUP($C280,货物明细表!$B:$F,5,0),"")</f>
        <v/>
      </c>
      <c r="H280" s="60"/>
      <c r="I280" s="60"/>
      <c r="J280" s="60"/>
      <c r="K280" s="60"/>
    </row>
    <row r="281" spans="1:11">
      <c r="A281" s="61">
        <f t="shared" si="46"/>
        <v>278</v>
      </c>
      <c r="B281" s="62"/>
      <c r="C281" s="62"/>
      <c r="D281" s="61" t="str">
        <f>IFERROR(VLOOKUP($C281,货物明细表!$B:$F,2,0),"")</f>
        <v/>
      </c>
      <c r="E281" s="61" t="str">
        <f>IFERROR(VLOOKUP($C281,货物明细表!$B:$F,3,0),"")</f>
        <v/>
      </c>
      <c r="F281" s="61" t="str">
        <f>IFERROR(VLOOKUP($C281,货物明细表!$B:$F,4,0),"")</f>
        <v/>
      </c>
      <c r="G281" s="61" t="str">
        <f>IFERROR(VLOOKUP($C281,货物明细表!$B:$F,5,0),"")</f>
        <v/>
      </c>
      <c r="H281" s="63"/>
      <c r="I281" s="63"/>
      <c r="J281" s="63"/>
      <c r="K281" s="63"/>
    </row>
    <row r="282" spans="1:11">
      <c r="A282" s="58">
        <f t="shared" si="46"/>
        <v>279</v>
      </c>
      <c r="B282" s="59"/>
      <c r="C282" s="59"/>
      <c r="D282" s="58" t="str">
        <f>IFERROR(VLOOKUP($C282,货物明细表!$B:$F,2,0),"")</f>
        <v/>
      </c>
      <c r="E282" s="58" t="str">
        <f>IFERROR(VLOOKUP($C282,货物明细表!$B:$F,3,0),"")</f>
        <v/>
      </c>
      <c r="F282" s="58" t="str">
        <f>IFERROR(VLOOKUP($C282,货物明细表!$B:$F,4,0),"")</f>
        <v/>
      </c>
      <c r="G282" s="58" t="str">
        <f>IFERROR(VLOOKUP($C282,货物明细表!$B:$F,5,0),"")</f>
        <v/>
      </c>
      <c r="H282" s="60"/>
      <c r="I282" s="60"/>
      <c r="J282" s="60"/>
      <c r="K282" s="60"/>
    </row>
    <row r="283" spans="1:11">
      <c r="A283" s="61">
        <f t="shared" si="46"/>
        <v>280</v>
      </c>
      <c r="B283" s="62"/>
      <c r="C283" s="62"/>
      <c r="D283" s="61" t="str">
        <f>IFERROR(VLOOKUP($C283,货物明细表!$B:$F,2,0),"")</f>
        <v/>
      </c>
      <c r="E283" s="61" t="str">
        <f>IFERROR(VLOOKUP($C283,货物明细表!$B:$F,3,0),"")</f>
        <v/>
      </c>
      <c r="F283" s="61" t="str">
        <f>IFERROR(VLOOKUP($C283,货物明细表!$B:$F,4,0),"")</f>
        <v/>
      </c>
      <c r="G283" s="61" t="str">
        <f>IFERROR(VLOOKUP($C283,货物明细表!$B:$F,5,0),"")</f>
        <v/>
      </c>
      <c r="H283" s="63"/>
      <c r="I283" s="63"/>
      <c r="J283" s="63"/>
      <c r="K283" s="63"/>
    </row>
    <row r="284" spans="1:11">
      <c r="A284" s="58">
        <f t="shared" si="46"/>
        <v>281</v>
      </c>
      <c r="B284" s="59"/>
      <c r="C284" s="59"/>
      <c r="D284" s="58" t="str">
        <f>IFERROR(VLOOKUP($C284,货物明细表!$B:$F,2,0),"")</f>
        <v/>
      </c>
      <c r="E284" s="58" t="str">
        <f>IFERROR(VLOOKUP($C284,货物明细表!$B:$F,3,0),"")</f>
        <v/>
      </c>
      <c r="F284" s="58" t="str">
        <f>IFERROR(VLOOKUP($C284,货物明细表!$B:$F,4,0),"")</f>
        <v/>
      </c>
      <c r="G284" s="58" t="str">
        <f>IFERROR(VLOOKUP($C284,货物明细表!$B:$F,5,0),"")</f>
        <v/>
      </c>
      <c r="H284" s="60"/>
      <c r="I284" s="60"/>
      <c r="J284" s="60"/>
      <c r="K284" s="60"/>
    </row>
    <row r="285" spans="1:11">
      <c r="A285" s="61">
        <f t="shared" ref="A285:A290" si="47">A284+1</f>
        <v>282</v>
      </c>
      <c r="B285" s="62"/>
      <c r="C285" s="62"/>
      <c r="D285" s="61" t="str">
        <f>IFERROR(VLOOKUP($C285,货物明细表!$B:$F,2,0),"")</f>
        <v/>
      </c>
      <c r="E285" s="61" t="str">
        <f>IFERROR(VLOOKUP($C285,货物明细表!$B:$F,3,0),"")</f>
        <v/>
      </c>
      <c r="F285" s="61" t="str">
        <f>IFERROR(VLOOKUP($C285,货物明细表!$B:$F,4,0),"")</f>
        <v/>
      </c>
      <c r="G285" s="61" t="str">
        <f>IFERROR(VLOOKUP($C285,货物明细表!$B:$F,5,0),"")</f>
        <v/>
      </c>
      <c r="H285" s="63"/>
      <c r="I285" s="63"/>
      <c r="J285" s="63"/>
      <c r="K285" s="63"/>
    </row>
    <row r="286" spans="1:11">
      <c r="A286" s="58">
        <f t="shared" si="47"/>
        <v>283</v>
      </c>
      <c r="B286" s="59"/>
      <c r="C286" s="59"/>
      <c r="D286" s="58" t="str">
        <f>IFERROR(VLOOKUP($C286,货物明细表!$B:$F,2,0),"")</f>
        <v/>
      </c>
      <c r="E286" s="58" t="str">
        <f>IFERROR(VLOOKUP($C286,货物明细表!$B:$F,3,0),"")</f>
        <v/>
      </c>
      <c r="F286" s="58" t="str">
        <f>IFERROR(VLOOKUP($C286,货物明细表!$B:$F,4,0),"")</f>
        <v/>
      </c>
      <c r="G286" s="58" t="str">
        <f>IFERROR(VLOOKUP($C286,货物明细表!$B:$F,5,0),"")</f>
        <v/>
      </c>
      <c r="H286" s="60"/>
      <c r="I286" s="60"/>
      <c r="J286" s="60"/>
      <c r="K286" s="60"/>
    </row>
    <row r="287" spans="1:11">
      <c r="A287" s="61">
        <f t="shared" si="47"/>
        <v>284</v>
      </c>
      <c r="B287" s="62"/>
      <c r="C287" s="62"/>
      <c r="D287" s="61" t="str">
        <f>IFERROR(VLOOKUP($C287,货物明细表!$B:$F,2,0),"")</f>
        <v/>
      </c>
      <c r="E287" s="61" t="str">
        <f>IFERROR(VLOOKUP($C287,货物明细表!$B:$F,3,0),"")</f>
        <v/>
      </c>
      <c r="F287" s="61" t="str">
        <f>IFERROR(VLOOKUP($C287,货物明细表!$B:$F,4,0),"")</f>
        <v/>
      </c>
      <c r="G287" s="61" t="str">
        <f>IFERROR(VLOOKUP($C287,货物明细表!$B:$F,5,0),"")</f>
        <v/>
      </c>
      <c r="H287" s="63"/>
      <c r="I287" s="63"/>
      <c r="J287" s="63"/>
      <c r="K287" s="63"/>
    </row>
    <row r="288" spans="1:11">
      <c r="A288" s="58">
        <f t="shared" si="47"/>
        <v>285</v>
      </c>
      <c r="B288" s="59"/>
      <c r="C288" s="59"/>
      <c r="D288" s="58" t="str">
        <f>IFERROR(VLOOKUP($C288,货物明细表!$B:$F,2,0),"")</f>
        <v/>
      </c>
      <c r="E288" s="58" t="str">
        <f>IFERROR(VLOOKUP($C288,货物明细表!$B:$F,3,0),"")</f>
        <v/>
      </c>
      <c r="F288" s="58" t="str">
        <f>IFERROR(VLOOKUP($C288,货物明细表!$B:$F,4,0),"")</f>
        <v/>
      </c>
      <c r="G288" s="58" t="str">
        <f>IFERROR(VLOOKUP($C288,货物明细表!$B:$F,5,0),"")</f>
        <v/>
      </c>
      <c r="H288" s="60"/>
      <c r="I288" s="60"/>
      <c r="J288" s="60"/>
      <c r="K288" s="60"/>
    </row>
    <row r="289" spans="1:11">
      <c r="A289" s="61">
        <f t="shared" si="47"/>
        <v>286</v>
      </c>
      <c r="B289" s="62"/>
      <c r="C289" s="62"/>
      <c r="D289" s="61" t="str">
        <f>IFERROR(VLOOKUP($C289,货物明细表!$B:$F,2,0),"")</f>
        <v/>
      </c>
      <c r="E289" s="61" t="str">
        <f>IFERROR(VLOOKUP($C289,货物明细表!$B:$F,3,0),"")</f>
        <v/>
      </c>
      <c r="F289" s="61" t="str">
        <f>IFERROR(VLOOKUP($C289,货物明细表!$B:$F,4,0),"")</f>
        <v/>
      </c>
      <c r="G289" s="61" t="str">
        <f>IFERROR(VLOOKUP($C289,货物明细表!$B:$F,5,0),"")</f>
        <v/>
      </c>
      <c r="H289" s="63"/>
      <c r="I289" s="63"/>
      <c r="J289" s="63"/>
      <c r="K289" s="63"/>
    </row>
    <row r="290" spans="1:11">
      <c r="A290" s="58">
        <f t="shared" si="47"/>
        <v>287</v>
      </c>
      <c r="B290" s="59"/>
      <c r="C290" s="59"/>
      <c r="D290" s="58" t="str">
        <f>IFERROR(VLOOKUP($C290,货物明细表!$B:$F,2,0),"")</f>
        <v/>
      </c>
      <c r="E290" s="58" t="str">
        <f>IFERROR(VLOOKUP($C290,货物明细表!$B:$F,3,0),"")</f>
        <v/>
      </c>
      <c r="F290" s="58" t="str">
        <f>IFERROR(VLOOKUP($C290,货物明细表!$B:$F,4,0),"")</f>
        <v/>
      </c>
      <c r="G290" s="58" t="str">
        <f>IFERROR(VLOOKUP($C290,货物明细表!$B:$F,5,0),"")</f>
        <v/>
      </c>
      <c r="H290" s="60"/>
      <c r="I290" s="60"/>
      <c r="J290" s="60"/>
      <c r="K290" s="60"/>
    </row>
    <row r="291" spans="1:11">
      <c r="A291" s="61">
        <f t="shared" ref="A291:A296" si="48">A290+1</f>
        <v>288</v>
      </c>
      <c r="B291" s="62"/>
      <c r="C291" s="62"/>
      <c r="D291" s="61" t="str">
        <f>IFERROR(VLOOKUP($C291,货物明细表!$B:$F,2,0),"")</f>
        <v/>
      </c>
      <c r="E291" s="61" t="str">
        <f>IFERROR(VLOOKUP($C291,货物明细表!$B:$F,3,0),"")</f>
        <v/>
      </c>
      <c r="F291" s="61" t="str">
        <f>IFERROR(VLOOKUP($C291,货物明细表!$B:$F,4,0),"")</f>
        <v/>
      </c>
      <c r="G291" s="61" t="str">
        <f>IFERROR(VLOOKUP($C291,货物明细表!$B:$F,5,0),"")</f>
        <v/>
      </c>
      <c r="H291" s="63"/>
      <c r="I291" s="63"/>
      <c r="J291" s="63"/>
      <c r="K291" s="63"/>
    </row>
    <row r="292" spans="1:11">
      <c r="A292" s="58">
        <f t="shared" si="48"/>
        <v>289</v>
      </c>
      <c r="B292" s="59"/>
      <c r="C292" s="59"/>
      <c r="D292" s="58" t="str">
        <f>IFERROR(VLOOKUP($C292,货物明细表!$B:$F,2,0),"")</f>
        <v/>
      </c>
      <c r="E292" s="58" t="str">
        <f>IFERROR(VLOOKUP($C292,货物明细表!$B:$F,3,0),"")</f>
        <v/>
      </c>
      <c r="F292" s="58" t="str">
        <f>IFERROR(VLOOKUP($C292,货物明细表!$B:$F,4,0),"")</f>
        <v/>
      </c>
      <c r="G292" s="58" t="str">
        <f>IFERROR(VLOOKUP($C292,货物明细表!$B:$F,5,0),"")</f>
        <v/>
      </c>
      <c r="H292" s="60"/>
      <c r="I292" s="60"/>
      <c r="J292" s="60"/>
      <c r="K292" s="60"/>
    </row>
    <row r="293" spans="1:11">
      <c r="A293" s="61">
        <f t="shared" si="48"/>
        <v>290</v>
      </c>
      <c r="B293" s="62"/>
      <c r="C293" s="62"/>
      <c r="D293" s="61" t="str">
        <f>IFERROR(VLOOKUP($C293,货物明细表!$B:$F,2,0),"")</f>
        <v/>
      </c>
      <c r="E293" s="61" t="str">
        <f>IFERROR(VLOOKUP($C293,货物明细表!$B:$F,3,0),"")</f>
        <v/>
      </c>
      <c r="F293" s="61" t="str">
        <f>IFERROR(VLOOKUP($C293,货物明细表!$B:$F,4,0),"")</f>
        <v/>
      </c>
      <c r="G293" s="61" t="str">
        <f>IFERROR(VLOOKUP($C293,货物明细表!$B:$F,5,0),"")</f>
        <v/>
      </c>
      <c r="H293" s="63"/>
      <c r="I293" s="63"/>
      <c r="J293" s="63"/>
      <c r="K293" s="63"/>
    </row>
    <row r="294" spans="1:11">
      <c r="A294" s="58">
        <f t="shared" si="48"/>
        <v>291</v>
      </c>
      <c r="B294" s="59"/>
      <c r="C294" s="59"/>
      <c r="D294" s="58" t="str">
        <f>IFERROR(VLOOKUP($C294,货物明细表!$B:$F,2,0),"")</f>
        <v/>
      </c>
      <c r="E294" s="58" t="str">
        <f>IFERROR(VLOOKUP($C294,货物明细表!$B:$F,3,0),"")</f>
        <v/>
      </c>
      <c r="F294" s="58" t="str">
        <f>IFERROR(VLOOKUP($C294,货物明细表!$B:$F,4,0),"")</f>
        <v/>
      </c>
      <c r="G294" s="58" t="str">
        <f>IFERROR(VLOOKUP($C294,货物明细表!$B:$F,5,0),"")</f>
        <v/>
      </c>
      <c r="H294" s="60"/>
      <c r="I294" s="60"/>
      <c r="J294" s="60"/>
      <c r="K294" s="60"/>
    </row>
    <row r="295" spans="1:11">
      <c r="A295" s="61">
        <f t="shared" si="48"/>
        <v>292</v>
      </c>
      <c r="B295" s="62"/>
      <c r="C295" s="62"/>
      <c r="D295" s="61" t="str">
        <f>IFERROR(VLOOKUP($C295,货物明细表!$B:$F,2,0),"")</f>
        <v/>
      </c>
      <c r="E295" s="61" t="str">
        <f>IFERROR(VLOOKUP($C295,货物明细表!$B:$F,3,0),"")</f>
        <v/>
      </c>
      <c r="F295" s="61" t="str">
        <f>IFERROR(VLOOKUP($C295,货物明细表!$B:$F,4,0),"")</f>
        <v/>
      </c>
      <c r="G295" s="61" t="str">
        <f>IFERROR(VLOOKUP($C295,货物明细表!$B:$F,5,0),"")</f>
        <v/>
      </c>
      <c r="H295" s="63"/>
      <c r="I295" s="63"/>
      <c r="J295" s="63"/>
      <c r="K295" s="63"/>
    </row>
    <row r="296" spans="1:11">
      <c r="A296" s="58">
        <f t="shared" si="48"/>
        <v>293</v>
      </c>
      <c r="B296" s="59"/>
      <c r="C296" s="59"/>
      <c r="D296" s="58" t="str">
        <f>IFERROR(VLOOKUP($C296,货物明细表!$B:$F,2,0),"")</f>
        <v/>
      </c>
      <c r="E296" s="58" t="str">
        <f>IFERROR(VLOOKUP($C296,货物明细表!$B:$F,3,0),"")</f>
        <v/>
      </c>
      <c r="F296" s="58" t="str">
        <f>IFERROR(VLOOKUP($C296,货物明细表!$B:$F,4,0),"")</f>
        <v/>
      </c>
      <c r="G296" s="58" t="str">
        <f>IFERROR(VLOOKUP($C296,货物明细表!$B:$F,5,0),"")</f>
        <v/>
      </c>
      <c r="H296" s="60"/>
      <c r="I296" s="60"/>
      <c r="J296" s="60"/>
      <c r="K296" s="60"/>
    </row>
    <row r="297" spans="1:11">
      <c r="A297" s="61">
        <f t="shared" ref="A297:A302" si="49">A296+1</f>
        <v>294</v>
      </c>
      <c r="B297" s="62"/>
      <c r="C297" s="62"/>
      <c r="D297" s="61" t="str">
        <f>IFERROR(VLOOKUP($C297,货物明细表!$B:$F,2,0),"")</f>
        <v/>
      </c>
      <c r="E297" s="61" t="str">
        <f>IFERROR(VLOOKUP($C297,货物明细表!$B:$F,3,0),"")</f>
        <v/>
      </c>
      <c r="F297" s="61" t="str">
        <f>IFERROR(VLOOKUP($C297,货物明细表!$B:$F,4,0),"")</f>
        <v/>
      </c>
      <c r="G297" s="61" t="str">
        <f>IFERROR(VLOOKUP($C297,货物明细表!$B:$F,5,0),"")</f>
        <v/>
      </c>
      <c r="H297" s="63"/>
      <c r="I297" s="63"/>
      <c r="J297" s="63"/>
      <c r="K297" s="63"/>
    </row>
    <row r="298" spans="1:11">
      <c r="A298" s="58">
        <f t="shared" si="49"/>
        <v>295</v>
      </c>
      <c r="B298" s="59"/>
      <c r="C298" s="59"/>
      <c r="D298" s="58" t="str">
        <f>IFERROR(VLOOKUP($C298,货物明细表!$B:$F,2,0),"")</f>
        <v/>
      </c>
      <c r="E298" s="58" t="str">
        <f>IFERROR(VLOOKUP($C298,货物明细表!$B:$F,3,0),"")</f>
        <v/>
      </c>
      <c r="F298" s="58" t="str">
        <f>IFERROR(VLOOKUP($C298,货物明细表!$B:$F,4,0),"")</f>
        <v/>
      </c>
      <c r="G298" s="58" t="str">
        <f>IFERROR(VLOOKUP($C298,货物明细表!$B:$F,5,0),"")</f>
        <v/>
      </c>
      <c r="H298" s="60"/>
      <c r="I298" s="60"/>
      <c r="J298" s="60"/>
      <c r="K298" s="60"/>
    </row>
    <row r="299" spans="1:11">
      <c r="A299" s="61">
        <f t="shared" si="49"/>
        <v>296</v>
      </c>
      <c r="B299" s="62"/>
      <c r="C299" s="62"/>
      <c r="D299" s="61" t="str">
        <f>IFERROR(VLOOKUP($C299,货物明细表!$B:$F,2,0),"")</f>
        <v/>
      </c>
      <c r="E299" s="61" t="str">
        <f>IFERROR(VLOOKUP($C299,货物明细表!$B:$F,3,0),"")</f>
        <v/>
      </c>
      <c r="F299" s="61" t="str">
        <f>IFERROR(VLOOKUP($C299,货物明细表!$B:$F,4,0),"")</f>
        <v/>
      </c>
      <c r="G299" s="61" t="str">
        <f>IFERROR(VLOOKUP($C299,货物明细表!$B:$F,5,0),"")</f>
        <v/>
      </c>
      <c r="H299" s="63"/>
      <c r="I299" s="63"/>
      <c r="J299" s="63"/>
      <c r="K299" s="63"/>
    </row>
    <row r="300" spans="1:11">
      <c r="A300" s="58">
        <f t="shared" si="49"/>
        <v>297</v>
      </c>
      <c r="B300" s="59"/>
      <c r="C300" s="59"/>
      <c r="D300" s="58" t="str">
        <f>IFERROR(VLOOKUP($C300,货物明细表!$B:$F,2,0),"")</f>
        <v/>
      </c>
      <c r="E300" s="58" t="str">
        <f>IFERROR(VLOOKUP($C300,货物明细表!$B:$F,3,0),"")</f>
        <v/>
      </c>
      <c r="F300" s="58" t="str">
        <f>IFERROR(VLOOKUP($C300,货物明细表!$B:$F,4,0),"")</f>
        <v/>
      </c>
      <c r="G300" s="58" t="str">
        <f>IFERROR(VLOOKUP($C300,货物明细表!$B:$F,5,0),"")</f>
        <v/>
      </c>
      <c r="H300" s="60"/>
      <c r="I300" s="60"/>
      <c r="J300" s="60"/>
      <c r="K300" s="60"/>
    </row>
    <row r="301" spans="1:11">
      <c r="A301" s="61">
        <f t="shared" si="49"/>
        <v>298</v>
      </c>
      <c r="B301" s="62"/>
      <c r="C301" s="62"/>
      <c r="D301" s="61" t="str">
        <f>IFERROR(VLOOKUP($C301,货物明细表!$B:$F,2,0),"")</f>
        <v/>
      </c>
      <c r="E301" s="61" t="str">
        <f>IFERROR(VLOOKUP($C301,货物明细表!$B:$F,3,0),"")</f>
        <v/>
      </c>
      <c r="F301" s="61" t="str">
        <f>IFERROR(VLOOKUP($C301,货物明细表!$B:$F,4,0),"")</f>
        <v/>
      </c>
      <c r="G301" s="61" t="str">
        <f>IFERROR(VLOOKUP($C301,货物明细表!$B:$F,5,0),"")</f>
        <v/>
      </c>
      <c r="H301" s="63"/>
      <c r="I301" s="63"/>
      <c r="J301" s="63"/>
      <c r="K301" s="63"/>
    </row>
    <row r="302" spans="1:11">
      <c r="A302" s="58">
        <f t="shared" si="49"/>
        <v>299</v>
      </c>
      <c r="B302" s="59"/>
      <c r="C302" s="59"/>
      <c r="D302" s="58" t="str">
        <f>IFERROR(VLOOKUP($C302,货物明细表!$B:$F,2,0),"")</f>
        <v/>
      </c>
      <c r="E302" s="58" t="str">
        <f>IFERROR(VLOOKUP($C302,货物明细表!$B:$F,3,0),"")</f>
        <v/>
      </c>
      <c r="F302" s="58" t="str">
        <f>IFERROR(VLOOKUP($C302,货物明细表!$B:$F,4,0),"")</f>
        <v/>
      </c>
      <c r="G302" s="58" t="str">
        <f>IFERROR(VLOOKUP($C302,货物明细表!$B:$F,5,0),"")</f>
        <v/>
      </c>
      <c r="H302" s="60"/>
      <c r="I302" s="60"/>
      <c r="J302" s="60"/>
      <c r="K302" s="60"/>
    </row>
    <row r="303" spans="1:11">
      <c r="A303" s="61">
        <f t="shared" ref="A303:A308" si="50">A302+1</f>
        <v>300</v>
      </c>
      <c r="B303" s="62"/>
      <c r="C303" s="62"/>
      <c r="D303" s="61" t="str">
        <f>IFERROR(VLOOKUP($C303,货物明细表!$B:$F,2,0),"")</f>
        <v/>
      </c>
      <c r="E303" s="61" t="str">
        <f>IFERROR(VLOOKUP($C303,货物明细表!$B:$F,3,0),"")</f>
        <v/>
      </c>
      <c r="F303" s="61" t="str">
        <f>IFERROR(VLOOKUP($C303,货物明细表!$B:$F,4,0),"")</f>
        <v/>
      </c>
      <c r="G303" s="61" t="str">
        <f>IFERROR(VLOOKUP($C303,货物明细表!$B:$F,5,0),"")</f>
        <v/>
      </c>
      <c r="H303" s="63"/>
      <c r="I303" s="63"/>
      <c r="J303" s="63"/>
      <c r="K303" s="63"/>
    </row>
    <row r="304" spans="1:11">
      <c r="A304" s="58">
        <f t="shared" si="50"/>
        <v>301</v>
      </c>
      <c r="B304" s="59"/>
      <c r="C304" s="59"/>
      <c r="D304" s="58" t="str">
        <f>IFERROR(VLOOKUP($C304,货物明细表!$B:$F,2,0),"")</f>
        <v/>
      </c>
      <c r="E304" s="58" t="str">
        <f>IFERROR(VLOOKUP($C304,货物明细表!$B:$F,3,0),"")</f>
        <v/>
      </c>
      <c r="F304" s="58" t="str">
        <f>IFERROR(VLOOKUP($C304,货物明细表!$B:$F,4,0),"")</f>
        <v/>
      </c>
      <c r="G304" s="58" t="str">
        <f>IFERROR(VLOOKUP($C304,货物明细表!$B:$F,5,0),"")</f>
        <v/>
      </c>
      <c r="H304" s="60"/>
      <c r="I304" s="60"/>
      <c r="J304" s="60"/>
      <c r="K304" s="60"/>
    </row>
    <row r="305" spans="1:11">
      <c r="A305" s="61">
        <f t="shared" si="50"/>
        <v>302</v>
      </c>
      <c r="B305" s="62"/>
      <c r="C305" s="62"/>
      <c r="D305" s="61" t="str">
        <f>IFERROR(VLOOKUP($C305,货物明细表!$B:$F,2,0),"")</f>
        <v/>
      </c>
      <c r="E305" s="61" t="str">
        <f>IFERROR(VLOOKUP($C305,货物明细表!$B:$F,3,0),"")</f>
        <v/>
      </c>
      <c r="F305" s="61" t="str">
        <f>IFERROR(VLOOKUP($C305,货物明细表!$B:$F,4,0),"")</f>
        <v/>
      </c>
      <c r="G305" s="61" t="str">
        <f>IFERROR(VLOOKUP($C305,货物明细表!$B:$F,5,0),"")</f>
        <v/>
      </c>
      <c r="H305" s="63"/>
      <c r="I305" s="63"/>
      <c r="J305" s="63"/>
      <c r="K305" s="63"/>
    </row>
    <row r="306" spans="1:11">
      <c r="A306" s="58">
        <f t="shared" si="50"/>
        <v>303</v>
      </c>
      <c r="B306" s="59"/>
      <c r="C306" s="59"/>
      <c r="D306" s="58" t="str">
        <f>IFERROR(VLOOKUP($C306,货物明细表!$B:$F,2,0),"")</f>
        <v/>
      </c>
      <c r="E306" s="58" t="str">
        <f>IFERROR(VLOOKUP($C306,货物明细表!$B:$F,3,0),"")</f>
        <v/>
      </c>
      <c r="F306" s="58" t="str">
        <f>IFERROR(VLOOKUP($C306,货物明细表!$B:$F,4,0),"")</f>
        <v/>
      </c>
      <c r="G306" s="58" t="str">
        <f>IFERROR(VLOOKUP($C306,货物明细表!$B:$F,5,0),"")</f>
        <v/>
      </c>
      <c r="H306" s="60"/>
      <c r="I306" s="60"/>
      <c r="J306" s="60"/>
      <c r="K306" s="60"/>
    </row>
    <row r="307" spans="1:11">
      <c r="A307" s="61">
        <f t="shared" si="50"/>
        <v>304</v>
      </c>
      <c r="B307" s="62"/>
      <c r="C307" s="62"/>
      <c r="D307" s="61" t="str">
        <f>IFERROR(VLOOKUP($C307,货物明细表!$B:$F,2,0),"")</f>
        <v/>
      </c>
      <c r="E307" s="61" t="str">
        <f>IFERROR(VLOOKUP($C307,货物明细表!$B:$F,3,0),"")</f>
        <v/>
      </c>
      <c r="F307" s="61" t="str">
        <f>IFERROR(VLOOKUP($C307,货物明细表!$B:$F,4,0),"")</f>
        <v/>
      </c>
      <c r="G307" s="61" t="str">
        <f>IFERROR(VLOOKUP($C307,货物明细表!$B:$F,5,0),"")</f>
        <v/>
      </c>
      <c r="H307" s="63"/>
      <c r="I307" s="63"/>
      <c r="J307" s="63"/>
      <c r="K307" s="63"/>
    </row>
    <row r="308" spans="1:11">
      <c r="A308" s="58">
        <f t="shared" si="50"/>
        <v>305</v>
      </c>
      <c r="B308" s="59"/>
      <c r="C308" s="59"/>
      <c r="D308" s="58" t="str">
        <f>IFERROR(VLOOKUP($C308,货物明细表!$B:$F,2,0),"")</f>
        <v/>
      </c>
      <c r="E308" s="58" t="str">
        <f>IFERROR(VLOOKUP($C308,货物明细表!$B:$F,3,0),"")</f>
        <v/>
      </c>
      <c r="F308" s="58" t="str">
        <f>IFERROR(VLOOKUP($C308,货物明细表!$B:$F,4,0),"")</f>
        <v/>
      </c>
      <c r="G308" s="58" t="str">
        <f>IFERROR(VLOOKUP($C308,货物明细表!$B:$F,5,0),"")</f>
        <v/>
      </c>
      <c r="H308" s="60"/>
      <c r="I308" s="60"/>
      <c r="J308" s="60"/>
      <c r="K308" s="60"/>
    </row>
    <row r="309" spans="1:11">
      <c r="A309" s="61">
        <f t="shared" ref="A309:A314" si="51">A308+1</f>
        <v>306</v>
      </c>
      <c r="B309" s="62"/>
      <c r="C309" s="62"/>
      <c r="D309" s="61" t="str">
        <f>IFERROR(VLOOKUP($C309,货物明细表!$B:$F,2,0),"")</f>
        <v/>
      </c>
      <c r="E309" s="61" t="str">
        <f>IFERROR(VLOOKUP($C309,货物明细表!$B:$F,3,0),"")</f>
        <v/>
      </c>
      <c r="F309" s="61" t="str">
        <f>IFERROR(VLOOKUP($C309,货物明细表!$B:$F,4,0),"")</f>
        <v/>
      </c>
      <c r="G309" s="61" t="str">
        <f>IFERROR(VLOOKUP($C309,货物明细表!$B:$F,5,0),"")</f>
        <v/>
      </c>
      <c r="H309" s="63"/>
      <c r="I309" s="63"/>
      <c r="J309" s="63"/>
      <c r="K309" s="63"/>
    </row>
    <row r="310" spans="1:11">
      <c r="A310" s="58">
        <f t="shared" si="51"/>
        <v>307</v>
      </c>
      <c r="B310" s="59"/>
      <c r="C310" s="59"/>
      <c r="D310" s="58" t="str">
        <f>IFERROR(VLOOKUP($C310,货物明细表!$B:$F,2,0),"")</f>
        <v/>
      </c>
      <c r="E310" s="58" t="str">
        <f>IFERROR(VLOOKUP($C310,货物明细表!$B:$F,3,0),"")</f>
        <v/>
      </c>
      <c r="F310" s="58" t="str">
        <f>IFERROR(VLOOKUP($C310,货物明细表!$B:$F,4,0),"")</f>
        <v/>
      </c>
      <c r="G310" s="58" t="str">
        <f>IFERROR(VLOOKUP($C310,货物明细表!$B:$F,5,0),"")</f>
        <v/>
      </c>
      <c r="H310" s="60"/>
      <c r="I310" s="60"/>
      <c r="J310" s="60"/>
      <c r="K310" s="60"/>
    </row>
    <row r="311" spans="1:11">
      <c r="A311" s="61">
        <f t="shared" si="51"/>
        <v>308</v>
      </c>
      <c r="B311" s="62"/>
      <c r="C311" s="62"/>
      <c r="D311" s="61" t="str">
        <f>IFERROR(VLOOKUP($C311,货物明细表!$B:$F,2,0),"")</f>
        <v/>
      </c>
      <c r="E311" s="61" t="str">
        <f>IFERROR(VLOOKUP($C311,货物明细表!$B:$F,3,0),"")</f>
        <v/>
      </c>
      <c r="F311" s="61" t="str">
        <f>IFERROR(VLOOKUP($C311,货物明细表!$B:$F,4,0),"")</f>
        <v/>
      </c>
      <c r="G311" s="61" t="str">
        <f>IFERROR(VLOOKUP($C311,货物明细表!$B:$F,5,0),"")</f>
        <v/>
      </c>
      <c r="H311" s="63"/>
      <c r="I311" s="63"/>
      <c r="J311" s="63"/>
      <c r="K311" s="63"/>
    </row>
    <row r="312" spans="1:11">
      <c r="A312" s="58">
        <f t="shared" si="51"/>
        <v>309</v>
      </c>
      <c r="B312" s="59"/>
      <c r="C312" s="59"/>
      <c r="D312" s="58" t="str">
        <f>IFERROR(VLOOKUP($C312,货物明细表!$B:$F,2,0),"")</f>
        <v/>
      </c>
      <c r="E312" s="58" t="str">
        <f>IFERROR(VLOOKUP($C312,货物明细表!$B:$F,3,0),"")</f>
        <v/>
      </c>
      <c r="F312" s="58" t="str">
        <f>IFERROR(VLOOKUP($C312,货物明细表!$B:$F,4,0),"")</f>
        <v/>
      </c>
      <c r="G312" s="58" t="str">
        <f>IFERROR(VLOOKUP($C312,货物明细表!$B:$F,5,0),"")</f>
        <v/>
      </c>
      <c r="H312" s="60"/>
      <c r="I312" s="60"/>
      <c r="J312" s="60"/>
      <c r="K312" s="60"/>
    </row>
    <row r="313" spans="1:11">
      <c r="A313" s="61">
        <f t="shared" si="51"/>
        <v>310</v>
      </c>
      <c r="B313" s="62"/>
      <c r="C313" s="62"/>
      <c r="D313" s="61" t="str">
        <f>IFERROR(VLOOKUP($C313,货物明细表!$B:$F,2,0),"")</f>
        <v/>
      </c>
      <c r="E313" s="61" t="str">
        <f>IFERROR(VLOOKUP($C313,货物明细表!$B:$F,3,0),"")</f>
        <v/>
      </c>
      <c r="F313" s="61" t="str">
        <f>IFERROR(VLOOKUP($C313,货物明细表!$B:$F,4,0),"")</f>
        <v/>
      </c>
      <c r="G313" s="61" t="str">
        <f>IFERROR(VLOOKUP($C313,货物明细表!$B:$F,5,0),"")</f>
        <v/>
      </c>
      <c r="H313" s="63"/>
      <c r="I313" s="63"/>
      <c r="J313" s="63"/>
      <c r="K313" s="63"/>
    </row>
    <row r="314" spans="1:11">
      <c r="A314" s="58">
        <f t="shared" si="51"/>
        <v>311</v>
      </c>
      <c r="B314" s="59"/>
      <c r="C314" s="59"/>
      <c r="D314" s="58" t="str">
        <f>IFERROR(VLOOKUP($C314,货物明细表!$B:$F,2,0),"")</f>
        <v/>
      </c>
      <c r="E314" s="58" t="str">
        <f>IFERROR(VLOOKUP($C314,货物明细表!$B:$F,3,0),"")</f>
        <v/>
      </c>
      <c r="F314" s="58" t="str">
        <f>IFERROR(VLOOKUP($C314,货物明细表!$B:$F,4,0),"")</f>
        <v/>
      </c>
      <c r="G314" s="58" t="str">
        <f>IFERROR(VLOOKUP($C314,货物明细表!$B:$F,5,0),"")</f>
        <v/>
      </c>
      <c r="H314" s="60"/>
      <c r="I314" s="60"/>
      <c r="J314" s="60"/>
      <c r="K314" s="60"/>
    </row>
    <row r="315" spans="1:11">
      <c r="A315" s="61">
        <f t="shared" ref="A315:A320" si="52">A314+1</f>
        <v>312</v>
      </c>
      <c r="B315" s="62"/>
      <c r="C315" s="62"/>
      <c r="D315" s="61" t="str">
        <f>IFERROR(VLOOKUP($C315,货物明细表!$B:$F,2,0),"")</f>
        <v/>
      </c>
      <c r="E315" s="61" t="str">
        <f>IFERROR(VLOOKUP($C315,货物明细表!$B:$F,3,0),"")</f>
        <v/>
      </c>
      <c r="F315" s="61" t="str">
        <f>IFERROR(VLOOKUP($C315,货物明细表!$B:$F,4,0),"")</f>
        <v/>
      </c>
      <c r="G315" s="61" t="str">
        <f>IFERROR(VLOOKUP($C315,货物明细表!$B:$F,5,0),"")</f>
        <v/>
      </c>
      <c r="H315" s="63"/>
      <c r="I315" s="63"/>
      <c r="J315" s="63"/>
      <c r="K315" s="63"/>
    </row>
    <row r="316" spans="1:11">
      <c r="A316" s="58">
        <f t="shared" si="52"/>
        <v>313</v>
      </c>
      <c r="B316" s="59"/>
      <c r="C316" s="59"/>
      <c r="D316" s="58" t="str">
        <f>IFERROR(VLOOKUP($C316,货物明细表!$B:$F,2,0),"")</f>
        <v/>
      </c>
      <c r="E316" s="58" t="str">
        <f>IFERROR(VLOOKUP($C316,货物明细表!$B:$F,3,0),"")</f>
        <v/>
      </c>
      <c r="F316" s="58" t="str">
        <f>IFERROR(VLOOKUP($C316,货物明细表!$B:$F,4,0),"")</f>
        <v/>
      </c>
      <c r="G316" s="58" t="str">
        <f>IFERROR(VLOOKUP($C316,货物明细表!$B:$F,5,0),"")</f>
        <v/>
      </c>
      <c r="H316" s="60"/>
      <c r="I316" s="60"/>
      <c r="J316" s="60"/>
      <c r="K316" s="60"/>
    </row>
    <row r="317" spans="1:11">
      <c r="A317" s="61">
        <f t="shared" si="52"/>
        <v>314</v>
      </c>
      <c r="B317" s="62"/>
      <c r="C317" s="62"/>
      <c r="D317" s="61" t="str">
        <f>IFERROR(VLOOKUP($C317,货物明细表!$B:$F,2,0),"")</f>
        <v/>
      </c>
      <c r="E317" s="61" t="str">
        <f>IFERROR(VLOOKUP($C317,货物明细表!$B:$F,3,0),"")</f>
        <v/>
      </c>
      <c r="F317" s="61" t="str">
        <f>IFERROR(VLOOKUP($C317,货物明细表!$B:$F,4,0),"")</f>
        <v/>
      </c>
      <c r="G317" s="61" t="str">
        <f>IFERROR(VLOOKUP($C317,货物明细表!$B:$F,5,0),"")</f>
        <v/>
      </c>
      <c r="H317" s="63"/>
      <c r="I317" s="63"/>
      <c r="J317" s="63"/>
      <c r="K317" s="63"/>
    </row>
    <row r="318" spans="1:11">
      <c r="A318" s="58">
        <f t="shared" si="52"/>
        <v>315</v>
      </c>
      <c r="B318" s="59"/>
      <c r="C318" s="59"/>
      <c r="D318" s="58" t="str">
        <f>IFERROR(VLOOKUP($C318,货物明细表!$B:$F,2,0),"")</f>
        <v/>
      </c>
      <c r="E318" s="58" t="str">
        <f>IFERROR(VLOOKUP($C318,货物明细表!$B:$F,3,0),"")</f>
        <v/>
      </c>
      <c r="F318" s="58" t="str">
        <f>IFERROR(VLOOKUP($C318,货物明细表!$B:$F,4,0),"")</f>
        <v/>
      </c>
      <c r="G318" s="58" t="str">
        <f>IFERROR(VLOOKUP($C318,货物明细表!$B:$F,5,0),"")</f>
        <v/>
      </c>
      <c r="H318" s="60"/>
      <c r="I318" s="60"/>
      <c r="J318" s="60"/>
      <c r="K318" s="60"/>
    </row>
    <row r="319" spans="1:11">
      <c r="A319" s="61">
        <f t="shared" si="52"/>
        <v>316</v>
      </c>
      <c r="B319" s="62"/>
      <c r="C319" s="62"/>
      <c r="D319" s="61" t="str">
        <f>IFERROR(VLOOKUP($C319,货物明细表!$B:$F,2,0),"")</f>
        <v/>
      </c>
      <c r="E319" s="61" t="str">
        <f>IFERROR(VLOOKUP($C319,货物明细表!$B:$F,3,0),"")</f>
        <v/>
      </c>
      <c r="F319" s="61" t="str">
        <f>IFERROR(VLOOKUP($C319,货物明细表!$B:$F,4,0),"")</f>
        <v/>
      </c>
      <c r="G319" s="61" t="str">
        <f>IFERROR(VLOOKUP($C319,货物明细表!$B:$F,5,0),"")</f>
        <v/>
      </c>
      <c r="H319" s="63"/>
      <c r="I319" s="63"/>
      <c r="J319" s="63"/>
      <c r="K319" s="63"/>
    </row>
    <row r="320" spans="1:11">
      <c r="A320" s="58">
        <f t="shared" si="52"/>
        <v>317</v>
      </c>
      <c r="B320" s="59"/>
      <c r="C320" s="59"/>
      <c r="D320" s="58" t="str">
        <f>IFERROR(VLOOKUP($C320,货物明细表!$B:$F,2,0),"")</f>
        <v/>
      </c>
      <c r="E320" s="58" t="str">
        <f>IFERROR(VLOOKUP($C320,货物明细表!$B:$F,3,0),"")</f>
        <v/>
      </c>
      <c r="F320" s="58" t="str">
        <f>IFERROR(VLOOKUP($C320,货物明细表!$B:$F,4,0),"")</f>
        <v/>
      </c>
      <c r="G320" s="58" t="str">
        <f>IFERROR(VLOOKUP($C320,货物明细表!$B:$F,5,0),"")</f>
        <v/>
      </c>
      <c r="H320" s="60"/>
      <c r="I320" s="60"/>
      <c r="J320" s="60"/>
      <c r="K320" s="60"/>
    </row>
    <row r="321" spans="1:11">
      <c r="A321" s="61">
        <f t="shared" ref="A321:A326" si="53">A320+1</f>
        <v>318</v>
      </c>
      <c r="B321" s="62"/>
      <c r="C321" s="62"/>
      <c r="D321" s="61" t="str">
        <f>IFERROR(VLOOKUP($C321,货物明细表!$B:$F,2,0),"")</f>
        <v/>
      </c>
      <c r="E321" s="61" t="str">
        <f>IFERROR(VLOOKUP($C321,货物明细表!$B:$F,3,0),"")</f>
        <v/>
      </c>
      <c r="F321" s="61" t="str">
        <f>IFERROR(VLOOKUP($C321,货物明细表!$B:$F,4,0),"")</f>
        <v/>
      </c>
      <c r="G321" s="61" t="str">
        <f>IFERROR(VLOOKUP($C321,货物明细表!$B:$F,5,0),"")</f>
        <v/>
      </c>
      <c r="H321" s="63"/>
      <c r="I321" s="63"/>
      <c r="J321" s="63"/>
      <c r="K321" s="63"/>
    </row>
    <row r="322" spans="1:11">
      <c r="A322" s="58">
        <f t="shared" si="53"/>
        <v>319</v>
      </c>
      <c r="B322" s="59"/>
      <c r="C322" s="59"/>
      <c r="D322" s="58" t="str">
        <f>IFERROR(VLOOKUP($C322,货物明细表!$B:$F,2,0),"")</f>
        <v/>
      </c>
      <c r="E322" s="58" t="str">
        <f>IFERROR(VLOOKUP($C322,货物明细表!$B:$F,3,0),"")</f>
        <v/>
      </c>
      <c r="F322" s="58" t="str">
        <f>IFERROR(VLOOKUP($C322,货物明细表!$B:$F,4,0),"")</f>
        <v/>
      </c>
      <c r="G322" s="58" t="str">
        <f>IFERROR(VLOOKUP($C322,货物明细表!$B:$F,5,0),"")</f>
        <v/>
      </c>
      <c r="H322" s="60"/>
      <c r="I322" s="60"/>
      <c r="J322" s="60"/>
      <c r="K322" s="60"/>
    </row>
    <row r="323" spans="1:11">
      <c r="A323" s="61">
        <f t="shared" si="53"/>
        <v>320</v>
      </c>
      <c r="B323" s="62"/>
      <c r="C323" s="62"/>
      <c r="D323" s="61" t="str">
        <f>IFERROR(VLOOKUP($C323,货物明细表!$B:$F,2,0),"")</f>
        <v/>
      </c>
      <c r="E323" s="61" t="str">
        <f>IFERROR(VLOOKUP($C323,货物明细表!$B:$F,3,0),"")</f>
        <v/>
      </c>
      <c r="F323" s="61" t="str">
        <f>IFERROR(VLOOKUP($C323,货物明细表!$B:$F,4,0),"")</f>
        <v/>
      </c>
      <c r="G323" s="61" t="str">
        <f>IFERROR(VLOOKUP($C323,货物明细表!$B:$F,5,0),"")</f>
        <v/>
      </c>
      <c r="H323" s="63"/>
      <c r="I323" s="63"/>
      <c r="J323" s="63"/>
      <c r="K323" s="63"/>
    </row>
    <row r="324" spans="1:11">
      <c r="A324" s="58">
        <f t="shared" si="53"/>
        <v>321</v>
      </c>
      <c r="B324" s="59"/>
      <c r="C324" s="59"/>
      <c r="D324" s="58" t="str">
        <f>IFERROR(VLOOKUP($C324,货物明细表!$B:$F,2,0),"")</f>
        <v/>
      </c>
      <c r="E324" s="58" t="str">
        <f>IFERROR(VLOOKUP($C324,货物明细表!$B:$F,3,0),"")</f>
        <v/>
      </c>
      <c r="F324" s="58" t="str">
        <f>IFERROR(VLOOKUP($C324,货物明细表!$B:$F,4,0),"")</f>
        <v/>
      </c>
      <c r="G324" s="58" t="str">
        <f>IFERROR(VLOOKUP($C324,货物明细表!$B:$F,5,0),"")</f>
        <v/>
      </c>
      <c r="H324" s="60"/>
      <c r="I324" s="60"/>
      <c r="J324" s="60"/>
      <c r="K324" s="60"/>
    </row>
    <row r="325" spans="1:11">
      <c r="A325" s="61">
        <f t="shared" si="53"/>
        <v>322</v>
      </c>
      <c r="B325" s="62"/>
      <c r="C325" s="62"/>
      <c r="D325" s="61" t="str">
        <f>IFERROR(VLOOKUP($C325,货物明细表!$B:$F,2,0),"")</f>
        <v/>
      </c>
      <c r="E325" s="61" t="str">
        <f>IFERROR(VLOOKUP($C325,货物明细表!$B:$F,3,0),"")</f>
        <v/>
      </c>
      <c r="F325" s="61" t="str">
        <f>IFERROR(VLOOKUP($C325,货物明细表!$B:$F,4,0),"")</f>
        <v/>
      </c>
      <c r="G325" s="61" t="str">
        <f>IFERROR(VLOOKUP($C325,货物明细表!$B:$F,5,0),"")</f>
        <v/>
      </c>
      <c r="H325" s="63"/>
      <c r="I325" s="63"/>
      <c r="J325" s="63"/>
      <c r="K325" s="63"/>
    </row>
    <row r="326" spans="1:11">
      <c r="A326" s="58">
        <f t="shared" si="53"/>
        <v>323</v>
      </c>
      <c r="B326" s="59"/>
      <c r="C326" s="59"/>
      <c r="D326" s="58" t="str">
        <f>IFERROR(VLOOKUP($C326,货物明细表!$B:$F,2,0),"")</f>
        <v/>
      </c>
      <c r="E326" s="58" t="str">
        <f>IFERROR(VLOOKUP($C326,货物明细表!$B:$F,3,0),"")</f>
        <v/>
      </c>
      <c r="F326" s="58" t="str">
        <f>IFERROR(VLOOKUP($C326,货物明细表!$B:$F,4,0),"")</f>
        <v/>
      </c>
      <c r="G326" s="58" t="str">
        <f>IFERROR(VLOOKUP($C326,货物明细表!$B:$F,5,0),"")</f>
        <v/>
      </c>
      <c r="H326" s="60"/>
      <c r="I326" s="60"/>
      <c r="J326" s="60"/>
      <c r="K326" s="60"/>
    </row>
    <row r="327" spans="1:11">
      <c r="A327" s="61">
        <f t="shared" ref="A327:A332" si="54">A326+1</f>
        <v>324</v>
      </c>
      <c r="B327" s="62"/>
      <c r="C327" s="62"/>
      <c r="D327" s="61" t="str">
        <f>IFERROR(VLOOKUP($C327,货物明细表!$B:$F,2,0),"")</f>
        <v/>
      </c>
      <c r="E327" s="61" t="str">
        <f>IFERROR(VLOOKUP($C327,货物明细表!$B:$F,3,0),"")</f>
        <v/>
      </c>
      <c r="F327" s="61" t="str">
        <f>IFERROR(VLOOKUP($C327,货物明细表!$B:$F,4,0),"")</f>
        <v/>
      </c>
      <c r="G327" s="61" t="str">
        <f>IFERROR(VLOOKUP($C327,货物明细表!$B:$F,5,0),"")</f>
        <v/>
      </c>
      <c r="H327" s="63"/>
      <c r="I327" s="63"/>
      <c r="J327" s="63"/>
      <c r="K327" s="63"/>
    </row>
    <row r="328" spans="1:11">
      <c r="A328" s="58">
        <f t="shared" si="54"/>
        <v>325</v>
      </c>
      <c r="B328" s="59"/>
      <c r="C328" s="59"/>
      <c r="D328" s="58" t="str">
        <f>IFERROR(VLOOKUP($C328,货物明细表!$B:$F,2,0),"")</f>
        <v/>
      </c>
      <c r="E328" s="58" t="str">
        <f>IFERROR(VLOOKUP($C328,货物明细表!$B:$F,3,0),"")</f>
        <v/>
      </c>
      <c r="F328" s="58" t="str">
        <f>IFERROR(VLOOKUP($C328,货物明细表!$B:$F,4,0),"")</f>
        <v/>
      </c>
      <c r="G328" s="58" t="str">
        <f>IFERROR(VLOOKUP($C328,货物明细表!$B:$F,5,0),"")</f>
        <v/>
      </c>
      <c r="H328" s="60"/>
      <c r="I328" s="60"/>
      <c r="J328" s="60"/>
      <c r="K328" s="60"/>
    </row>
    <row r="329" spans="1:11">
      <c r="A329" s="61">
        <f t="shared" si="54"/>
        <v>326</v>
      </c>
      <c r="B329" s="62"/>
      <c r="C329" s="62"/>
      <c r="D329" s="61" t="str">
        <f>IFERROR(VLOOKUP($C329,货物明细表!$B:$F,2,0),"")</f>
        <v/>
      </c>
      <c r="E329" s="61" t="str">
        <f>IFERROR(VLOOKUP($C329,货物明细表!$B:$F,3,0),"")</f>
        <v/>
      </c>
      <c r="F329" s="61" t="str">
        <f>IFERROR(VLOOKUP($C329,货物明细表!$B:$F,4,0),"")</f>
        <v/>
      </c>
      <c r="G329" s="61" t="str">
        <f>IFERROR(VLOOKUP($C329,货物明细表!$B:$F,5,0),"")</f>
        <v/>
      </c>
      <c r="H329" s="63"/>
      <c r="I329" s="63"/>
      <c r="J329" s="63"/>
      <c r="K329" s="63"/>
    </row>
    <row r="330" spans="1:11">
      <c r="A330" s="58">
        <f t="shared" si="54"/>
        <v>327</v>
      </c>
      <c r="B330" s="59"/>
      <c r="C330" s="59"/>
      <c r="D330" s="58" t="str">
        <f>IFERROR(VLOOKUP($C330,货物明细表!$B:$F,2,0),"")</f>
        <v/>
      </c>
      <c r="E330" s="58" t="str">
        <f>IFERROR(VLOOKUP($C330,货物明细表!$B:$F,3,0),"")</f>
        <v/>
      </c>
      <c r="F330" s="58" t="str">
        <f>IFERROR(VLOOKUP($C330,货物明细表!$B:$F,4,0),"")</f>
        <v/>
      </c>
      <c r="G330" s="58" t="str">
        <f>IFERROR(VLOOKUP($C330,货物明细表!$B:$F,5,0),"")</f>
        <v/>
      </c>
      <c r="H330" s="60"/>
      <c r="I330" s="60"/>
      <c r="J330" s="60"/>
      <c r="K330" s="60"/>
    </row>
    <row r="331" spans="1:11">
      <c r="A331" s="61">
        <f t="shared" si="54"/>
        <v>328</v>
      </c>
      <c r="B331" s="62"/>
      <c r="C331" s="62"/>
      <c r="D331" s="61" t="str">
        <f>IFERROR(VLOOKUP($C331,货物明细表!$B:$F,2,0),"")</f>
        <v/>
      </c>
      <c r="E331" s="61" t="str">
        <f>IFERROR(VLOOKUP($C331,货物明细表!$B:$F,3,0),"")</f>
        <v/>
      </c>
      <c r="F331" s="61" t="str">
        <f>IFERROR(VLOOKUP($C331,货物明细表!$B:$F,4,0),"")</f>
        <v/>
      </c>
      <c r="G331" s="61" t="str">
        <f>IFERROR(VLOOKUP($C331,货物明细表!$B:$F,5,0),"")</f>
        <v/>
      </c>
      <c r="H331" s="63"/>
      <c r="I331" s="63"/>
      <c r="J331" s="63"/>
      <c r="K331" s="63"/>
    </row>
    <row r="332" spans="1:11">
      <c r="A332" s="58">
        <f t="shared" si="54"/>
        <v>329</v>
      </c>
      <c r="B332" s="59"/>
      <c r="C332" s="59"/>
      <c r="D332" s="58" t="str">
        <f>IFERROR(VLOOKUP($C332,货物明细表!$B:$F,2,0),"")</f>
        <v/>
      </c>
      <c r="E332" s="58" t="str">
        <f>IFERROR(VLOOKUP($C332,货物明细表!$B:$F,3,0),"")</f>
        <v/>
      </c>
      <c r="F332" s="58" t="str">
        <f>IFERROR(VLOOKUP($C332,货物明细表!$B:$F,4,0),"")</f>
        <v/>
      </c>
      <c r="G332" s="58" t="str">
        <f>IFERROR(VLOOKUP($C332,货物明细表!$B:$F,5,0),"")</f>
        <v/>
      </c>
      <c r="H332" s="60"/>
      <c r="I332" s="60"/>
      <c r="J332" s="60"/>
      <c r="K332" s="60"/>
    </row>
    <row r="333" spans="1:11">
      <c r="A333" s="61">
        <f t="shared" ref="A333:A338" si="55">A332+1</f>
        <v>330</v>
      </c>
      <c r="B333" s="62"/>
      <c r="C333" s="62"/>
      <c r="D333" s="61" t="str">
        <f>IFERROR(VLOOKUP($C333,货物明细表!$B:$F,2,0),"")</f>
        <v/>
      </c>
      <c r="E333" s="61" t="str">
        <f>IFERROR(VLOOKUP($C333,货物明细表!$B:$F,3,0),"")</f>
        <v/>
      </c>
      <c r="F333" s="61" t="str">
        <f>IFERROR(VLOOKUP($C333,货物明细表!$B:$F,4,0),"")</f>
        <v/>
      </c>
      <c r="G333" s="61" t="str">
        <f>IFERROR(VLOOKUP($C333,货物明细表!$B:$F,5,0),"")</f>
        <v/>
      </c>
      <c r="H333" s="63"/>
      <c r="I333" s="63"/>
      <c r="J333" s="63"/>
      <c r="K333" s="63"/>
    </row>
    <row r="334" spans="1:11">
      <c r="A334" s="58">
        <f t="shared" si="55"/>
        <v>331</v>
      </c>
      <c r="B334" s="59"/>
      <c r="C334" s="59"/>
      <c r="D334" s="58" t="str">
        <f>IFERROR(VLOOKUP($C334,货物明细表!$B:$F,2,0),"")</f>
        <v/>
      </c>
      <c r="E334" s="58" t="str">
        <f>IFERROR(VLOOKUP($C334,货物明细表!$B:$F,3,0),"")</f>
        <v/>
      </c>
      <c r="F334" s="58" t="str">
        <f>IFERROR(VLOOKUP($C334,货物明细表!$B:$F,4,0),"")</f>
        <v/>
      </c>
      <c r="G334" s="58" t="str">
        <f>IFERROR(VLOOKUP($C334,货物明细表!$B:$F,5,0),"")</f>
        <v/>
      </c>
      <c r="H334" s="60"/>
      <c r="I334" s="60"/>
      <c r="J334" s="60"/>
      <c r="K334" s="60"/>
    </row>
    <row r="335" spans="1:11">
      <c r="A335" s="61">
        <f t="shared" si="55"/>
        <v>332</v>
      </c>
      <c r="B335" s="62"/>
      <c r="C335" s="62"/>
      <c r="D335" s="61" t="str">
        <f>IFERROR(VLOOKUP($C335,货物明细表!$B:$F,2,0),"")</f>
        <v/>
      </c>
      <c r="E335" s="61" t="str">
        <f>IFERROR(VLOOKUP($C335,货物明细表!$B:$F,3,0),"")</f>
        <v/>
      </c>
      <c r="F335" s="61" t="str">
        <f>IFERROR(VLOOKUP($C335,货物明细表!$B:$F,4,0),"")</f>
        <v/>
      </c>
      <c r="G335" s="61" t="str">
        <f>IFERROR(VLOOKUP($C335,货物明细表!$B:$F,5,0),"")</f>
        <v/>
      </c>
      <c r="H335" s="63"/>
      <c r="I335" s="63"/>
      <c r="J335" s="63"/>
      <c r="K335" s="63"/>
    </row>
    <row r="336" spans="1:11">
      <c r="A336" s="58">
        <f t="shared" si="55"/>
        <v>333</v>
      </c>
      <c r="B336" s="59"/>
      <c r="C336" s="59"/>
      <c r="D336" s="58" t="str">
        <f>IFERROR(VLOOKUP($C336,货物明细表!$B:$F,2,0),"")</f>
        <v/>
      </c>
      <c r="E336" s="58" t="str">
        <f>IFERROR(VLOOKUP($C336,货物明细表!$B:$F,3,0),"")</f>
        <v/>
      </c>
      <c r="F336" s="58" t="str">
        <f>IFERROR(VLOOKUP($C336,货物明细表!$B:$F,4,0),"")</f>
        <v/>
      </c>
      <c r="G336" s="58" t="str">
        <f>IFERROR(VLOOKUP($C336,货物明细表!$B:$F,5,0),"")</f>
        <v/>
      </c>
      <c r="H336" s="60"/>
      <c r="I336" s="60"/>
      <c r="J336" s="60"/>
      <c r="K336" s="60"/>
    </row>
    <row r="337" spans="1:11">
      <c r="A337" s="61">
        <f t="shared" si="55"/>
        <v>334</v>
      </c>
      <c r="B337" s="62"/>
      <c r="C337" s="62"/>
      <c r="D337" s="61" t="str">
        <f>IFERROR(VLOOKUP($C337,货物明细表!$B:$F,2,0),"")</f>
        <v/>
      </c>
      <c r="E337" s="61" t="str">
        <f>IFERROR(VLOOKUP($C337,货物明细表!$B:$F,3,0),"")</f>
        <v/>
      </c>
      <c r="F337" s="61" t="str">
        <f>IFERROR(VLOOKUP($C337,货物明细表!$B:$F,4,0),"")</f>
        <v/>
      </c>
      <c r="G337" s="61" t="str">
        <f>IFERROR(VLOOKUP($C337,货物明细表!$B:$F,5,0),"")</f>
        <v/>
      </c>
      <c r="H337" s="63"/>
      <c r="I337" s="63"/>
      <c r="J337" s="63"/>
      <c r="K337" s="63"/>
    </row>
    <row r="338" spans="1:11">
      <c r="A338" s="58">
        <f t="shared" si="55"/>
        <v>335</v>
      </c>
      <c r="B338" s="59"/>
      <c r="C338" s="59"/>
      <c r="D338" s="58" t="str">
        <f>IFERROR(VLOOKUP($C338,货物明细表!$B:$F,2,0),"")</f>
        <v/>
      </c>
      <c r="E338" s="58" t="str">
        <f>IFERROR(VLOOKUP($C338,货物明细表!$B:$F,3,0),"")</f>
        <v/>
      </c>
      <c r="F338" s="58" t="str">
        <f>IFERROR(VLOOKUP($C338,货物明细表!$B:$F,4,0),"")</f>
        <v/>
      </c>
      <c r="G338" s="58" t="str">
        <f>IFERROR(VLOOKUP($C338,货物明细表!$B:$F,5,0),"")</f>
        <v/>
      </c>
      <c r="H338" s="60"/>
      <c r="I338" s="60"/>
      <c r="J338" s="60"/>
      <c r="K338" s="60"/>
    </row>
    <row r="339" spans="1:11">
      <c r="A339" s="61">
        <f t="shared" ref="A339:A344" si="56">A338+1</f>
        <v>336</v>
      </c>
      <c r="B339" s="62"/>
      <c r="C339" s="62"/>
      <c r="D339" s="61" t="str">
        <f>IFERROR(VLOOKUP($C339,货物明细表!$B:$F,2,0),"")</f>
        <v/>
      </c>
      <c r="E339" s="61" t="str">
        <f>IFERROR(VLOOKUP($C339,货物明细表!$B:$F,3,0),"")</f>
        <v/>
      </c>
      <c r="F339" s="61" t="str">
        <f>IFERROR(VLOOKUP($C339,货物明细表!$B:$F,4,0),"")</f>
        <v/>
      </c>
      <c r="G339" s="61" t="str">
        <f>IFERROR(VLOOKUP($C339,货物明细表!$B:$F,5,0),"")</f>
        <v/>
      </c>
      <c r="H339" s="63"/>
      <c r="I339" s="63"/>
      <c r="J339" s="63"/>
      <c r="K339" s="63"/>
    </row>
    <row r="340" spans="1:11">
      <c r="A340" s="58">
        <f t="shared" si="56"/>
        <v>337</v>
      </c>
      <c r="B340" s="59"/>
      <c r="C340" s="59"/>
      <c r="D340" s="58" t="str">
        <f>IFERROR(VLOOKUP($C340,货物明细表!$B:$F,2,0),"")</f>
        <v/>
      </c>
      <c r="E340" s="58" t="str">
        <f>IFERROR(VLOOKUP($C340,货物明细表!$B:$F,3,0),"")</f>
        <v/>
      </c>
      <c r="F340" s="58" t="str">
        <f>IFERROR(VLOOKUP($C340,货物明细表!$B:$F,4,0),"")</f>
        <v/>
      </c>
      <c r="G340" s="58" t="str">
        <f>IFERROR(VLOOKUP($C340,货物明细表!$B:$F,5,0),"")</f>
        <v/>
      </c>
      <c r="H340" s="60"/>
      <c r="I340" s="60"/>
      <c r="J340" s="60"/>
      <c r="K340" s="60"/>
    </row>
    <row r="341" spans="1:11">
      <c r="A341" s="61">
        <f t="shared" si="56"/>
        <v>338</v>
      </c>
      <c r="B341" s="62"/>
      <c r="C341" s="62"/>
      <c r="D341" s="61" t="str">
        <f>IFERROR(VLOOKUP($C341,货物明细表!$B:$F,2,0),"")</f>
        <v/>
      </c>
      <c r="E341" s="61" t="str">
        <f>IFERROR(VLOOKUP($C341,货物明细表!$B:$F,3,0),"")</f>
        <v/>
      </c>
      <c r="F341" s="61" t="str">
        <f>IFERROR(VLOOKUP($C341,货物明细表!$B:$F,4,0),"")</f>
        <v/>
      </c>
      <c r="G341" s="61" t="str">
        <f>IFERROR(VLOOKUP($C341,货物明细表!$B:$F,5,0),"")</f>
        <v/>
      </c>
      <c r="H341" s="63"/>
      <c r="I341" s="63"/>
      <c r="J341" s="63"/>
      <c r="K341" s="63"/>
    </row>
    <row r="342" spans="1:11">
      <c r="A342" s="58">
        <f t="shared" si="56"/>
        <v>339</v>
      </c>
      <c r="B342" s="59"/>
      <c r="C342" s="59"/>
      <c r="D342" s="58" t="str">
        <f>IFERROR(VLOOKUP($C342,货物明细表!$B:$F,2,0),"")</f>
        <v/>
      </c>
      <c r="E342" s="58" t="str">
        <f>IFERROR(VLOOKUP($C342,货物明细表!$B:$F,3,0),"")</f>
        <v/>
      </c>
      <c r="F342" s="58" t="str">
        <f>IFERROR(VLOOKUP($C342,货物明细表!$B:$F,4,0),"")</f>
        <v/>
      </c>
      <c r="G342" s="58" t="str">
        <f>IFERROR(VLOOKUP($C342,货物明细表!$B:$F,5,0),"")</f>
        <v/>
      </c>
      <c r="H342" s="60"/>
      <c r="I342" s="60"/>
      <c r="J342" s="60"/>
      <c r="K342" s="60"/>
    </row>
    <row r="343" spans="1:11">
      <c r="A343" s="61">
        <f t="shared" si="56"/>
        <v>340</v>
      </c>
      <c r="B343" s="62"/>
      <c r="C343" s="62"/>
      <c r="D343" s="61" t="str">
        <f>IFERROR(VLOOKUP($C343,货物明细表!$B:$F,2,0),"")</f>
        <v/>
      </c>
      <c r="E343" s="61" t="str">
        <f>IFERROR(VLOOKUP($C343,货物明细表!$B:$F,3,0),"")</f>
        <v/>
      </c>
      <c r="F343" s="61" t="str">
        <f>IFERROR(VLOOKUP($C343,货物明细表!$B:$F,4,0),"")</f>
        <v/>
      </c>
      <c r="G343" s="61" t="str">
        <f>IFERROR(VLOOKUP($C343,货物明细表!$B:$F,5,0),"")</f>
        <v/>
      </c>
      <c r="H343" s="63"/>
      <c r="I343" s="63"/>
      <c r="J343" s="63"/>
      <c r="K343" s="63"/>
    </row>
    <row r="344" spans="1:11">
      <c r="A344" s="58">
        <f t="shared" si="56"/>
        <v>341</v>
      </c>
      <c r="B344" s="59"/>
      <c r="C344" s="59"/>
      <c r="D344" s="58" t="str">
        <f>IFERROR(VLOOKUP($C344,货物明细表!$B:$F,2,0),"")</f>
        <v/>
      </c>
      <c r="E344" s="58" t="str">
        <f>IFERROR(VLOOKUP($C344,货物明细表!$B:$F,3,0),"")</f>
        <v/>
      </c>
      <c r="F344" s="58" t="str">
        <f>IFERROR(VLOOKUP($C344,货物明细表!$B:$F,4,0),"")</f>
        <v/>
      </c>
      <c r="G344" s="58" t="str">
        <f>IFERROR(VLOOKUP($C344,货物明细表!$B:$F,5,0),"")</f>
        <v/>
      </c>
      <c r="H344" s="60"/>
      <c r="I344" s="60"/>
      <c r="J344" s="60"/>
      <c r="K344" s="60"/>
    </row>
    <row r="345" spans="1:11">
      <c r="A345" s="61">
        <f t="shared" ref="A345:A350" si="57">A344+1</f>
        <v>342</v>
      </c>
      <c r="B345" s="62"/>
      <c r="C345" s="62"/>
      <c r="D345" s="61" t="str">
        <f>IFERROR(VLOOKUP($C345,货物明细表!$B:$F,2,0),"")</f>
        <v/>
      </c>
      <c r="E345" s="61" t="str">
        <f>IFERROR(VLOOKUP($C345,货物明细表!$B:$F,3,0),"")</f>
        <v/>
      </c>
      <c r="F345" s="61" t="str">
        <f>IFERROR(VLOOKUP($C345,货物明细表!$B:$F,4,0),"")</f>
        <v/>
      </c>
      <c r="G345" s="61" t="str">
        <f>IFERROR(VLOOKUP($C345,货物明细表!$B:$F,5,0),"")</f>
        <v/>
      </c>
      <c r="H345" s="63"/>
      <c r="I345" s="63"/>
      <c r="J345" s="63"/>
      <c r="K345" s="63"/>
    </row>
    <row r="346" spans="1:11">
      <c r="A346" s="58">
        <f t="shared" si="57"/>
        <v>343</v>
      </c>
      <c r="B346" s="59"/>
      <c r="C346" s="59"/>
      <c r="D346" s="58" t="str">
        <f>IFERROR(VLOOKUP($C346,货物明细表!$B:$F,2,0),"")</f>
        <v/>
      </c>
      <c r="E346" s="58" t="str">
        <f>IFERROR(VLOOKUP($C346,货物明细表!$B:$F,3,0),"")</f>
        <v/>
      </c>
      <c r="F346" s="58" t="str">
        <f>IFERROR(VLOOKUP($C346,货物明细表!$B:$F,4,0),"")</f>
        <v/>
      </c>
      <c r="G346" s="58" t="str">
        <f>IFERROR(VLOOKUP($C346,货物明细表!$B:$F,5,0),"")</f>
        <v/>
      </c>
      <c r="H346" s="60"/>
      <c r="I346" s="60"/>
      <c r="J346" s="60"/>
      <c r="K346" s="60"/>
    </row>
    <row r="347" spans="1:11">
      <c r="A347" s="61">
        <f t="shared" si="57"/>
        <v>344</v>
      </c>
      <c r="B347" s="62"/>
      <c r="C347" s="62"/>
      <c r="D347" s="61" t="str">
        <f>IFERROR(VLOOKUP($C347,货物明细表!$B:$F,2,0),"")</f>
        <v/>
      </c>
      <c r="E347" s="61" t="str">
        <f>IFERROR(VLOOKUP($C347,货物明细表!$B:$F,3,0),"")</f>
        <v/>
      </c>
      <c r="F347" s="61" t="str">
        <f>IFERROR(VLOOKUP($C347,货物明细表!$B:$F,4,0),"")</f>
        <v/>
      </c>
      <c r="G347" s="61" t="str">
        <f>IFERROR(VLOOKUP($C347,货物明细表!$B:$F,5,0),"")</f>
        <v/>
      </c>
      <c r="H347" s="63"/>
      <c r="I347" s="63"/>
      <c r="J347" s="63"/>
      <c r="K347" s="63"/>
    </row>
    <row r="348" spans="1:11">
      <c r="A348" s="58">
        <f t="shared" si="57"/>
        <v>345</v>
      </c>
      <c r="B348" s="59"/>
      <c r="C348" s="59"/>
      <c r="D348" s="58" t="str">
        <f>IFERROR(VLOOKUP($C348,货物明细表!$B:$F,2,0),"")</f>
        <v/>
      </c>
      <c r="E348" s="58" t="str">
        <f>IFERROR(VLOOKUP($C348,货物明细表!$B:$F,3,0),"")</f>
        <v/>
      </c>
      <c r="F348" s="58" t="str">
        <f>IFERROR(VLOOKUP($C348,货物明细表!$B:$F,4,0),"")</f>
        <v/>
      </c>
      <c r="G348" s="58" t="str">
        <f>IFERROR(VLOOKUP($C348,货物明细表!$B:$F,5,0),"")</f>
        <v/>
      </c>
      <c r="H348" s="60"/>
      <c r="I348" s="60"/>
      <c r="J348" s="60"/>
      <c r="K348" s="60"/>
    </row>
    <row r="349" spans="1:11">
      <c r="A349" s="61">
        <f t="shared" si="57"/>
        <v>346</v>
      </c>
      <c r="B349" s="62"/>
      <c r="C349" s="62"/>
      <c r="D349" s="61" t="str">
        <f>IFERROR(VLOOKUP($C349,货物明细表!$B:$F,2,0),"")</f>
        <v/>
      </c>
      <c r="E349" s="61" t="str">
        <f>IFERROR(VLOOKUP($C349,货物明细表!$B:$F,3,0),"")</f>
        <v/>
      </c>
      <c r="F349" s="61" t="str">
        <f>IFERROR(VLOOKUP($C349,货物明细表!$B:$F,4,0),"")</f>
        <v/>
      </c>
      <c r="G349" s="61" t="str">
        <f>IFERROR(VLOOKUP($C349,货物明细表!$B:$F,5,0),"")</f>
        <v/>
      </c>
      <c r="H349" s="63"/>
      <c r="I349" s="63"/>
      <c r="J349" s="63"/>
      <c r="K349" s="63"/>
    </row>
    <row r="350" spans="1:11">
      <c r="A350" s="58">
        <f t="shared" si="57"/>
        <v>347</v>
      </c>
      <c r="B350" s="59"/>
      <c r="C350" s="59"/>
      <c r="D350" s="58" t="str">
        <f>IFERROR(VLOOKUP($C350,货物明细表!$B:$F,2,0),"")</f>
        <v/>
      </c>
      <c r="E350" s="58" t="str">
        <f>IFERROR(VLOOKUP($C350,货物明细表!$B:$F,3,0),"")</f>
        <v/>
      </c>
      <c r="F350" s="58" t="str">
        <f>IFERROR(VLOOKUP($C350,货物明细表!$B:$F,4,0),"")</f>
        <v/>
      </c>
      <c r="G350" s="58" t="str">
        <f>IFERROR(VLOOKUP($C350,货物明细表!$B:$F,5,0),"")</f>
        <v/>
      </c>
      <c r="H350" s="60"/>
      <c r="I350" s="60"/>
      <c r="J350" s="60"/>
      <c r="K350" s="60"/>
    </row>
    <row r="351" spans="1:11">
      <c r="A351" s="61">
        <f t="shared" ref="A351:A356" si="58">A350+1</f>
        <v>348</v>
      </c>
      <c r="B351" s="62"/>
      <c r="C351" s="62"/>
      <c r="D351" s="61" t="str">
        <f>IFERROR(VLOOKUP($C351,货物明细表!$B:$F,2,0),"")</f>
        <v/>
      </c>
      <c r="E351" s="61" t="str">
        <f>IFERROR(VLOOKUP($C351,货物明细表!$B:$F,3,0),"")</f>
        <v/>
      </c>
      <c r="F351" s="61" t="str">
        <f>IFERROR(VLOOKUP($C351,货物明细表!$B:$F,4,0),"")</f>
        <v/>
      </c>
      <c r="G351" s="61" t="str">
        <f>IFERROR(VLOOKUP($C351,货物明细表!$B:$F,5,0),"")</f>
        <v/>
      </c>
      <c r="H351" s="63"/>
      <c r="I351" s="63"/>
      <c r="J351" s="63"/>
      <c r="K351" s="63"/>
    </row>
    <row r="352" spans="1:11">
      <c r="A352" s="58">
        <f t="shared" si="58"/>
        <v>349</v>
      </c>
      <c r="B352" s="59"/>
      <c r="C352" s="59"/>
      <c r="D352" s="58" t="str">
        <f>IFERROR(VLOOKUP($C352,货物明细表!$B:$F,2,0),"")</f>
        <v/>
      </c>
      <c r="E352" s="58" t="str">
        <f>IFERROR(VLOOKUP($C352,货物明细表!$B:$F,3,0),"")</f>
        <v/>
      </c>
      <c r="F352" s="58" t="str">
        <f>IFERROR(VLOOKUP($C352,货物明细表!$B:$F,4,0),"")</f>
        <v/>
      </c>
      <c r="G352" s="58" t="str">
        <f>IFERROR(VLOOKUP($C352,货物明细表!$B:$F,5,0),"")</f>
        <v/>
      </c>
      <c r="H352" s="60"/>
      <c r="I352" s="60"/>
      <c r="J352" s="60"/>
      <c r="K352" s="60"/>
    </row>
    <row r="353" spans="1:11">
      <c r="A353" s="61">
        <f t="shared" si="58"/>
        <v>350</v>
      </c>
      <c r="B353" s="62"/>
      <c r="C353" s="62"/>
      <c r="D353" s="61" t="str">
        <f>IFERROR(VLOOKUP($C353,货物明细表!$B:$F,2,0),"")</f>
        <v/>
      </c>
      <c r="E353" s="61" t="str">
        <f>IFERROR(VLOOKUP($C353,货物明细表!$B:$F,3,0),"")</f>
        <v/>
      </c>
      <c r="F353" s="61" t="str">
        <f>IFERROR(VLOOKUP($C353,货物明细表!$B:$F,4,0),"")</f>
        <v/>
      </c>
      <c r="G353" s="61" t="str">
        <f>IFERROR(VLOOKUP($C353,货物明细表!$B:$F,5,0),"")</f>
        <v/>
      </c>
      <c r="H353" s="63"/>
      <c r="I353" s="63"/>
      <c r="J353" s="63"/>
      <c r="K353" s="63"/>
    </row>
    <row r="354" spans="1:11">
      <c r="A354" s="58">
        <f t="shared" si="58"/>
        <v>351</v>
      </c>
      <c r="B354" s="59"/>
      <c r="C354" s="59"/>
      <c r="D354" s="58" t="str">
        <f>IFERROR(VLOOKUP($C354,货物明细表!$B:$F,2,0),"")</f>
        <v/>
      </c>
      <c r="E354" s="58" t="str">
        <f>IFERROR(VLOOKUP($C354,货物明细表!$B:$F,3,0),"")</f>
        <v/>
      </c>
      <c r="F354" s="58" t="str">
        <f>IFERROR(VLOOKUP($C354,货物明细表!$B:$F,4,0),"")</f>
        <v/>
      </c>
      <c r="G354" s="58" t="str">
        <f>IFERROR(VLOOKUP($C354,货物明细表!$B:$F,5,0),"")</f>
        <v/>
      </c>
      <c r="H354" s="60"/>
      <c r="I354" s="60"/>
      <c r="J354" s="60"/>
      <c r="K354" s="60"/>
    </row>
    <row r="355" spans="1:11">
      <c r="A355" s="61">
        <f t="shared" si="58"/>
        <v>352</v>
      </c>
      <c r="B355" s="62"/>
      <c r="C355" s="62"/>
      <c r="D355" s="61" t="str">
        <f>IFERROR(VLOOKUP($C355,货物明细表!$B:$F,2,0),"")</f>
        <v/>
      </c>
      <c r="E355" s="61" t="str">
        <f>IFERROR(VLOOKUP($C355,货物明细表!$B:$F,3,0),"")</f>
        <v/>
      </c>
      <c r="F355" s="61" t="str">
        <f>IFERROR(VLOOKUP($C355,货物明细表!$B:$F,4,0),"")</f>
        <v/>
      </c>
      <c r="G355" s="61" t="str">
        <f>IFERROR(VLOOKUP($C355,货物明细表!$B:$F,5,0),"")</f>
        <v/>
      </c>
      <c r="H355" s="63"/>
      <c r="I355" s="63"/>
      <c r="J355" s="63"/>
      <c r="K355" s="63"/>
    </row>
    <row r="356" spans="1:11">
      <c r="A356" s="58">
        <f t="shared" si="58"/>
        <v>353</v>
      </c>
      <c r="B356" s="59"/>
      <c r="C356" s="59"/>
      <c r="D356" s="58" t="str">
        <f>IFERROR(VLOOKUP($C356,货物明细表!$B:$F,2,0),"")</f>
        <v/>
      </c>
      <c r="E356" s="58" t="str">
        <f>IFERROR(VLOOKUP($C356,货物明细表!$B:$F,3,0),"")</f>
        <v/>
      </c>
      <c r="F356" s="58" t="str">
        <f>IFERROR(VLOOKUP($C356,货物明细表!$B:$F,4,0),"")</f>
        <v/>
      </c>
      <c r="G356" s="58" t="str">
        <f>IFERROR(VLOOKUP($C356,货物明细表!$B:$F,5,0),"")</f>
        <v/>
      </c>
      <c r="H356" s="60"/>
      <c r="I356" s="60"/>
      <c r="J356" s="60"/>
      <c r="K356" s="60"/>
    </row>
    <row r="357" spans="1:11">
      <c r="A357" s="61">
        <f t="shared" ref="A357:A362" si="59">A356+1</f>
        <v>354</v>
      </c>
      <c r="B357" s="62"/>
      <c r="C357" s="62"/>
      <c r="D357" s="61" t="str">
        <f>IFERROR(VLOOKUP($C357,货物明细表!$B:$F,2,0),"")</f>
        <v/>
      </c>
      <c r="E357" s="61" t="str">
        <f>IFERROR(VLOOKUP($C357,货物明细表!$B:$F,3,0),"")</f>
        <v/>
      </c>
      <c r="F357" s="61" t="str">
        <f>IFERROR(VLOOKUP($C357,货物明细表!$B:$F,4,0),"")</f>
        <v/>
      </c>
      <c r="G357" s="61" t="str">
        <f>IFERROR(VLOOKUP($C357,货物明细表!$B:$F,5,0),"")</f>
        <v/>
      </c>
      <c r="H357" s="63"/>
      <c r="I357" s="63"/>
      <c r="J357" s="63"/>
      <c r="K357" s="63"/>
    </row>
    <row r="358" spans="1:11">
      <c r="A358" s="58">
        <f t="shared" si="59"/>
        <v>355</v>
      </c>
      <c r="B358" s="59"/>
      <c r="C358" s="59"/>
      <c r="D358" s="58" t="str">
        <f>IFERROR(VLOOKUP($C358,货物明细表!$B:$F,2,0),"")</f>
        <v/>
      </c>
      <c r="E358" s="58" t="str">
        <f>IFERROR(VLOOKUP($C358,货物明细表!$B:$F,3,0),"")</f>
        <v/>
      </c>
      <c r="F358" s="58" t="str">
        <f>IFERROR(VLOOKUP($C358,货物明细表!$B:$F,4,0),"")</f>
        <v/>
      </c>
      <c r="G358" s="58" t="str">
        <f>IFERROR(VLOOKUP($C358,货物明细表!$B:$F,5,0),"")</f>
        <v/>
      </c>
      <c r="H358" s="60"/>
      <c r="I358" s="60"/>
      <c r="J358" s="60"/>
      <c r="K358" s="60"/>
    </row>
    <row r="359" spans="1:11">
      <c r="A359" s="61">
        <f t="shared" si="59"/>
        <v>356</v>
      </c>
      <c r="B359" s="62"/>
      <c r="C359" s="62"/>
      <c r="D359" s="61" t="str">
        <f>IFERROR(VLOOKUP($C359,货物明细表!$B:$F,2,0),"")</f>
        <v/>
      </c>
      <c r="E359" s="61" t="str">
        <f>IFERROR(VLOOKUP($C359,货物明细表!$B:$F,3,0),"")</f>
        <v/>
      </c>
      <c r="F359" s="61" t="str">
        <f>IFERROR(VLOOKUP($C359,货物明细表!$B:$F,4,0),"")</f>
        <v/>
      </c>
      <c r="G359" s="61" t="str">
        <f>IFERROR(VLOOKUP($C359,货物明细表!$B:$F,5,0),"")</f>
        <v/>
      </c>
      <c r="H359" s="63"/>
      <c r="I359" s="63"/>
      <c r="J359" s="63"/>
      <c r="K359" s="63"/>
    </row>
    <row r="360" spans="1:11">
      <c r="A360" s="58">
        <f t="shared" si="59"/>
        <v>357</v>
      </c>
      <c r="B360" s="59"/>
      <c r="C360" s="59"/>
      <c r="D360" s="58" t="str">
        <f>IFERROR(VLOOKUP($C360,货物明细表!$B:$F,2,0),"")</f>
        <v/>
      </c>
      <c r="E360" s="58" t="str">
        <f>IFERROR(VLOOKUP($C360,货物明细表!$B:$F,3,0),"")</f>
        <v/>
      </c>
      <c r="F360" s="58" t="str">
        <f>IFERROR(VLOOKUP($C360,货物明细表!$B:$F,4,0),"")</f>
        <v/>
      </c>
      <c r="G360" s="58" t="str">
        <f>IFERROR(VLOOKUP($C360,货物明细表!$B:$F,5,0),"")</f>
        <v/>
      </c>
      <c r="H360" s="60"/>
      <c r="I360" s="60"/>
      <c r="J360" s="60"/>
      <c r="K360" s="60"/>
    </row>
    <row r="361" spans="1:11">
      <c r="A361" s="61">
        <f t="shared" si="59"/>
        <v>358</v>
      </c>
      <c r="B361" s="62"/>
      <c r="C361" s="62"/>
      <c r="D361" s="61" t="str">
        <f>IFERROR(VLOOKUP($C361,货物明细表!$B:$F,2,0),"")</f>
        <v/>
      </c>
      <c r="E361" s="61" t="str">
        <f>IFERROR(VLOOKUP($C361,货物明细表!$B:$F,3,0),"")</f>
        <v/>
      </c>
      <c r="F361" s="61" t="str">
        <f>IFERROR(VLOOKUP($C361,货物明细表!$B:$F,4,0),"")</f>
        <v/>
      </c>
      <c r="G361" s="61" t="str">
        <f>IFERROR(VLOOKUP($C361,货物明细表!$B:$F,5,0),"")</f>
        <v/>
      </c>
      <c r="H361" s="63"/>
      <c r="I361" s="63"/>
      <c r="J361" s="63"/>
      <c r="K361" s="63"/>
    </row>
    <row r="362" spans="1:11">
      <c r="A362" s="58">
        <f t="shared" si="59"/>
        <v>359</v>
      </c>
      <c r="B362" s="59"/>
      <c r="C362" s="59"/>
      <c r="D362" s="58" t="str">
        <f>IFERROR(VLOOKUP($C362,货物明细表!$B:$F,2,0),"")</f>
        <v/>
      </c>
      <c r="E362" s="58" t="str">
        <f>IFERROR(VLOOKUP($C362,货物明细表!$B:$F,3,0),"")</f>
        <v/>
      </c>
      <c r="F362" s="58" t="str">
        <f>IFERROR(VLOOKUP($C362,货物明细表!$B:$F,4,0),"")</f>
        <v/>
      </c>
      <c r="G362" s="58" t="str">
        <f>IFERROR(VLOOKUP($C362,货物明细表!$B:$F,5,0),"")</f>
        <v/>
      </c>
      <c r="H362" s="60"/>
      <c r="I362" s="60"/>
      <c r="J362" s="60"/>
      <c r="K362" s="60"/>
    </row>
    <row r="363" spans="1:11">
      <c r="A363" s="61">
        <f t="shared" ref="A363:A368" si="60">A362+1</f>
        <v>360</v>
      </c>
      <c r="B363" s="62"/>
      <c r="C363" s="62"/>
      <c r="D363" s="61" t="str">
        <f>IFERROR(VLOOKUP($C363,货物明细表!$B:$F,2,0),"")</f>
        <v/>
      </c>
      <c r="E363" s="61" t="str">
        <f>IFERROR(VLOOKUP($C363,货物明细表!$B:$F,3,0),"")</f>
        <v/>
      </c>
      <c r="F363" s="61" t="str">
        <f>IFERROR(VLOOKUP($C363,货物明细表!$B:$F,4,0),"")</f>
        <v/>
      </c>
      <c r="G363" s="61" t="str">
        <f>IFERROR(VLOOKUP($C363,货物明细表!$B:$F,5,0),"")</f>
        <v/>
      </c>
      <c r="H363" s="63"/>
      <c r="I363" s="63"/>
      <c r="J363" s="63"/>
      <c r="K363" s="63"/>
    </row>
    <row r="364" spans="1:11">
      <c r="A364" s="58">
        <f t="shared" si="60"/>
        <v>361</v>
      </c>
      <c r="B364" s="59"/>
      <c r="C364" s="59"/>
      <c r="D364" s="58" t="str">
        <f>IFERROR(VLOOKUP($C364,货物明细表!$B:$F,2,0),"")</f>
        <v/>
      </c>
      <c r="E364" s="58" t="str">
        <f>IFERROR(VLOOKUP($C364,货物明细表!$B:$F,3,0),"")</f>
        <v/>
      </c>
      <c r="F364" s="58" t="str">
        <f>IFERROR(VLOOKUP($C364,货物明细表!$B:$F,4,0),"")</f>
        <v/>
      </c>
      <c r="G364" s="58" t="str">
        <f>IFERROR(VLOOKUP($C364,货物明细表!$B:$F,5,0),"")</f>
        <v/>
      </c>
      <c r="H364" s="60"/>
      <c r="I364" s="60"/>
      <c r="J364" s="60"/>
      <c r="K364" s="60"/>
    </row>
    <row r="365" spans="1:11">
      <c r="A365" s="61">
        <f t="shared" si="60"/>
        <v>362</v>
      </c>
      <c r="B365" s="62"/>
      <c r="C365" s="62"/>
      <c r="D365" s="61" t="str">
        <f>IFERROR(VLOOKUP($C365,货物明细表!$B:$F,2,0),"")</f>
        <v/>
      </c>
      <c r="E365" s="61" t="str">
        <f>IFERROR(VLOOKUP($C365,货物明细表!$B:$F,3,0),"")</f>
        <v/>
      </c>
      <c r="F365" s="61" t="str">
        <f>IFERROR(VLOOKUP($C365,货物明细表!$B:$F,4,0),"")</f>
        <v/>
      </c>
      <c r="G365" s="61" t="str">
        <f>IFERROR(VLOOKUP($C365,货物明细表!$B:$F,5,0),"")</f>
        <v/>
      </c>
      <c r="H365" s="63"/>
      <c r="I365" s="63"/>
      <c r="J365" s="63"/>
      <c r="K365" s="63"/>
    </row>
    <row r="366" spans="1:11">
      <c r="A366" s="58">
        <f t="shared" si="60"/>
        <v>363</v>
      </c>
      <c r="B366" s="59"/>
      <c r="C366" s="59"/>
      <c r="D366" s="58" t="str">
        <f>IFERROR(VLOOKUP($C366,货物明细表!$B:$F,2,0),"")</f>
        <v/>
      </c>
      <c r="E366" s="58" t="str">
        <f>IFERROR(VLOOKUP($C366,货物明细表!$B:$F,3,0),"")</f>
        <v/>
      </c>
      <c r="F366" s="58" t="str">
        <f>IFERROR(VLOOKUP($C366,货物明细表!$B:$F,4,0),"")</f>
        <v/>
      </c>
      <c r="G366" s="58" t="str">
        <f>IFERROR(VLOOKUP($C366,货物明细表!$B:$F,5,0),"")</f>
        <v/>
      </c>
      <c r="H366" s="60"/>
      <c r="I366" s="60"/>
      <c r="J366" s="60"/>
      <c r="K366" s="60"/>
    </row>
    <row r="367" spans="1:11">
      <c r="A367" s="61">
        <f t="shared" si="60"/>
        <v>364</v>
      </c>
      <c r="B367" s="62"/>
      <c r="C367" s="62"/>
      <c r="D367" s="61" t="str">
        <f>IFERROR(VLOOKUP($C367,货物明细表!$B:$F,2,0),"")</f>
        <v/>
      </c>
      <c r="E367" s="61" t="str">
        <f>IFERROR(VLOOKUP($C367,货物明细表!$B:$F,3,0),"")</f>
        <v/>
      </c>
      <c r="F367" s="61" t="str">
        <f>IFERROR(VLOOKUP($C367,货物明细表!$B:$F,4,0),"")</f>
        <v/>
      </c>
      <c r="G367" s="61" t="str">
        <f>IFERROR(VLOOKUP($C367,货物明细表!$B:$F,5,0),"")</f>
        <v/>
      </c>
      <c r="H367" s="63"/>
      <c r="I367" s="63"/>
      <c r="J367" s="63"/>
      <c r="K367" s="63"/>
    </row>
    <row r="368" spans="1:11">
      <c r="A368" s="58">
        <f t="shared" si="60"/>
        <v>365</v>
      </c>
      <c r="B368" s="59"/>
      <c r="C368" s="59"/>
      <c r="D368" s="58" t="str">
        <f>IFERROR(VLOOKUP($C368,货物明细表!$B:$F,2,0),"")</f>
        <v/>
      </c>
      <c r="E368" s="58" t="str">
        <f>IFERROR(VLOOKUP($C368,货物明细表!$B:$F,3,0),"")</f>
        <v/>
      </c>
      <c r="F368" s="58" t="str">
        <f>IFERROR(VLOOKUP($C368,货物明细表!$B:$F,4,0),"")</f>
        <v/>
      </c>
      <c r="G368" s="58" t="str">
        <f>IFERROR(VLOOKUP($C368,货物明细表!$B:$F,5,0),"")</f>
        <v/>
      </c>
      <c r="H368" s="60"/>
      <c r="I368" s="60"/>
      <c r="J368" s="60"/>
      <c r="K368" s="60"/>
    </row>
    <row r="369" spans="1:11">
      <c r="A369" s="61">
        <f t="shared" ref="A369:A374" si="61">A368+1</f>
        <v>366</v>
      </c>
      <c r="B369" s="62"/>
      <c r="C369" s="62"/>
      <c r="D369" s="61" t="str">
        <f>IFERROR(VLOOKUP($C369,货物明细表!$B:$F,2,0),"")</f>
        <v/>
      </c>
      <c r="E369" s="61" t="str">
        <f>IFERROR(VLOOKUP($C369,货物明细表!$B:$F,3,0),"")</f>
        <v/>
      </c>
      <c r="F369" s="61" t="str">
        <f>IFERROR(VLOOKUP($C369,货物明细表!$B:$F,4,0),"")</f>
        <v/>
      </c>
      <c r="G369" s="61" t="str">
        <f>IFERROR(VLOOKUP($C369,货物明细表!$B:$F,5,0),"")</f>
        <v/>
      </c>
      <c r="H369" s="63"/>
      <c r="I369" s="63"/>
      <c r="J369" s="63"/>
      <c r="K369" s="63"/>
    </row>
    <row r="370" spans="1:11">
      <c r="A370" s="58">
        <f t="shared" si="61"/>
        <v>367</v>
      </c>
      <c r="B370" s="59"/>
      <c r="C370" s="59"/>
      <c r="D370" s="58" t="str">
        <f>IFERROR(VLOOKUP($C370,货物明细表!$B:$F,2,0),"")</f>
        <v/>
      </c>
      <c r="E370" s="58" t="str">
        <f>IFERROR(VLOOKUP($C370,货物明细表!$B:$F,3,0),"")</f>
        <v/>
      </c>
      <c r="F370" s="58" t="str">
        <f>IFERROR(VLOOKUP($C370,货物明细表!$B:$F,4,0),"")</f>
        <v/>
      </c>
      <c r="G370" s="58" t="str">
        <f>IFERROR(VLOOKUP($C370,货物明细表!$B:$F,5,0),"")</f>
        <v/>
      </c>
      <c r="H370" s="60"/>
      <c r="I370" s="60"/>
      <c r="J370" s="60"/>
      <c r="K370" s="60"/>
    </row>
    <row r="371" spans="1:11">
      <c r="A371" s="61">
        <f t="shared" si="61"/>
        <v>368</v>
      </c>
      <c r="B371" s="62"/>
      <c r="C371" s="62"/>
      <c r="D371" s="61" t="str">
        <f>IFERROR(VLOOKUP($C371,货物明细表!$B:$F,2,0),"")</f>
        <v/>
      </c>
      <c r="E371" s="61" t="str">
        <f>IFERROR(VLOOKUP($C371,货物明细表!$B:$F,3,0),"")</f>
        <v/>
      </c>
      <c r="F371" s="61" t="str">
        <f>IFERROR(VLOOKUP($C371,货物明细表!$B:$F,4,0),"")</f>
        <v/>
      </c>
      <c r="G371" s="61" t="str">
        <f>IFERROR(VLOOKUP($C371,货物明细表!$B:$F,5,0),"")</f>
        <v/>
      </c>
      <c r="H371" s="63"/>
      <c r="I371" s="63"/>
      <c r="J371" s="63"/>
      <c r="K371" s="63"/>
    </row>
    <row r="372" spans="1:11">
      <c r="A372" s="58">
        <f t="shared" si="61"/>
        <v>369</v>
      </c>
      <c r="B372" s="59"/>
      <c r="C372" s="59"/>
      <c r="D372" s="58" t="str">
        <f>IFERROR(VLOOKUP($C372,货物明细表!$B:$F,2,0),"")</f>
        <v/>
      </c>
      <c r="E372" s="58" t="str">
        <f>IFERROR(VLOOKUP($C372,货物明细表!$B:$F,3,0),"")</f>
        <v/>
      </c>
      <c r="F372" s="58" t="str">
        <f>IFERROR(VLOOKUP($C372,货物明细表!$B:$F,4,0),"")</f>
        <v/>
      </c>
      <c r="G372" s="58" t="str">
        <f>IFERROR(VLOOKUP($C372,货物明细表!$B:$F,5,0),"")</f>
        <v/>
      </c>
      <c r="H372" s="60"/>
      <c r="I372" s="60"/>
      <c r="J372" s="60"/>
      <c r="K372" s="60"/>
    </row>
    <row r="373" spans="1:11">
      <c r="A373" s="61">
        <f t="shared" si="61"/>
        <v>370</v>
      </c>
      <c r="B373" s="62"/>
      <c r="C373" s="62"/>
      <c r="D373" s="61" t="str">
        <f>IFERROR(VLOOKUP($C373,货物明细表!$B:$F,2,0),"")</f>
        <v/>
      </c>
      <c r="E373" s="61" t="str">
        <f>IFERROR(VLOOKUP($C373,货物明细表!$B:$F,3,0),"")</f>
        <v/>
      </c>
      <c r="F373" s="61" t="str">
        <f>IFERROR(VLOOKUP($C373,货物明细表!$B:$F,4,0),"")</f>
        <v/>
      </c>
      <c r="G373" s="61" t="str">
        <f>IFERROR(VLOOKUP($C373,货物明细表!$B:$F,5,0),"")</f>
        <v/>
      </c>
      <c r="H373" s="63"/>
      <c r="I373" s="63"/>
      <c r="J373" s="63"/>
      <c r="K373" s="63"/>
    </row>
    <row r="374" spans="1:11">
      <c r="A374" s="58">
        <f t="shared" si="61"/>
        <v>371</v>
      </c>
      <c r="B374" s="59"/>
      <c r="C374" s="59"/>
      <c r="D374" s="58" t="str">
        <f>IFERROR(VLOOKUP($C374,货物明细表!$B:$F,2,0),"")</f>
        <v/>
      </c>
      <c r="E374" s="58" t="str">
        <f>IFERROR(VLOOKUP($C374,货物明细表!$B:$F,3,0),"")</f>
        <v/>
      </c>
      <c r="F374" s="58" t="str">
        <f>IFERROR(VLOOKUP($C374,货物明细表!$B:$F,4,0),"")</f>
        <v/>
      </c>
      <c r="G374" s="58" t="str">
        <f>IFERROR(VLOOKUP($C374,货物明细表!$B:$F,5,0),"")</f>
        <v/>
      </c>
      <c r="H374" s="60"/>
      <c r="I374" s="60"/>
      <c r="J374" s="60"/>
      <c r="K374" s="60"/>
    </row>
    <row r="375" spans="1:11">
      <c r="A375" s="61">
        <f t="shared" ref="A375:A380" si="62">A374+1</f>
        <v>372</v>
      </c>
      <c r="B375" s="62"/>
      <c r="C375" s="62"/>
      <c r="D375" s="61" t="str">
        <f>IFERROR(VLOOKUP($C375,货物明细表!$B:$F,2,0),"")</f>
        <v/>
      </c>
      <c r="E375" s="61" t="str">
        <f>IFERROR(VLOOKUP($C375,货物明细表!$B:$F,3,0),"")</f>
        <v/>
      </c>
      <c r="F375" s="61" t="str">
        <f>IFERROR(VLOOKUP($C375,货物明细表!$B:$F,4,0),"")</f>
        <v/>
      </c>
      <c r="G375" s="61" t="str">
        <f>IFERROR(VLOOKUP($C375,货物明细表!$B:$F,5,0),"")</f>
        <v/>
      </c>
      <c r="H375" s="63"/>
      <c r="I375" s="63"/>
      <c r="J375" s="63"/>
      <c r="K375" s="63"/>
    </row>
    <row r="376" spans="1:11">
      <c r="A376" s="58">
        <f t="shared" si="62"/>
        <v>373</v>
      </c>
      <c r="B376" s="59"/>
      <c r="C376" s="59"/>
      <c r="D376" s="58" t="str">
        <f>IFERROR(VLOOKUP($C376,货物明细表!$B:$F,2,0),"")</f>
        <v/>
      </c>
      <c r="E376" s="58" t="str">
        <f>IFERROR(VLOOKUP($C376,货物明细表!$B:$F,3,0),"")</f>
        <v/>
      </c>
      <c r="F376" s="58" t="str">
        <f>IFERROR(VLOOKUP($C376,货物明细表!$B:$F,4,0),"")</f>
        <v/>
      </c>
      <c r="G376" s="58" t="str">
        <f>IFERROR(VLOOKUP($C376,货物明细表!$B:$F,5,0),"")</f>
        <v/>
      </c>
      <c r="H376" s="60"/>
      <c r="I376" s="60"/>
      <c r="J376" s="60"/>
      <c r="K376" s="60"/>
    </row>
    <row r="377" spans="1:11">
      <c r="A377" s="61">
        <f t="shared" si="62"/>
        <v>374</v>
      </c>
      <c r="B377" s="62"/>
      <c r="C377" s="62"/>
      <c r="D377" s="61" t="str">
        <f>IFERROR(VLOOKUP($C377,货物明细表!$B:$F,2,0),"")</f>
        <v/>
      </c>
      <c r="E377" s="61" t="str">
        <f>IFERROR(VLOOKUP($C377,货物明细表!$B:$F,3,0),"")</f>
        <v/>
      </c>
      <c r="F377" s="61" t="str">
        <f>IFERROR(VLOOKUP($C377,货物明细表!$B:$F,4,0),"")</f>
        <v/>
      </c>
      <c r="G377" s="61" t="str">
        <f>IFERROR(VLOOKUP($C377,货物明细表!$B:$F,5,0),"")</f>
        <v/>
      </c>
      <c r="H377" s="63"/>
      <c r="I377" s="63"/>
      <c r="J377" s="63"/>
      <c r="K377" s="63"/>
    </row>
    <row r="378" spans="1:11">
      <c r="A378" s="58">
        <f t="shared" si="62"/>
        <v>375</v>
      </c>
      <c r="B378" s="59"/>
      <c r="C378" s="59"/>
      <c r="D378" s="58" t="str">
        <f>IFERROR(VLOOKUP($C378,货物明细表!$B:$F,2,0),"")</f>
        <v/>
      </c>
      <c r="E378" s="58" t="str">
        <f>IFERROR(VLOOKUP($C378,货物明细表!$B:$F,3,0),"")</f>
        <v/>
      </c>
      <c r="F378" s="58" t="str">
        <f>IFERROR(VLOOKUP($C378,货物明细表!$B:$F,4,0),"")</f>
        <v/>
      </c>
      <c r="G378" s="58" t="str">
        <f>IFERROR(VLOOKUP($C378,货物明细表!$B:$F,5,0),"")</f>
        <v/>
      </c>
      <c r="H378" s="60"/>
      <c r="I378" s="60"/>
      <c r="J378" s="60"/>
      <c r="K378" s="60"/>
    </row>
    <row r="379" spans="1:11">
      <c r="A379" s="61">
        <f t="shared" si="62"/>
        <v>376</v>
      </c>
      <c r="B379" s="62"/>
      <c r="C379" s="62"/>
      <c r="D379" s="61" t="str">
        <f>IFERROR(VLOOKUP($C379,货物明细表!$B:$F,2,0),"")</f>
        <v/>
      </c>
      <c r="E379" s="61" t="str">
        <f>IFERROR(VLOOKUP($C379,货物明细表!$B:$F,3,0),"")</f>
        <v/>
      </c>
      <c r="F379" s="61" t="str">
        <f>IFERROR(VLOOKUP($C379,货物明细表!$B:$F,4,0),"")</f>
        <v/>
      </c>
      <c r="G379" s="61" t="str">
        <f>IFERROR(VLOOKUP($C379,货物明细表!$B:$F,5,0),"")</f>
        <v/>
      </c>
      <c r="H379" s="63"/>
      <c r="I379" s="63"/>
      <c r="J379" s="63"/>
      <c r="K379" s="63"/>
    </row>
    <row r="380" spans="1:11">
      <c r="A380" s="58">
        <f t="shared" si="62"/>
        <v>377</v>
      </c>
      <c r="B380" s="59"/>
      <c r="C380" s="59"/>
      <c r="D380" s="58" t="str">
        <f>IFERROR(VLOOKUP($C380,货物明细表!$B:$F,2,0),"")</f>
        <v/>
      </c>
      <c r="E380" s="58" t="str">
        <f>IFERROR(VLOOKUP($C380,货物明细表!$B:$F,3,0),"")</f>
        <v/>
      </c>
      <c r="F380" s="58" t="str">
        <f>IFERROR(VLOOKUP($C380,货物明细表!$B:$F,4,0),"")</f>
        <v/>
      </c>
      <c r="G380" s="58" t="str">
        <f>IFERROR(VLOOKUP($C380,货物明细表!$B:$F,5,0),"")</f>
        <v/>
      </c>
      <c r="H380" s="60"/>
      <c r="I380" s="60"/>
      <c r="J380" s="60"/>
      <c r="K380" s="60"/>
    </row>
    <row r="381" spans="1:11">
      <c r="A381" s="61">
        <f t="shared" ref="A381:A386" si="63">A380+1</f>
        <v>378</v>
      </c>
      <c r="B381" s="62"/>
      <c r="C381" s="62"/>
      <c r="D381" s="61" t="str">
        <f>IFERROR(VLOOKUP($C381,货物明细表!$B:$F,2,0),"")</f>
        <v/>
      </c>
      <c r="E381" s="61" t="str">
        <f>IFERROR(VLOOKUP($C381,货物明细表!$B:$F,3,0),"")</f>
        <v/>
      </c>
      <c r="F381" s="61" t="str">
        <f>IFERROR(VLOOKUP($C381,货物明细表!$B:$F,4,0),"")</f>
        <v/>
      </c>
      <c r="G381" s="61" t="str">
        <f>IFERROR(VLOOKUP($C381,货物明细表!$B:$F,5,0),"")</f>
        <v/>
      </c>
      <c r="H381" s="63"/>
      <c r="I381" s="63"/>
      <c r="J381" s="63"/>
      <c r="K381" s="63"/>
    </row>
    <row r="382" spans="1:11">
      <c r="A382" s="58">
        <f t="shared" si="63"/>
        <v>379</v>
      </c>
      <c r="B382" s="59"/>
      <c r="C382" s="59"/>
      <c r="D382" s="58" t="str">
        <f>IFERROR(VLOOKUP($C382,货物明细表!$B:$F,2,0),"")</f>
        <v/>
      </c>
      <c r="E382" s="58" t="str">
        <f>IFERROR(VLOOKUP($C382,货物明细表!$B:$F,3,0),"")</f>
        <v/>
      </c>
      <c r="F382" s="58" t="str">
        <f>IFERROR(VLOOKUP($C382,货物明细表!$B:$F,4,0),"")</f>
        <v/>
      </c>
      <c r="G382" s="58" t="str">
        <f>IFERROR(VLOOKUP($C382,货物明细表!$B:$F,5,0),"")</f>
        <v/>
      </c>
      <c r="H382" s="60"/>
      <c r="I382" s="60"/>
      <c r="J382" s="60"/>
      <c r="K382" s="60"/>
    </row>
    <row r="383" spans="1:11">
      <c r="A383" s="61">
        <f t="shared" si="63"/>
        <v>380</v>
      </c>
      <c r="B383" s="62"/>
      <c r="C383" s="62"/>
      <c r="D383" s="61" t="str">
        <f>IFERROR(VLOOKUP($C383,货物明细表!$B:$F,2,0),"")</f>
        <v/>
      </c>
      <c r="E383" s="61" t="str">
        <f>IFERROR(VLOOKUP($C383,货物明细表!$B:$F,3,0),"")</f>
        <v/>
      </c>
      <c r="F383" s="61" t="str">
        <f>IFERROR(VLOOKUP($C383,货物明细表!$B:$F,4,0),"")</f>
        <v/>
      </c>
      <c r="G383" s="61" t="str">
        <f>IFERROR(VLOOKUP($C383,货物明细表!$B:$F,5,0),"")</f>
        <v/>
      </c>
      <c r="H383" s="63"/>
      <c r="I383" s="63"/>
      <c r="J383" s="63"/>
      <c r="K383" s="63"/>
    </row>
    <row r="384" spans="1:11">
      <c r="A384" s="58">
        <f t="shared" si="63"/>
        <v>381</v>
      </c>
      <c r="B384" s="59"/>
      <c r="C384" s="59"/>
      <c r="D384" s="58" t="str">
        <f>IFERROR(VLOOKUP($C384,货物明细表!$B:$F,2,0),"")</f>
        <v/>
      </c>
      <c r="E384" s="58" t="str">
        <f>IFERROR(VLOOKUP($C384,货物明细表!$B:$F,3,0),"")</f>
        <v/>
      </c>
      <c r="F384" s="58" t="str">
        <f>IFERROR(VLOOKUP($C384,货物明细表!$B:$F,4,0),"")</f>
        <v/>
      </c>
      <c r="G384" s="58" t="str">
        <f>IFERROR(VLOOKUP($C384,货物明细表!$B:$F,5,0),"")</f>
        <v/>
      </c>
      <c r="H384" s="60"/>
      <c r="I384" s="60"/>
      <c r="J384" s="60"/>
      <c r="K384" s="60"/>
    </row>
    <row r="385" spans="1:11">
      <c r="A385" s="61">
        <f t="shared" si="63"/>
        <v>382</v>
      </c>
      <c r="B385" s="62"/>
      <c r="C385" s="62"/>
      <c r="D385" s="61" t="str">
        <f>IFERROR(VLOOKUP($C385,货物明细表!$B:$F,2,0),"")</f>
        <v/>
      </c>
      <c r="E385" s="61" t="str">
        <f>IFERROR(VLOOKUP($C385,货物明细表!$B:$F,3,0),"")</f>
        <v/>
      </c>
      <c r="F385" s="61" t="str">
        <f>IFERROR(VLOOKUP($C385,货物明细表!$B:$F,4,0),"")</f>
        <v/>
      </c>
      <c r="G385" s="61" t="str">
        <f>IFERROR(VLOOKUP($C385,货物明细表!$B:$F,5,0),"")</f>
        <v/>
      </c>
      <c r="H385" s="63"/>
      <c r="I385" s="63"/>
      <c r="J385" s="63"/>
      <c r="K385" s="63"/>
    </row>
    <row r="386" spans="1:11">
      <c r="A386" s="58">
        <f t="shared" si="63"/>
        <v>383</v>
      </c>
      <c r="B386" s="59"/>
      <c r="C386" s="59"/>
      <c r="D386" s="58" t="str">
        <f>IFERROR(VLOOKUP($C386,货物明细表!$B:$F,2,0),"")</f>
        <v/>
      </c>
      <c r="E386" s="58" t="str">
        <f>IFERROR(VLOOKUP($C386,货物明细表!$B:$F,3,0),"")</f>
        <v/>
      </c>
      <c r="F386" s="58" t="str">
        <f>IFERROR(VLOOKUP($C386,货物明细表!$B:$F,4,0),"")</f>
        <v/>
      </c>
      <c r="G386" s="58" t="str">
        <f>IFERROR(VLOOKUP($C386,货物明细表!$B:$F,5,0),"")</f>
        <v/>
      </c>
      <c r="H386" s="60"/>
      <c r="I386" s="60"/>
      <c r="J386" s="60"/>
      <c r="K386" s="60"/>
    </row>
    <row r="387" spans="1:11">
      <c r="A387" s="61">
        <f t="shared" ref="A387:A392" si="64">A386+1</f>
        <v>384</v>
      </c>
      <c r="B387" s="62"/>
      <c r="C387" s="62"/>
      <c r="D387" s="61" t="str">
        <f>IFERROR(VLOOKUP($C387,货物明细表!$B:$F,2,0),"")</f>
        <v/>
      </c>
      <c r="E387" s="61" t="str">
        <f>IFERROR(VLOOKUP($C387,货物明细表!$B:$F,3,0),"")</f>
        <v/>
      </c>
      <c r="F387" s="61" t="str">
        <f>IFERROR(VLOOKUP($C387,货物明细表!$B:$F,4,0),"")</f>
        <v/>
      </c>
      <c r="G387" s="61" t="str">
        <f>IFERROR(VLOOKUP($C387,货物明细表!$B:$F,5,0),"")</f>
        <v/>
      </c>
      <c r="H387" s="63"/>
      <c r="I387" s="63"/>
      <c r="J387" s="63"/>
      <c r="K387" s="63"/>
    </row>
    <row r="388" spans="1:11">
      <c r="A388" s="58">
        <f t="shared" si="64"/>
        <v>385</v>
      </c>
      <c r="B388" s="59"/>
      <c r="C388" s="59"/>
      <c r="D388" s="58" t="str">
        <f>IFERROR(VLOOKUP($C388,货物明细表!$B:$F,2,0),"")</f>
        <v/>
      </c>
      <c r="E388" s="58" t="str">
        <f>IFERROR(VLOOKUP($C388,货物明细表!$B:$F,3,0),"")</f>
        <v/>
      </c>
      <c r="F388" s="58" t="str">
        <f>IFERROR(VLOOKUP($C388,货物明细表!$B:$F,4,0),"")</f>
        <v/>
      </c>
      <c r="G388" s="58" t="str">
        <f>IFERROR(VLOOKUP($C388,货物明细表!$B:$F,5,0),"")</f>
        <v/>
      </c>
      <c r="H388" s="60"/>
      <c r="I388" s="60"/>
      <c r="J388" s="60"/>
      <c r="K388" s="60"/>
    </row>
    <row r="389" spans="1:11">
      <c r="A389" s="61">
        <f t="shared" si="64"/>
        <v>386</v>
      </c>
      <c r="B389" s="62"/>
      <c r="C389" s="62"/>
      <c r="D389" s="61" t="str">
        <f>IFERROR(VLOOKUP($C389,货物明细表!$B:$F,2,0),"")</f>
        <v/>
      </c>
      <c r="E389" s="61" t="str">
        <f>IFERROR(VLOOKUP($C389,货物明细表!$B:$F,3,0),"")</f>
        <v/>
      </c>
      <c r="F389" s="61" t="str">
        <f>IFERROR(VLOOKUP($C389,货物明细表!$B:$F,4,0),"")</f>
        <v/>
      </c>
      <c r="G389" s="61" t="str">
        <f>IFERROR(VLOOKUP($C389,货物明细表!$B:$F,5,0),"")</f>
        <v/>
      </c>
      <c r="H389" s="63"/>
      <c r="I389" s="63"/>
      <c r="J389" s="63"/>
      <c r="K389" s="63"/>
    </row>
    <row r="390" spans="1:11">
      <c r="A390" s="58">
        <f t="shared" si="64"/>
        <v>387</v>
      </c>
      <c r="B390" s="59"/>
      <c r="C390" s="59"/>
      <c r="D390" s="58" t="str">
        <f>IFERROR(VLOOKUP($C390,货物明细表!$B:$F,2,0),"")</f>
        <v/>
      </c>
      <c r="E390" s="58" t="str">
        <f>IFERROR(VLOOKUP($C390,货物明细表!$B:$F,3,0),"")</f>
        <v/>
      </c>
      <c r="F390" s="58" t="str">
        <f>IFERROR(VLOOKUP($C390,货物明细表!$B:$F,4,0),"")</f>
        <v/>
      </c>
      <c r="G390" s="58" t="str">
        <f>IFERROR(VLOOKUP($C390,货物明细表!$B:$F,5,0),"")</f>
        <v/>
      </c>
      <c r="H390" s="60"/>
      <c r="I390" s="60"/>
      <c r="J390" s="60"/>
      <c r="K390" s="60"/>
    </row>
    <row r="391" spans="1:11">
      <c r="A391" s="61">
        <f t="shared" si="64"/>
        <v>388</v>
      </c>
      <c r="B391" s="62"/>
      <c r="C391" s="62"/>
      <c r="D391" s="61" t="str">
        <f>IFERROR(VLOOKUP($C391,货物明细表!$B:$F,2,0),"")</f>
        <v/>
      </c>
      <c r="E391" s="61" t="str">
        <f>IFERROR(VLOOKUP($C391,货物明细表!$B:$F,3,0),"")</f>
        <v/>
      </c>
      <c r="F391" s="61" t="str">
        <f>IFERROR(VLOOKUP($C391,货物明细表!$B:$F,4,0),"")</f>
        <v/>
      </c>
      <c r="G391" s="61" t="str">
        <f>IFERROR(VLOOKUP($C391,货物明细表!$B:$F,5,0),"")</f>
        <v/>
      </c>
      <c r="H391" s="63"/>
      <c r="I391" s="63"/>
      <c r="J391" s="63"/>
      <c r="K391" s="63"/>
    </row>
    <row r="392" spans="1:11">
      <c r="A392" s="58">
        <f t="shared" si="64"/>
        <v>389</v>
      </c>
      <c r="B392" s="59"/>
      <c r="C392" s="59"/>
      <c r="D392" s="58" t="str">
        <f>IFERROR(VLOOKUP($C392,货物明细表!$B:$F,2,0),"")</f>
        <v/>
      </c>
      <c r="E392" s="58" t="str">
        <f>IFERROR(VLOOKUP($C392,货物明细表!$B:$F,3,0),"")</f>
        <v/>
      </c>
      <c r="F392" s="58" t="str">
        <f>IFERROR(VLOOKUP($C392,货物明细表!$B:$F,4,0),"")</f>
        <v/>
      </c>
      <c r="G392" s="58" t="str">
        <f>IFERROR(VLOOKUP($C392,货物明细表!$B:$F,5,0),"")</f>
        <v/>
      </c>
      <c r="H392" s="60"/>
      <c r="I392" s="60"/>
      <c r="J392" s="60"/>
      <c r="K392" s="60"/>
    </row>
    <row r="393" spans="1:11">
      <c r="A393" s="61">
        <f t="shared" ref="A393:A398" si="65">A392+1</f>
        <v>390</v>
      </c>
      <c r="B393" s="62"/>
      <c r="C393" s="62"/>
      <c r="D393" s="61" t="str">
        <f>IFERROR(VLOOKUP($C393,货物明细表!$B:$F,2,0),"")</f>
        <v/>
      </c>
      <c r="E393" s="61" t="str">
        <f>IFERROR(VLOOKUP($C393,货物明细表!$B:$F,3,0),"")</f>
        <v/>
      </c>
      <c r="F393" s="61" t="str">
        <f>IFERROR(VLOOKUP($C393,货物明细表!$B:$F,4,0),"")</f>
        <v/>
      </c>
      <c r="G393" s="61" t="str">
        <f>IFERROR(VLOOKUP($C393,货物明细表!$B:$F,5,0),"")</f>
        <v/>
      </c>
      <c r="H393" s="63"/>
      <c r="I393" s="63"/>
      <c r="J393" s="63"/>
      <c r="K393" s="63"/>
    </row>
    <row r="394" spans="1:11">
      <c r="A394" s="58">
        <f t="shared" si="65"/>
        <v>391</v>
      </c>
      <c r="B394" s="59"/>
      <c r="C394" s="59"/>
      <c r="D394" s="58" t="str">
        <f>IFERROR(VLOOKUP($C394,货物明细表!$B:$F,2,0),"")</f>
        <v/>
      </c>
      <c r="E394" s="58" t="str">
        <f>IFERROR(VLOOKUP($C394,货物明细表!$B:$F,3,0),"")</f>
        <v/>
      </c>
      <c r="F394" s="58" t="str">
        <f>IFERROR(VLOOKUP($C394,货物明细表!$B:$F,4,0),"")</f>
        <v/>
      </c>
      <c r="G394" s="58" t="str">
        <f>IFERROR(VLOOKUP($C394,货物明细表!$B:$F,5,0),"")</f>
        <v/>
      </c>
      <c r="H394" s="60"/>
      <c r="I394" s="60"/>
      <c r="J394" s="60"/>
      <c r="K394" s="60"/>
    </row>
    <row r="395" spans="1:11">
      <c r="A395" s="61">
        <f t="shared" si="65"/>
        <v>392</v>
      </c>
      <c r="B395" s="62"/>
      <c r="C395" s="62"/>
      <c r="D395" s="61" t="str">
        <f>IFERROR(VLOOKUP($C395,货物明细表!$B:$F,2,0),"")</f>
        <v/>
      </c>
      <c r="E395" s="61" t="str">
        <f>IFERROR(VLOOKUP($C395,货物明细表!$B:$F,3,0),"")</f>
        <v/>
      </c>
      <c r="F395" s="61" t="str">
        <f>IFERROR(VLOOKUP($C395,货物明细表!$B:$F,4,0),"")</f>
        <v/>
      </c>
      <c r="G395" s="61" t="str">
        <f>IFERROR(VLOOKUP($C395,货物明细表!$B:$F,5,0),"")</f>
        <v/>
      </c>
      <c r="H395" s="63"/>
      <c r="I395" s="63"/>
      <c r="J395" s="63"/>
      <c r="K395" s="63"/>
    </row>
    <row r="396" spans="1:11">
      <c r="A396" s="58">
        <f t="shared" si="65"/>
        <v>393</v>
      </c>
      <c r="B396" s="59"/>
      <c r="C396" s="59"/>
      <c r="D396" s="58" t="str">
        <f>IFERROR(VLOOKUP($C396,货物明细表!$B:$F,2,0),"")</f>
        <v/>
      </c>
      <c r="E396" s="58" t="str">
        <f>IFERROR(VLOOKUP($C396,货物明细表!$B:$F,3,0),"")</f>
        <v/>
      </c>
      <c r="F396" s="58" t="str">
        <f>IFERROR(VLOOKUP($C396,货物明细表!$B:$F,4,0),"")</f>
        <v/>
      </c>
      <c r="G396" s="58" t="str">
        <f>IFERROR(VLOOKUP($C396,货物明细表!$B:$F,5,0),"")</f>
        <v/>
      </c>
      <c r="H396" s="60"/>
      <c r="I396" s="60"/>
      <c r="J396" s="60"/>
      <c r="K396" s="60"/>
    </row>
    <row r="397" spans="1:11">
      <c r="A397" s="61">
        <f t="shared" si="65"/>
        <v>394</v>
      </c>
      <c r="B397" s="62"/>
      <c r="C397" s="62"/>
      <c r="D397" s="61" t="str">
        <f>IFERROR(VLOOKUP($C397,货物明细表!$B:$F,2,0),"")</f>
        <v/>
      </c>
      <c r="E397" s="61" t="str">
        <f>IFERROR(VLOOKUP($C397,货物明细表!$B:$F,3,0),"")</f>
        <v/>
      </c>
      <c r="F397" s="61" t="str">
        <f>IFERROR(VLOOKUP($C397,货物明细表!$B:$F,4,0),"")</f>
        <v/>
      </c>
      <c r="G397" s="61" t="str">
        <f>IFERROR(VLOOKUP($C397,货物明细表!$B:$F,5,0),"")</f>
        <v/>
      </c>
      <c r="H397" s="63"/>
      <c r="I397" s="63"/>
      <c r="J397" s="63"/>
      <c r="K397" s="63"/>
    </row>
    <row r="398" spans="1:11">
      <c r="A398" s="58">
        <f t="shared" si="65"/>
        <v>395</v>
      </c>
      <c r="B398" s="59"/>
      <c r="C398" s="59"/>
      <c r="D398" s="58" t="str">
        <f>IFERROR(VLOOKUP($C398,货物明细表!$B:$F,2,0),"")</f>
        <v/>
      </c>
      <c r="E398" s="58" t="str">
        <f>IFERROR(VLOOKUP($C398,货物明细表!$B:$F,3,0),"")</f>
        <v/>
      </c>
      <c r="F398" s="58" t="str">
        <f>IFERROR(VLOOKUP($C398,货物明细表!$B:$F,4,0),"")</f>
        <v/>
      </c>
      <c r="G398" s="58" t="str">
        <f>IFERROR(VLOOKUP($C398,货物明细表!$B:$F,5,0),"")</f>
        <v/>
      </c>
      <c r="H398" s="60"/>
      <c r="I398" s="60"/>
      <c r="J398" s="60"/>
      <c r="K398" s="60"/>
    </row>
    <row r="399" spans="1:11">
      <c r="A399" s="61">
        <f t="shared" ref="A399:A404" si="66">A398+1</f>
        <v>396</v>
      </c>
      <c r="B399" s="62"/>
      <c r="C399" s="62"/>
      <c r="D399" s="61" t="str">
        <f>IFERROR(VLOOKUP($C399,货物明细表!$B:$F,2,0),"")</f>
        <v/>
      </c>
      <c r="E399" s="61" t="str">
        <f>IFERROR(VLOOKUP($C399,货物明细表!$B:$F,3,0),"")</f>
        <v/>
      </c>
      <c r="F399" s="61" t="str">
        <f>IFERROR(VLOOKUP($C399,货物明细表!$B:$F,4,0),"")</f>
        <v/>
      </c>
      <c r="G399" s="61" t="str">
        <f>IFERROR(VLOOKUP($C399,货物明细表!$B:$F,5,0),"")</f>
        <v/>
      </c>
      <c r="H399" s="63"/>
      <c r="I399" s="63"/>
      <c r="J399" s="63"/>
      <c r="K399" s="63"/>
    </row>
    <row r="400" spans="1:11">
      <c r="A400" s="58">
        <f t="shared" si="66"/>
        <v>397</v>
      </c>
      <c r="B400" s="59"/>
      <c r="C400" s="59"/>
      <c r="D400" s="58" t="str">
        <f>IFERROR(VLOOKUP($C400,货物明细表!$B:$F,2,0),"")</f>
        <v/>
      </c>
      <c r="E400" s="58" t="str">
        <f>IFERROR(VLOOKUP($C400,货物明细表!$B:$F,3,0),"")</f>
        <v/>
      </c>
      <c r="F400" s="58" t="str">
        <f>IFERROR(VLOOKUP($C400,货物明细表!$B:$F,4,0),"")</f>
        <v/>
      </c>
      <c r="G400" s="58" t="str">
        <f>IFERROR(VLOOKUP($C400,货物明细表!$B:$F,5,0),"")</f>
        <v/>
      </c>
      <c r="H400" s="60"/>
      <c r="I400" s="60"/>
      <c r="J400" s="60"/>
      <c r="K400" s="60"/>
    </row>
    <row r="401" spans="1:11">
      <c r="A401" s="61">
        <f t="shared" si="66"/>
        <v>398</v>
      </c>
      <c r="B401" s="62"/>
      <c r="C401" s="62"/>
      <c r="D401" s="61" t="str">
        <f>IFERROR(VLOOKUP($C401,货物明细表!$B:$F,2,0),"")</f>
        <v/>
      </c>
      <c r="E401" s="61" t="str">
        <f>IFERROR(VLOOKUP($C401,货物明细表!$B:$F,3,0),"")</f>
        <v/>
      </c>
      <c r="F401" s="61" t="str">
        <f>IFERROR(VLOOKUP($C401,货物明细表!$B:$F,4,0),"")</f>
        <v/>
      </c>
      <c r="G401" s="61" t="str">
        <f>IFERROR(VLOOKUP($C401,货物明细表!$B:$F,5,0),"")</f>
        <v/>
      </c>
      <c r="H401" s="63"/>
      <c r="I401" s="63"/>
      <c r="J401" s="63"/>
      <c r="K401" s="63"/>
    </row>
    <row r="402" spans="1:11">
      <c r="A402" s="58">
        <f t="shared" si="66"/>
        <v>399</v>
      </c>
      <c r="B402" s="59"/>
      <c r="C402" s="59"/>
      <c r="D402" s="58" t="str">
        <f>IFERROR(VLOOKUP($C402,货物明细表!$B:$F,2,0),"")</f>
        <v/>
      </c>
      <c r="E402" s="58" t="str">
        <f>IFERROR(VLOOKUP($C402,货物明细表!$B:$F,3,0),"")</f>
        <v/>
      </c>
      <c r="F402" s="58" t="str">
        <f>IFERROR(VLOOKUP($C402,货物明细表!$B:$F,4,0),"")</f>
        <v/>
      </c>
      <c r="G402" s="58" t="str">
        <f>IFERROR(VLOOKUP($C402,货物明细表!$B:$F,5,0),"")</f>
        <v/>
      </c>
      <c r="H402" s="60"/>
      <c r="I402" s="60"/>
      <c r="J402" s="60"/>
      <c r="K402" s="60"/>
    </row>
    <row r="403" spans="1:11">
      <c r="A403" s="61">
        <f t="shared" si="66"/>
        <v>400</v>
      </c>
      <c r="B403" s="62"/>
      <c r="C403" s="62"/>
      <c r="D403" s="61" t="str">
        <f>IFERROR(VLOOKUP($C403,货物明细表!$B:$F,2,0),"")</f>
        <v/>
      </c>
      <c r="E403" s="61" t="str">
        <f>IFERROR(VLOOKUP($C403,货物明细表!$B:$F,3,0),"")</f>
        <v/>
      </c>
      <c r="F403" s="61" t="str">
        <f>IFERROR(VLOOKUP($C403,货物明细表!$B:$F,4,0),"")</f>
        <v/>
      </c>
      <c r="G403" s="61" t="str">
        <f>IFERROR(VLOOKUP($C403,货物明细表!$B:$F,5,0),"")</f>
        <v/>
      </c>
      <c r="H403" s="63"/>
      <c r="I403" s="63"/>
      <c r="J403" s="63"/>
      <c r="K403" s="63"/>
    </row>
    <row r="404" spans="1:11">
      <c r="A404" s="58">
        <f t="shared" si="66"/>
        <v>401</v>
      </c>
      <c r="B404" s="59"/>
      <c r="C404" s="59"/>
      <c r="D404" s="58" t="str">
        <f>IFERROR(VLOOKUP($C404,货物明细表!$B:$F,2,0),"")</f>
        <v/>
      </c>
      <c r="E404" s="58" t="str">
        <f>IFERROR(VLOOKUP($C404,货物明细表!$B:$F,3,0),"")</f>
        <v/>
      </c>
      <c r="F404" s="58" t="str">
        <f>IFERROR(VLOOKUP($C404,货物明细表!$B:$F,4,0),"")</f>
        <v/>
      </c>
      <c r="G404" s="58" t="str">
        <f>IFERROR(VLOOKUP($C404,货物明细表!$B:$F,5,0),"")</f>
        <v/>
      </c>
      <c r="H404" s="60"/>
      <c r="I404" s="60"/>
      <c r="J404" s="60"/>
      <c r="K404" s="60"/>
    </row>
    <row r="405" spans="1:11">
      <c r="A405" s="61">
        <f t="shared" ref="A405:A410" si="67">A404+1</f>
        <v>402</v>
      </c>
      <c r="B405" s="62"/>
      <c r="C405" s="62"/>
      <c r="D405" s="61" t="str">
        <f>IFERROR(VLOOKUP($C405,货物明细表!$B:$F,2,0),"")</f>
        <v/>
      </c>
      <c r="E405" s="61" t="str">
        <f>IFERROR(VLOOKUP($C405,货物明细表!$B:$F,3,0),"")</f>
        <v/>
      </c>
      <c r="F405" s="61" t="str">
        <f>IFERROR(VLOOKUP($C405,货物明细表!$B:$F,4,0),"")</f>
        <v/>
      </c>
      <c r="G405" s="61" t="str">
        <f>IFERROR(VLOOKUP($C405,货物明细表!$B:$F,5,0),"")</f>
        <v/>
      </c>
      <c r="H405" s="63"/>
      <c r="I405" s="63"/>
      <c r="J405" s="63"/>
      <c r="K405" s="63"/>
    </row>
    <row r="406" spans="1:11">
      <c r="A406" s="58">
        <f t="shared" si="67"/>
        <v>403</v>
      </c>
      <c r="B406" s="59"/>
      <c r="C406" s="59"/>
      <c r="D406" s="58" t="str">
        <f>IFERROR(VLOOKUP($C406,货物明细表!$B:$F,2,0),"")</f>
        <v/>
      </c>
      <c r="E406" s="58" t="str">
        <f>IFERROR(VLOOKUP($C406,货物明细表!$B:$F,3,0),"")</f>
        <v/>
      </c>
      <c r="F406" s="58" t="str">
        <f>IFERROR(VLOOKUP($C406,货物明细表!$B:$F,4,0),"")</f>
        <v/>
      </c>
      <c r="G406" s="58" t="str">
        <f>IFERROR(VLOOKUP($C406,货物明细表!$B:$F,5,0),"")</f>
        <v/>
      </c>
      <c r="H406" s="60"/>
      <c r="I406" s="60"/>
      <c r="J406" s="60"/>
      <c r="K406" s="60"/>
    </row>
    <row r="407" spans="1:11">
      <c r="A407" s="61">
        <f t="shared" si="67"/>
        <v>404</v>
      </c>
      <c r="B407" s="62"/>
      <c r="C407" s="62"/>
      <c r="D407" s="61" t="str">
        <f>IFERROR(VLOOKUP($C407,货物明细表!$B:$F,2,0),"")</f>
        <v/>
      </c>
      <c r="E407" s="61" t="str">
        <f>IFERROR(VLOOKUP($C407,货物明细表!$B:$F,3,0),"")</f>
        <v/>
      </c>
      <c r="F407" s="61" t="str">
        <f>IFERROR(VLOOKUP($C407,货物明细表!$B:$F,4,0),"")</f>
        <v/>
      </c>
      <c r="G407" s="61" t="str">
        <f>IFERROR(VLOOKUP($C407,货物明细表!$B:$F,5,0),"")</f>
        <v/>
      </c>
      <c r="H407" s="63"/>
      <c r="I407" s="63"/>
      <c r="J407" s="63"/>
      <c r="K407" s="63"/>
    </row>
    <row r="408" spans="1:11">
      <c r="A408" s="58">
        <f t="shared" si="67"/>
        <v>405</v>
      </c>
      <c r="B408" s="59"/>
      <c r="C408" s="59"/>
      <c r="D408" s="58" t="str">
        <f>IFERROR(VLOOKUP($C408,货物明细表!$B:$F,2,0),"")</f>
        <v/>
      </c>
      <c r="E408" s="58" t="str">
        <f>IFERROR(VLOOKUP($C408,货物明细表!$B:$F,3,0),"")</f>
        <v/>
      </c>
      <c r="F408" s="58" t="str">
        <f>IFERROR(VLOOKUP($C408,货物明细表!$B:$F,4,0),"")</f>
        <v/>
      </c>
      <c r="G408" s="58" t="str">
        <f>IFERROR(VLOOKUP($C408,货物明细表!$B:$F,5,0),"")</f>
        <v/>
      </c>
      <c r="H408" s="60"/>
      <c r="I408" s="60"/>
      <c r="J408" s="60"/>
      <c r="K408" s="60"/>
    </row>
    <row r="409" spans="1:11">
      <c r="A409" s="61">
        <f t="shared" si="67"/>
        <v>406</v>
      </c>
      <c r="B409" s="62"/>
      <c r="C409" s="62"/>
      <c r="D409" s="61" t="str">
        <f>IFERROR(VLOOKUP($C409,货物明细表!$B:$F,2,0),"")</f>
        <v/>
      </c>
      <c r="E409" s="61" t="str">
        <f>IFERROR(VLOOKUP($C409,货物明细表!$B:$F,3,0),"")</f>
        <v/>
      </c>
      <c r="F409" s="61" t="str">
        <f>IFERROR(VLOOKUP($C409,货物明细表!$B:$F,4,0),"")</f>
        <v/>
      </c>
      <c r="G409" s="61" t="str">
        <f>IFERROR(VLOOKUP($C409,货物明细表!$B:$F,5,0),"")</f>
        <v/>
      </c>
      <c r="H409" s="63"/>
      <c r="I409" s="63"/>
      <c r="J409" s="63"/>
      <c r="K409" s="63"/>
    </row>
    <row r="410" spans="1:11">
      <c r="A410" s="58">
        <f t="shared" si="67"/>
        <v>407</v>
      </c>
      <c r="B410" s="59"/>
      <c r="C410" s="59"/>
      <c r="D410" s="58" t="str">
        <f>IFERROR(VLOOKUP($C410,货物明细表!$B:$F,2,0),"")</f>
        <v/>
      </c>
      <c r="E410" s="58" t="str">
        <f>IFERROR(VLOOKUP($C410,货物明细表!$B:$F,3,0),"")</f>
        <v/>
      </c>
      <c r="F410" s="58" t="str">
        <f>IFERROR(VLOOKUP($C410,货物明细表!$B:$F,4,0),"")</f>
        <v/>
      </c>
      <c r="G410" s="58" t="str">
        <f>IFERROR(VLOOKUP($C410,货物明细表!$B:$F,5,0),"")</f>
        <v/>
      </c>
      <c r="H410" s="60"/>
      <c r="I410" s="60"/>
      <c r="J410" s="60"/>
      <c r="K410" s="60"/>
    </row>
    <row r="411" spans="1:11">
      <c r="A411" s="61">
        <f t="shared" ref="A411:A416" si="68">A410+1</f>
        <v>408</v>
      </c>
      <c r="B411" s="62"/>
      <c r="C411" s="62"/>
      <c r="D411" s="61" t="str">
        <f>IFERROR(VLOOKUP($C411,货物明细表!$B:$F,2,0),"")</f>
        <v/>
      </c>
      <c r="E411" s="61" t="str">
        <f>IFERROR(VLOOKUP($C411,货物明细表!$B:$F,3,0),"")</f>
        <v/>
      </c>
      <c r="F411" s="61" t="str">
        <f>IFERROR(VLOOKUP($C411,货物明细表!$B:$F,4,0),"")</f>
        <v/>
      </c>
      <c r="G411" s="61" t="str">
        <f>IFERROR(VLOOKUP($C411,货物明细表!$B:$F,5,0),"")</f>
        <v/>
      </c>
      <c r="H411" s="63"/>
      <c r="I411" s="63"/>
      <c r="J411" s="63"/>
      <c r="K411" s="63"/>
    </row>
    <row r="412" spans="1:11">
      <c r="A412" s="58">
        <f t="shared" si="68"/>
        <v>409</v>
      </c>
      <c r="B412" s="59"/>
      <c r="C412" s="59"/>
      <c r="D412" s="58" t="str">
        <f>IFERROR(VLOOKUP($C412,货物明细表!$B:$F,2,0),"")</f>
        <v/>
      </c>
      <c r="E412" s="58" t="str">
        <f>IFERROR(VLOOKUP($C412,货物明细表!$B:$F,3,0),"")</f>
        <v/>
      </c>
      <c r="F412" s="58" t="str">
        <f>IFERROR(VLOOKUP($C412,货物明细表!$B:$F,4,0),"")</f>
        <v/>
      </c>
      <c r="G412" s="58" t="str">
        <f>IFERROR(VLOOKUP($C412,货物明细表!$B:$F,5,0),"")</f>
        <v/>
      </c>
      <c r="H412" s="60"/>
      <c r="I412" s="60"/>
      <c r="J412" s="60"/>
      <c r="K412" s="60"/>
    </row>
    <row r="413" spans="1:11">
      <c r="A413" s="61">
        <f t="shared" si="68"/>
        <v>410</v>
      </c>
      <c r="B413" s="62"/>
      <c r="C413" s="62"/>
      <c r="D413" s="61" t="str">
        <f>IFERROR(VLOOKUP($C413,货物明细表!$B:$F,2,0),"")</f>
        <v/>
      </c>
      <c r="E413" s="61" t="str">
        <f>IFERROR(VLOOKUP($C413,货物明细表!$B:$F,3,0),"")</f>
        <v/>
      </c>
      <c r="F413" s="61" t="str">
        <f>IFERROR(VLOOKUP($C413,货物明细表!$B:$F,4,0),"")</f>
        <v/>
      </c>
      <c r="G413" s="61" t="str">
        <f>IFERROR(VLOOKUP($C413,货物明细表!$B:$F,5,0),"")</f>
        <v/>
      </c>
      <c r="H413" s="63"/>
      <c r="I413" s="63"/>
      <c r="J413" s="63"/>
      <c r="K413" s="63"/>
    </row>
    <row r="414" spans="1:11">
      <c r="A414" s="58">
        <f t="shared" si="68"/>
        <v>411</v>
      </c>
      <c r="B414" s="59"/>
      <c r="C414" s="59"/>
      <c r="D414" s="58" t="str">
        <f>IFERROR(VLOOKUP($C414,货物明细表!$B:$F,2,0),"")</f>
        <v/>
      </c>
      <c r="E414" s="58" t="str">
        <f>IFERROR(VLOOKUP($C414,货物明细表!$B:$F,3,0),"")</f>
        <v/>
      </c>
      <c r="F414" s="58" t="str">
        <f>IFERROR(VLOOKUP($C414,货物明细表!$B:$F,4,0),"")</f>
        <v/>
      </c>
      <c r="G414" s="58" t="str">
        <f>IFERROR(VLOOKUP($C414,货物明细表!$B:$F,5,0),"")</f>
        <v/>
      </c>
      <c r="H414" s="60"/>
      <c r="I414" s="60"/>
      <c r="J414" s="60"/>
      <c r="K414" s="60"/>
    </row>
    <row r="415" spans="1:11">
      <c r="A415" s="61">
        <f t="shared" si="68"/>
        <v>412</v>
      </c>
      <c r="B415" s="62"/>
      <c r="C415" s="62"/>
      <c r="D415" s="61" t="str">
        <f>IFERROR(VLOOKUP($C415,货物明细表!$B:$F,2,0),"")</f>
        <v/>
      </c>
      <c r="E415" s="61" t="str">
        <f>IFERROR(VLOOKUP($C415,货物明细表!$B:$F,3,0),"")</f>
        <v/>
      </c>
      <c r="F415" s="61" t="str">
        <f>IFERROR(VLOOKUP($C415,货物明细表!$B:$F,4,0),"")</f>
        <v/>
      </c>
      <c r="G415" s="61" t="str">
        <f>IFERROR(VLOOKUP($C415,货物明细表!$B:$F,5,0),"")</f>
        <v/>
      </c>
      <c r="H415" s="63"/>
      <c r="I415" s="63"/>
      <c r="J415" s="63"/>
      <c r="K415" s="63"/>
    </row>
    <row r="416" spans="1:11">
      <c r="A416" s="58">
        <f t="shared" si="68"/>
        <v>413</v>
      </c>
      <c r="B416" s="59"/>
      <c r="C416" s="59"/>
      <c r="D416" s="58" t="str">
        <f>IFERROR(VLOOKUP($C416,货物明细表!$B:$F,2,0),"")</f>
        <v/>
      </c>
      <c r="E416" s="58" t="str">
        <f>IFERROR(VLOOKUP($C416,货物明细表!$B:$F,3,0),"")</f>
        <v/>
      </c>
      <c r="F416" s="58" t="str">
        <f>IFERROR(VLOOKUP($C416,货物明细表!$B:$F,4,0),"")</f>
        <v/>
      </c>
      <c r="G416" s="58" t="str">
        <f>IFERROR(VLOOKUP($C416,货物明细表!$B:$F,5,0),"")</f>
        <v/>
      </c>
      <c r="H416" s="60"/>
      <c r="I416" s="60"/>
      <c r="J416" s="60"/>
      <c r="K416" s="60"/>
    </row>
    <row r="417" spans="1:11">
      <c r="A417" s="61">
        <f t="shared" ref="A417:A422" si="69">A416+1</f>
        <v>414</v>
      </c>
      <c r="B417" s="62"/>
      <c r="C417" s="62"/>
      <c r="D417" s="61" t="str">
        <f>IFERROR(VLOOKUP($C417,货物明细表!$B:$F,2,0),"")</f>
        <v/>
      </c>
      <c r="E417" s="61" t="str">
        <f>IFERROR(VLOOKUP($C417,货物明细表!$B:$F,3,0),"")</f>
        <v/>
      </c>
      <c r="F417" s="61" t="str">
        <f>IFERROR(VLOOKUP($C417,货物明细表!$B:$F,4,0),"")</f>
        <v/>
      </c>
      <c r="G417" s="61" t="str">
        <f>IFERROR(VLOOKUP($C417,货物明细表!$B:$F,5,0),"")</f>
        <v/>
      </c>
      <c r="H417" s="63"/>
      <c r="I417" s="63"/>
      <c r="J417" s="63"/>
      <c r="K417" s="63"/>
    </row>
    <row r="418" spans="1:11">
      <c r="A418" s="58">
        <f t="shared" si="69"/>
        <v>415</v>
      </c>
      <c r="B418" s="59"/>
      <c r="C418" s="59"/>
      <c r="D418" s="58" t="str">
        <f>IFERROR(VLOOKUP($C418,货物明细表!$B:$F,2,0),"")</f>
        <v/>
      </c>
      <c r="E418" s="58" t="str">
        <f>IFERROR(VLOOKUP($C418,货物明细表!$B:$F,3,0),"")</f>
        <v/>
      </c>
      <c r="F418" s="58" t="str">
        <f>IFERROR(VLOOKUP($C418,货物明细表!$B:$F,4,0),"")</f>
        <v/>
      </c>
      <c r="G418" s="58" t="str">
        <f>IFERROR(VLOOKUP($C418,货物明细表!$B:$F,5,0),"")</f>
        <v/>
      </c>
      <c r="H418" s="60"/>
      <c r="I418" s="60"/>
      <c r="J418" s="60"/>
      <c r="K418" s="60"/>
    </row>
    <row r="419" spans="1:11">
      <c r="A419" s="61">
        <f t="shared" si="69"/>
        <v>416</v>
      </c>
      <c r="B419" s="62"/>
      <c r="C419" s="62"/>
      <c r="D419" s="61" t="str">
        <f>IFERROR(VLOOKUP($C419,货物明细表!$B:$F,2,0),"")</f>
        <v/>
      </c>
      <c r="E419" s="61" t="str">
        <f>IFERROR(VLOOKUP($C419,货物明细表!$B:$F,3,0),"")</f>
        <v/>
      </c>
      <c r="F419" s="61" t="str">
        <f>IFERROR(VLOOKUP($C419,货物明细表!$B:$F,4,0),"")</f>
        <v/>
      </c>
      <c r="G419" s="61" t="str">
        <f>IFERROR(VLOOKUP($C419,货物明细表!$B:$F,5,0),"")</f>
        <v/>
      </c>
      <c r="H419" s="63"/>
      <c r="I419" s="63"/>
      <c r="J419" s="63"/>
      <c r="K419" s="63"/>
    </row>
    <row r="420" spans="1:11">
      <c r="A420" s="58">
        <f t="shared" si="69"/>
        <v>417</v>
      </c>
      <c r="B420" s="59"/>
      <c r="C420" s="59"/>
      <c r="D420" s="58" t="str">
        <f>IFERROR(VLOOKUP($C420,货物明细表!$B:$F,2,0),"")</f>
        <v/>
      </c>
      <c r="E420" s="58" t="str">
        <f>IFERROR(VLOOKUP($C420,货物明细表!$B:$F,3,0),"")</f>
        <v/>
      </c>
      <c r="F420" s="58" t="str">
        <f>IFERROR(VLOOKUP($C420,货物明细表!$B:$F,4,0),"")</f>
        <v/>
      </c>
      <c r="G420" s="58" t="str">
        <f>IFERROR(VLOOKUP($C420,货物明细表!$B:$F,5,0),"")</f>
        <v/>
      </c>
      <c r="H420" s="60"/>
      <c r="I420" s="60"/>
      <c r="J420" s="60"/>
      <c r="K420" s="60"/>
    </row>
    <row r="421" spans="1:11">
      <c r="A421" s="61">
        <f t="shared" si="69"/>
        <v>418</v>
      </c>
      <c r="B421" s="62"/>
      <c r="C421" s="62"/>
      <c r="D421" s="61" t="str">
        <f>IFERROR(VLOOKUP($C421,货物明细表!$B:$F,2,0),"")</f>
        <v/>
      </c>
      <c r="E421" s="61" t="str">
        <f>IFERROR(VLOOKUP($C421,货物明细表!$B:$F,3,0),"")</f>
        <v/>
      </c>
      <c r="F421" s="61" t="str">
        <f>IFERROR(VLOOKUP($C421,货物明细表!$B:$F,4,0),"")</f>
        <v/>
      </c>
      <c r="G421" s="61" t="str">
        <f>IFERROR(VLOOKUP($C421,货物明细表!$B:$F,5,0),"")</f>
        <v/>
      </c>
      <c r="H421" s="63"/>
      <c r="I421" s="63"/>
      <c r="J421" s="63"/>
      <c r="K421" s="63"/>
    </row>
    <row r="422" spans="1:11">
      <c r="A422" s="58">
        <f t="shared" si="69"/>
        <v>419</v>
      </c>
      <c r="B422" s="59"/>
      <c r="C422" s="59"/>
      <c r="D422" s="58" t="str">
        <f>IFERROR(VLOOKUP($C422,货物明细表!$B:$F,2,0),"")</f>
        <v/>
      </c>
      <c r="E422" s="58" t="str">
        <f>IFERROR(VLOOKUP($C422,货物明细表!$B:$F,3,0),"")</f>
        <v/>
      </c>
      <c r="F422" s="58" t="str">
        <f>IFERROR(VLOOKUP($C422,货物明细表!$B:$F,4,0),"")</f>
        <v/>
      </c>
      <c r="G422" s="58" t="str">
        <f>IFERROR(VLOOKUP($C422,货物明细表!$B:$F,5,0),"")</f>
        <v/>
      </c>
      <c r="H422" s="60"/>
      <c r="I422" s="60"/>
      <c r="J422" s="60"/>
      <c r="K422" s="60"/>
    </row>
    <row r="423" spans="1:11">
      <c r="A423" s="61">
        <f t="shared" ref="A423:A428" si="70">A422+1</f>
        <v>420</v>
      </c>
      <c r="B423" s="62"/>
      <c r="C423" s="62"/>
      <c r="D423" s="61" t="str">
        <f>IFERROR(VLOOKUP($C423,货物明细表!$B:$F,2,0),"")</f>
        <v/>
      </c>
      <c r="E423" s="61" t="str">
        <f>IFERROR(VLOOKUP($C423,货物明细表!$B:$F,3,0),"")</f>
        <v/>
      </c>
      <c r="F423" s="61" t="str">
        <f>IFERROR(VLOOKUP($C423,货物明细表!$B:$F,4,0),"")</f>
        <v/>
      </c>
      <c r="G423" s="61" t="str">
        <f>IFERROR(VLOOKUP($C423,货物明细表!$B:$F,5,0),"")</f>
        <v/>
      </c>
      <c r="H423" s="63"/>
      <c r="I423" s="63"/>
      <c r="J423" s="63"/>
      <c r="K423" s="63"/>
    </row>
    <row r="424" spans="1:11">
      <c r="A424" s="58">
        <f t="shared" si="70"/>
        <v>421</v>
      </c>
      <c r="B424" s="59"/>
      <c r="C424" s="59"/>
      <c r="D424" s="58" t="str">
        <f>IFERROR(VLOOKUP($C424,货物明细表!$B:$F,2,0),"")</f>
        <v/>
      </c>
      <c r="E424" s="58" t="str">
        <f>IFERROR(VLOOKUP($C424,货物明细表!$B:$F,3,0),"")</f>
        <v/>
      </c>
      <c r="F424" s="58" t="str">
        <f>IFERROR(VLOOKUP($C424,货物明细表!$B:$F,4,0),"")</f>
        <v/>
      </c>
      <c r="G424" s="58" t="str">
        <f>IFERROR(VLOOKUP($C424,货物明细表!$B:$F,5,0),"")</f>
        <v/>
      </c>
      <c r="H424" s="60"/>
      <c r="I424" s="60"/>
      <c r="J424" s="60"/>
      <c r="K424" s="60"/>
    </row>
    <row r="425" spans="1:11">
      <c r="A425" s="61">
        <f t="shared" si="70"/>
        <v>422</v>
      </c>
      <c r="B425" s="62"/>
      <c r="C425" s="62"/>
      <c r="D425" s="61" t="str">
        <f>IFERROR(VLOOKUP($C425,货物明细表!$B:$F,2,0),"")</f>
        <v/>
      </c>
      <c r="E425" s="61" t="str">
        <f>IFERROR(VLOOKUP($C425,货物明细表!$B:$F,3,0),"")</f>
        <v/>
      </c>
      <c r="F425" s="61" t="str">
        <f>IFERROR(VLOOKUP($C425,货物明细表!$B:$F,4,0),"")</f>
        <v/>
      </c>
      <c r="G425" s="61" t="str">
        <f>IFERROR(VLOOKUP($C425,货物明细表!$B:$F,5,0),"")</f>
        <v/>
      </c>
      <c r="H425" s="63"/>
      <c r="I425" s="63"/>
      <c r="J425" s="63"/>
      <c r="K425" s="63"/>
    </row>
    <row r="426" spans="1:11">
      <c r="A426" s="58">
        <f t="shared" si="70"/>
        <v>423</v>
      </c>
      <c r="B426" s="59"/>
      <c r="C426" s="59"/>
      <c r="D426" s="58" t="str">
        <f>IFERROR(VLOOKUP($C426,货物明细表!$B:$F,2,0),"")</f>
        <v/>
      </c>
      <c r="E426" s="58" t="str">
        <f>IFERROR(VLOOKUP($C426,货物明细表!$B:$F,3,0),"")</f>
        <v/>
      </c>
      <c r="F426" s="58" t="str">
        <f>IFERROR(VLOOKUP($C426,货物明细表!$B:$F,4,0),"")</f>
        <v/>
      </c>
      <c r="G426" s="58" t="str">
        <f>IFERROR(VLOOKUP($C426,货物明细表!$B:$F,5,0),"")</f>
        <v/>
      </c>
      <c r="H426" s="60"/>
      <c r="I426" s="60"/>
      <c r="J426" s="60"/>
      <c r="K426" s="60"/>
    </row>
    <row r="427" spans="1:11">
      <c r="A427" s="61">
        <f t="shared" si="70"/>
        <v>424</v>
      </c>
      <c r="B427" s="62"/>
      <c r="C427" s="62"/>
      <c r="D427" s="61" t="str">
        <f>IFERROR(VLOOKUP($C427,货物明细表!$B:$F,2,0),"")</f>
        <v/>
      </c>
      <c r="E427" s="61" t="str">
        <f>IFERROR(VLOOKUP($C427,货物明细表!$B:$F,3,0),"")</f>
        <v/>
      </c>
      <c r="F427" s="61" t="str">
        <f>IFERROR(VLOOKUP($C427,货物明细表!$B:$F,4,0),"")</f>
        <v/>
      </c>
      <c r="G427" s="61" t="str">
        <f>IFERROR(VLOOKUP($C427,货物明细表!$B:$F,5,0),"")</f>
        <v/>
      </c>
      <c r="H427" s="63"/>
      <c r="I427" s="63"/>
      <c r="J427" s="63"/>
      <c r="K427" s="63"/>
    </row>
    <row r="428" spans="1:11">
      <c r="A428" s="58">
        <f t="shared" si="70"/>
        <v>425</v>
      </c>
      <c r="B428" s="59"/>
      <c r="C428" s="59"/>
      <c r="D428" s="58" t="str">
        <f>IFERROR(VLOOKUP($C428,货物明细表!$B:$F,2,0),"")</f>
        <v/>
      </c>
      <c r="E428" s="58" t="str">
        <f>IFERROR(VLOOKUP($C428,货物明细表!$B:$F,3,0),"")</f>
        <v/>
      </c>
      <c r="F428" s="58" t="str">
        <f>IFERROR(VLOOKUP($C428,货物明细表!$B:$F,4,0),"")</f>
        <v/>
      </c>
      <c r="G428" s="58" t="str">
        <f>IFERROR(VLOOKUP($C428,货物明细表!$B:$F,5,0),"")</f>
        <v/>
      </c>
      <c r="H428" s="60"/>
      <c r="I428" s="60"/>
      <c r="J428" s="60"/>
      <c r="K428" s="60"/>
    </row>
    <row r="429" spans="1:11">
      <c r="A429" s="61">
        <f t="shared" ref="A429:A434" si="71">A428+1</f>
        <v>426</v>
      </c>
      <c r="B429" s="62"/>
      <c r="C429" s="62"/>
      <c r="D429" s="61" t="str">
        <f>IFERROR(VLOOKUP($C429,货物明细表!$B:$F,2,0),"")</f>
        <v/>
      </c>
      <c r="E429" s="61" t="str">
        <f>IFERROR(VLOOKUP($C429,货物明细表!$B:$F,3,0),"")</f>
        <v/>
      </c>
      <c r="F429" s="61" t="str">
        <f>IFERROR(VLOOKUP($C429,货物明细表!$B:$F,4,0),"")</f>
        <v/>
      </c>
      <c r="G429" s="61" t="str">
        <f>IFERROR(VLOOKUP($C429,货物明细表!$B:$F,5,0),"")</f>
        <v/>
      </c>
      <c r="H429" s="63"/>
      <c r="I429" s="63"/>
      <c r="J429" s="63"/>
      <c r="K429" s="63"/>
    </row>
    <row r="430" spans="1:11">
      <c r="A430" s="58">
        <f t="shared" si="71"/>
        <v>427</v>
      </c>
      <c r="B430" s="59"/>
      <c r="C430" s="59"/>
      <c r="D430" s="58" t="str">
        <f>IFERROR(VLOOKUP($C430,货物明细表!$B:$F,2,0),"")</f>
        <v/>
      </c>
      <c r="E430" s="58" t="str">
        <f>IFERROR(VLOOKUP($C430,货物明细表!$B:$F,3,0),"")</f>
        <v/>
      </c>
      <c r="F430" s="58" t="str">
        <f>IFERROR(VLOOKUP($C430,货物明细表!$B:$F,4,0),"")</f>
        <v/>
      </c>
      <c r="G430" s="58" t="str">
        <f>IFERROR(VLOOKUP($C430,货物明细表!$B:$F,5,0),"")</f>
        <v/>
      </c>
      <c r="H430" s="60"/>
      <c r="I430" s="60"/>
      <c r="J430" s="60"/>
      <c r="K430" s="60"/>
    </row>
    <row r="431" spans="1:11">
      <c r="A431" s="61">
        <f t="shared" si="71"/>
        <v>428</v>
      </c>
      <c r="B431" s="62"/>
      <c r="C431" s="62"/>
      <c r="D431" s="61" t="str">
        <f>IFERROR(VLOOKUP($C431,货物明细表!$B:$F,2,0),"")</f>
        <v/>
      </c>
      <c r="E431" s="61" t="str">
        <f>IFERROR(VLOOKUP($C431,货物明细表!$B:$F,3,0),"")</f>
        <v/>
      </c>
      <c r="F431" s="61" t="str">
        <f>IFERROR(VLOOKUP($C431,货物明细表!$B:$F,4,0),"")</f>
        <v/>
      </c>
      <c r="G431" s="61" t="str">
        <f>IFERROR(VLOOKUP($C431,货物明细表!$B:$F,5,0),"")</f>
        <v/>
      </c>
      <c r="H431" s="63"/>
      <c r="I431" s="63"/>
      <c r="J431" s="63"/>
      <c r="K431" s="63"/>
    </row>
    <row r="432" spans="1:11">
      <c r="A432" s="58">
        <f t="shared" si="71"/>
        <v>429</v>
      </c>
      <c r="B432" s="59"/>
      <c r="C432" s="59"/>
      <c r="D432" s="58" t="str">
        <f>IFERROR(VLOOKUP($C432,货物明细表!$B:$F,2,0),"")</f>
        <v/>
      </c>
      <c r="E432" s="58" t="str">
        <f>IFERROR(VLOOKUP($C432,货物明细表!$B:$F,3,0),"")</f>
        <v/>
      </c>
      <c r="F432" s="58" t="str">
        <f>IFERROR(VLOOKUP($C432,货物明细表!$B:$F,4,0),"")</f>
        <v/>
      </c>
      <c r="G432" s="58" t="str">
        <f>IFERROR(VLOOKUP($C432,货物明细表!$B:$F,5,0),"")</f>
        <v/>
      </c>
      <c r="H432" s="60"/>
      <c r="I432" s="60"/>
      <c r="J432" s="60"/>
      <c r="K432" s="60"/>
    </row>
    <row r="433" spans="1:11">
      <c r="A433" s="61">
        <f t="shared" si="71"/>
        <v>430</v>
      </c>
      <c r="B433" s="62"/>
      <c r="C433" s="62"/>
      <c r="D433" s="61" t="str">
        <f>IFERROR(VLOOKUP($C433,货物明细表!$B:$F,2,0),"")</f>
        <v/>
      </c>
      <c r="E433" s="61" t="str">
        <f>IFERROR(VLOOKUP($C433,货物明细表!$B:$F,3,0),"")</f>
        <v/>
      </c>
      <c r="F433" s="61" t="str">
        <f>IFERROR(VLOOKUP($C433,货物明细表!$B:$F,4,0),"")</f>
        <v/>
      </c>
      <c r="G433" s="61" t="str">
        <f>IFERROR(VLOOKUP($C433,货物明细表!$B:$F,5,0),"")</f>
        <v/>
      </c>
      <c r="H433" s="63"/>
      <c r="I433" s="63"/>
      <c r="J433" s="63"/>
      <c r="K433" s="63"/>
    </row>
    <row r="434" spans="1:11">
      <c r="A434" s="58">
        <f t="shared" si="71"/>
        <v>431</v>
      </c>
      <c r="B434" s="59"/>
      <c r="C434" s="59"/>
      <c r="D434" s="58" t="str">
        <f>IFERROR(VLOOKUP($C434,货物明细表!$B:$F,2,0),"")</f>
        <v/>
      </c>
      <c r="E434" s="58" t="str">
        <f>IFERROR(VLOOKUP($C434,货物明细表!$B:$F,3,0),"")</f>
        <v/>
      </c>
      <c r="F434" s="58" t="str">
        <f>IFERROR(VLOOKUP($C434,货物明细表!$B:$F,4,0),"")</f>
        <v/>
      </c>
      <c r="G434" s="58" t="str">
        <f>IFERROR(VLOOKUP($C434,货物明细表!$B:$F,5,0),"")</f>
        <v/>
      </c>
      <c r="H434" s="60"/>
      <c r="I434" s="60"/>
      <c r="J434" s="60"/>
      <c r="K434" s="60"/>
    </row>
    <row r="435" spans="1:11">
      <c r="A435" s="61">
        <f t="shared" ref="A435:A440" si="72">A434+1</f>
        <v>432</v>
      </c>
      <c r="B435" s="62"/>
      <c r="C435" s="62"/>
      <c r="D435" s="61" t="str">
        <f>IFERROR(VLOOKUP($C435,货物明细表!$B:$F,2,0),"")</f>
        <v/>
      </c>
      <c r="E435" s="61" t="str">
        <f>IFERROR(VLOOKUP($C435,货物明细表!$B:$F,3,0),"")</f>
        <v/>
      </c>
      <c r="F435" s="61" t="str">
        <f>IFERROR(VLOOKUP($C435,货物明细表!$B:$F,4,0),"")</f>
        <v/>
      </c>
      <c r="G435" s="61" t="str">
        <f>IFERROR(VLOOKUP($C435,货物明细表!$B:$F,5,0),"")</f>
        <v/>
      </c>
      <c r="H435" s="63"/>
      <c r="I435" s="63"/>
      <c r="J435" s="63"/>
      <c r="K435" s="63"/>
    </row>
    <row r="436" spans="1:11">
      <c r="A436" s="58">
        <f t="shared" si="72"/>
        <v>433</v>
      </c>
      <c r="B436" s="59"/>
      <c r="C436" s="59"/>
      <c r="D436" s="58" t="str">
        <f>IFERROR(VLOOKUP($C436,货物明细表!$B:$F,2,0),"")</f>
        <v/>
      </c>
      <c r="E436" s="58" t="str">
        <f>IFERROR(VLOOKUP($C436,货物明细表!$B:$F,3,0),"")</f>
        <v/>
      </c>
      <c r="F436" s="58" t="str">
        <f>IFERROR(VLOOKUP($C436,货物明细表!$B:$F,4,0),"")</f>
        <v/>
      </c>
      <c r="G436" s="58" t="str">
        <f>IFERROR(VLOOKUP($C436,货物明细表!$B:$F,5,0),"")</f>
        <v/>
      </c>
      <c r="H436" s="60"/>
      <c r="I436" s="60"/>
      <c r="J436" s="60"/>
      <c r="K436" s="60"/>
    </row>
    <row r="437" spans="1:11">
      <c r="A437" s="61">
        <f t="shared" si="72"/>
        <v>434</v>
      </c>
      <c r="B437" s="62"/>
      <c r="C437" s="62"/>
      <c r="D437" s="61" t="str">
        <f>IFERROR(VLOOKUP($C437,货物明细表!$B:$F,2,0),"")</f>
        <v/>
      </c>
      <c r="E437" s="61" t="str">
        <f>IFERROR(VLOOKUP($C437,货物明细表!$B:$F,3,0),"")</f>
        <v/>
      </c>
      <c r="F437" s="61" t="str">
        <f>IFERROR(VLOOKUP($C437,货物明细表!$B:$F,4,0),"")</f>
        <v/>
      </c>
      <c r="G437" s="61" t="str">
        <f>IFERROR(VLOOKUP($C437,货物明细表!$B:$F,5,0),"")</f>
        <v/>
      </c>
      <c r="H437" s="63"/>
      <c r="I437" s="63"/>
      <c r="J437" s="63"/>
      <c r="K437" s="63"/>
    </row>
    <row r="438" spans="1:11">
      <c r="A438" s="58">
        <f t="shared" si="72"/>
        <v>435</v>
      </c>
      <c r="B438" s="59"/>
      <c r="C438" s="59"/>
      <c r="D438" s="58" t="str">
        <f>IFERROR(VLOOKUP($C438,货物明细表!$B:$F,2,0),"")</f>
        <v/>
      </c>
      <c r="E438" s="58" t="str">
        <f>IFERROR(VLOOKUP($C438,货物明细表!$B:$F,3,0),"")</f>
        <v/>
      </c>
      <c r="F438" s="58" t="str">
        <f>IFERROR(VLOOKUP($C438,货物明细表!$B:$F,4,0),"")</f>
        <v/>
      </c>
      <c r="G438" s="58" t="str">
        <f>IFERROR(VLOOKUP($C438,货物明细表!$B:$F,5,0),"")</f>
        <v/>
      </c>
      <c r="H438" s="60"/>
      <c r="I438" s="60"/>
      <c r="J438" s="60"/>
      <c r="K438" s="60"/>
    </row>
    <row r="439" spans="1:11">
      <c r="A439" s="61">
        <f t="shared" si="72"/>
        <v>436</v>
      </c>
      <c r="B439" s="62"/>
      <c r="C439" s="62"/>
      <c r="D439" s="61" t="str">
        <f>IFERROR(VLOOKUP($C439,货物明细表!$B:$F,2,0),"")</f>
        <v/>
      </c>
      <c r="E439" s="61" t="str">
        <f>IFERROR(VLOOKUP($C439,货物明细表!$B:$F,3,0),"")</f>
        <v/>
      </c>
      <c r="F439" s="61" t="str">
        <f>IFERROR(VLOOKUP($C439,货物明细表!$B:$F,4,0),"")</f>
        <v/>
      </c>
      <c r="G439" s="61" t="str">
        <f>IFERROR(VLOOKUP($C439,货物明细表!$B:$F,5,0),"")</f>
        <v/>
      </c>
      <c r="H439" s="63"/>
      <c r="I439" s="63"/>
      <c r="J439" s="63"/>
      <c r="K439" s="63"/>
    </row>
    <row r="440" spans="1:11">
      <c r="A440" s="58">
        <f t="shared" si="72"/>
        <v>437</v>
      </c>
      <c r="B440" s="59"/>
      <c r="C440" s="59"/>
      <c r="D440" s="58" t="str">
        <f>IFERROR(VLOOKUP($C440,货物明细表!$B:$F,2,0),"")</f>
        <v/>
      </c>
      <c r="E440" s="58" t="str">
        <f>IFERROR(VLOOKUP($C440,货物明细表!$B:$F,3,0),"")</f>
        <v/>
      </c>
      <c r="F440" s="58" t="str">
        <f>IFERROR(VLOOKUP($C440,货物明细表!$B:$F,4,0),"")</f>
        <v/>
      </c>
      <c r="G440" s="58" t="str">
        <f>IFERROR(VLOOKUP($C440,货物明细表!$B:$F,5,0),"")</f>
        <v/>
      </c>
      <c r="H440" s="60"/>
      <c r="I440" s="60"/>
      <c r="J440" s="60"/>
      <c r="K440" s="60"/>
    </row>
    <row r="441" spans="1:11">
      <c r="A441" s="61">
        <f t="shared" ref="A441:A446" si="73">A440+1</f>
        <v>438</v>
      </c>
      <c r="B441" s="62"/>
      <c r="C441" s="62"/>
      <c r="D441" s="61" t="str">
        <f>IFERROR(VLOOKUP($C441,货物明细表!$B:$F,2,0),"")</f>
        <v/>
      </c>
      <c r="E441" s="61" t="str">
        <f>IFERROR(VLOOKUP($C441,货物明细表!$B:$F,3,0),"")</f>
        <v/>
      </c>
      <c r="F441" s="61" t="str">
        <f>IFERROR(VLOOKUP($C441,货物明细表!$B:$F,4,0),"")</f>
        <v/>
      </c>
      <c r="G441" s="61" t="str">
        <f>IFERROR(VLOOKUP($C441,货物明细表!$B:$F,5,0),"")</f>
        <v/>
      </c>
      <c r="H441" s="63"/>
      <c r="I441" s="63"/>
      <c r="J441" s="63"/>
      <c r="K441" s="63"/>
    </row>
    <row r="442" spans="1:11">
      <c r="A442" s="58">
        <f t="shared" si="73"/>
        <v>439</v>
      </c>
      <c r="B442" s="59"/>
      <c r="C442" s="59"/>
      <c r="D442" s="58" t="str">
        <f>IFERROR(VLOOKUP($C442,货物明细表!$B:$F,2,0),"")</f>
        <v/>
      </c>
      <c r="E442" s="58" t="str">
        <f>IFERROR(VLOOKUP($C442,货物明细表!$B:$F,3,0),"")</f>
        <v/>
      </c>
      <c r="F442" s="58" t="str">
        <f>IFERROR(VLOOKUP($C442,货物明细表!$B:$F,4,0),"")</f>
        <v/>
      </c>
      <c r="G442" s="58" t="str">
        <f>IFERROR(VLOOKUP($C442,货物明细表!$B:$F,5,0),"")</f>
        <v/>
      </c>
      <c r="H442" s="60"/>
      <c r="I442" s="60"/>
      <c r="J442" s="60"/>
      <c r="K442" s="60"/>
    </row>
    <row r="443" spans="1:11">
      <c r="A443" s="61">
        <f t="shared" si="73"/>
        <v>440</v>
      </c>
      <c r="B443" s="62"/>
      <c r="C443" s="62"/>
      <c r="D443" s="61" t="str">
        <f>IFERROR(VLOOKUP($C443,货物明细表!$B:$F,2,0),"")</f>
        <v/>
      </c>
      <c r="E443" s="61" t="str">
        <f>IFERROR(VLOOKUP($C443,货物明细表!$B:$F,3,0),"")</f>
        <v/>
      </c>
      <c r="F443" s="61" t="str">
        <f>IFERROR(VLOOKUP($C443,货物明细表!$B:$F,4,0),"")</f>
        <v/>
      </c>
      <c r="G443" s="61" t="str">
        <f>IFERROR(VLOOKUP($C443,货物明细表!$B:$F,5,0),"")</f>
        <v/>
      </c>
      <c r="H443" s="63"/>
      <c r="I443" s="63"/>
      <c r="J443" s="63"/>
      <c r="K443" s="63"/>
    </row>
    <row r="444" spans="1:11">
      <c r="A444" s="58">
        <f t="shared" si="73"/>
        <v>441</v>
      </c>
      <c r="B444" s="59"/>
      <c r="C444" s="59"/>
      <c r="D444" s="58" t="str">
        <f>IFERROR(VLOOKUP($C444,货物明细表!$B:$F,2,0),"")</f>
        <v/>
      </c>
      <c r="E444" s="58" t="str">
        <f>IFERROR(VLOOKUP($C444,货物明细表!$B:$F,3,0),"")</f>
        <v/>
      </c>
      <c r="F444" s="58" t="str">
        <f>IFERROR(VLOOKUP($C444,货物明细表!$B:$F,4,0),"")</f>
        <v/>
      </c>
      <c r="G444" s="58" t="str">
        <f>IFERROR(VLOOKUP($C444,货物明细表!$B:$F,5,0),"")</f>
        <v/>
      </c>
      <c r="H444" s="60"/>
      <c r="I444" s="60"/>
      <c r="J444" s="60"/>
      <c r="K444" s="60"/>
    </row>
    <row r="445" spans="1:11">
      <c r="A445" s="61">
        <f t="shared" si="73"/>
        <v>442</v>
      </c>
      <c r="B445" s="62"/>
      <c r="C445" s="62"/>
      <c r="D445" s="61" t="str">
        <f>IFERROR(VLOOKUP($C445,货物明细表!$B:$F,2,0),"")</f>
        <v/>
      </c>
      <c r="E445" s="61" t="str">
        <f>IFERROR(VLOOKUP($C445,货物明细表!$B:$F,3,0),"")</f>
        <v/>
      </c>
      <c r="F445" s="61" t="str">
        <f>IFERROR(VLOOKUP($C445,货物明细表!$B:$F,4,0),"")</f>
        <v/>
      </c>
      <c r="G445" s="61" t="str">
        <f>IFERROR(VLOOKUP($C445,货物明细表!$B:$F,5,0),"")</f>
        <v/>
      </c>
      <c r="H445" s="63"/>
      <c r="I445" s="63"/>
      <c r="J445" s="63"/>
      <c r="K445" s="63"/>
    </row>
    <row r="446" spans="1:11">
      <c r="A446" s="58">
        <f t="shared" si="73"/>
        <v>443</v>
      </c>
      <c r="B446" s="59"/>
      <c r="C446" s="59"/>
      <c r="D446" s="58" t="str">
        <f>IFERROR(VLOOKUP($C446,货物明细表!$B:$F,2,0),"")</f>
        <v/>
      </c>
      <c r="E446" s="58" t="str">
        <f>IFERROR(VLOOKUP($C446,货物明细表!$B:$F,3,0),"")</f>
        <v/>
      </c>
      <c r="F446" s="58" t="str">
        <f>IFERROR(VLOOKUP($C446,货物明细表!$B:$F,4,0),"")</f>
        <v/>
      </c>
      <c r="G446" s="58" t="str">
        <f>IFERROR(VLOOKUP($C446,货物明细表!$B:$F,5,0),"")</f>
        <v/>
      </c>
      <c r="H446" s="60"/>
      <c r="I446" s="60"/>
      <c r="J446" s="60"/>
      <c r="K446" s="60"/>
    </row>
    <row r="447" spans="1:11">
      <c r="A447" s="61">
        <f t="shared" ref="A447:A452" si="74">A446+1</f>
        <v>444</v>
      </c>
      <c r="B447" s="62"/>
      <c r="C447" s="62"/>
      <c r="D447" s="61" t="str">
        <f>IFERROR(VLOOKUP($C447,货物明细表!$B:$F,2,0),"")</f>
        <v/>
      </c>
      <c r="E447" s="61" t="str">
        <f>IFERROR(VLOOKUP($C447,货物明细表!$B:$F,3,0),"")</f>
        <v/>
      </c>
      <c r="F447" s="61" t="str">
        <f>IFERROR(VLOOKUP($C447,货物明细表!$B:$F,4,0),"")</f>
        <v/>
      </c>
      <c r="G447" s="61" t="str">
        <f>IFERROR(VLOOKUP($C447,货物明细表!$B:$F,5,0),"")</f>
        <v/>
      </c>
      <c r="H447" s="63"/>
      <c r="I447" s="63"/>
      <c r="J447" s="63"/>
      <c r="K447" s="63"/>
    </row>
    <row r="448" spans="1:11">
      <c r="A448" s="58">
        <f t="shared" si="74"/>
        <v>445</v>
      </c>
      <c r="B448" s="59"/>
      <c r="C448" s="59"/>
      <c r="D448" s="58" t="str">
        <f>IFERROR(VLOOKUP($C448,货物明细表!$B:$F,2,0),"")</f>
        <v/>
      </c>
      <c r="E448" s="58" t="str">
        <f>IFERROR(VLOOKUP($C448,货物明细表!$B:$F,3,0),"")</f>
        <v/>
      </c>
      <c r="F448" s="58" t="str">
        <f>IFERROR(VLOOKUP($C448,货物明细表!$B:$F,4,0),"")</f>
        <v/>
      </c>
      <c r="G448" s="58" t="str">
        <f>IFERROR(VLOOKUP($C448,货物明细表!$B:$F,5,0),"")</f>
        <v/>
      </c>
      <c r="H448" s="60"/>
      <c r="I448" s="60"/>
      <c r="J448" s="60"/>
      <c r="K448" s="60"/>
    </row>
    <row r="449" spans="1:11">
      <c r="A449" s="61">
        <f t="shared" si="74"/>
        <v>446</v>
      </c>
      <c r="B449" s="62"/>
      <c r="C449" s="62"/>
      <c r="D449" s="61" t="str">
        <f>IFERROR(VLOOKUP($C449,货物明细表!$B:$F,2,0),"")</f>
        <v/>
      </c>
      <c r="E449" s="61" t="str">
        <f>IFERROR(VLOOKUP($C449,货物明细表!$B:$F,3,0),"")</f>
        <v/>
      </c>
      <c r="F449" s="61" t="str">
        <f>IFERROR(VLOOKUP($C449,货物明细表!$B:$F,4,0),"")</f>
        <v/>
      </c>
      <c r="G449" s="61" t="str">
        <f>IFERROR(VLOOKUP($C449,货物明细表!$B:$F,5,0),"")</f>
        <v/>
      </c>
      <c r="H449" s="63"/>
      <c r="I449" s="63"/>
      <c r="J449" s="63"/>
      <c r="K449" s="63"/>
    </row>
    <row r="450" spans="1:11">
      <c r="A450" s="58">
        <f t="shared" si="74"/>
        <v>447</v>
      </c>
      <c r="B450" s="59"/>
      <c r="C450" s="59"/>
      <c r="D450" s="58" t="str">
        <f>IFERROR(VLOOKUP($C450,货物明细表!$B:$F,2,0),"")</f>
        <v/>
      </c>
      <c r="E450" s="58" t="str">
        <f>IFERROR(VLOOKUP($C450,货物明细表!$B:$F,3,0),"")</f>
        <v/>
      </c>
      <c r="F450" s="58" t="str">
        <f>IFERROR(VLOOKUP($C450,货物明细表!$B:$F,4,0),"")</f>
        <v/>
      </c>
      <c r="G450" s="58" t="str">
        <f>IFERROR(VLOOKUP($C450,货物明细表!$B:$F,5,0),"")</f>
        <v/>
      </c>
      <c r="H450" s="60"/>
      <c r="I450" s="60"/>
      <c r="J450" s="60"/>
      <c r="K450" s="60"/>
    </row>
    <row r="451" spans="1:11">
      <c r="A451" s="61">
        <f t="shared" si="74"/>
        <v>448</v>
      </c>
      <c r="B451" s="62"/>
      <c r="C451" s="62"/>
      <c r="D451" s="61" t="str">
        <f>IFERROR(VLOOKUP($C451,货物明细表!$B:$F,2,0),"")</f>
        <v/>
      </c>
      <c r="E451" s="61" t="str">
        <f>IFERROR(VLOOKUP($C451,货物明细表!$B:$F,3,0),"")</f>
        <v/>
      </c>
      <c r="F451" s="61" t="str">
        <f>IFERROR(VLOOKUP($C451,货物明细表!$B:$F,4,0),"")</f>
        <v/>
      </c>
      <c r="G451" s="61" t="str">
        <f>IFERROR(VLOOKUP($C451,货物明细表!$B:$F,5,0),"")</f>
        <v/>
      </c>
      <c r="H451" s="63"/>
      <c r="I451" s="63"/>
      <c r="J451" s="63"/>
      <c r="K451" s="63"/>
    </row>
    <row r="452" spans="1:11">
      <c r="A452" s="58">
        <f t="shared" si="74"/>
        <v>449</v>
      </c>
      <c r="B452" s="59"/>
      <c r="C452" s="59"/>
      <c r="D452" s="58" t="str">
        <f>IFERROR(VLOOKUP($C452,货物明细表!$B:$F,2,0),"")</f>
        <v/>
      </c>
      <c r="E452" s="58" t="str">
        <f>IFERROR(VLOOKUP($C452,货物明细表!$B:$F,3,0),"")</f>
        <v/>
      </c>
      <c r="F452" s="58" t="str">
        <f>IFERROR(VLOOKUP($C452,货物明细表!$B:$F,4,0),"")</f>
        <v/>
      </c>
      <c r="G452" s="58" t="str">
        <f>IFERROR(VLOOKUP($C452,货物明细表!$B:$F,5,0),"")</f>
        <v/>
      </c>
      <c r="H452" s="60"/>
      <c r="I452" s="60"/>
      <c r="J452" s="60"/>
      <c r="K452" s="60"/>
    </row>
    <row r="453" spans="1:11">
      <c r="A453" s="61">
        <f t="shared" ref="A453:A458" si="75">A452+1</f>
        <v>450</v>
      </c>
      <c r="B453" s="62"/>
      <c r="C453" s="62"/>
      <c r="D453" s="61" t="str">
        <f>IFERROR(VLOOKUP($C453,货物明细表!$B:$F,2,0),"")</f>
        <v/>
      </c>
      <c r="E453" s="61" t="str">
        <f>IFERROR(VLOOKUP($C453,货物明细表!$B:$F,3,0),"")</f>
        <v/>
      </c>
      <c r="F453" s="61" t="str">
        <f>IFERROR(VLOOKUP($C453,货物明细表!$B:$F,4,0),"")</f>
        <v/>
      </c>
      <c r="G453" s="61" t="str">
        <f>IFERROR(VLOOKUP($C453,货物明细表!$B:$F,5,0),"")</f>
        <v/>
      </c>
      <c r="H453" s="63"/>
      <c r="I453" s="63"/>
      <c r="J453" s="63"/>
      <c r="K453" s="63"/>
    </row>
    <row r="454" spans="1:11">
      <c r="A454" s="58">
        <f t="shared" si="75"/>
        <v>451</v>
      </c>
      <c r="B454" s="59"/>
      <c r="C454" s="59"/>
      <c r="D454" s="58" t="str">
        <f>IFERROR(VLOOKUP($C454,货物明细表!$B:$F,2,0),"")</f>
        <v/>
      </c>
      <c r="E454" s="58" t="str">
        <f>IFERROR(VLOOKUP($C454,货物明细表!$B:$F,3,0),"")</f>
        <v/>
      </c>
      <c r="F454" s="58" t="str">
        <f>IFERROR(VLOOKUP($C454,货物明细表!$B:$F,4,0),"")</f>
        <v/>
      </c>
      <c r="G454" s="58" t="str">
        <f>IFERROR(VLOOKUP($C454,货物明细表!$B:$F,5,0),"")</f>
        <v/>
      </c>
      <c r="H454" s="60"/>
      <c r="I454" s="60"/>
      <c r="J454" s="60"/>
      <c r="K454" s="60"/>
    </row>
    <row r="455" spans="1:11">
      <c r="A455" s="61">
        <f t="shared" si="75"/>
        <v>452</v>
      </c>
      <c r="B455" s="62"/>
      <c r="C455" s="62"/>
      <c r="D455" s="61" t="str">
        <f>IFERROR(VLOOKUP($C455,货物明细表!$B:$F,2,0),"")</f>
        <v/>
      </c>
      <c r="E455" s="61" t="str">
        <f>IFERROR(VLOOKUP($C455,货物明细表!$B:$F,3,0),"")</f>
        <v/>
      </c>
      <c r="F455" s="61" t="str">
        <f>IFERROR(VLOOKUP($C455,货物明细表!$B:$F,4,0),"")</f>
        <v/>
      </c>
      <c r="G455" s="61" t="str">
        <f>IFERROR(VLOOKUP($C455,货物明细表!$B:$F,5,0),"")</f>
        <v/>
      </c>
      <c r="H455" s="63"/>
      <c r="I455" s="63"/>
      <c r="J455" s="63"/>
      <c r="K455" s="63"/>
    </row>
    <row r="456" spans="1:11">
      <c r="A456" s="58">
        <f t="shared" si="75"/>
        <v>453</v>
      </c>
      <c r="B456" s="59"/>
      <c r="C456" s="59"/>
      <c r="D456" s="58" t="str">
        <f>IFERROR(VLOOKUP($C456,货物明细表!$B:$F,2,0),"")</f>
        <v/>
      </c>
      <c r="E456" s="58" t="str">
        <f>IFERROR(VLOOKUP($C456,货物明细表!$B:$F,3,0),"")</f>
        <v/>
      </c>
      <c r="F456" s="58" t="str">
        <f>IFERROR(VLOOKUP($C456,货物明细表!$B:$F,4,0),"")</f>
        <v/>
      </c>
      <c r="G456" s="58" t="str">
        <f>IFERROR(VLOOKUP($C456,货物明细表!$B:$F,5,0),"")</f>
        <v/>
      </c>
      <c r="H456" s="60"/>
      <c r="I456" s="60"/>
      <c r="J456" s="60"/>
      <c r="K456" s="60"/>
    </row>
    <row r="457" spans="1:11">
      <c r="A457" s="61">
        <f t="shared" si="75"/>
        <v>454</v>
      </c>
      <c r="B457" s="62"/>
      <c r="C457" s="62"/>
      <c r="D457" s="61" t="str">
        <f>IFERROR(VLOOKUP($C457,货物明细表!$B:$F,2,0),"")</f>
        <v/>
      </c>
      <c r="E457" s="61" t="str">
        <f>IFERROR(VLOOKUP($C457,货物明细表!$B:$F,3,0),"")</f>
        <v/>
      </c>
      <c r="F457" s="61" t="str">
        <f>IFERROR(VLOOKUP($C457,货物明细表!$B:$F,4,0),"")</f>
        <v/>
      </c>
      <c r="G457" s="61" t="str">
        <f>IFERROR(VLOOKUP($C457,货物明细表!$B:$F,5,0),"")</f>
        <v/>
      </c>
      <c r="H457" s="63"/>
      <c r="I457" s="63"/>
      <c r="J457" s="63"/>
      <c r="K457" s="63"/>
    </row>
    <row r="458" spans="1:11">
      <c r="A458" s="58">
        <f t="shared" si="75"/>
        <v>455</v>
      </c>
      <c r="B458" s="59"/>
      <c r="C458" s="59"/>
      <c r="D458" s="58" t="str">
        <f>IFERROR(VLOOKUP($C458,货物明细表!$B:$F,2,0),"")</f>
        <v/>
      </c>
      <c r="E458" s="58" t="str">
        <f>IFERROR(VLOOKUP($C458,货物明细表!$B:$F,3,0),"")</f>
        <v/>
      </c>
      <c r="F458" s="58" t="str">
        <f>IFERROR(VLOOKUP($C458,货物明细表!$B:$F,4,0),"")</f>
        <v/>
      </c>
      <c r="G458" s="58" t="str">
        <f>IFERROR(VLOOKUP($C458,货物明细表!$B:$F,5,0),"")</f>
        <v/>
      </c>
      <c r="H458" s="60"/>
      <c r="I458" s="60"/>
      <c r="J458" s="60"/>
      <c r="K458" s="60"/>
    </row>
    <row r="459" spans="1:11">
      <c r="A459" s="61">
        <f t="shared" ref="A459:A464" si="76">A458+1</f>
        <v>456</v>
      </c>
      <c r="B459" s="62"/>
      <c r="C459" s="62"/>
      <c r="D459" s="61" t="str">
        <f>IFERROR(VLOOKUP($C459,货物明细表!$B:$F,2,0),"")</f>
        <v/>
      </c>
      <c r="E459" s="61" t="str">
        <f>IFERROR(VLOOKUP($C459,货物明细表!$B:$F,3,0),"")</f>
        <v/>
      </c>
      <c r="F459" s="61" t="str">
        <f>IFERROR(VLOOKUP($C459,货物明细表!$B:$F,4,0),"")</f>
        <v/>
      </c>
      <c r="G459" s="61" t="str">
        <f>IFERROR(VLOOKUP($C459,货物明细表!$B:$F,5,0),"")</f>
        <v/>
      </c>
      <c r="H459" s="63"/>
      <c r="I459" s="63"/>
      <c r="J459" s="63"/>
      <c r="K459" s="63"/>
    </row>
    <row r="460" spans="1:11">
      <c r="A460" s="58">
        <f t="shared" si="76"/>
        <v>457</v>
      </c>
      <c r="B460" s="59"/>
      <c r="C460" s="59"/>
      <c r="D460" s="58" t="str">
        <f>IFERROR(VLOOKUP($C460,货物明细表!$B:$F,2,0),"")</f>
        <v/>
      </c>
      <c r="E460" s="58" t="str">
        <f>IFERROR(VLOOKUP($C460,货物明细表!$B:$F,3,0),"")</f>
        <v/>
      </c>
      <c r="F460" s="58" t="str">
        <f>IFERROR(VLOOKUP($C460,货物明细表!$B:$F,4,0),"")</f>
        <v/>
      </c>
      <c r="G460" s="58" t="str">
        <f>IFERROR(VLOOKUP($C460,货物明细表!$B:$F,5,0),"")</f>
        <v/>
      </c>
      <c r="H460" s="60"/>
      <c r="I460" s="60"/>
      <c r="J460" s="60"/>
      <c r="K460" s="60"/>
    </row>
    <row r="461" spans="1:11">
      <c r="A461" s="61">
        <f t="shared" si="76"/>
        <v>458</v>
      </c>
      <c r="B461" s="62"/>
      <c r="C461" s="62"/>
      <c r="D461" s="61" t="str">
        <f>IFERROR(VLOOKUP($C461,货物明细表!$B:$F,2,0),"")</f>
        <v/>
      </c>
      <c r="E461" s="61" t="str">
        <f>IFERROR(VLOOKUP($C461,货物明细表!$B:$F,3,0),"")</f>
        <v/>
      </c>
      <c r="F461" s="61" t="str">
        <f>IFERROR(VLOOKUP($C461,货物明细表!$B:$F,4,0),"")</f>
        <v/>
      </c>
      <c r="G461" s="61" t="str">
        <f>IFERROR(VLOOKUP($C461,货物明细表!$B:$F,5,0),"")</f>
        <v/>
      </c>
      <c r="H461" s="63"/>
      <c r="I461" s="63"/>
      <c r="J461" s="63"/>
      <c r="K461" s="63"/>
    </row>
    <row r="462" spans="1:11">
      <c r="A462" s="58">
        <f t="shared" si="76"/>
        <v>459</v>
      </c>
      <c r="B462" s="59"/>
      <c r="C462" s="59"/>
      <c r="D462" s="58" t="str">
        <f>IFERROR(VLOOKUP($C462,货物明细表!$B:$F,2,0),"")</f>
        <v/>
      </c>
      <c r="E462" s="58" t="str">
        <f>IFERROR(VLOOKUP($C462,货物明细表!$B:$F,3,0),"")</f>
        <v/>
      </c>
      <c r="F462" s="58" t="str">
        <f>IFERROR(VLOOKUP($C462,货物明细表!$B:$F,4,0),"")</f>
        <v/>
      </c>
      <c r="G462" s="58" t="str">
        <f>IFERROR(VLOOKUP($C462,货物明细表!$B:$F,5,0),"")</f>
        <v/>
      </c>
      <c r="H462" s="60"/>
      <c r="I462" s="60"/>
      <c r="J462" s="60"/>
      <c r="K462" s="60"/>
    </row>
    <row r="463" spans="1:11">
      <c r="A463" s="61">
        <f t="shared" si="76"/>
        <v>460</v>
      </c>
      <c r="B463" s="62"/>
      <c r="C463" s="62"/>
      <c r="D463" s="61" t="str">
        <f>IFERROR(VLOOKUP($C463,货物明细表!$B:$F,2,0),"")</f>
        <v/>
      </c>
      <c r="E463" s="61" t="str">
        <f>IFERROR(VLOOKUP($C463,货物明细表!$B:$F,3,0),"")</f>
        <v/>
      </c>
      <c r="F463" s="61" t="str">
        <f>IFERROR(VLOOKUP($C463,货物明细表!$B:$F,4,0),"")</f>
        <v/>
      </c>
      <c r="G463" s="61" t="str">
        <f>IFERROR(VLOOKUP($C463,货物明细表!$B:$F,5,0),"")</f>
        <v/>
      </c>
      <c r="H463" s="63"/>
      <c r="I463" s="63"/>
      <c r="J463" s="63"/>
      <c r="K463" s="63"/>
    </row>
    <row r="464" spans="1:11">
      <c r="A464" s="58">
        <f t="shared" si="76"/>
        <v>461</v>
      </c>
      <c r="B464" s="59"/>
      <c r="C464" s="59"/>
      <c r="D464" s="58" t="str">
        <f>IFERROR(VLOOKUP($C464,货物明细表!$B:$F,2,0),"")</f>
        <v/>
      </c>
      <c r="E464" s="58" t="str">
        <f>IFERROR(VLOOKUP($C464,货物明细表!$B:$F,3,0),"")</f>
        <v/>
      </c>
      <c r="F464" s="58" t="str">
        <f>IFERROR(VLOOKUP($C464,货物明细表!$B:$F,4,0),"")</f>
        <v/>
      </c>
      <c r="G464" s="58" t="str">
        <f>IFERROR(VLOOKUP($C464,货物明细表!$B:$F,5,0),"")</f>
        <v/>
      </c>
      <c r="H464" s="60"/>
      <c r="I464" s="60"/>
      <c r="J464" s="60"/>
      <c r="K464" s="60"/>
    </row>
    <row r="465" spans="1:11">
      <c r="A465" s="61">
        <f t="shared" ref="A465:A470" si="77">A464+1</f>
        <v>462</v>
      </c>
      <c r="B465" s="62"/>
      <c r="C465" s="62"/>
      <c r="D465" s="61" t="str">
        <f>IFERROR(VLOOKUP($C465,货物明细表!$B:$F,2,0),"")</f>
        <v/>
      </c>
      <c r="E465" s="61" t="str">
        <f>IFERROR(VLOOKUP($C465,货物明细表!$B:$F,3,0),"")</f>
        <v/>
      </c>
      <c r="F465" s="61" t="str">
        <f>IFERROR(VLOOKUP($C465,货物明细表!$B:$F,4,0),"")</f>
        <v/>
      </c>
      <c r="G465" s="61" t="str">
        <f>IFERROR(VLOOKUP($C465,货物明细表!$B:$F,5,0),"")</f>
        <v/>
      </c>
      <c r="H465" s="63"/>
      <c r="I465" s="63"/>
      <c r="J465" s="63"/>
      <c r="K465" s="63"/>
    </row>
    <row r="466" spans="1:11">
      <c r="A466" s="58">
        <f t="shared" si="77"/>
        <v>463</v>
      </c>
      <c r="B466" s="59"/>
      <c r="C466" s="59"/>
      <c r="D466" s="58" t="str">
        <f>IFERROR(VLOOKUP($C466,货物明细表!$B:$F,2,0),"")</f>
        <v/>
      </c>
      <c r="E466" s="58" t="str">
        <f>IFERROR(VLOOKUP($C466,货物明细表!$B:$F,3,0),"")</f>
        <v/>
      </c>
      <c r="F466" s="58" t="str">
        <f>IFERROR(VLOOKUP($C466,货物明细表!$B:$F,4,0),"")</f>
        <v/>
      </c>
      <c r="G466" s="58" t="str">
        <f>IFERROR(VLOOKUP($C466,货物明细表!$B:$F,5,0),"")</f>
        <v/>
      </c>
      <c r="H466" s="60"/>
      <c r="I466" s="60"/>
      <c r="J466" s="60"/>
      <c r="K466" s="60"/>
    </row>
    <row r="467" spans="1:11">
      <c r="A467" s="61">
        <f t="shared" si="77"/>
        <v>464</v>
      </c>
      <c r="B467" s="62"/>
      <c r="C467" s="62"/>
      <c r="D467" s="61" t="str">
        <f>IFERROR(VLOOKUP($C467,货物明细表!$B:$F,2,0),"")</f>
        <v/>
      </c>
      <c r="E467" s="61" t="str">
        <f>IFERROR(VLOOKUP($C467,货物明细表!$B:$F,3,0),"")</f>
        <v/>
      </c>
      <c r="F467" s="61" t="str">
        <f>IFERROR(VLOOKUP($C467,货物明细表!$B:$F,4,0),"")</f>
        <v/>
      </c>
      <c r="G467" s="61" t="str">
        <f>IFERROR(VLOOKUP($C467,货物明细表!$B:$F,5,0),"")</f>
        <v/>
      </c>
      <c r="H467" s="63"/>
      <c r="I467" s="63"/>
      <c r="J467" s="63"/>
      <c r="K467" s="63"/>
    </row>
    <row r="468" spans="1:11">
      <c r="A468" s="58">
        <f t="shared" si="77"/>
        <v>465</v>
      </c>
      <c r="B468" s="59"/>
      <c r="C468" s="59"/>
      <c r="D468" s="58" t="str">
        <f>IFERROR(VLOOKUP($C468,货物明细表!$B:$F,2,0),"")</f>
        <v/>
      </c>
      <c r="E468" s="58" t="str">
        <f>IFERROR(VLOOKUP($C468,货物明细表!$B:$F,3,0),"")</f>
        <v/>
      </c>
      <c r="F468" s="58" t="str">
        <f>IFERROR(VLOOKUP($C468,货物明细表!$B:$F,4,0),"")</f>
        <v/>
      </c>
      <c r="G468" s="58" t="str">
        <f>IFERROR(VLOOKUP($C468,货物明细表!$B:$F,5,0),"")</f>
        <v/>
      </c>
      <c r="H468" s="60"/>
      <c r="I468" s="60"/>
      <c r="J468" s="60"/>
      <c r="K468" s="60"/>
    </row>
    <row r="469" spans="1:11">
      <c r="A469" s="61">
        <f t="shared" si="77"/>
        <v>466</v>
      </c>
      <c r="B469" s="62"/>
      <c r="C469" s="62"/>
      <c r="D469" s="61" t="str">
        <f>IFERROR(VLOOKUP($C469,货物明细表!$B:$F,2,0),"")</f>
        <v/>
      </c>
      <c r="E469" s="61" t="str">
        <f>IFERROR(VLOOKUP($C469,货物明细表!$B:$F,3,0),"")</f>
        <v/>
      </c>
      <c r="F469" s="61" t="str">
        <f>IFERROR(VLOOKUP($C469,货物明细表!$B:$F,4,0),"")</f>
        <v/>
      </c>
      <c r="G469" s="61" t="str">
        <f>IFERROR(VLOOKUP($C469,货物明细表!$B:$F,5,0),"")</f>
        <v/>
      </c>
      <c r="H469" s="63"/>
      <c r="I469" s="63"/>
      <c r="J469" s="63"/>
      <c r="K469" s="63"/>
    </row>
    <row r="470" spans="1:11">
      <c r="A470" s="58">
        <f t="shared" si="77"/>
        <v>467</v>
      </c>
      <c r="B470" s="59"/>
      <c r="C470" s="59"/>
      <c r="D470" s="58" t="str">
        <f>IFERROR(VLOOKUP($C470,货物明细表!$B:$F,2,0),"")</f>
        <v/>
      </c>
      <c r="E470" s="58" t="str">
        <f>IFERROR(VLOOKUP($C470,货物明细表!$B:$F,3,0),"")</f>
        <v/>
      </c>
      <c r="F470" s="58" t="str">
        <f>IFERROR(VLOOKUP($C470,货物明细表!$B:$F,4,0),"")</f>
        <v/>
      </c>
      <c r="G470" s="58" t="str">
        <f>IFERROR(VLOOKUP($C470,货物明细表!$B:$F,5,0),"")</f>
        <v/>
      </c>
      <c r="H470" s="60"/>
      <c r="I470" s="60"/>
      <c r="J470" s="60"/>
      <c r="K470" s="60"/>
    </row>
    <row r="471" spans="1:11">
      <c r="A471" s="61">
        <f t="shared" ref="A471:A476" si="78">A470+1</f>
        <v>468</v>
      </c>
      <c r="B471" s="62"/>
      <c r="C471" s="62"/>
      <c r="D471" s="61" t="str">
        <f>IFERROR(VLOOKUP($C471,货物明细表!$B:$F,2,0),"")</f>
        <v/>
      </c>
      <c r="E471" s="61" t="str">
        <f>IFERROR(VLOOKUP($C471,货物明细表!$B:$F,3,0),"")</f>
        <v/>
      </c>
      <c r="F471" s="61" t="str">
        <f>IFERROR(VLOOKUP($C471,货物明细表!$B:$F,4,0),"")</f>
        <v/>
      </c>
      <c r="G471" s="61" t="str">
        <f>IFERROR(VLOOKUP($C471,货物明细表!$B:$F,5,0),"")</f>
        <v/>
      </c>
      <c r="H471" s="63"/>
      <c r="I471" s="63"/>
      <c r="J471" s="63"/>
      <c r="K471" s="63"/>
    </row>
    <row r="472" spans="1:11">
      <c r="A472" s="58">
        <f t="shared" si="78"/>
        <v>469</v>
      </c>
      <c r="B472" s="59"/>
      <c r="C472" s="59"/>
      <c r="D472" s="58" t="str">
        <f>IFERROR(VLOOKUP($C472,货物明细表!$B:$F,2,0),"")</f>
        <v/>
      </c>
      <c r="E472" s="58" t="str">
        <f>IFERROR(VLOOKUP($C472,货物明细表!$B:$F,3,0),"")</f>
        <v/>
      </c>
      <c r="F472" s="58" t="str">
        <f>IFERROR(VLOOKUP($C472,货物明细表!$B:$F,4,0),"")</f>
        <v/>
      </c>
      <c r="G472" s="58" t="str">
        <f>IFERROR(VLOOKUP($C472,货物明细表!$B:$F,5,0),"")</f>
        <v/>
      </c>
      <c r="H472" s="60"/>
      <c r="I472" s="60"/>
      <c r="J472" s="60"/>
      <c r="K472" s="60"/>
    </row>
    <row r="473" spans="1:11">
      <c r="A473" s="61">
        <f t="shared" si="78"/>
        <v>470</v>
      </c>
      <c r="B473" s="62"/>
      <c r="C473" s="62"/>
      <c r="D473" s="61" t="str">
        <f>IFERROR(VLOOKUP($C473,货物明细表!$B:$F,2,0),"")</f>
        <v/>
      </c>
      <c r="E473" s="61" t="str">
        <f>IFERROR(VLOOKUP($C473,货物明细表!$B:$F,3,0),"")</f>
        <v/>
      </c>
      <c r="F473" s="61" t="str">
        <f>IFERROR(VLOOKUP($C473,货物明细表!$B:$F,4,0),"")</f>
        <v/>
      </c>
      <c r="G473" s="61" t="str">
        <f>IFERROR(VLOOKUP($C473,货物明细表!$B:$F,5,0),"")</f>
        <v/>
      </c>
      <c r="H473" s="63"/>
      <c r="I473" s="63"/>
      <c r="J473" s="63"/>
      <c r="K473" s="63"/>
    </row>
    <row r="474" spans="1:11">
      <c r="A474" s="58">
        <f t="shared" si="78"/>
        <v>471</v>
      </c>
      <c r="B474" s="59"/>
      <c r="C474" s="59"/>
      <c r="D474" s="58" t="str">
        <f>IFERROR(VLOOKUP($C474,货物明细表!$B:$F,2,0),"")</f>
        <v/>
      </c>
      <c r="E474" s="58" t="str">
        <f>IFERROR(VLOOKUP($C474,货物明细表!$B:$F,3,0),"")</f>
        <v/>
      </c>
      <c r="F474" s="58" t="str">
        <f>IFERROR(VLOOKUP($C474,货物明细表!$B:$F,4,0),"")</f>
        <v/>
      </c>
      <c r="G474" s="58" t="str">
        <f>IFERROR(VLOOKUP($C474,货物明细表!$B:$F,5,0),"")</f>
        <v/>
      </c>
      <c r="H474" s="60"/>
      <c r="I474" s="60"/>
      <c r="J474" s="60"/>
      <c r="K474" s="60"/>
    </row>
    <row r="475" spans="1:11">
      <c r="A475" s="61">
        <f t="shared" si="78"/>
        <v>472</v>
      </c>
      <c r="B475" s="62"/>
      <c r="C475" s="62"/>
      <c r="D475" s="61" t="str">
        <f>IFERROR(VLOOKUP($C475,货物明细表!$B:$F,2,0),"")</f>
        <v/>
      </c>
      <c r="E475" s="61" t="str">
        <f>IFERROR(VLOOKUP($C475,货物明细表!$B:$F,3,0),"")</f>
        <v/>
      </c>
      <c r="F475" s="61" t="str">
        <f>IFERROR(VLOOKUP($C475,货物明细表!$B:$F,4,0),"")</f>
        <v/>
      </c>
      <c r="G475" s="61" t="str">
        <f>IFERROR(VLOOKUP($C475,货物明细表!$B:$F,5,0),"")</f>
        <v/>
      </c>
      <c r="H475" s="63"/>
      <c r="I475" s="63"/>
      <c r="J475" s="63"/>
      <c r="K475" s="63"/>
    </row>
    <row r="476" spans="1:11">
      <c r="A476" s="58">
        <f t="shared" si="78"/>
        <v>473</v>
      </c>
      <c r="B476" s="59"/>
      <c r="C476" s="59"/>
      <c r="D476" s="58" t="str">
        <f>IFERROR(VLOOKUP($C476,货物明细表!$B:$F,2,0),"")</f>
        <v/>
      </c>
      <c r="E476" s="58" t="str">
        <f>IFERROR(VLOOKUP($C476,货物明细表!$B:$F,3,0),"")</f>
        <v/>
      </c>
      <c r="F476" s="58" t="str">
        <f>IFERROR(VLOOKUP($C476,货物明细表!$B:$F,4,0),"")</f>
        <v/>
      </c>
      <c r="G476" s="58" t="str">
        <f>IFERROR(VLOOKUP($C476,货物明细表!$B:$F,5,0),"")</f>
        <v/>
      </c>
      <c r="H476" s="60"/>
      <c r="I476" s="60"/>
      <c r="J476" s="60"/>
      <c r="K476" s="60"/>
    </row>
    <row r="477" spans="1:11">
      <c r="A477" s="61">
        <f t="shared" ref="A477:A482" si="79">A476+1</f>
        <v>474</v>
      </c>
      <c r="B477" s="62"/>
      <c r="C477" s="62"/>
      <c r="D477" s="61" t="str">
        <f>IFERROR(VLOOKUP($C477,货物明细表!$B:$F,2,0),"")</f>
        <v/>
      </c>
      <c r="E477" s="61" t="str">
        <f>IFERROR(VLOOKUP($C477,货物明细表!$B:$F,3,0),"")</f>
        <v/>
      </c>
      <c r="F477" s="61" t="str">
        <f>IFERROR(VLOOKUP($C477,货物明细表!$B:$F,4,0),"")</f>
        <v/>
      </c>
      <c r="G477" s="61" t="str">
        <f>IFERROR(VLOOKUP($C477,货物明细表!$B:$F,5,0),"")</f>
        <v/>
      </c>
      <c r="H477" s="63"/>
      <c r="I477" s="63"/>
      <c r="J477" s="63"/>
      <c r="K477" s="63"/>
    </row>
    <row r="478" spans="1:11">
      <c r="A478" s="58">
        <f t="shared" si="79"/>
        <v>475</v>
      </c>
      <c r="B478" s="59"/>
      <c r="C478" s="59"/>
      <c r="D478" s="58" t="str">
        <f>IFERROR(VLOOKUP($C478,货物明细表!$B:$F,2,0),"")</f>
        <v/>
      </c>
      <c r="E478" s="58" t="str">
        <f>IFERROR(VLOOKUP($C478,货物明细表!$B:$F,3,0),"")</f>
        <v/>
      </c>
      <c r="F478" s="58" t="str">
        <f>IFERROR(VLOOKUP($C478,货物明细表!$B:$F,4,0),"")</f>
        <v/>
      </c>
      <c r="G478" s="58" t="str">
        <f>IFERROR(VLOOKUP($C478,货物明细表!$B:$F,5,0),"")</f>
        <v/>
      </c>
      <c r="H478" s="60"/>
      <c r="I478" s="60"/>
      <c r="J478" s="60"/>
      <c r="K478" s="60"/>
    </row>
    <row r="479" spans="1:11">
      <c r="A479" s="61">
        <f t="shared" si="79"/>
        <v>476</v>
      </c>
      <c r="B479" s="62"/>
      <c r="C479" s="62"/>
      <c r="D479" s="61" t="str">
        <f>IFERROR(VLOOKUP($C479,货物明细表!$B:$F,2,0),"")</f>
        <v/>
      </c>
      <c r="E479" s="61" t="str">
        <f>IFERROR(VLOOKUP($C479,货物明细表!$B:$F,3,0),"")</f>
        <v/>
      </c>
      <c r="F479" s="61" t="str">
        <f>IFERROR(VLOOKUP($C479,货物明细表!$B:$F,4,0),"")</f>
        <v/>
      </c>
      <c r="G479" s="61" t="str">
        <f>IFERROR(VLOOKUP($C479,货物明细表!$B:$F,5,0),"")</f>
        <v/>
      </c>
      <c r="H479" s="63"/>
      <c r="I479" s="63"/>
      <c r="J479" s="63"/>
      <c r="K479" s="63"/>
    </row>
    <row r="480" spans="1:11">
      <c r="A480" s="58">
        <f t="shared" si="79"/>
        <v>477</v>
      </c>
      <c r="B480" s="59"/>
      <c r="C480" s="59"/>
      <c r="D480" s="58" t="str">
        <f>IFERROR(VLOOKUP($C480,货物明细表!$B:$F,2,0),"")</f>
        <v/>
      </c>
      <c r="E480" s="58" t="str">
        <f>IFERROR(VLOOKUP($C480,货物明细表!$B:$F,3,0),"")</f>
        <v/>
      </c>
      <c r="F480" s="58" t="str">
        <f>IFERROR(VLOOKUP($C480,货物明细表!$B:$F,4,0),"")</f>
        <v/>
      </c>
      <c r="G480" s="58" t="str">
        <f>IFERROR(VLOOKUP($C480,货物明细表!$B:$F,5,0),"")</f>
        <v/>
      </c>
      <c r="H480" s="60"/>
      <c r="I480" s="60"/>
      <c r="J480" s="60"/>
      <c r="K480" s="60"/>
    </row>
    <row r="481" spans="1:11">
      <c r="A481" s="61">
        <f t="shared" si="79"/>
        <v>478</v>
      </c>
      <c r="B481" s="62"/>
      <c r="C481" s="62"/>
      <c r="D481" s="61" t="str">
        <f>IFERROR(VLOOKUP($C481,货物明细表!$B:$F,2,0),"")</f>
        <v/>
      </c>
      <c r="E481" s="61" t="str">
        <f>IFERROR(VLOOKUP($C481,货物明细表!$B:$F,3,0),"")</f>
        <v/>
      </c>
      <c r="F481" s="61" t="str">
        <f>IFERROR(VLOOKUP($C481,货物明细表!$B:$F,4,0),"")</f>
        <v/>
      </c>
      <c r="G481" s="61" t="str">
        <f>IFERROR(VLOOKUP($C481,货物明细表!$B:$F,5,0),"")</f>
        <v/>
      </c>
      <c r="H481" s="63"/>
      <c r="I481" s="63"/>
      <c r="J481" s="63"/>
      <c r="K481" s="63"/>
    </row>
    <row r="482" spans="1:11">
      <c r="A482" s="58">
        <f t="shared" si="79"/>
        <v>479</v>
      </c>
      <c r="B482" s="59"/>
      <c r="C482" s="59"/>
      <c r="D482" s="58" t="str">
        <f>IFERROR(VLOOKUP($C482,货物明细表!$B:$F,2,0),"")</f>
        <v/>
      </c>
      <c r="E482" s="58" t="str">
        <f>IFERROR(VLOOKUP($C482,货物明细表!$B:$F,3,0),"")</f>
        <v/>
      </c>
      <c r="F482" s="58" t="str">
        <f>IFERROR(VLOOKUP($C482,货物明细表!$B:$F,4,0),"")</f>
        <v/>
      </c>
      <c r="G482" s="58" t="str">
        <f>IFERROR(VLOOKUP($C482,货物明细表!$B:$F,5,0),"")</f>
        <v/>
      </c>
      <c r="H482" s="60"/>
      <c r="I482" s="60"/>
      <c r="J482" s="60"/>
      <c r="K482" s="60"/>
    </row>
    <row r="483" spans="1:11">
      <c r="A483" s="61">
        <f t="shared" ref="A483:A488" si="80">A482+1</f>
        <v>480</v>
      </c>
      <c r="B483" s="62"/>
      <c r="C483" s="62"/>
      <c r="D483" s="61" t="str">
        <f>IFERROR(VLOOKUP($C483,货物明细表!$B:$F,2,0),"")</f>
        <v/>
      </c>
      <c r="E483" s="61" t="str">
        <f>IFERROR(VLOOKUP($C483,货物明细表!$B:$F,3,0),"")</f>
        <v/>
      </c>
      <c r="F483" s="61" t="str">
        <f>IFERROR(VLOOKUP($C483,货物明细表!$B:$F,4,0),"")</f>
        <v/>
      </c>
      <c r="G483" s="61" t="str">
        <f>IFERROR(VLOOKUP($C483,货物明细表!$B:$F,5,0),"")</f>
        <v/>
      </c>
      <c r="H483" s="63"/>
      <c r="I483" s="63"/>
      <c r="J483" s="63"/>
      <c r="K483" s="63"/>
    </row>
    <row r="484" spans="1:11">
      <c r="A484" s="58">
        <f t="shared" si="80"/>
        <v>481</v>
      </c>
      <c r="B484" s="59"/>
      <c r="C484" s="59"/>
      <c r="D484" s="58" t="str">
        <f>IFERROR(VLOOKUP($C484,货物明细表!$B:$F,2,0),"")</f>
        <v/>
      </c>
      <c r="E484" s="58" t="str">
        <f>IFERROR(VLOOKUP($C484,货物明细表!$B:$F,3,0),"")</f>
        <v/>
      </c>
      <c r="F484" s="58" t="str">
        <f>IFERROR(VLOOKUP($C484,货物明细表!$B:$F,4,0),"")</f>
        <v/>
      </c>
      <c r="G484" s="58" t="str">
        <f>IFERROR(VLOOKUP($C484,货物明细表!$B:$F,5,0),"")</f>
        <v/>
      </c>
      <c r="H484" s="60"/>
      <c r="I484" s="60"/>
      <c r="J484" s="60"/>
      <c r="K484" s="60"/>
    </row>
    <row r="485" spans="1:11">
      <c r="A485" s="61">
        <f t="shared" si="80"/>
        <v>482</v>
      </c>
      <c r="B485" s="62"/>
      <c r="C485" s="62"/>
      <c r="D485" s="61" t="str">
        <f>IFERROR(VLOOKUP($C485,货物明细表!$B:$F,2,0),"")</f>
        <v/>
      </c>
      <c r="E485" s="61" t="str">
        <f>IFERROR(VLOOKUP($C485,货物明细表!$B:$F,3,0),"")</f>
        <v/>
      </c>
      <c r="F485" s="61" t="str">
        <f>IFERROR(VLOOKUP($C485,货物明细表!$B:$F,4,0),"")</f>
        <v/>
      </c>
      <c r="G485" s="61" t="str">
        <f>IFERROR(VLOOKUP($C485,货物明细表!$B:$F,5,0),"")</f>
        <v/>
      </c>
      <c r="H485" s="63"/>
      <c r="I485" s="63"/>
      <c r="J485" s="63"/>
      <c r="K485" s="63"/>
    </row>
    <row r="486" spans="1:11">
      <c r="A486" s="58">
        <f t="shared" si="80"/>
        <v>483</v>
      </c>
      <c r="B486" s="59"/>
      <c r="C486" s="59"/>
      <c r="D486" s="58" t="str">
        <f>IFERROR(VLOOKUP($C486,货物明细表!$B:$F,2,0),"")</f>
        <v/>
      </c>
      <c r="E486" s="58" t="str">
        <f>IFERROR(VLOOKUP($C486,货物明细表!$B:$F,3,0),"")</f>
        <v/>
      </c>
      <c r="F486" s="58" t="str">
        <f>IFERROR(VLOOKUP($C486,货物明细表!$B:$F,4,0),"")</f>
        <v/>
      </c>
      <c r="G486" s="58" t="str">
        <f>IFERROR(VLOOKUP($C486,货物明细表!$B:$F,5,0),"")</f>
        <v/>
      </c>
      <c r="H486" s="60"/>
      <c r="I486" s="60"/>
      <c r="J486" s="60"/>
      <c r="K486" s="60"/>
    </row>
    <row r="487" spans="1:11">
      <c r="A487" s="61">
        <f t="shared" si="80"/>
        <v>484</v>
      </c>
      <c r="B487" s="62"/>
      <c r="C487" s="62"/>
      <c r="D487" s="61" t="str">
        <f>IFERROR(VLOOKUP($C487,货物明细表!$B:$F,2,0),"")</f>
        <v/>
      </c>
      <c r="E487" s="61" t="str">
        <f>IFERROR(VLOOKUP($C487,货物明细表!$B:$F,3,0),"")</f>
        <v/>
      </c>
      <c r="F487" s="61" t="str">
        <f>IFERROR(VLOOKUP($C487,货物明细表!$B:$F,4,0),"")</f>
        <v/>
      </c>
      <c r="G487" s="61" t="str">
        <f>IFERROR(VLOOKUP($C487,货物明细表!$B:$F,5,0),"")</f>
        <v/>
      </c>
      <c r="H487" s="63"/>
      <c r="I487" s="63"/>
      <c r="J487" s="63"/>
      <c r="K487" s="63"/>
    </row>
    <row r="488" spans="1:11">
      <c r="A488" s="58">
        <f t="shared" si="80"/>
        <v>485</v>
      </c>
      <c r="B488" s="59"/>
      <c r="C488" s="59"/>
      <c r="D488" s="58" t="str">
        <f>IFERROR(VLOOKUP($C488,货物明细表!$B:$F,2,0),"")</f>
        <v/>
      </c>
      <c r="E488" s="58" t="str">
        <f>IFERROR(VLOOKUP($C488,货物明细表!$B:$F,3,0),"")</f>
        <v/>
      </c>
      <c r="F488" s="58" t="str">
        <f>IFERROR(VLOOKUP($C488,货物明细表!$B:$F,4,0),"")</f>
        <v/>
      </c>
      <c r="G488" s="58" t="str">
        <f>IFERROR(VLOOKUP($C488,货物明细表!$B:$F,5,0),"")</f>
        <v/>
      </c>
      <c r="H488" s="60"/>
      <c r="I488" s="60"/>
      <c r="J488" s="60"/>
      <c r="K488" s="60"/>
    </row>
    <row r="489" spans="1:11">
      <c r="A489" s="61">
        <f t="shared" ref="A489:A494" si="81">A488+1</f>
        <v>486</v>
      </c>
      <c r="B489" s="62"/>
      <c r="C489" s="62"/>
      <c r="D489" s="61" t="str">
        <f>IFERROR(VLOOKUP($C489,货物明细表!$B:$F,2,0),"")</f>
        <v/>
      </c>
      <c r="E489" s="61" t="str">
        <f>IFERROR(VLOOKUP($C489,货物明细表!$B:$F,3,0),"")</f>
        <v/>
      </c>
      <c r="F489" s="61" t="str">
        <f>IFERROR(VLOOKUP($C489,货物明细表!$B:$F,4,0),"")</f>
        <v/>
      </c>
      <c r="G489" s="61" t="str">
        <f>IFERROR(VLOOKUP($C489,货物明细表!$B:$F,5,0),"")</f>
        <v/>
      </c>
      <c r="H489" s="63"/>
      <c r="I489" s="63"/>
      <c r="J489" s="63"/>
      <c r="K489" s="63"/>
    </row>
    <row r="490" spans="1:11">
      <c r="A490" s="58">
        <f t="shared" si="81"/>
        <v>487</v>
      </c>
      <c r="B490" s="59"/>
      <c r="C490" s="59"/>
      <c r="D490" s="58" t="str">
        <f>IFERROR(VLOOKUP($C490,货物明细表!$B:$F,2,0),"")</f>
        <v/>
      </c>
      <c r="E490" s="58" t="str">
        <f>IFERROR(VLOOKUP($C490,货物明细表!$B:$F,3,0),"")</f>
        <v/>
      </c>
      <c r="F490" s="58" t="str">
        <f>IFERROR(VLOOKUP($C490,货物明细表!$B:$F,4,0),"")</f>
        <v/>
      </c>
      <c r="G490" s="58" t="str">
        <f>IFERROR(VLOOKUP($C490,货物明细表!$B:$F,5,0),"")</f>
        <v/>
      </c>
      <c r="H490" s="60"/>
      <c r="I490" s="60"/>
      <c r="J490" s="60"/>
      <c r="K490" s="60"/>
    </row>
    <row r="491" spans="1:11">
      <c r="A491" s="61">
        <f t="shared" si="81"/>
        <v>488</v>
      </c>
      <c r="B491" s="62"/>
      <c r="C491" s="62"/>
      <c r="D491" s="61" t="str">
        <f>IFERROR(VLOOKUP($C491,货物明细表!$B:$F,2,0),"")</f>
        <v/>
      </c>
      <c r="E491" s="61" t="str">
        <f>IFERROR(VLOOKUP($C491,货物明细表!$B:$F,3,0),"")</f>
        <v/>
      </c>
      <c r="F491" s="61" t="str">
        <f>IFERROR(VLOOKUP($C491,货物明细表!$B:$F,4,0),"")</f>
        <v/>
      </c>
      <c r="G491" s="61" t="str">
        <f>IFERROR(VLOOKUP($C491,货物明细表!$B:$F,5,0),"")</f>
        <v/>
      </c>
      <c r="H491" s="63"/>
      <c r="I491" s="63"/>
      <c r="J491" s="63"/>
      <c r="K491" s="63"/>
    </row>
    <row r="492" spans="1:11">
      <c r="A492" s="58">
        <f t="shared" si="81"/>
        <v>489</v>
      </c>
      <c r="B492" s="59"/>
      <c r="C492" s="59"/>
      <c r="D492" s="58" t="str">
        <f>IFERROR(VLOOKUP($C492,货物明细表!$B:$F,2,0),"")</f>
        <v/>
      </c>
      <c r="E492" s="58" t="str">
        <f>IFERROR(VLOOKUP($C492,货物明细表!$B:$F,3,0),"")</f>
        <v/>
      </c>
      <c r="F492" s="58" t="str">
        <f>IFERROR(VLOOKUP($C492,货物明细表!$B:$F,4,0),"")</f>
        <v/>
      </c>
      <c r="G492" s="58" t="str">
        <f>IFERROR(VLOOKUP($C492,货物明细表!$B:$F,5,0),"")</f>
        <v/>
      </c>
      <c r="H492" s="60"/>
      <c r="I492" s="60"/>
      <c r="J492" s="60"/>
      <c r="K492" s="60"/>
    </row>
    <row r="493" spans="1:11">
      <c r="A493" s="61">
        <f t="shared" si="81"/>
        <v>490</v>
      </c>
      <c r="B493" s="62"/>
      <c r="C493" s="62"/>
      <c r="D493" s="61" t="str">
        <f>IFERROR(VLOOKUP($C493,货物明细表!$B:$F,2,0),"")</f>
        <v/>
      </c>
      <c r="E493" s="61" t="str">
        <f>IFERROR(VLOOKUP($C493,货物明细表!$B:$F,3,0),"")</f>
        <v/>
      </c>
      <c r="F493" s="61" t="str">
        <f>IFERROR(VLOOKUP($C493,货物明细表!$B:$F,4,0),"")</f>
        <v/>
      </c>
      <c r="G493" s="61" t="str">
        <f>IFERROR(VLOOKUP($C493,货物明细表!$B:$F,5,0),"")</f>
        <v/>
      </c>
      <c r="H493" s="63"/>
      <c r="I493" s="63"/>
      <c r="J493" s="63"/>
      <c r="K493" s="63"/>
    </row>
    <row r="494" spans="1:11">
      <c r="A494" s="58">
        <f t="shared" si="81"/>
        <v>491</v>
      </c>
      <c r="B494" s="59"/>
      <c r="C494" s="59"/>
      <c r="D494" s="58" t="str">
        <f>IFERROR(VLOOKUP($C494,货物明细表!$B:$F,2,0),"")</f>
        <v/>
      </c>
      <c r="E494" s="58" t="str">
        <f>IFERROR(VLOOKUP($C494,货物明细表!$B:$F,3,0),"")</f>
        <v/>
      </c>
      <c r="F494" s="58" t="str">
        <f>IFERROR(VLOOKUP($C494,货物明细表!$B:$F,4,0),"")</f>
        <v/>
      </c>
      <c r="G494" s="58" t="str">
        <f>IFERROR(VLOOKUP($C494,货物明细表!$B:$F,5,0),"")</f>
        <v/>
      </c>
      <c r="H494" s="60"/>
      <c r="I494" s="60"/>
      <c r="J494" s="60"/>
      <c r="K494" s="60"/>
    </row>
    <row r="495" spans="1:11">
      <c r="A495" s="61">
        <f t="shared" ref="A495:A500" si="82">A494+1</f>
        <v>492</v>
      </c>
      <c r="B495" s="62"/>
      <c r="C495" s="62"/>
      <c r="D495" s="61" t="str">
        <f>IFERROR(VLOOKUP($C495,货物明细表!$B:$F,2,0),"")</f>
        <v/>
      </c>
      <c r="E495" s="61" t="str">
        <f>IFERROR(VLOOKUP($C495,货物明细表!$B:$F,3,0),"")</f>
        <v/>
      </c>
      <c r="F495" s="61" t="str">
        <f>IFERROR(VLOOKUP($C495,货物明细表!$B:$F,4,0),"")</f>
        <v/>
      </c>
      <c r="G495" s="61" t="str">
        <f>IFERROR(VLOOKUP($C495,货物明细表!$B:$F,5,0),"")</f>
        <v/>
      </c>
      <c r="H495" s="63"/>
      <c r="I495" s="63"/>
      <c r="J495" s="63"/>
      <c r="K495" s="63"/>
    </row>
    <row r="496" spans="1:11">
      <c r="A496" s="58">
        <f t="shared" si="82"/>
        <v>493</v>
      </c>
      <c r="B496" s="59"/>
      <c r="C496" s="59"/>
      <c r="D496" s="58" t="str">
        <f>IFERROR(VLOOKUP($C496,货物明细表!$B:$F,2,0),"")</f>
        <v/>
      </c>
      <c r="E496" s="58" t="str">
        <f>IFERROR(VLOOKUP($C496,货物明细表!$B:$F,3,0),"")</f>
        <v/>
      </c>
      <c r="F496" s="58" t="str">
        <f>IFERROR(VLOOKUP($C496,货物明细表!$B:$F,4,0),"")</f>
        <v/>
      </c>
      <c r="G496" s="58" t="str">
        <f>IFERROR(VLOOKUP($C496,货物明细表!$B:$F,5,0),"")</f>
        <v/>
      </c>
      <c r="H496" s="60"/>
      <c r="I496" s="60"/>
      <c r="J496" s="60"/>
      <c r="K496" s="60"/>
    </row>
    <row r="497" spans="1:11">
      <c r="A497" s="61">
        <f t="shared" si="82"/>
        <v>494</v>
      </c>
      <c r="B497" s="62"/>
      <c r="C497" s="62"/>
      <c r="D497" s="61" t="str">
        <f>IFERROR(VLOOKUP($C497,货物明细表!$B:$F,2,0),"")</f>
        <v/>
      </c>
      <c r="E497" s="61" t="str">
        <f>IFERROR(VLOOKUP($C497,货物明细表!$B:$F,3,0),"")</f>
        <v/>
      </c>
      <c r="F497" s="61" t="str">
        <f>IFERROR(VLOOKUP($C497,货物明细表!$B:$F,4,0),"")</f>
        <v/>
      </c>
      <c r="G497" s="61" t="str">
        <f>IFERROR(VLOOKUP($C497,货物明细表!$B:$F,5,0),"")</f>
        <v/>
      </c>
      <c r="H497" s="63"/>
      <c r="I497" s="63"/>
      <c r="J497" s="63"/>
      <c r="K497" s="63"/>
    </row>
    <row r="498" spans="1:11">
      <c r="A498" s="58">
        <f t="shared" si="82"/>
        <v>495</v>
      </c>
      <c r="B498" s="59"/>
      <c r="C498" s="59"/>
      <c r="D498" s="58" t="str">
        <f>IFERROR(VLOOKUP($C498,货物明细表!$B:$F,2,0),"")</f>
        <v/>
      </c>
      <c r="E498" s="58" t="str">
        <f>IFERROR(VLOOKUP($C498,货物明细表!$B:$F,3,0),"")</f>
        <v/>
      </c>
      <c r="F498" s="58" t="str">
        <f>IFERROR(VLOOKUP($C498,货物明细表!$B:$F,4,0),"")</f>
        <v/>
      </c>
      <c r="G498" s="58" t="str">
        <f>IFERROR(VLOOKUP($C498,货物明细表!$B:$F,5,0),"")</f>
        <v/>
      </c>
      <c r="H498" s="60"/>
      <c r="I498" s="60"/>
      <c r="J498" s="60"/>
      <c r="K498" s="60"/>
    </row>
    <row r="499" spans="1:11">
      <c r="A499" s="61">
        <f t="shared" si="82"/>
        <v>496</v>
      </c>
      <c r="B499" s="62"/>
      <c r="C499" s="62"/>
      <c r="D499" s="61" t="str">
        <f>IFERROR(VLOOKUP($C499,货物明细表!$B:$F,2,0),"")</f>
        <v/>
      </c>
      <c r="E499" s="61" t="str">
        <f>IFERROR(VLOOKUP($C499,货物明细表!$B:$F,3,0),"")</f>
        <v/>
      </c>
      <c r="F499" s="61" t="str">
        <f>IFERROR(VLOOKUP($C499,货物明细表!$B:$F,4,0),"")</f>
        <v/>
      </c>
      <c r="G499" s="61" t="str">
        <f>IFERROR(VLOOKUP($C499,货物明细表!$B:$F,5,0),"")</f>
        <v/>
      </c>
      <c r="H499" s="63"/>
      <c r="I499" s="63"/>
      <c r="J499" s="63"/>
      <c r="K499" s="63"/>
    </row>
    <row r="500" spans="1:11">
      <c r="A500" s="58">
        <f t="shared" si="82"/>
        <v>497</v>
      </c>
      <c r="B500" s="59"/>
      <c r="C500" s="59"/>
      <c r="D500" s="58" t="str">
        <f>IFERROR(VLOOKUP($C500,货物明细表!$B:$F,2,0),"")</f>
        <v/>
      </c>
      <c r="E500" s="58" t="str">
        <f>IFERROR(VLOOKUP($C500,货物明细表!$B:$F,3,0),"")</f>
        <v/>
      </c>
      <c r="F500" s="58" t="str">
        <f>IFERROR(VLOOKUP($C500,货物明细表!$B:$F,4,0),"")</f>
        <v/>
      </c>
      <c r="G500" s="58" t="str">
        <f>IFERROR(VLOOKUP($C500,货物明细表!$B:$F,5,0),"")</f>
        <v/>
      </c>
      <c r="H500" s="60"/>
      <c r="I500" s="60"/>
      <c r="J500" s="60"/>
      <c r="K500" s="60"/>
    </row>
    <row r="501" spans="1:11">
      <c r="A501" s="61">
        <f t="shared" ref="A501:A506" si="83">A500+1</f>
        <v>498</v>
      </c>
      <c r="B501" s="62"/>
      <c r="C501" s="62"/>
      <c r="D501" s="61" t="str">
        <f>IFERROR(VLOOKUP($C501,货物明细表!$B:$F,2,0),"")</f>
        <v/>
      </c>
      <c r="E501" s="61" t="str">
        <f>IFERROR(VLOOKUP($C501,货物明细表!$B:$F,3,0),"")</f>
        <v/>
      </c>
      <c r="F501" s="61" t="str">
        <f>IFERROR(VLOOKUP($C501,货物明细表!$B:$F,4,0),"")</f>
        <v/>
      </c>
      <c r="G501" s="61" t="str">
        <f>IFERROR(VLOOKUP($C501,货物明细表!$B:$F,5,0),"")</f>
        <v/>
      </c>
      <c r="H501" s="63"/>
      <c r="I501" s="63"/>
      <c r="J501" s="63"/>
      <c r="K501" s="63"/>
    </row>
    <row r="502" spans="1:11">
      <c r="A502" s="58">
        <f t="shared" si="83"/>
        <v>499</v>
      </c>
      <c r="B502" s="59"/>
      <c r="C502" s="59"/>
      <c r="D502" s="58" t="str">
        <f>IFERROR(VLOOKUP($C502,货物明细表!$B:$F,2,0),"")</f>
        <v/>
      </c>
      <c r="E502" s="58" t="str">
        <f>IFERROR(VLOOKUP($C502,货物明细表!$B:$F,3,0),"")</f>
        <v/>
      </c>
      <c r="F502" s="58" t="str">
        <f>IFERROR(VLOOKUP($C502,货物明细表!$B:$F,4,0),"")</f>
        <v/>
      </c>
      <c r="G502" s="58" t="str">
        <f>IFERROR(VLOOKUP($C502,货物明细表!$B:$F,5,0),"")</f>
        <v/>
      </c>
      <c r="H502" s="60"/>
      <c r="I502" s="60"/>
      <c r="J502" s="60"/>
      <c r="K502" s="60"/>
    </row>
    <row r="503" spans="1:11">
      <c r="A503" s="61">
        <f t="shared" si="83"/>
        <v>500</v>
      </c>
      <c r="B503" s="62"/>
      <c r="C503" s="62"/>
      <c r="D503" s="61" t="str">
        <f>IFERROR(VLOOKUP($C503,货物明细表!$B:$F,2,0),"")</f>
        <v/>
      </c>
      <c r="E503" s="61" t="str">
        <f>IFERROR(VLOOKUP($C503,货物明细表!$B:$F,3,0),"")</f>
        <v/>
      </c>
      <c r="F503" s="61" t="str">
        <f>IFERROR(VLOOKUP($C503,货物明细表!$B:$F,4,0),"")</f>
        <v/>
      </c>
      <c r="G503" s="61" t="str">
        <f>IFERROR(VLOOKUP($C503,货物明细表!$B:$F,5,0),"")</f>
        <v/>
      </c>
      <c r="H503" s="63"/>
      <c r="I503" s="63"/>
      <c r="J503" s="63"/>
      <c r="K503" s="63"/>
    </row>
    <row r="504" spans="1:11">
      <c r="A504" s="58">
        <f t="shared" si="83"/>
        <v>501</v>
      </c>
      <c r="B504" s="59"/>
      <c r="C504" s="59"/>
      <c r="D504" s="58" t="str">
        <f>IFERROR(VLOOKUP($C504,货物明细表!$B:$F,2,0),"")</f>
        <v/>
      </c>
      <c r="E504" s="58" t="str">
        <f>IFERROR(VLOOKUP($C504,货物明细表!$B:$F,3,0),"")</f>
        <v/>
      </c>
      <c r="F504" s="58" t="str">
        <f>IFERROR(VLOOKUP($C504,货物明细表!$B:$F,4,0),"")</f>
        <v/>
      </c>
      <c r="G504" s="58" t="str">
        <f>IFERROR(VLOOKUP($C504,货物明细表!$B:$F,5,0),"")</f>
        <v/>
      </c>
      <c r="H504" s="60"/>
      <c r="I504" s="60"/>
      <c r="J504" s="60"/>
      <c r="K504" s="60"/>
    </row>
    <row r="505" spans="1:11">
      <c r="A505" s="61">
        <f t="shared" si="83"/>
        <v>502</v>
      </c>
      <c r="B505" s="62"/>
      <c r="C505" s="62"/>
      <c r="D505" s="61" t="str">
        <f>IFERROR(VLOOKUP($C505,货物明细表!$B:$F,2,0),"")</f>
        <v/>
      </c>
      <c r="E505" s="61" t="str">
        <f>IFERROR(VLOOKUP($C505,货物明细表!$B:$F,3,0),"")</f>
        <v/>
      </c>
      <c r="F505" s="61" t="str">
        <f>IFERROR(VLOOKUP($C505,货物明细表!$B:$F,4,0),"")</f>
        <v/>
      </c>
      <c r="G505" s="61" t="str">
        <f>IFERROR(VLOOKUP($C505,货物明细表!$B:$F,5,0),"")</f>
        <v/>
      </c>
      <c r="H505" s="63"/>
      <c r="I505" s="63"/>
      <c r="J505" s="63"/>
      <c r="K505" s="63"/>
    </row>
    <row r="506" spans="1:11">
      <c r="A506" s="58">
        <f t="shared" si="83"/>
        <v>503</v>
      </c>
      <c r="B506" s="59"/>
      <c r="C506" s="59"/>
      <c r="D506" s="58" t="str">
        <f>IFERROR(VLOOKUP($C506,货物明细表!$B:$F,2,0),"")</f>
        <v/>
      </c>
      <c r="E506" s="58" t="str">
        <f>IFERROR(VLOOKUP($C506,货物明细表!$B:$F,3,0),"")</f>
        <v/>
      </c>
      <c r="F506" s="58" t="str">
        <f>IFERROR(VLOOKUP($C506,货物明细表!$B:$F,4,0),"")</f>
        <v/>
      </c>
      <c r="G506" s="58" t="str">
        <f>IFERROR(VLOOKUP($C506,货物明细表!$B:$F,5,0),"")</f>
        <v/>
      </c>
      <c r="H506" s="60"/>
      <c r="I506" s="60"/>
      <c r="J506" s="60"/>
      <c r="K506" s="60"/>
    </row>
    <row r="507" spans="1:11">
      <c r="A507" s="61">
        <f t="shared" ref="A507:A512" si="84">A506+1</f>
        <v>504</v>
      </c>
      <c r="B507" s="62"/>
      <c r="C507" s="62"/>
      <c r="D507" s="61" t="str">
        <f>IFERROR(VLOOKUP($C507,货物明细表!$B:$F,2,0),"")</f>
        <v/>
      </c>
      <c r="E507" s="61" t="str">
        <f>IFERROR(VLOOKUP($C507,货物明细表!$B:$F,3,0),"")</f>
        <v/>
      </c>
      <c r="F507" s="61" t="str">
        <f>IFERROR(VLOOKUP($C507,货物明细表!$B:$F,4,0),"")</f>
        <v/>
      </c>
      <c r="G507" s="61" t="str">
        <f>IFERROR(VLOOKUP($C507,货物明细表!$B:$F,5,0),"")</f>
        <v/>
      </c>
      <c r="H507" s="63"/>
      <c r="I507" s="63"/>
      <c r="J507" s="63"/>
      <c r="K507" s="63"/>
    </row>
    <row r="508" spans="1:11">
      <c r="A508" s="58">
        <f t="shared" si="84"/>
        <v>505</v>
      </c>
      <c r="B508" s="59"/>
      <c r="C508" s="59"/>
      <c r="D508" s="58" t="str">
        <f>IFERROR(VLOOKUP($C508,货物明细表!$B:$F,2,0),"")</f>
        <v/>
      </c>
      <c r="E508" s="58" t="str">
        <f>IFERROR(VLOOKUP($C508,货物明细表!$B:$F,3,0),"")</f>
        <v/>
      </c>
      <c r="F508" s="58" t="str">
        <f>IFERROR(VLOOKUP($C508,货物明细表!$B:$F,4,0),"")</f>
        <v/>
      </c>
      <c r="G508" s="58" t="str">
        <f>IFERROR(VLOOKUP($C508,货物明细表!$B:$F,5,0),"")</f>
        <v/>
      </c>
      <c r="H508" s="60"/>
      <c r="I508" s="60"/>
      <c r="J508" s="60"/>
      <c r="K508" s="60"/>
    </row>
    <row r="509" spans="1:11">
      <c r="A509" s="61">
        <f t="shared" si="84"/>
        <v>506</v>
      </c>
      <c r="B509" s="62"/>
      <c r="C509" s="62"/>
      <c r="D509" s="61" t="str">
        <f>IFERROR(VLOOKUP($C509,货物明细表!$B:$F,2,0),"")</f>
        <v/>
      </c>
      <c r="E509" s="61" t="str">
        <f>IFERROR(VLOOKUP($C509,货物明细表!$B:$F,3,0),"")</f>
        <v/>
      </c>
      <c r="F509" s="61" t="str">
        <f>IFERROR(VLOOKUP($C509,货物明细表!$B:$F,4,0),"")</f>
        <v/>
      </c>
      <c r="G509" s="61" t="str">
        <f>IFERROR(VLOOKUP($C509,货物明细表!$B:$F,5,0),"")</f>
        <v/>
      </c>
      <c r="H509" s="63"/>
      <c r="I509" s="63"/>
      <c r="J509" s="63"/>
      <c r="K509" s="63"/>
    </row>
    <row r="510" spans="1:11">
      <c r="A510" s="58">
        <f t="shared" si="84"/>
        <v>507</v>
      </c>
      <c r="B510" s="59"/>
      <c r="C510" s="59"/>
      <c r="D510" s="58" t="str">
        <f>IFERROR(VLOOKUP($C510,货物明细表!$B:$F,2,0),"")</f>
        <v/>
      </c>
      <c r="E510" s="58" t="str">
        <f>IFERROR(VLOOKUP($C510,货物明细表!$B:$F,3,0),"")</f>
        <v/>
      </c>
      <c r="F510" s="58" t="str">
        <f>IFERROR(VLOOKUP($C510,货物明细表!$B:$F,4,0),"")</f>
        <v/>
      </c>
      <c r="G510" s="58" t="str">
        <f>IFERROR(VLOOKUP($C510,货物明细表!$B:$F,5,0),"")</f>
        <v/>
      </c>
      <c r="H510" s="60"/>
      <c r="I510" s="60"/>
      <c r="J510" s="60"/>
      <c r="K510" s="60"/>
    </row>
    <row r="511" spans="1:11">
      <c r="A511" s="61">
        <f t="shared" si="84"/>
        <v>508</v>
      </c>
      <c r="B511" s="62"/>
      <c r="C511" s="62"/>
      <c r="D511" s="61" t="str">
        <f>IFERROR(VLOOKUP($C511,货物明细表!$B:$F,2,0),"")</f>
        <v/>
      </c>
      <c r="E511" s="61" t="str">
        <f>IFERROR(VLOOKUP($C511,货物明细表!$B:$F,3,0),"")</f>
        <v/>
      </c>
      <c r="F511" s="61" t="str">
        <f>IFERROR(VLOOKUP($C511,货物明细表!$B:$F,4,0),"")</f>
        <v/>
      </c>
      <c r="G511" s="61" t="str">
        <f>IFERROR(VLOOKUP($C511,货物明细表!$B:$F,5,0),"")</f>
        <v/>
      </c>
      <c r="H511" s="63"/>
      <c r="I511" s="63"/>
      <c r="J511" s="63"/>
      <c r="K511" s="63"/>
    </row>
    <row r="512" spans="1:11">
      <c r="A512" s="58">
        <f t="shared" si="84"/>
        <v>509</v>
      </c>
      <c r="B512" s="59"/>
      <c r="C512" s="59"/>
      <c r="D512" s="58" t="str">
        <f>IFERROR(VLOOKUP($C512,货物明细表!$B:$F,2,0),"")</f>
        <v/>
      </c>
      <c r="E512" s="58" t="str">
        <f>IFERROR(VLOOKUP($C512,货物明细表!$B:$F,3,0),"")</f>
        <v/>
      </c>
      <c r="F512" s="58" t="str">
        <f>IFERROR(VLOOKUP($C512,货物明细表!$B:$F,4,0),"")</f>
        <v/>
      </c>
      <c r="G512" s="58" t="str">
        <f>IFERROR(VLOOKUP($C512,货物明细表!$B:$F,5,0),"")</f>
        <v/>
      </c>
      <c r="H512" s="60"/>
      <c r="I512" s="60"/>
      <c r="J512" s="60"/>
      <c r="K512" s="60"/>
    </row>
    <row r="513" spans="1:11">
      <c r="A513" s="61">
        <f t="shared" ref="A513:A518" si="85">A512+1</f>
        <v>510</v>
      </c>
      <c r="B513" s="62"/>
      <c r="C513" s="62"/>
      <c r="D513" s="61" t="str">
        <f>IFERROR(VLOOKUP($C513,货物明细表!$B:$F,2,0),"")</f>
        <v/>
      </c>
      <c r="E513" s="61" t="str">
        <f>IFERROR(VLOOKUP($C513,货物明细表!$B:$F,3,0),"")</f>
        <v/>
      </c>
      <c r="F513" s="61" t="str">
        <f>IFERROR(VLOOKUP($C513,货物明细表!$B:$F,4,0),"")</f>
        <v/>
      </c>
      <c r="G513" s="61" t="str">
        <f>IFERROR(VLOOKUP($C513,货物明细表!$B:$F,5,0),"")</f>
        <v/>
      </c>
      <c r="H513" s="63"/>
      <c r="I513" s="63"/>
      <c r="J513" s="63"/>
      <c r="K513" s="63"/>
    </row>
    <row r="514" spans="1:11">
      <c r="A514" s="58">
        <f t="shared" si="85"/>
        <v>511</v>
      </c>
      <c r="B514" s="59"/>
      <c r="C514" s="59"/>
      <c r="D514" s="58" t="str">
        <f>IFERROR(VLOOKUP($C514,货物明细表!$B:$F,2,0),"")</f>
        <v/>
      </c>
      <c r="E514" s="58" t="str">
        <f>IFERROR(VLOOKUP($C514,货物明细表!$B:$F,3,0),"")</f>
        <v/>
      </c>
      <c r="F514" s="58" t="str">
        <f>IFERROR(VLOOKUP($C514,货物明细表!$B:$F,4,0),"")</f>
        <v/>
      </c>
      <c r="G514" s="58" t="str">
        <f>IFERROR(VLOOKUP($C514,货物明细表!$B:$F,5,0),"")</f>
        <v/>
      </c>
      <c r="H514" s="60"/>
      <c r="I514" s="60"/>
      <c r="J514" s="60"/>
      <c r="K514" s="60"/>
    </row>
    <row r="515" spans="1:11">
      <c r="A515" s="61">
        <f t="shared" si="85"/>
        <v>512</v>
      </c>
      <c r="B515" s="62"/>
      <c r="C515" s="62"/>
      <c r="D515" s="61" t="str">
        <f>IFERROR(VLOOKUP($C515,货物明细表!$B:$F,2,0),"")</f>
        <v/>
      </c>
      <c r="E515" s="61" t="str">
        <f>IFERROR(VLOOKUP($C515,货物明细表!$B:$F,3,0),"")</f>
        <v/>
      </c>
      <c r="F515" s="61" t="str">
        <f>IFERROR(VLOOKUP($C515,货物明细表!$B:$F,4,0),"")</f>
        <v/>
      </c>
      <c r="G515" s="61" t="str">
        <f>IFERROR(VLOOKUP($C515,货物明细表!$B:$F,5,0),"")</f>
        <v/>
      </c>
      <c r="H515" s="63"/>
      <c r="I515" s="63"/>
      <c r="J515" s="63"/>
      <c r="K515" s="63"/>
    </row>
    <row r="516" spans="1:11">
      <c r="A516" s="58">
        <f t="shared" si="85"/>
        <v>513</v>
      </c>
      <c r="B516" s="59"/>
      <c r="C516" s="59"/>
      <c r="D516" s="58" t="str">
        <f>IFERROR(VLOOKUP($C516,货物明细表!$B:$F,2,0),"")</f>
        <v/>
      </c>
      <c r="E516" s="58" t="str">
        <f>IFERROR(VLOOKUP($C516,货物明细表!$B:$F,3,0),"")</f>
        <v/>
      </c>
      <c r="F516" s="58" t="str">
        <f>IFERROR(VLOOKUP($C516,货物明细表!$B:$F,4,0),"")</f>
        <v/>
      </c>
      <c r="G516" s="58" t="str">
        <f>IFERROR(VLOOKUP($C516,货物明细表!$B:$F,5,0),"")</f>
        <v/>
      </c>
      <c r="H516" s="60"/>
      <c r="I516" s="60"/>
      <c r="J516" s="60"/>
      <c r="K516" s="60"/>
    </row>
    <row r="517" spans="1:11">
      <c r="A517" s="61">
        <f t="shared" si="85"/>
        <v>514</v>
      </c>
      <c r="B517" s="62"/>
      <c r="C517" s="62"/>
      <c r="D517" s="61" t="str">
        <f>IFERROR(VLOOKUP($C517,货物明细表!$B:$F,2,0),"")</f>
        <v/>
      </c>
      <c r="E517" s="61" t="str">
        <f>IFERROR(VLOOKUP($C517,货物明细表!$B:$F,3,0),"")</f>
        <v/>
      </c>
      <c r="F517" s="61" t="str">
        <f>IFERROR(VLOOKUP($C517,货物明细表!$B:$F,4,0),"")</f>
        <v/>
      </c>
      <c r="G517" s="61" t="str">
        <f>IFERROR(VLOOKUP($C517,货物明细表!$B:$F,5,0),"")</f>
        <v/>
      </c>
      <c r="H517" s="63"/>
      <c r="I517" s="63"/>
      <c r="J517" s="63"/>
      <c r="K517" s="63"/>
    </row>
    <row r="518" spans="1:11">
      <c r="A518" s="58">
        <f t="shared" si="85"/>
        <v>515</v>
      </c>
      <c r="B518" s="59"/>
      <c r="C518" s="59"/>
      <c r="D518" s="58" t="str">
        <f>IFERROR(VLOOKUP($C518,货物明细表!$B:$F,2,0),"")</f>
        <v/>
      </c>
      <c r="E518" s="58" t="str">
        <f>IFERROR(VLOOKUP($C518,货物明细表!$B:$F,3,0),"")</f>
        <v/>
      </c>
      <c r="F518" s="58" t="str">
        <f>IFERROR(VLOOKUP($C518,货物明细表!$B:$F,4,0),"")</f>
        <v/>
      </c>
      <c r="G518" s="58" t="str">
        <f>IFERROR(VLOOKUP($C518,货物明细表!$B:$F,5,0),"")</f>
        <v/>
      </c>
      <c r="H518" s="60"/>
      <c r="I518" s="60"/>
      <c r="J518" s="60"/>
      <c r="K518" s="60"/>
    </row>
    <row r="519" spans="1:11">
      <c r="A519" s="61">
        <f t="shared" ref="A519:A524" si="86">A518+1</f>
        <v>516</v>
      </c>
      <c r="B519" s="62"/>
      <c r="C519" s="62"/>
      <c r="D519" s="61" t="str">
        <f>IFERROR(VLOOKUP($C519,货物明细表!$B:$F,2,0),"")</f>
        <v/>
      </c>
      <c r="E519" s="61" t="str">
        <f>IFERROR(VLOOKUP($C519,货物明细表!$B:$F,3,0),"")</f>
        <v/>
      </c>
      <c r="F519" s="61" t="str">
        <f>IFERROR(VLOOKUP($C519,货物明细表!$B:$F,4,0),"")</f>
        <v/>
      </c>
      <c r="G519" s="61" t="str">
        <f>IFERROR(VLOOKUP($C519,货物明细表!$B:$F,5,0),"")</f>
        <v/>
      </c>
      <c r="H519" s="63"/>
      <c r="I519" s="63"/>
      <c r="J519" s="63"/>
      <c r="K519" s="63"/>
    </row>
    <row r="520" spans="1:11">
      <c r="A520" s="58">
        <f t="shared" si="86"/>
        <v>517</v>
      </c>
      <c r="B520" s="59"/>
      <c r="C520" s="59"/>
      <c r="D520" s="58" t="str">
        <f>IFERROR(VLOOKUP($C520,货物明细表!$B:$F,2,0),"")</f>
        <v/>
      </c>
      <c r="E520" s="58" t="str">
        <f>IFERROR(VLOOKUP($C520,货物明细表!$B:$F,3,0),"")</f>
        <v/>
      </c>
      <c r="F520" s="58" t="str">
        <f>IFERROR(VLOOKUP($C520,货物明细表!$B:$F,4,0),"")</f>
        <v/>
      </c>
      <c r="G520" s="58" t="str">
        <f>IFERROR(VLOOKUP($C520,货物明细表!$B:$F,5,0),"")</f>
        <v/>
      </c>
      <c r="H520" s="60"/>
      <c r="I520" s="60"/>
      <c r="J520" s="60"/>
      <c r="K520" s="60"/>
    </row>
    <row r="521" spans="1:11">
      <c r="A521" s="61">
        <f t="shared" si="86"/>
        <v>518</v>
      </c>
      <c r="B521" s="62"/>
      <c r="C521" s="62"/>
      <c r="D521" s="61" t="str">
        <f>IFERROR(VLOOKUP($C521,货物明细表!$B:$F,2,0),"")</f>
        <v/>
      </c>
      <c r="E521" s="61" t="str">
        <f>IFERROR(VLOOKUP($C521,货物明细表!$B:$F,3,0),"")</f>
        <v/>
      </c>
      <c r="F521" s="61" t="str">
        <f>IFERROR(VLOOKUP($C521,货物明细表!$B:$F,4,0),"")</f>
        <v/>
      </c>
      <c r="G521" s="61" t="str">
        <f>IFERROR(VLOOKUP($C521,货物明细表!$B:$F,5,0),"")</f>
        <v/>
      </c>
      <c r="H521" s="63"/>
      <c r="I521" s="63"/>
      <c r="J521" s="63"/>
      <c r="K521" s="63"/>
    </row>
    <row r="522" spans="1:11">
      <c r="A522" s="58">
        <f t="shared" si="86"/>
        <v>519</v>
      </c>
      <c r="B522" s="59"/>
      <c r="C522" s="59"/>
      <c r="D522" s="58" t="str">
        <f>IFERROR(VLOOKUP($C522,货物明细表!$B:$F,2,0),"")</f>
        <v/>
      </c>
      <c r="E522" s="58" t="str">
        <f>IFERROR(VLOOKUP($C522,货物明细表!$B:$F,3,0),"")</f>
        <v/>
      </c>
      <c r="F522" s="58" t="str">
        <f>IFERROR(VLOOKUP($C522,货物明细表!$B:$F,4,0),"")</f>
        <v/>
      </c>
      <c r="G522" s="58" t="str">
        <f>IFERROR(VLOOKUP($C522,货物明细表!$B:$F,5,0),"")</f>
        <v/>
      </c>
      <c r="H522" s="60"/>
      <c r="I522" s="60"/>
      <c r="J522" s="60"/>
      <c r="K522" s="60"/>
    </row>
    <row r="523" spans="1:11">
      <c r="A523" s="61">
        <f t="shared" si="86"/>
        <v>520</v>
      </c>
      <c r="B523" s="62"/>
      <c r="C523" s="62"/>
      <c r="D523" s="61" t="str">
        <f>IFERROR(VLOOKUP($C523,货物明细表!$B:$F,2,0),"")</f>
        <v/>
      </c>
      <c r="E523" s="61" t="str">
        <f>IFERROR(VLOOKUP($C523,货物明细表!$B:$F,3,0),"")</f>
        <v/>
      </c>
      <c r="F523" s="61" t="str">
        <f>IFERROR(VLOOKUP($C523,货物明细表!$B:$F,4,0),"")</f>
        <v/>
      </c>
      <c r="G523" s="61" t="str">
        <f>IFERROR(VLOOKUP($C523,货物明细表!$B:$F,5,0),"")</f>
        <v/>
      </c>
      <c r="H523" s="63"/>
      <c r="I523" s="63"/>
      <c r="J523" s="63"/>
      <c r="K523" s="63"/>
    </row>
    <row r="524" spans="1:11">
      <c r="A524" s="58">
        <f t="shared" si="86"/>
        <v>521</v>
      </c>
      <c r="B524" s="59"/>
      <c r="C524" s="59"/>
      <c r="D524" s="58" t="str">
        <f>IFERROR(VLOOKUP($C524,货物明细表!$B:$F,2,0),"")</f>
        <v/>
      </c>
      <c r="E524" s="58" t="str">
        <f>IFERROR(VLOOKUP($C524,货物明细表!$B:$F,3,0),"")</f>
        <v/>
      </c>
      <c r="F524" s="58" t="str">
        <f>IFERROR(VLOOKUP($C524,货物明细表!$B:$F,4,0),"")</f>
        <v/>
      </c>
      <c r="G524" s="58" t="str">
        <f>IFERROR(VLOOKUP($C524,货物明细表!$B:$F,5,0),"")</f>
        <v/>
      </c>
      <c r="H524" s="60"/>
      <c r="I524" s="60"/>
      <c r="J524" s="60"/>
      <c r="K524" s="60"/>
    </row>
    <row r="525" spans="1:11">
      <c r="A525" s="61">
        <f t="shared" ref="A525:A530" si="87">A524+1</f>
        <v>522</v>
      </c>
      <c r="B525" s="62"/>
      <c r="C525" s="62"/>
      <c r="D525" s="61" t="str">
        <f>IFERROR(VLOOKUP($C525,货物明细表!$B:$F,2,0),"")</f>
        <v/>
      </c>
      <c r="E525" s="61" t="str">
        <f>IFERROR(VLOOKUP($C525,货物明细表!$B:$F,3,0),"")</f>
        <v/>
      </c>
      <c r="F525" s="61" t="str">
        <f>IFERROR(VLOOKUP($C525,货物明细表!$B:$F,4,0),"")</f>
        <v/>
      </c>
      <c r="G525" s="61" t="str">
        <f>IFERROR(VLOOKUP($C525,货物明细表!$B:$F,5,0),"")</f>
        <v/>
      </c>
      <c r="H525" s="63"/>
      <c r="I525" s="63"/>
      <c r="J525" s="63"/>
      <c r="K525" s="63"/>
    </row>
    <row r="526" spans="1:11">
      <c r="A526" s="58">
        <f t="shared" si="87"/>
        <v>523</v>
      </c>
      <c r="B526" s="59"/>
      <c r="C526" s="59"/>
      <c r="D526" s="58" t="str">
        <f>IFERROR(VLOOKUP($C526,货物明细表!$B:$F,2,0),"")</f>
        <v/>
      </c>
      <c r="E526" s="58" t="str">
        <f>IFERROR(VLOOKUP($C526,货物明细表!$B:$F,3,0),"")</f>
        <v/>
      </c>
      <c r="F526" s="58" t="str">
        <f>IFERROR(VLOOKUP($C526,货物明细表!$B:$F,4,0),"")</f>
        <v/>
      </c>
      <c r="G526" s="58" t="str">
        <f>IFERROR(VLOOKUP($C526,货物明细表!$B:$F,5,0),"")</f>
        <v/>
      </c>
      <c r="H526" s="60"/>
      <c r="I526" s="60"/>
      <c r="J526" s="60"/>
      <c r="K526" s="60"/>
    </row>
    <row r="527" spans="1:11">
      <c r="A527" s="61">
        <f t="shared" si="87"/>
        <v>524</v>
      </c>
      <c r="B527" s="62"/>
      <c r="C527" s="62"/>
      <c r="D527" s="61" t="str">
        <f>IFERROR(VLOOKUP($C527,货物明细表!$B:$F,2,0),"")</f>
        <v/>
      </c>
      <c r="E527" s="61" t="str">
        <f>IFERROR(VLOOKUP($C527,货物明细表!$B:$F,3,0),"")</f>
        <v/>
      </c>
      <c r="F527" s="61" t="str">
        <f>IFERROR(VLOOKUP($C527,货物明细表!$B:$F,4,0),"")</f>
        <v/>
      </c>
      <c r="G527" s="61" t="str">
        <f>IFERROR(VLOOKUP($C527,货物明细表!$B:$F,5,0),"")</f>
        <v/>
      </c>
      <c r="H527" s="63"/>
      <c r="I527" s="63"/>
      <c r="J527" s="63"/>
      <c r="K527" s="63"/>
    </row>
    <row r="528" spans="1:11">
      <c r="A528" s="58">
        <f t="shared" si="87"/>
        <v>525</v>
      </c>
      <c r="B528" s="59"/>
      <c r="C528" s="59"/>
      <c r="D528" s="58" t="str">
        <f>IFERROR(VLOOKUP($C528,货物明细表!$B:$F,2,0),"")</f>
        <v/>
      </c>
      <c r="E528" s="58" t="str">
        <f>IFERROR(VLOOKUP($C528,货物明细表!$B:$F,3,0),"")</f>
        <v/>
      </c>
      <c r="F528" s="58" t="str">
        <f>IFERROR(VLOOKUP($C528,货物明细表!$B:$F,4,0),"")</f>
        <v/>
      </c>
      <c r="G528" s="58" t="str">
        <f>IFERROR(VLOOKUP($C528,货物明细表!$B:$F,5,0),"")</f>
        <v/>
      </c>
      <c r="H528" s="60"/>
      <c r="I528" s="60"/>
      <c r="J528" s="60"/>
      <c r="K528" s="60"/>
    </row>
    <row r="529" spans="1:11">
      <c r="A529" s="61">
        <f t="shared" si="87"/>
        <v>526</v>
      </c>
      <c r="B529" s="62"/>
      <c r="C529" s="62"/>
      <c r="D529" s="61" t="str">
        <f>IFERROR(VLOOKUP($C529,货物明细表!$B:$F,2,0),"")</f>
        <v/>
      </c>
      <c r="E529" s="61" t="str">
        <f>IFERROR(VLOOKUP($C529,货物明细表!$B:$F,3,0),"")</f>
        <v/>
      </c>
      <c r="F529" s="61" t="str">
        <f>IFERROR(VLOOKUP($C529,货物明细表!$B:$F,4,0),"")</f>
        <v/>
      </c>
      <c r="G529" s="61" t="str">
        <f>IFERROR(VLOOKUP($C529,货物明细表!$B:$F,5,0),"")</f>
        <v/>
      </c>
      <c r="H529" s="63"/>
      <c r="I529" s="63"/>
      <c r="J529" s="63"/>
      <c r="K529" s="63"/>
    </row>
    <row r="530" spans="1:11">
      <c r="A530" s="58">
        <f t="shared" si="87"/>
        <v>527</v>
      </c>
      <c r="B530" s="59"/>
      <c r="C530" s="59"/>
      <c r="D530" s="58" t="str">
        <f>IFERROR(VLOOKUP($C530,货物明细表!$B:$F,2,0),"")</f>
        <v/>
      </c>
      <c r="E530" s="58" t="str">
        <f>IFERROR(VLOOKUP($C530,货物明细表!$B:$F,3,0),"")</f>
        <v/>
      </c>
      <c r="F530" s="58" t="str">
        <f>IFERROR(VLOOKUP($C530,货物明细表!$B:$F,4,0),"")</f>
        <v/>
      </c>
      <c r="G530" s="58" t="str">
        <f>IFERROR(VLOOKUP($C530,货物明细表!$B:$F,5,0),"")</f>
        <v/>
      </c>
      <c r="H530" s="60"/>
      <c r="I530" s="60"/>
      <c r="J530" s="60"/>
      <c r="K530" s="60"/>
    </row>
    <row r="531" spans="1:11">
      <c r="A531" s="61">
        <f t="shared" ref="A531:A536" si="88">A530+1</f>
        <v>528</v>
      </c>
      <c r="B531" s="62"/>
      <c r="C531" s="62"/>
      <c r="D531" s="61" t="str">
        <f>IFERROR(VLOOKUP($C531,货物明细表!$B:$F,2,0),"")</f>
        <v/>
      </c>
      <c r="E531" s="61" t="str">
        <f>IFERROR(VLOOKUP($C531,货物明细表!$B:$F,3,0),"")</f>
        <v/>
      </c>
      <c r="F531" s="61" t="str">
        <f>IFERROR(VLOOKUP($C531,货物明细表!$B:$F,4,0),"")</f>
        <v/>
      </c>
      <c r="G531" s="61" t="str">
        <f>IFERROR(VLOOKUP($C531,货物明细表!$B:$F,5,0),"")</f>
        <v/>
      </c>
      <c r="H531" s="63"/>
      <c r="I531" s="63"/>
      <c r="J531" s="63"/>
      <c r="K531" s="63"/>
    </row>
    <row r="532" spans="1:11">
      <c r="A532" s="58">
        <f t="shared" si="88"/>
        <v>529</v>
      </c>
      <c r="B532" s="59"/>
      <c r="C532" s="59"/>
      <c r="D532" s="58" t="str">
        <f>IFERROR(VLOOKUP($C532,货物明细表!$B:$F,2,0),"")</f>
        <v/>
      </c>
      <c r="E532" s="58" t="str">
        <f>IFERROR(VLOOKUP($C532,货物明细表!$B:$F,3,0),"")</f>
        <v/>
      </c>
      <c r="F532" s="58" t="str">
        <f>IFERROR(VLOOKUP($C532,货物明细表!$B:$F,4,0),"")</f>
        <v/>
      </c>
      <c r="G532" s="58" t="str">
        <f>IFERROR(VLOOKUP($C532,货物明细表!$B:$F,5,0),"")</f>
        <v/>
      </c>
      <c r="H532" s="60"/>
      <c r="I532" s="60"/>
      <c r="J532" s="60"/>
      <c r="K532" s="60"/>
    </row>
    <row r="533" spans="1:11">
      <c r="A533" s="61">
        <f t="shared" si="88"/>
        <v>530</v>
      </c>
      <c r="B533" s="62"/>
      <c r="C533" s="62"/>
      <c r="D533" s="61" t="str">
        <f>IFERROR(VLOOKUP($C533,货物明细表!$B:$F,2,0),"")</f>
        <v/>
      </c>
      <c r="E533" s="61" t="str">
        <f>IFERROR(VLOOKUP($C533,货物明细表!$B:$F,3,0),"")</f>
        <v/>
      </c>
      <c r="F533" s="61" t="str">
        <f>IFERROR(VLOOKUP($C533,货物明细表!$B:$F,4,0),"")</f>
        <v/>
      </c>
      <c r="G533" s="61" t="str">
        <f>IFERROR(VLOOKUP($C533,货物明细表!$B:$F,5,0),"")</f>
        <v/>
      </c>
      <c r="H533" s="63"/>
      <c r="I533" s="63"/>
      <c r="J533" s="63"/>
      <c r="K533" s="63"/>
    </row>
    <row r="534" spans="1:11">
      <c r="A534" s="58">
        <f t="shared" si="88"/>
        <v>531</v>
      </c>
      <c r="B534" s="59"/>
      <c r="C534" s="59"/>
      <c r="D534" s="58" t="str">
        <f>IFERROR(VLOOKUP($C534,货物明细表!$B:$F,2,0),"")</f>
        <v/>
      </c>
      <c r="E534" s="58" t="str">
        <f>IFERROR(VLOOKUP($C534,货物明细表!$B:$F,3,0),"")</f>
        <v/>
      </c>
      <c r="F534" s="58" t="str">
        <f>IFERROR(VLOOKUP($C534,货物明细表!$B:$F,4,0),"")</f>
        <v/>
      </c>
      <c r="G534" s="58" t="str">
        <f>IFERROR(VLOOKUP($C534,货物明细表!$B:$F,5,0),"")</f>
        <v/>
      </c>
      <c r="H534" s="60"/>
      <c r="I534" s="60"/>
      <c r="J534" s="60"/>
      <c r="K534" s="60"/>
    </row>
    <row r="535" spans="1:11">
      <c r="A535" s="61">
        <f t="shared" si="88"/>
        <v>532</v>
      </c>
      <c r="B535" s="62"/>
      <c r="C535" s="62"/>
      <c r="D535" s="61" t="str">
        <f>IFERROR(VLOOKUP($C535,货物明细表!$B:$F,2,0),"")</f>
        <v/>
      </c>
      <c r="E535" s="61" t="str">
        <f>IFERROR(VLOOKUP($C535,货物明细表!$B:$F,3,0),"")</f>
        <v/>
      </c>
      <c r="F535" s="61" t="str">
        <f>IFERROR(VLOOKUP($C535,货物明细表!$B:$F,4,0),"")</f>
        <v/>
      </c>
      <c r="G535" s="61" t="str">
        <f>IFERROR(VLOOKUP($C535,货物明细表!$B:$F,5,0),"")</f>
        <v/>
      </c>
      <c r="H535" s="63"/>
      <c r="I535" s="63"/>
      <c r="J535" s="63"/>
      <c r="K535" s="63"/>
    </row>
    <row r="536" spans="1:11">
      <c r="A536" s="58">
        <f t="shared" si="88"/>
        <v>533</v>
      </c>
      <c r="B536" s="59"/>
      <c r="C536" s="59"/>
      <c r="D536" s="58" t="str">
        <f>IFERROR(VLOOKUP($C536,货物明细表!$B:$F,2,0),"")</f>
        <v/>
      </c>
      <c r="E536" s="58" t="str">
        <f>IFERROR(VLOOKUP($C536,货物明细表!$B:$F,3,0),"")</f>
        <v/>
      </c>
      <c r="F536" s="58" t="str">
        <f>IFERROR(VLOOKUP($C536,货物明细表!$B:$F,4,0),"")</f>
        <v/>
      </c>
      <c r="G536" s="58" t="str">
        <f>IFERROR(VLOOKUP($C536,货物明细表!$B:$F,5,0),"")</f>
        <v/>
      </c>
      <c r="H536" s="60"/>
      <c r="I536" s="60"/>
      <c r="J536" s="60"/>
      <c r="K536" s="60"/>
    </row>
    <row r="537" spans="1:11">
      <c r="A537" s="61">
        <f t="shared" ref="A537:A542" si="89">A536+1</f>
        <v>534</v>
      </c>
      <c r="B537" s="62"/>
      <c r="C537" s="62"/>
      <c r="D537" s="61" t="str">
        <f>IFERROR(VLOOKUP($C537,货物明细表!$B:$F,2,0),"")</f>
        <v/>
      </c>
      <c r="E537" s="61" t="str">
        <f>IFERROR(VLOOKUP($C537,货物明细表!$B:$F,3,0),"")</f>
        <v/>
      </c>
      <c r="F537" s="61" t="str">
        <f>IFERROR(VLOOKUP($C537,货物明细表!$B:$F,4,0),"")</f>
        <v/>
      </c>
      <c r="G537" s="61" t="str">
        <f>IFERROR(VLOOKUP($C537,货物明细表!$B:$F,5,0),"")</f>
        <v/>
      </c>
      <c r="H537" s="63"/>
      <c r="I537" s="63"/>
      <c r="J537" s="63"/>
      <c r="K537" s="63"/>
    </row>
    <row r="538" spans="1:11">
      <c r="A538" s="58">
        <f t="shared" si="89"/>
        <v>535</v>
      </c>
      <c r="B538" s="59"/>
      <c r="C538" s="59"/>
      <c r="D538" s="58" t="str">
        <f>IFERROR(VLOOKUP($C538,货物明细表!$B:$F,2,0),"")</f>
        <v/>
      </c>
      <c r="E538" s="58" t="str">
        <f>IFERROR(VLOOKUP($C538,货物明细表!$B:$F,3,0),"")</f>
        <v/>
      </c>
      <c r="F538" s="58" t="str">
        <f>IFERROR(VLOOKUP($C538,货物明细表!$B:$F,4,0),"")</f>
        <v/>
      </c>
      <c r="G538" s="58" t="str">
        <f>IFERROR(VLOOKUP($C538,货物明细表!$B:$F,5,0),"")</f>
        <v/>
      </c>
      <c r="H538" s="60"/>
      <c r="I538" s="60"/>
      <c r="J538" s="60"/>
      <c r="K538" s="60"/>
    </row>
    <row r="539" spans="1:11">
      <c r="A539" s="61">
        <f t="shared" si="89"/>
        <v>536</v>
      </c>
      <c r="B539" s="62"/>
      <c r="C539" s="62"/>
      <c r="D539" s="61" t="str">
        <f>IFERROR(VLOOKUP($C539,货物明细表!$B:$F,2,0),"")</f>
        <v/>
      </c>
      <c r="E539" s="61" t="str">
        <f>IFERROR(VLOOKUP($C539,货物明细表!$B:$F,3,0),"")</f>
        <v/>
      </c>
      <c r="F539" s="61" t="str">
        <f>IFERROR(VLOOKUP($C539,货物明细表!$B:$F,4,0),"")</f>
        <v/>
      </c>
      <c r="G539" s="61" t="str">
        <f>IFERROR(VLOOKUP($C539,货物明细表!$B:$F,5,0),"")</f>
        <v/>
      </c>
      <c r="H539" s="63"/>
      <c r="I539" s="63"/>
      <c r="J539" s="63"/>
      <c r="K539" s="63"/>
    </row>
    <row r="540" spans="1:11">
      <c r="A540" s="58">
        <f t="shared" si="89"/>
        <v>537</v>
      </c>
      <c r="B540" s="59"/>
      <c r="C540" s="59"/>
      <c r="D540" s="58" t="str">
        <f>IFERROR(VLOOKUP($C540,货物明细表!$B:$F,2,0),"")</f>
        <v/>
      </c>
      <c r="E540" s="58" t="str">
        <f>IFERROR(VLOOKUP($C540,货物明细表!$B:$F,3,0),"")</f>
        <v/>
      </c>
      <c r="F540" s="58" t="str">
        <f>IFERROR(VLOOKUP($C540,货物明细表!$B:$F,4,0),"")</f>
        <v/>
      </c>
      <c r="G540" s="58" t="str">
        <f>IFERROR(VLOOKUP($C540,货物明细表!$B:$F,5,0),"")</f>
        <v/>
      </c>
      <c r="H540" s="60"/>
      <c r="I540" s="60"/>
      <c r="J540" s="60"/>
      <c r="K540" s="60"/>
    </row>
    <row r="541" spans="1:11">
      <c r="A541" s="61">
        <f t="shared" si="89"/>
        <v>538</v>
      </c>
      <c r="B541" s="62"/>
      <c r="C541" s="62"/>
      <c r="D541" s="61" t="str">
        <f>IFERROR(VLOOKUP($C541,货物明细表!$B:$F,2,0),"")</f>
        <v/>
      </c>
      <c r="E541" s="61" t="str">
        <f>IFERROR(VLOOKUP($C541,货物明细表!$B:$F,3,0),"")</f>
        <v/>
      </c>
      <c r="F541" s="61" t="str">
        <f>IFERROR(VLOOKUP($C541,货物明细表!$B:$F,4,0),"")</f>
        <v/>
      </c>
      <c r="G541" s="61" t="str">
        <f>IFERROR(VLOOKUP($C541,货物明细表!$B:$F,5,0),"")</f>
        <v/>
      </c>
      <c r="H541" s="63"/>
      <c r="I541" s="63"/>
      <c r="J541" s="63"/>
      <c r="K541" s="63"/>
    </row>
    <row r="542" spans="1:11">
      <c r="A542" s="58">
        <f t="shared" si="89"/>
        <v>539</v>
      </c>
      <c r="B542" s="59"/>
      <c r="C542" s="59"/>
      <c r="D542" s="58" t="str">
        <f>IFERROR(VLOOKUP($C542,货物明细表!$B:$F,2,0),"")</f>
        <v/>
      </c>
      <c r="E542" s="58" t="str">
        <f>IFERROR(VLOOKUP($C542,货物明细表!$B:$F,3,0),"")</f>
        <v/>
      </c>
      <c r="F542" s="58" t="str">
        <f>IFERROR(VLOOKUP($C542,货物明细表!$B:$F,4,0),"")</f>
        <v/>
      </c>
      <c r="G542" s="58" t="str">
        <f>IFERROR(VLOOKUP($C542,货物明细表!$B:$F,5,0),"")</f>
        <v/>
      </c>
      <c r="H542" s="60"/>
      <c r="I542" s="60"/>
      <c r="J542" s="60"/>
      <c r="K542" s="60"/>
    </row>
    <row r="543" spans="1:11">
      <c r="A543" s="61">
        <f t="shared" ref="A543:A548" si="90">A542+1</f>
        <v>540</v>
      </c>
      <c r="B543" s="62"/>
      <c r="C543" s="62"/>
      <c r="D543" s="61" t="str">
        <f>IFERROR(VLOOKUP($C543,货物明细表!$B:$F,2,0),"")</f>
        <v/>
      </c>
      <c r="E543" s="61" t="str">
        <f>IFERROR(VLOOKUP($C543,货物明细表!$B:$F,3,0),"")</f>
        <v/>
      </c>
      <c r="F543" s="61" t="str">
        <f>IFERROR(VLOOKUP($C543,货物明细表!$B:$F,4,0),"")</f>
        <v/>
      </c>
      <c r="G543" s="61" t="str">
        <f>IFERROR(VLOOKUP($C543,货物明细表!$B:$F,5,0),"")</f>
        <v/>
      </c>
      <c r="H543" s="63"/>
      <c r="I543" s="63"/>
      <c r="J543" s="63"/>
      <c r="K543" s="63"/>
    </row>
    <row r="544" spans="1:11">
      <c r="A544" s="58">
        <f t="shared" si="90"/>
        <v>541</v>
      </c>
      <c r="B544" s="59"/>
      <c r="C544" s="59"/>
      <c r="D544" s="58" t="str">
        <f>IFERROR(VLOOKUP($C544,货物明细表!$B:$F,2,0),"")</f>
        <v/>
      </c>
      <c r="E544" s="58" t="str">
        <f>IFERROR(VLOOKUP($C544,货物明细表!$B:$F,3,0),"")</f>
        <v/>
      </c>
      <c r="F544" s="58" t="str">
        <f>IFERROR(VLOOKUP($C544,货物明细表!$B:$F,4,0),"")</f>
        <v/>
      </c>
      <c r="G544" s="58" t="str">
        <f>IFERROR(VLOOKUP($C544,货物明细表!$B:$F,5,0),"")</f>
        <v/>
      </c>
      <c r="H544" s="60"/>
      <c r="I544" s="60"/>
      <c r="J544" s="60"/>
      <c r="K544" s="60"/>
    </row>
    <row r="545" spans="1:11">
      <c r="A545" s="61">
        <f t="shared" si="90"/>
        <v>542</v>
      </c>
      <c r="B545" s="62"/>
      <c r="C545" s="62"/>
      <c r="D545" s="61" t="str">
        <f>IFERROR(VLOOKUP($C545,货物明细表!$B:$F,2,0),"")</f>
        <v/>
      </c>
      <c r="E545" s="61" t="str">
        <f>IFERROR(VLOOKUP($C545,货物明细表!$B:$F,3,0),"")</f>
        <v/>
      </c>
      <c r="F545" s="61" t="str">
        <f>IFERROR(VLOOKUP($C545,货物明细表!$B:$F,4,0),"")</f>
        <v/>
      </c>
      <c r="G545" s="61" t="str">
        <f>IFERROR(VLOOKUP($C545,货物明细表!$B:$F,5,0),"")</f>
        <v/>
      </c>
      <c r="H545" s="63"/>
      <c r="I545" s="63"/>
      <c r="J545" s="63"/>
      <c r="K545" s="63"/>
    </row>
    <row r="546" spans="1:11">
      <c r="A546" s="58">
        <f t="shared" si="90"/>
        <v>543</v>
      </c>
      <c r="B546" s="59"/>
      <c r="C546" s="59"/>
      <c r="D546" s="58" t="str">
        <f>IFERROR(VLOOKUP($C546,货物明细表!$B:$F,2,0),"")</f>
        <v/>
      </c>
      <c r="E546" s="58" t="str">
        <f>IFERROR(VLOOKUP($C546,货物明细表!$B:$F,3,0),"")</f>
        <v/>
      </c>
      <c r="F546" s="58" t="str">
        <f>IFERROR(VLOOKUP($C546,货物明细表!$B:$F,4,0),"")</f>
        <v/>
      </c>
      <c r="G546" s="58" t="str">
        <f>IFERROR(VLOOKUP($C546,货物明细表!$B:$F,5,0),"")</f>
        <v/>
      </c>
      <c r="H546" s="60"/>
      <c r="I546" s="60"/>
      <c r="J546" s="60"/>
      <c r="K546" s="60"/>
    </row>
    <row r="547" spans="1:11">
      <c r="A547" s="61">
        <f t="shared" si="90"/>
        <v>544</v>
      </c>
      <c r="B547" s="62"/>
      <c r="C547" s="62"/>
      <c r="D547" s="61" t="str">
        <f>IFERROR(VLOOKUP($C547,货物明细表!$B:$F,2,0),"")</f>
        <v/>
      </c>
      <c r="E547" s="61" t="str">
        <f>IFERROR(VLOOKUP($C547,货物明细表!$B:$F,3,0),"")</f>
        <v/>
      </c>
      <c r="F547" s="61" t="str">
        <f>IFERROR(VLOOKUP($C547,货物明细表!$B:$F,4,0),"")</f>
        <v/>
      </c>
      <c r="G547" s="61" t="str">
        <f>IFERROR(VLOOKUP($C547,货物明细表!$B:$F,5,0),"")</f>
        <v/>
      </c>
      <c r="H547" s="63"/>
      <c r="I547" s="63"/>
      <c r="J547" s="63"/>
      <c r="K547" s="63"/>
    </row>
    <row r="548" spans="1:11">
      <c r="A548" s="58">
        <f t="shared" si="90"/>
        <v>545</v>
      </c>
      <c r="B548" s="59"/>
      <c r="C548" s="59"/>
      <c r="D548" s="58" t="str">
        <f>IFERROR(VLOOKUP($C548,货物明细表!$B:$F,2,0),"")</f>
        <v/>
      </c>
      <c r="E548" s="58" t="str">
        <f>IFERROR(VLOOKUP($C548,货物明细表!$B:$F,3,0),"")</f>
        <v/>
      </c>
      <c r="F548" s="58" t="str">
        <f>IFERROR(VLOOKUP($C548,货物明细表!$B:$F,4,0),"")</f>
        <v/>
      </c>
      <c r="G548" s="58" t="str">
        <f>IFERROR(VLOOKUP($C548,货物明细表!$B:$F,5,0),"")</f>
        <v/>
      </c>
      <c r="H548" s="60"/>
      <c r="I548" s="60"/>
      <c r="J548" s="60"/>
      <c r="K548" s="60"/>
    </row>
    <row r="549" spans="1:11">
      <c r="A549" s="61">
        <f t="shared" ref="A549:A554" si="91">A548+1</f>
        <v>546</v>
      </c>
      <c r="B549" s="62"/>
      <c r="C549" s="62"/>
      <c r="D549" s="61" t="str">
        <f>IFERROR(VLOOKUP($C549,货物明细表!$B:$F,2,0),"")</f>
        <v/>
      </c>
      <c r="E549" s="61" t="str">
        <f>IFERROR(VLOOKUP($C549,货物明细表!$B:$F,3,0),"")</f>
        <v/>
      </c>
      <c r="F549" s="61" t="str">
        <f>IFERROR(VLOOKUP($C549,货物明细表!$B:$F,4,0),"")</f>
        <v/>
      </c>
      <c r="G549" s="61" t="str">
        <f>IFERROR(VLOOKUP($C549,货物明细表!$B:$F,5,0),"")</f>
        <v/>
      </c>
      <c r="H549" s="63"/>
      <c r="I549" s="63"/>
      <c r="J549" s="63"/>
      <c r="K549" s="63"/>
    </row>
    <row r="550" spans="1:11">
      <c r="A550" s="58">
        <f t="shared" si="91"/>
        <v>547</v>
      </c>
      <c r="B550" s="59"/>
      <c r="C550" s="59"/>
      <c r="D550" s="58" t="str">
        <f>IFERROR(VLOOKUP($C550,货物明细表!$B:$F,2,0),"")</f>
        <v/>
      </c>
      <c r="E550" s="58" t="str">
        <f>IFERROR(VLOOKUP($C550,货物明细表!$B:$F,3,0),"")</f>
        <v/>
      </c>
      <c r="F550" s="58" t="str">
        <f>IFERROR(VLOOKUP($C550,货物明细表!$B:$F,4,0),"")</f>
        <v/>
      </c>
      <c r="G550" s="58" t="str">
        <f>IFERROR(VLOOKUP($C550,货物明细表!$B:$F,5,0),"")</f>
        <v/>
      </c>
      <c r="H550" s="60"/>
      <c r="I550" s="60"/>
      <c r="J550" s="60"/>
      <c r="K550" s="60"/>
    </row>
    <row r="551" spans="1:11">
      <c r="A551" s="61">
        <f t="shared" si="91"/>
        <v>548</v>
      </c>
      <c r="B551" s="62"/>
      <c r="C551" s="62"/>
      <c r="D551" s="61" t="str">
        <f>IFERROR(VLOOKUP($C551,货物明细表!$B:$F,2,0),"")</f>
        <v/>
      </c>
      <c r="E551" s="61" t="str">
        <f>IFERROR(VLOOKUP($C551,货物明细表!$B:$F,3,0),"")</f>
        <v/>
      </c>
      <c r="F551" s="61" t="str">
        <f>IFERROR(VLOOKUP($C551,货物明细表!$B:$F,4,0),"")</f>
        <v/>
      </c>
      <c r="G551" s="61" t="str">
        <f>IFERROR(VLOOKUP($C551,货物明细表!$B:$F,5,0),"")</f>
        <v/>
      </c>
      <c r="H551" s="63"/>
      <c r="I551" s="63"/>
      <c r="J551" s="63"/>
      <c r="K551" s="63"/>
    </row>
    <row r="552" spans="1:11">
      <c r="A552" s="58">
        <f t="shared" si="91"/>
        <v>549</v>
      </c>
      <c r="B552" s="59"/>
      <c r="C552" s="59"/>
      <c r="D552" s="58" t="str">
        <f>IFERROR(VLOOKUP($C552,货物明细表!$B:$F,2,0),"")</f>
        <v/>
      </c>
      <c r="E552" s="58" t="str">
        <f>IFERROR(VLOOKUP($C552,货物明细表!$B:$F,3,0),"")</f>
        <v/>
      </c>
      <c r="F552" s="58" t="str">
        <f>IFERROR(VLOOKUP($C552,货物明细表!$B:$F,4,0),"")</f>
        <v/>
      </c>
      <c r="G552" s="58" t="str">
        <f>IFERROR(VLOOKUP($C552,货物明细表!$B:$F,5,0),"")</f>
        <v/>
      </c>
      <c r="H552" s="60"/>
      <c r="I552" s="60"/>
      <c r="J552" s="60"/>
      <c r="K552" s="60"/>
    </row>
    <row r="553" spans="1:11">
      <c r="A553" s="61">
        <f t="shared" si="91"/>
        <v>550</v>
      </c>
      <c r="B553" s="62"/>
      <c r="C553" s="62"/>
      <c r="D553" s="61" t="str">
        <f>IFERROR(VLOOKUP($C553,货物明细表!$B:$F,2,0),"")</f>
        <v/>
      </c>
      <c r="E553" s="61" t="str">
        <f>IFERROR(VLOOKUP($C553,货物明细表!$B:$F,3,0),"")</f>
        <v/>
      </c>
      <c r="F553" s="61" t="str">
        <f>IFERROR(VLOOKUP($C553,货物明细表!$B:$F,4,0),"")</f>
        <v/>
      </c>
      <c r="G553" s="61" t="str">
        <f>IFERROR(VLOOKUP($C553,货物明细表!$B:$F,5,0),"")</f>
        <v/>
      </c>
      <c r="H553" s="63"/>
      <c r="I553" s="63"/>
      <c r="J553" s="63"/>
      <c r="K553" s="63"/>
    </row>
    <row r="554" spans="1:11">
      <c r="A554" s="58">
        <f t="shared" si="91"/>
        <v>551</v>
      </c>
      <c r="B554" s="59"/>
      <c r="C554" s="59"/>
      <c r="D554" s="58" t="str">
        <f>IFERROR(VLOOKUP($C554,货物明细表!$B:$F,2,0),"")</f>
        <v/>
      </c>
      <c r="E554" s="58" t="str">
        <f>IFERROR(VLOOKUP($C554,货物明细表!$B:$F,3,0),"")</f>
        <v/>
      </c>
      <c r="F554" s="58" t="str">
        <f>IFERROR(VLOOKUP($C554,货物明细表!$B:$F,4,0),"")</f>
        <v/>
      </c>
      <c r="G554" s="58" t="str">
        <f>IFERROR(VLOOKUP($C554,货物明细表!$B:$F,5,0),"")</f>
        <v/>
      </c>
      <c r="H554" s="60"/>
      <c r="I554" s="60"/>
      <c r="J554" s="60"/>
      <c r="K554" s="60"/>
    </row>
    <row r="555" spans="1:11">
      <c r="A555" s="61">
        <f t="shared" ref="A555:A560" si="92">A554+1</f>
        <v>552</v>
      </c>
      <c r="B555" s="62"/>
      <c r="C555" s="62"/>
      <c r="D555" s="61" t="str">
        <f>IFERROR(VLOOKUP($C555,货物明细表!$B:$F,2,0),"")</f>
        <v/>
      </c>
      <c r="E555" s="61" t="str">
        <f>IFERROR(VLOOKUP($C555,货物明细表!$B:$F,3,0),"")</f>
        <v/>
      </c>
      <c r="F555" s="61" t="str">
        <f>IFERROR(VLOOKUP($C555,货物明细表!$B:$F,4,0),"")</f>
        <v/>
      </c>
      <c r="G555" s="61" t="str">
        <f>IFERROR(VLOOKUP($C555,货物明细表!$B:$F,5,0),"")</f>
        <v/>
      </c>
      <c r="H555" s="63"/>
      <c r="I555" s="63"/>
      <c r="J555" s="63"/>
      <c r="K555" s="63"/>
    </row>
    <row r="556" spans="1:11">
      <c r="A556" s="58">
        <f t="shared" si="92"/>
        <v>553</v>
      </c>
      <c r="B556" s="59"/>
      <c r="C556" s="59"/>
      <c r="D556" s="58" t="str">
        <f>IFERROR(VLOOKUP($C556,货物明细表!$B:$F,2,0),"")</f>
        <v/>
      </c>
      <c r="E556" s="58" t="str">
        <f>IFERROR(VLOOKUP($C556,货物明细表!$B:$F,3,0),"")</f>
        <v/>
      </c>
      <c r="F556" s="58" t="str">
        <f>IFERROR(VLOOKUP($C556,货物明细表!$B:$F,4,0),"")</f>
        <v/>
      </c>
      <c r="G556" s="58" t="str">
        <f>IFERROR(VLOOKUP($C556,货物明细表!$B:$F,5,0),"")</f>
        <v/>
      </c>
      <c r="H556" s="60"/>
      <c r="I556" s="60"/>
      <c r="J556" s="60"/>
      <c r="K556" s="60"/>
    </row>
    <row r="557" spans="1:11">
      <c r="A557" s="61">
        <f t="shared" si="92"/>
        <v>554</v>
      </c>
      <c r="B557" s="62"/>
      <c r="C557" s="62"/>
      <c r="D557" s="61" t="str">
        <f>IFERROR(VLOOKUP($C557,货物明细表!$B:$F,2,0),"")</f>
        <v/>
      </c>
      <c r="E557" s="61" t="str">
        <f>IFERROR(VLOOKUP($C557,货物明细表!$B:$F,3,0),"")</f>
        <v/>
      </c>
      <c r="F557" s="61" t="str">
        <f>IFERROR(VLOOKUP($C557,货物明细表!$B:$F,4,0),"")</f>
        <v/>
      </c>
      <c r="G557" s="61" t="str">
        <f>IFERROR(VLOOKUP($C557,货物明细表!$B:$F,5,0),"")</f>
        <v/>
      </c>
      <c r="H557" s="63"/>
      <c r="I557" s="63"/>
      <c r="J557" s="63"/>
      <c r="K557" s="63"/>
    </row>
    <row r="558" spans="1:11">
      <c r="A558" s="58">
        <f t="shared" si="92"/>
        <v>555</v>
      </c>
      <c r="B558" s="59"/>
      <c r="C558" s="59"/>
      <c r="D558" s="58" t="str">
        <f>IFERROR(VLOOKUP($C558,货物明细表!$B:$F,2,0),"")</f>
        <v/>
      </c>
      <c r="E558" s="58" t="str">
        <f>IFERROR(VLOOKUP($C558,货物明细表!$B:$F,3,0),"")</f>
        <v/>
      </c>
      <c r="F558" s="58" t="str">
        <f>IFERROR(VLOOKUP($C558,货物明细表!$B:$F,4,0),"")</f>
        <v/>
      </c>
      <c r="G558" s="58" t="str">
        <f>IFERROR(VLOOKUP($C558,货物明细表!$B:$F,5,0),"")</f>
        <v/>
      </c>
      <c r="H558" s="60"/>
      <c r="I558" s="60"/>
      <c r="J558" s="60"/>
      <c r="K558" s="60"/>
    </row>
    <row r="559" spans="1:11">
      <c r="A559" s="61">
        <f t="shared" si="92"/>
        <v>556</v>
      </c>
      <c r="B559" s="62"/>
      <c r="C559" s="62"/>
      <c r="D559" s="61" t="str">
        <f>IFERROR(VLOOKUP($C559,货物明细表!$B:$F,2,0),"")</f>
        <v/>
      </c>
      <c r="E559" s="61" t="str">
        <f>IFERROR(VLOOKUP($C559,货物明细表!$B:$F,3,0),"")</f>
        <v/>
      </c>
      <c r="F559" s="61" t="str">
        <f>IFERROR(VLOOKUP($C559,货物明细表!$B:$F,4,0),"")</f>
        <v/>
      </c>
      <c r="G559" s="61" t="str">
        <f>IFERROR(VLOOKUP($C559,货物明细表!$B:$F,5,0),"")</f>
        <v/>
      </c>
      <c r="H559" s="63"/>
      <c r="I559" s="63"/>
      <c r="J559" s="63"/>
      <c r="K559" s="63"/>
    </row>
    <row r="560" spans="1:11">
      <c r="A560" s="58">
        <f t="shared" si="92"/>
        <v>557</v>
      </c>
      <c r="B560" s="59"/>
      <c r="C560" s="59"/>
      <c r="D560" s="58" t="str">
        <f>IFERROR(VLOOKUP($C560,货物明细表!$B:$F,2,0),"")</f>
        <v/>
      </c>
      <c r="E560" s="58" t="str">
        <f>IFERROR(VLOOKUP($C560,货物明细表!$B:$F,3,0),"")</f>
        <v/>
      </c>
      <c r="F560" s="58" t="str">
        <f>IFERROR(VLOOKUP($C560,货物明细表!$B:$F,4,0),"")</f>
        <v/>
      </c>
      <c r="G560" s="58" t="str">
        <f>IFERROR(VLOOKUP($C560,货物明细表!$B:$F,5,0),"")</f>
        <v/>
      </c>
      <c r="H560" s="60"/>
      <c r="I560" s="60"/>
      <c r="J560" s="60"/>
      <c r="K560" s="60"/>
    </row>
    <row r="561" spans="1:11">
      <c r="A561" s="61">
        <f t="shared" ref="A561:A566" si="93">A560+1</f>
        <v>558</v>
      </c>
      <c r="B561" s="62"/>
      <c r="C561" s="62"/>
      <c r="D561" s="61" t="str">
        <f>IFERROR(VLOOKUP($C561,货物明细表!$B:$F,2,0),"")</f>
        <v/>
      </c>
      <c r="E561" s="61" t="str">
        <f>IFERROR(VLOOKUP($C561,货物明细表!$B:$F,3,0),"")</f>
        <v/>
      </c>
      <c r="F561" s="61" t="str">
        <f>IFERROR(VLOOKUP($C561,货物明细表!$B:$F,4,0),"")</f>
        <v/>
      </c>
      <c r="G561" s="61" t="str">
        <f>IFERROR(VLOOKUP($C561,货物明细表!$B:$F,5,0),"")</f>
        <v/>
      </c>
      <c r="H561" s="63"/>
      <c r="I561" s="63"/>
      <c r="J561" s="63"/>
      <c r="K561" s="63"/>
    </row>
    <row r="562" spans="1:11">
      <c r="A562" s="58">
        <f t="shared" si="93"/>
        <v>559</v>
      </c>
      <c r="B562" s="59"/>
      <c r="C562" s="59"/>
      <c r="D562" s="58" t="str">
        <f>IFERROR(VLOOKUP($C562,货物明细表!$B:$F,2,0),"")</f>
        <v/>
      </c>
      <c r="E562" s="58" t="str">
        <f>IFERROR(VLOOKUP($C562,货物明细表!$B:$F,3,0),"")</f>
        <v/>
      </c>
      <c r="F562" s="58" t="str">
        <f>IFERROR(VLOOKUP($C562,货物明细表!$B:$F,4,0),"")</f>
        <v/>
      </c>
      <c r="G562" s="58" t="str">
        <f>IFERROR(VLOOKUP($C562,货物明细表!$B:$F,5,0),"")</f>
        <v/>
      </c>
      <c r="H562" s="60"/>
      <c r="I562" s="60"/>
      <c r="J562" s="60"/>
      <c r="K562" s="60"/>
    </row>
    <row r="563" spans="1:11">
      <c r="A563" s="61">
        <f t="shared" si="93"/>
        <v>560</v>
      </c>
      <c r="B563" s="62"/>
      <c r="C563" s="62"/>
      <c r="D563" s="61" t="str">
        <f>IFERROR(VLOOKUP($C563,货物明细表!$B:$F,2,0),"")</f>
        <v/>
      </c>
      <c r="E563" s="61" t="str">
        <f>IFERROR(VLOOKUP($C563,货物明细表!$B:$F,3,0),"")</f>
        <v/>
      </c>
      <c r="F563" s="61" t="str">
        <f>IFERROR(VLOOKUP($C563,货物明细表!$B:$F,4,0),"")</f>
        <v/>
      </c>
      <c r="G563" s="61" t="str">
        <f>IFERROR(VLOOKUP($C563,货物明细表!$B:$F,5,0),"")</f>
        <v/>
      </c>
      <c r="H563" s="63"/>
      <c r="I563" s="63"/>
      <c r="J563" s="63"/>
      <c r="K563" s="63"/>
    </row>
    <row r="564" spans="1:11">
      <c r="A564" s="58">
        <f t="shared" si="93"/>
        <v>561</v>
      </c>
      <c r="B564" s="59"/>
      <c r="C564" s="59"/>
      <c r="D564" s="58" t="str">
        <f>IFERROR(VLOOKUP($C564,货物明细表!$B:$F,2,0),"")</f>
        <v/>
      </c>
      <c r="E564" s="58" t="str">
        <f>IFERROR(VLOOKUP($C564,货物明细表!$B:$F,3,0),"")</f>
        <v/>
      </c>
      <c r="F564" s="58" t="str">
        <f>IFERROR(VLOOKUP($C564,货物明细表!$B:$F,4,0),"")</f>
        <v/>
      </c>
      <c r="G564" s="58" t="str">
        <f>IFERROR(VLOOKUP($C564,货物明细表!$B:$F,5,0),"")</f>
        <v/>
      </c>
      <c r="H564" s="60"/>
      <c r="I564" s="60"/>
      <c r="J564" s="60"/>
      <c r="K564" s="60"/>
    </row>
    <row r="565" spans="1:11">
      <c r="A565" s="61">
        <f t="shared" si="93"/>
        <v>562</v>
      </c>
      <c r="B565" s="62"/>
      <c r="C565" s="62"/>
      <c r="D565" s="61" t="str">
        <f>IFERROR(VLOOKUP($C565,货物明细表!$B:$F,2,0),"")</f>
        <v/>
      </c>
      <c r="E565" s="61" t="str">
        <f>IFERROR(VLOOKUP($C565,货物明细表!$B:$F,3,0),"")</f>
        <v/>
      </c>
      <c r="F565" s="61" t="str">
        <f>IFERROR(VLOOKUP($C565,货物明细表!$B:$F,4,0),"")</f>
        <v/>
      </c>
      <c r="G565" s="61" t="str">
        <f>IFERROR(VLOOKUP($C565,货物明细表!$B:$F,5,0),"")</f>
        <v/>
      </c>
      <c r="H565" s="63"/>
      <c r="I565" s="63"/>
      <c r="J565" s="63"/>
      <c r="K565" s="63"/>
    </row>
    <row r="566" spans="1:11">
      <c r="A566" s="58">
        <f t="shared" si="93"/>
        <v>563</v>
      </c>
      <c r="B566" s="59"/>
      <c r="C566" s="59"/>
      <c r="D566" s="58" t="str">
        <f>IFERROR(VLOOKUP($C566,货物明细表!$B:$F,2,0),"")</f>
        <v/>
      </c>
      <c r="E566" s="58" t="str">
        <f>IFERROR(VLOOKUP($C566,货物明细表!$B:$F,3,0),"")</f>
        <v/>
      </c>
      <c r="F566" s="58" t="str">
        <f>IFERROR(VLOOKUP($C566,货物明细表!$B:$F,4,0),"")</f>
        <v/>
      </c>
      <c r="G566" s="58" t="str">
        <f>IFERROR(VLOOKUP($C566,货物明细表!$B:$F,5,0),"")</f>
        <v/>
      </c>
      <c r="H566" s="60"/>
      <c r="I566" s="60"/>
      <c r="J566" s="60"/>
      <c r="K566" s="60"/>
    </row>
    <row r="567" spans="1:11">
      <c r="A567" s="61">
        <f t="shared" ref="A567:A572" si="94">A566+1</f>
        <v>564</v>
      </c>
      <c r="B567" s="62"/>
      <c r="C567" s="62"/>
      <c r="D567" s="61" t="str">
        <f>IFERROR(VLOOKUP($C567,货物明细表!$B:$F,2,0),"")</f>
        <v/>
      </c>
      <c r="E567" s="61" t="str">
        <f>IFERROR(VLOOKUP($C567,货物明细表!$B:$F,3,0),"")</f>
        <v/>
      </c>
      <c r="F567" s="61" t="str">
        <f>IFERROR(VLOOKUP($C567,货物明细表!$B:$F,4,0),"")</f>
        <v/>
      </c>
      <c r="G567" s="61" t="str">
        <f>IFERROR(VLOOKUP($C567,货物明细表!$B:$F,5,0),"")</f>
        <v/>
      </c>
      <c r="H567" s="63"/>
      <c r="I567" s="63"/>
      <c r="J567" s="63"/>
      <c r="K567" s="63"/>
    </row>
    <row r="568" spans="1:11">
      <c r="A568" s="58">
        <f t="shared" si="94"/>
        <v>565</v>
      </c>
      <c r="B568" s="59"/>
      <c r="C568" s="59"/>
      <c r="D568" s="58" t="str">
        <f>IFERROR(VLOOKUP($C568,货物明细表!$B:$F,2,0),"")</f>
        <v/>
      </c>
      <c r="E568" s="58" t="str">
        <f>IFERROR(VLOOKUP($C568,货物明细表!$B:$F,3,0),"")</f>
        <v/>
      </c>
      <c r="F568" s="58" t="str">
        <f>IFERROR(VLOOKUP($C568,货物明细表!$B:$F,4,0),"")</f>
        <v/>
      </c>
      <c r="G568" s="58" t="str">
        <f>IFERROR(VLOOKUP($C568,货物明细表!$B:$F,5,0),"")</f>
        <v/>
      </c>
      <c r="H568" s="60"/>
      <c r="I568" s="60"/>
      <c r="J568" s="60"/>
      <c r="K568" s="60"/>
    </row>
    <row r="569" spans="1:11">
      <c r="A569" s="61">
        <f t="shared" si="94"/>
        <v>566</v>
      </c>
      <c r="B569" s="62"/>
      <c r="C569" s="62"/>
      <c r="D569" s="61" t="str">
        <f>IFERROR(VLOOKUP($C569,货物明细表!$B:$F,2,0),"")</f>
        <v/>
      </c>
      <c r="E569" s="61" t="str">
        <f>IFERROR(VLOOKUP($C569,货物明细表!$B:$F,3,0),"")</f>
        <v/>
      </c>
      <c r="F569" s="61" t="str">
        <f>IFERROR(VLOOKUP($C569,货物明细表!$B:$F,4,0),"")</f>
        <v/>
      </c>
      <c r="G569" s="61" t="str">
        <f>IFERROR(VLOOKUP($C569,货物明细表!$B:$F,5,0),"")</f>
        <v/>
      </c>
      <c r="H569" s="63"/>
      <c r="I569" s="63"/>
      <c r="J569" s="63"/>
      <c r="K569" s="63"/>
    </row>
    <row r="570" spans="1:11">
      <c r="A570" s="58">
        <f t="shared" si="94"/>
        <v>567</v>
      </c>
      <c r="B570" s="59"/>
      <c r="C570" s="59"/>
      <c r="D570" s="58" t="str">
        <f>IFERROR(VLOOKUP($C570,货物明细表!$B:$F,2,0),"")</f>
        <v/>
      </c>
      <c r="E570" s="58" t="str">
        <f>IFERROR(VLOOKUP($C570,货物明细表!$B:$F,3,0),"")</f>
        <v/>
      </c>
      <c r="F570" s="58" t="str">
        <f>IFERROR(VLOOKUP($C570,货物明细表!$B:$F,4,0),"")</f>
        <v/>
      </c>
      <c r="G570" s="58" t="str">
        <f>IFERROR(VLOOKUP($C570,货物明细表!$B:$F,5,0),"")</f>
        <v/>
      </c>
      <c r="H570" s="60"/>
      <c r="I570" s="60"/>
      <c r="J570" s="60"/>
      <c r="K570" s="60"/>
    </row>
    <row r="571" spans="1:11">
      <c r="A571" s="61">
        <f t="shared" si="94"/>
        <v>568</v>
      </c>
      <c r="B571" s="62"/>
      <c r="C571" s="62"/>
      <c r="D571" s="61" t="str">
        <f>IFERROR(VLOOKUP($C571,货物明细表!$B:$F,2,0),"")</f>
        <v/>
      </c>
      <c r="E571" s="61" t="str">
        <f>IFERROR(VLOOKUP($C571,货物明细表!$B:$F,3,0),"")</f>
        <v/>
      </c>
      <c r="F571" s="61" t="str">
        <f>IFERROR(VLOOKUP($C571,货物明细表!$B:$F,4,0),"")</f>
        <v/>
      </c>
      <c r="G571" s="61" t="str">
        <f>IFERROR(VLOOKUP($C571,货物明细表!$B:$F,5,0),"")</f>
        <v/>
      </c>
      <c r="H571" s="63"/>
      <c r="I571" s="63"/>
      <c r="J571" s="63"/>
      <c r="K571" s="63"/>
    </row>
    <row r="572" spans="1:11">
      <c r="A572" s="58">
        <f t="shared" si="94"/>
        <v>569</v>
      </c>
      <c r="B572" s="59"/>
      <c r="C572" s="59"/>
      <c r="D572" s="58" t="str">
        <f>IFERROR(VLOOKUP($C572,货物明细表!$B:$F,2,0),"")</f>
        <v/>
      </c>
      <c r="E572" s="58" t="str">
        <f>IFERROR(VLOOKUP($C572,货物明细表!$B:$F,3,0),"")</f>
        <v/>
      </c>
      <c r="F572" s="58" t="str">
        <f>IFERROR(VLOOKUP($C572,货物明细表!$B:$F,4,0),"")</f>
        <v/>
      </c>
      <c r="G572" s="58" t="str">
        <f>IFERROR(VLOOKUP($C572,货物明细表!$B:$F,5,0),"")</f>
        <v/>
      </c>
      <c r="H572" s="60"/>
      <c r="I572" s="60"/>
      <c r="J572" s="60"/>
      <c r="K572" s="60"/>
    </row>
    <row r="573" spans="1:11">
      <c r="A573" s="61">
        <f t="shared" ref="A573:A578" si="95">A572+1</f>
        <v>570</v>
      </c>
      <c r="B573" s="62"/>
      <c r="C573" s="62"/>
      <c r="D573" s="61" t="str">
        <f>IFERROR(VLOOKUP($C573,货物明细表!$B:$F,2,0),"")</f>
        <v/>
      </c>
      <c r="E573" s="61" t="str">
        <f>IFERROR(VLOOKUP($C573,货物明细表!$B:$F,3,0),"")</f>
        <v/>
      </c>
      <c r="F573" s="61" t="str">
        <f>IFERROR(VLOOKUP($C573,货物明细表!$B:$F,4,0),"")</f>
        <v/>
      </c>
      <c r="G573" s="61" t="str">
        <f>IFERROR(VLOOKUP($C573,货物明细表!$B:$F,5,0),"")</f>
        <v/>
      </c>
      <c r="H573" s="63"/>
      <c r="I573" s="63"/>
      <c r="J573" s="63"/>
      <c r="K573" s="63"/>
    </row>
    <row r="574" spans="1:11">
      <c r="A574" s="58">
        <f t="shared" si="95"/>
        <v>571</v>
      </c>
      <c r="B574" s="59"/>
      <c r="C574" s="59"/>
      <c r="D574" s="58" t="str">
        <f>IFERROR(VLOOKUP($C574,货物明细表!$B:$F,2,0),"")</f>
        <v/>
      </c>
      <c r="E574" s="58" t="str">
        <f>IFERROR(VLOOKUP($C574,货物明细表!$B:$F,3,0),"")</f>
        <v/>
      </c>
      <c r="F574" s="58" t="str">
        <f>IFERROR(VLOOKUP($C574,货物明细表!$B:$F,4,0),"")</f>
        <v/>
      </c>
      <c r="G574" s="58" t="str">
        <f>IFERROR(VLOOKUP($C574,货物明细表!$B:$F,5,0),"")</f>
        <v/>
      </c>
      <c r="H574" s="60"/>
      <c r="I574" s="60"/>
      <c r="J574" s="60"/>
      <c r="K574" s="60"/>
    </row>
    <row r="575" spans="1:11">
      <c r="A575" s="61">
        <f t="shared" si="95"/>
        <v>572</v>
      </c>
      <c r="B575" s="62"/>
      <c r="C575" s="62"/>
      <c r="D575" s="61" t="str">
        <f>IFERROR(VLOOKUP($C575,货物明细表!$B:$F,2,0),"")</f>
        <v/>
      </c>
      <c r="E575" s="61" t="str">
        <f>IFERROR(VLOOKUP($C575,货物明细表!$B:$F,3,0),"")</f>
        <v/>
      </c>
      <c r="F575" s="61" t="str">
        <f>IFERROR(VLOOKUP($C575,货物明细表!$B:$F,4,0),"")</f>
        <v/>
      </c>
      <c r="G575" s="61" t="str">
        <f>IFERROR(VLOOKUP($C575,货物明细表!$B:$F,5,0),"")</f>
        <v/>
      </c>
      <c r="H575" s="63"/>
      <c r="I575" s="63"/>
      <c r="J575" s="63"/>
      <c r="K575" s="63"/>
    </row>
    <row r="576" spans="1:11">
      <c r="A576" s="58">
        <f t="shared" si="95"/>
        <v>573</v>
      </c>
      <c r="B576" s="59"/>
      <c r="C576" s="59"/>
      <c r="D576" s="58" t="str">
        <f>IFERROR(VLOOKUP($C576,货物明细表!$B:$F,2,0),"")</f>
        <v/>
      </c>
      <c r="E576" s="58" t="str">
        <f>IFERROR(VLOOKUP($C576,货物明细表!$B:$F,3,0),"")</f>
        <v/>
      </c>
      <c r="F576" s="58" t="str">
        <f>IFERROR(VLOOKUP($C576,货物明细表!$B:$F,4,0),"")</f>
        <v/>
      </c>
      <c r="G576" s="58" t="str">
        <f>IFERROR(VLOOKUP($C576,货物明细表!$B:$F,5,0),"")</f>
        <v/>
      </c>
      <c r="H576" s="60"/>
      <c r="I576" s="60"/>
      <c r="J576" s="60"/>
      <c r="K576" s="60"/>
    </row>
    <row r="577" spans="1:11">
      <c r="A577" s="61">
        <f t="shared" si="95"/>
        <v>574</v>
      </c>
      <c r="B577" s="62"/>
      <c r="C577" s="62"/>
      <c r="D577" s="61" t="str">
        <f>IFERROR(VLOOKUP($C577,货物明细表!$B:$F,2,0),"")</f>
        <v/>
      </c>
      <c r="E577" s="61" t="str">
        <f>IFERROR(VLOOKUP($C577,货物明细表!$B:$F,3,0),"")</f>
        <v/>
      </c>
      <c r="F577" s="61" t="str">
        <f>IFERROR(VLOOKUP($C577,货物明细表!$B:$F,4,0),"")</f>
        <v/>
      </c>
      <c r="G577" s="61" t="str">
        <f>IFERROR(VLOOKUP($C577,货物明细表!$B:$F,5,0),"")</f>
        <v/>
      </c>
      <c r="H577" s="63"/>
      <c r="I577" s="63"/>
      <c r="J577" s="63"/>
      <c r="K577" s="63"/>
    </row>
    <row r="578" spans="1:11">
      <c r="A578" s="58">
        <f t="shared" si="95"/>
        <v>575</v>
      </c>
      <c r="B578" s="59"/>
      <c r="C578" s="59"/>
      <c r="D578" s="58" t="str">
        <f>IFERROR(VLOOKUP($C578,货物明细表!$B:$F,2,0),"")</f>
        <v/>
      </c>
      <c r="E578" s="58" t="str">
        <f>IFERROR(VLOOKUP($C578,货物明细表!$B:$F,3,0),"")</f>
        <v/>
      </c>
      <c r="F578" s="58" t="str">
        <f>IFERROR(VLOOKUP($C578,货物明细表!$B:$F,4,0),"")</f>
        <v/>
      </c>
      <c r="G578" s="58" t="str">
        <f>IFERROR(VLOOKUP($C578,货物明细表!$B:$F,5,0),"")</f>
        <v/>
      </c>
      <c r="H578" s="60"/>
      <c r="I578" s="60"/>
      <c r="J578" s="60"/>
      <c r="K578" s="60"/>
    </row>
    <row r="579" spans="1:11">
      <c r="A579" s="61">
        <f t="shared" ref="A579:A584" si="96">A578+1</f>
        <v>576</v>
      </c>
      <c r="B579" s="62"/>
      <c r="C579" s="62"/>
      <c r="D579" s="61" t="str">
        <f>IFERROR(VLOOKUP($C579,货物明细表!$B:$F,2,0),"")</f>
        <v/>
      </c>
      <c r="E579" s="61" t="str">
        <f>IFERROR(VLOOKUP($C579,货物明细表!$B:$F,3,0),"")</f>
        <v/>
      </c>
      <c r="F579" s="61" t="str">
        <f>IFERROR(VLOOKUP($C579,货物明细表!$B:$F,4,0),"")</f>
        <v/>
      </c>
      <c r="G579" s="61" t="str">
        <f>IFERROR(VLOOKUP($C579,货物明细表!$B:$F,5,0),"")</f>
        <v/>
      </c>
      <c r="H579" s="63"/>
      <c r="I579" s="63"/>
      <c r="J579" s="63"/>
      <c r="K579" s="63"/>
    </row>
    <row r="580" spans="1:11">
      <c r="A580" s="58">
        <f t="shared" si="96"/>
        <v>577</v>
      </c>
      <c r="B580" s="59"/>
      <c r="C580" s="59"/>
      <c r="D580" s="58" t="str">
        <f>IFERROR(VLOOKUP($C580,货物明细表!$B:$F,2,0),"")</f>
        <v/>
      </c>
      <c r="E580" s="58" t="str">
        <f>IFERROR(VLOOKUP($C580,货物明细表!$B:$F,3,0),"")</f>
        <v/>
      </c>
      <c r="F580" s="58" t="str">
        <f>IFERROR(VLOOKUP($C580,货物明细表!$B:$F,4,0),"")</f>
        <v/>
      </c>
      <c r="G580" s="58" t="str">
        <f>IFERROR(VLOOKUP($C580,货物明细表!$B:$F,5,0),"")</f>
        <v/>
      </c>
      <c r="H580" s="60"/>
      <c r="I580" s="60"/>
      <c r="J580" s="60"/>
      <c r="K580" s="60"/>
    </row>
    <row r="581" spans="1:11">
      <c r="A581" s="61">
        <f t="shared" si="96"/>
        <v>578</v>
      </c>
      <c r="B581" s="62"/>
      <c r="C581" s="62"/>
      <c r="D581" s="61" t="str">
        <f>IFERROR(VLOOKUP($C581,货物明细表!$B:$F,2,0),"")</f>
        <v/>
      </c>
      <c r="E581" s="61" t="str">
        <f>IFERROR(VLOOKUP($C581,货物明细表!$B:$F,3,0),"")</f>
        <v/>
      </c>
      <c r="F581" s="61" t="str">
        <f>IFERROR(VLOOKUP($C581,货物明细表!$B:$F,4,0),"")</f>
        <v/>
      </c>
      <c r="G581" s="61" t="str">
        <f>IFERROR(VLOOKUP($C581,货物明细表!$B:$F,5,0),"")</f>
        <v/>
      </c>
      <c r="H581" s="63"/>
      <c r="I581" s="63"/>
      <c r="J581" s="63"/>
      <c r="K581" s="63"/>
    </row>
    <row r="582" spans="1:11">
      <c r="A582" s="58">
        <f t="shared" si="96"/>
        <v>579</v>
      </c>
      <c r="B582" s="59"/>
      <c r="C582" s="59"/>
      <c r="D582" s="58" t="str">
        <f>IFERROR(VLOOKUP($C582,货物明细表!$B:$F,2,0),"")</f>
        <v/>
      </c>
      <c r="E582" s="58" t="str">
        <f>IFERROR(VLOOKUP($C582,货物明细表!$B:$F,3,0),"")</f>
        <v/>
      </c>
      <c r="F582" s="58" t="str">
        <f>IFERROR(VLOOKUP($C582,货物明细表!$B:$F,4,0),"")</f>
        <v/>
      </c>
      <c r="G582" s="58" t="str">
        <f>IFERROR(VLOOKUP($C582,货物明细表!$B:$F,5,0),"")</f>
        <v/>
      </c>
      <c r="H582" s="60"/>
      <c r="I582" s="60"/>
      <c r="J582" s="60"/>
      <c r="K582" s="60"/>
    </row>
    <row r="583" spans="1:11">
      <c r="A583" s="61">
        <f t="shared" si="96"/>
        <v>580</v>
      </c>
      <c r="B583" s="62"/>
      <c r="C583" s="62"/>
      <c r="D583" s="61" t="str">
        <f>IFERROR(VLOOKUP($C583,货物明细表!$B:$F,2,0),"")</f>
        <v/>
      </c>
      <c r="E583" s="61" t="str">
        <f>IFERROR(VLOOKUP($C583,货物明细表!$B:$F,3,0),"")</f>
        <v/>
      </c>
      <c r="F583" s="61" t="str">
        <f>IFERROR(VLOOKUP($C583,货物明细表!$B:$F,4,0),"")</f>
        <v/>
      </c>
      <c r="G583" s="61" t="str">
        <f>IFERROR(VLOOKUP($C583,货物明细表!$B:$F,5,0),"")</f>
        <v/>
      </c>
      <c r="H583" s="63"/>
      <c r="I583" s="63"/>
      <c r="J583" s="63"/>
      <c r="K583" s="63"/>
    </row>
    <row r="584" spans="1:11">
      <c r="A584" s="58">
        <f t="shared" si="96"/>
        <v>581</v>
      </c>
      <c r="B584" s="59"/>
      <c r="C584" s="59"/>
      <c r="D584" s="58" t="str">
        <f>IFERROR(VLOOKUP($C584,货物明细表!$B:$F,2,0),"")</f>
        <v/>
      </c>
      <c r="E584" s="58" t="str">
        <f>IFERROR(VLOOKUP($C584,货物明细表!$B:$F,3,0),"")</f>
        <v/>
      </c>
      <c r="F584" s="58" t="str">
        <f>IFERROR(VLOOKUP($C584,货物明细表!$B:$F,4,0),"")</f>
        <v/>
      </c>
      <c r="G584" s="58" t="str">
        <f>IFERROR(VLOOKUP($C584,货物明细表!$B:$F,5,0),"")</f>
        <v/>
      </c>
      <c r="H584" s="60"/>
      <c r="I584" s="60"/>
      <c r="J584" s="60"/>
      <c r="K584" s="60"/>
    </row>
    <row r="585" spans="1:11">
      <c r="A585" s="61">
        <f t="shared" ref="A585:A590" si="97">A584+1</f>
        <v>582</v>
      </c>
      <c r="B585" s="62"/>
      <c r="C585" s="62"/>
      <c r="D585" s="61" t="str">
        <f>IFERROR(VLOOKUP($C585,货物明细表!$B:$F,2,0),"")</f>
        <v/>
      </c>
      <c r="E585" s="61" t="str">
        <f>IFERROR(VLOOKUP($C585,货物明细表!$B:$F,3,0),"")</f>
        <v/>
      </c>
      <c r="F585" s="61" t="str">
        <f>IFERROR(VLOOKUP($C585,货物明细表!$B:$F,4,0),"")</f>
        <v/>
      </c>
      <c r="G585" s="61" t="str">
        <f>IFERROR(VLOOKUP($C585,货物明细表!$B:$F,5,0),"")</f>
        <v/>
      </c>
      <c r="H585" s="63"/>
      <c r="I585" s="63"/>
      <c r="J585" s="63"/>
      <c r="K585" s="63"/>
    </row>
    <row r="586" spans="1:11">
      <c r="A586" s="58">
        <f t="shared" si="97"/>
        <v>583</v>
      </c>
      <c r="B586" s="59"/>
      <c r="C586" s="59"/>
      <c r="D586" s="58" t="str">
        <f>IFERROR(VLOOKUP($C586,货物明细表!$B:$F,2,0),"")</f>
        <v/>
      </c>
      <c r="E586" s="58" t="str">
        <f>IFERROR(VLOOKUP($C586,货物明细表!$B:$F,3,0),"")</f>
        <v/>
      </c>
      <c r="F586" s="58" t="str">
        <f>IFERROR(VLOOKUP($C586,货物明细表!$B:$F,4,0),"")</f>
        <v/>
      </c>
      <c r="G586" s="58" t="str">
        <f>IFERROR(VLOOKUP($C586,货物明细表!$B:$F,5,0),"")</f>
        <v/>
      </c>
      <c r="H586" s="60"/>
      <c r="I586" s="60"/>
      <c r="J586" s="60"/>
      <c r="K586" s="60"/>
    </row>
    <row r="587" spans="1:11">
      <c r="A587" s="61">
        <f t="shared" si="97"/>
        <v>584</v>
      </c>
      <c r="B587" s="62"/>
      <c r="C587" s="62"/>
      <c r="D587" s="61" t="str">
        <f>IFERROR(VLOOKUP($C587,货物明细表!$B:$F,2,0),"")</f>
        <v/>
      </c>
      <c r="E587" s="61" t="str">
        <f>IFERROR(VLOOKUP($C587,货物明细表!$B:$F,3,0),"")</f>
        <v/>
      </c>
      <c r="F587" s="61" t="str">
        <f>IFERROR(VLOOKUP($C587,货物明细表!$B:$F,4,0),"")</f>
        <v/>
      </c>
      <c r="G587" s="61" t="str">
        <f>IFERROR(VLOOKUP($C587,货物明细表!$B:$F,5,0),"")</f>
        <v/>
      </c>
      <c r="H587" s="63"/>
      <c r="I587" s="63"/>
      <c r="J587" s="63"/>
      <c r="K587" s="63"/>
    </row>
    <row r="588" spans="1:11">
      <c r="A588" s="58">
        <f t="shared" si="97"/>
        <v>585</v>
      </c>
      <c r="B588" s="59"/>
      <c r="C588" s="59"/>
      <c r="D588" s="58" t="str">
        <f>IFERROR(VLOOKUP($C588,货物明细表!$B:$F,2,0),"")</f>
        <v/>
      </c>
      <c r="E588" s="58" t="str">
        <f>IFERROR(VLOOKUP($C588,货物明细表!$B:$F,3,0),"")</f>
        <v/>
      </c>
      <c r="F588" s="58" t="str">
        <f>IFERROR(VLOOKUP($C588,货物明细表!$B:$F,4,0),"")</f>
        <v/>
      </c>
      <c r="G588" s="58" t="str">
        <f>IFERROR(VLOOKUP($C588,货物明细表!$B:$F,5,0),"")</f>
        <v/>
      </c>
      <c r="H588" s="60"/>
      <c r="I588" s="60"/>
      <c r="J588" s="60"/>
      <c r="K588" s="60"/>
    </row>
    <row r="589" spans="1:11">
      <c r="A589" s="61">
        <f t="shared" si="97"/>
        <v>586</v>
      </c>
      <c r="B589" s="62"/>
      <c r="C589" s="62"/>
      <c r="D589" s="61" t="str">
        <f>IFERROR(VLOOKUP($C589,货物明细表!$B:$F,2,0),"")</f>
        <v/>
      </c>
      <c r="E589" s="61" t="str">
        <f>IFERROR(VLOOKUP($C589,货物明细表!$B:$F,3,0),"")</f>
        <v/>
      </c>
      <c r="F589" s="61" t="str">
        <f>IFERROR(VLOOKUP($C589,货物明细表!$B:$F,4,0),"")</f>
        <v/>
      </c>
      <c r="G589" s="61" t="str">
        <f>IFERROR(VLOOKUP($C589,货物明细表!$B:$F,5,0),"")</f>
        <v/>
      </c>
      <c r="H589" s="63"/>
      <c r="I589" s="63"/>
      <c r="J589" s="63"/>
      <c r="K589" s="63"/>
    </row>
    <row r="590" spans="1:11">
      <c r="A590" s="58">
        <f t="shared" si="97"/>
        <v>587</v>
      </c>
      <c r="B590" s="59"/>
      <c r="C590" s="59"/>
      <c r="D590" s="58" t="str">
        <f>IFERROR(VLOOKUP($C590,货物明细表!$B:$F,2,0),"")</f>
        <v/>
      </c>
      <c r="E590" s="58" t="str">
        <f>IFERROR(VLOOKUP($C590,货物明细表!$B:$F,3,0),"")</f>
        <v/>
      </c>
      <c r="F590" s="58" t="str">
        <f>IFERROR(VLOOKUP($C590,货物明细表!$B:$F,4,0),"")</f>
        <v/>
      </c>
      <c r="G590" s="58" t="str">
        <f>IFERROR(VLOOKUP($C590,货物明细表!$B:$F,5,0),"")</f>
        <v/>
      </c>
      <c r="H590" s="60"/>
      <c r="I590" s="60"/>
      <c r="J590" s="60"/>
      <c r="K590" s="60"/>
    </row>
    <row r="591" spans="1:11">
      <c r="A591" s="61">
        <f t="shared" ref="A591:A596" si="98">A590+1</f>
        <v>588</v>
      </c>
      <c r="B591" s="62"/>
      <c r="C591" s="62"/>
      <c r="D591" s="61" t="str">
        <f>IFERROR(VLOOKUP($C591,货物明细表!$B:$F,2,0),"")</f>
        <v/>
      </c>
      <c r="E591" s="61" t="str">
        <f>IFERROR(VLOOKUP($C591,货物明细表!$B:$F,3,0),"")</f>
        <v/>
      </c>
      <c r="F591" s="61" t="str">
        <f>IFERROR(VLOOKUP($C591,货物明细表!$B:$F,4,0),"")</f>
        <v/>
      </c>
      <c r="G591" s="61" t="str">
        <f>IFERROR(VLOOKUP($C591,货物明细表!$B:$F,5,0),"")</f>
        <v/>
      </c>
      <c r="H591" s="63"/>
      <c r="I591" s="63"/>
      <c r="J591" s="63"/>
      <c r="K591" s="63"/>
    </row>
    <row r="592" spans="1:11">
      <c r="A592" s="58">
        <f t="shared" si="98"/>
        <v>589</v>
      </c>
      <c r="B592" s="59"/>
      <c r="C592" s="59"/>
      <c r="D592" s="58" t="str">
        <f>IFERROR(VLOOKUP($C592,货物明细表!$B:$F,2,0),"")</f>
        <v/>
      </c>
      <c r="E592" s="58" t="str">
        <f>IFERROR(VLOOKUP($C592,货物明细表!$B:$F,3,0),"")</f>
        <v/>
      </c>
      <c r="F592" s="58" t="str">
        <f>IFERROR(VLOOKUP($C592,货物明细表!$B:$F,4,0),"")</f>
        <v/>
      </c>
      <c r="G592" s="58" t="str">
        <f>IFERROR(VLOOKUP($C592,货物明细表!$B:$F,5,0),"")</f>
        <v/>
      </c>
      <c r="H592" s="60"/>
      <c r="I592" s="60"/>
      <c r="J592" s="60"/>
      <c r="K592" s="60"/>
    </row>
    <row r="593" spans="1:11">
      <c r="A593" s="61">
        <f t="shared" si="98"/>
        <v>590</v>
      </c>
      <c r="B593" s="62"/>
      <c r="C593" s="62"/>
      <c r="D593" s="61" t="str">
        <f>IFERROR(VLOOKUP($C593,货物明细表!$B:$F,2,0),"")</f>
        <v/>
      </c>
      <c r="E593" s="61" t="str">
        <f>IFERROR(VLOOKUP($C593,货物明细表!$B:$F,3,0),"")</f>
        <v/>
      </c>
      <c r="F593" s="61" t="str">
        <f>IFERROR(VLOOKUP($C593,货物明细表!$B:$F,4,0),"")</f>
        <v/>
      </c>
      <c r="G593" s="61" t="str">
        <f>IFERROR(VLOOKUP($C593,货物明细表!$B:$F,5,0),"")</f>
        <v/>
      </c>
      <c r="H593" s="63"/>
      <c r="I593" s="63"/>
      <c r="J593" s="63"/>
      <c r="K593" s="63"/>
    </row>
    <row r="594" spans="1:11">
      <c r="A594" s="58">
        <f t="shared" si="98"/>
        <v>591</v>
      </c>
      <c r="B594" s="59"/>
      <c r="C594" s="59"/>
      <c r="D594" s="58" t="str">
        <f>IFERROR(VLOOKUP($C594,货物明细表!$B:$F,2,0),"")</f>
        <v/>
      </c>
      <c r="E594" s="58" t="str">
        <f>IFERROR(VLOOKUP($C594,货物明细表!$B:$F,3,0),"")</f>
        <v/>
      </c>
      <c r="F594" s="58" t="str">
        <f>IFERROR(VLOOKUP($C594,货物明细表!$B:$F,4,0),"")</f>
        <v/>
      </c>
      <c r="G594" s="58" t="str">
        <f>IFERROR(VLOOKUP($C594,货物明细表!$B:$F,5,0),"")</f>
        <v/>
      </c>
      <c r="H594" s="60"/>
      <c r="I594" s="60"/>
      <c r="J594" s="60"/>
      <c r="K594" s="60"/>
    </row>
    <row r="595" spans="1:11">
      <c r="A595" s="61">
        <f t="shared" si="98"/>
        <v>592</v>
      </c>
      <c r="B595" s="62"/>
      <c r="C595" s="62"/>
      <c r="D595" s="61" t="str">
        <f>IFERROR(VLOOKUP($C595,货物明细表!$B:$F,2,0),"")</f>
        <v/>
      </c>
      <c r="E595" s="61" t="str">
        <f>IFERROR(VLOOKUP($C595,货物明细表!$B:$F,3,0),"")</f>
        <v/>
      </c>
      <c r="F595" s="61" t="str">
        <f>IFERROR(VLOOKUP($C595,货物明细表!$B:$F,4,0),"")</f>
        <v/>
      </c>
      <c r="G595" s="61" t="str">
        <f>IFERROR(VLOOKUP($C595,货物明细表!$B:$F,5,0),"")</f>
        <v/>
      </c>
      <c r="H595" s="63"/>
      <c r="I595" s="63"/>
      <c r="J595" s="63"/>
      <c r="K595" s="63"/>
    </row>
    <row r="596" spans="1:11">
      <c r="A596" s="58">
        <f t="shared" si="98"/>
        <v>593</v>
      </c>
      <c r="B596" s="59"/>
      <c r="C596" s="59"/>
      <c r="D596" s="58" t="str">
        <f>IFERROR(VLOOKUP($C596,货物明细表!$B:$F,2,0),"")</f>
        <v/>
      </c>
      <c r="E596" s="58" t="str">
        <f>IFERROR(VLOOKUP($C596,货物明细表!$B:$F,3,0),"")</f>
        <v/>
      </c>
      <c r="F596" s="58" t="str">
        <f>IFERROR(VLOOKUP($C596,货物明细表!$B:$F,4,0),"")</f>
        <v/>
      </c>
      <c r="G596" s="58" t="str">
        <f>IFERROR(VLOOKUP($C596,货物明细表!$B:$F,5,0),"")</f>
        <v/>
      </c>
      <c r="H596" s="60"/>
      <c r="I596" s="60"/>
      <c r="J596" s="60"/>
      <c r="K596" s="60"/>
    </row>
    <row r="597" spans="1:11">
      <c r="A597" s="61">
        <f t="shared" ref="A597:A602" si="99">A596+1</f>
        <v>594</v>
      </c>
      <c r="B597" s="62"/>
      <c r="C597" s="62"/>
      <c r="D597" s="61" t="str">
        <f>IFERROR(VLOOKUP($C597,货物明细表!$B:$F,2,0),"")</f>
        <v/>
      </c>
      <c r="E597" s="61" t="str">
        <f>IFERROR(VLOOKUP($C597,货物明细表!$B:$F,3,0),"")</f>
        <v/>
      </c>
      <c r="F597" s="61" t="str">
        <f>IFERROR(VLOOKUP($C597,货物明细表!$B:$F,4,0),"")</f>
        <v/>
      </c>
      <c r="G597" s="61" t="str">
        <f>IFERROR(VLOOKUP($C597,货物明细表!$B:$F,5,0),"")</f>
        <v/>
      </c>
      <c r="H597" s="63"/>
      <c r="I597" s="63"/>
      <c r="J597" s="63"/>
      <c r="K597" s="63"/>
    </row>
    <row r="598" spans="1:11">
      <c r="A598" s="58">
        <f t="shared" si="99"/>
        <v>595</v>
      </c>
      <c r="B598" s="59"/>
      <c r="C598" s="59"/>
      <c r="D598" s="58" t="str">
        <f>IFERROR(VLOOKUP($C598,货物明细表!$B:$F,2,0),"")</f>
        <v/>
      </c>
      <c r="E598" s="58" t="str">
        <f>IFERROR(VLOOKUP($C598,货物明细表!$B:$F,3,0),"")</f>
        <v/>
      </c>
      <c r="F598" s="58" t="str">
        <f>IFERROR(VLOOKUP($C598,货物明细表!$B:$F,4,0),"")</f>
        <v/>
      </c>
      <c r="G598" s="58" t="str">
        <f>IFERROR(VLOOKUP($C598,货物明细表!$B:$F,5,0),"")</f>
        <v/>
      </c>
      <c r="H598" s="60"/>
      <c r="I598" s="60"/>
      <c r="J598" s="60"/>
      <c r="K598" s="60"/>
    </row>
    <row r="599" spans="1:11">
      <c r="A599" s="61">
        <f t="shared" si="99"/>
        <v>596</v>
      </c>
      <c r="B599" s="62"/>
      <c r="C599" s="62"/>
      <c r="D599" s="61" t="str">
        <f>IFERROR(VLOOKUP($C599,货物明细表!$B:$F,2,0),"")</f>
        <v/>
      </c>
      <c r="E599" s="61" t="str">
        <f>IFERROR(VLOOKUP($C599,货物明细表!$B:$F,3,0),"")</f>
        <v/>
      </c>
      <c r="F599" s="61" t="str">
        <f>IFERROR(VLOOKUP($C599,货物明细表!$B:$F,4,0),"")</f>
        <v/>
      </c>
      <c r="G599" s="61" t="str">
        <f>IFERROR(VLOOKUP($C599,货物明细表!$B:$F,5,0),"")</f>
        <v/>
      </c>
      <c r="H599" s="63"/>
      <c r="I599" s="63"/>
      <c r="J599" s="63"/>
      <c r="K599" s="63"/>
    </row>
    <row r="600" spans="1:11">
      <c r="A600" s="58">
        <f t="shared" si="99"/>
        <v>597</v>
      </c>
      <c r="B600" s="59"/>
      <c r="C600" s="59"/>
      <c r="D600" s="58" t="str">
        <f>IFERROR(VLOOKUP($C600,货物明细表!$B:$F,2,0),"")</f>
        <v/>
      </c>
      <c r="E600" s="58" t="str">
        <f>IFERROR(VLOOKUP($C600,货物明细表!$B:$F,3,0),"")</f>
        <v/>
      </c>
      <c r="F600" s="58" t="str">
        <f>IFERROR(VLOOKUP($C600,货物明细表!$B:$F,4,0),"")</f>
        <v/>
      </c>
      <c r="G600" s="58" t="str">
        <f>IFERROR(VLOOKUP($C600,货物明细表!$B:$F,5,0),"")</f>
        <v/>
      </c>
      <c r="H600" s="60"/>
      <c r="I600" s="60"/>
      <c r="J600" s="60"/>
      <c r="K600" s="60"/>
    </row>
    <row r="601" spans="1:11">
      <c r="A601" s="61">
        <f t="shared" si="99"/>
        <v>598</v>
      </c>
      <c r="B601" s="62"/>
      <c r="C601" s="62"/>
      <c r="D601" s="61" t="str">
        <f>IFERROR(VLOOKUP($C601,货物明细表!$B:$F,2,0),"")</f>
        <v/>
      </c>
      <c r="E601" s="61" t="str">
        <f>IFERROR(VLOOKUP($C601,货物明细表!$B:$F,3,0),"")</f>
        <v/>
      </c>
      <c r="F601" s="61" t="str">
        <f>IFERROR(VLOOKUP($C601,货物明细表!$B:$F,4,0),"")</f>
        <v/>
      </c>
      <c r="G601" s="61" t="str">
        <f>IFERROR(VLOOKUP($C601,货物明细表!$B:$F,5,0),"")</f>
        <v/>
      </c>
      <c r="H601" s="63"/>
      <c r="I601" s="63"/>
      <c r="J601" s="63"/>
      <c r="K601" s="63"/>
    </row>
    <row r="602" spans="1:11">
      <c r="A602" s="58">
        <f t="shared" si="99"/>
        <v>599</v>
      </c>
      <c r="B602" s="59"/>
      <c r="C602" s="59"/>
      <c r="D602" s="58" t="str">
        <f>IFERROR(VLOOKUP($C602,货物明细表!$B:$F,2,0),"")</f>
        <v/>
      </c>
      <c r="E602" s="58" t="str">
        <f>IFERROR(VLOOKUP($C602,货物明细表!$B:$F,3,0),"")</f>
        <v/>
      </c>
      <c r="F602" s="58" t="str">
        <f>IFERROR(VLOOKUP($C602,货物明细表!$B:$F,4,0),"")</f>
        <v/>
      </c>
      <c r="G602" s="58" t="str">
        <f>IFERROR(VLOOKUP($C602,货物明细表!$B:$F,5,0),"")</f>
        <v/>
      </c>
      <c r="H602" s="60"/>
      <c r="I602" s="60"/>
      <c r="J602" s="60"/>
      <c r="K602" s="60"/>
    </row>
    <row r="603" spans="1:11">
      <c r="A603" s="61">
        <f t="shared" ref="A603:A608" si="100">A602+1</f>
        <v>600</v>
      </c>
      <c r="B603" s="62"/>
      <c r="C603" s="62"/>
      <c r="D603" s="61" t="str">
        <f>IFERROR(VLOOKUP($C603,货物明细表!$B:$F,2,0),"")</f>
        <v/>
      </c>
      <c r="E603" s="61" t="str">
        <f>IFERROR(VLOOKUP($C603,货物明细表!$B:$F,3,0),"")</f>
        <v/>
      </c>
      <c r="F603" s="61" t="str">
        <f>IFERROR(VLOOKUP($C603,货物明细表!$B:$F,4,0),"")</f>
        <v/>
      </c>
      <c r="G603" s="61" t="str">
        <f>IFERROR(VLOOKUP($C603,货物明细表!$B:$F,5,0),"")</f>
        <v/>
      </c>
      <c r="H603" s="63"/>
      <c r="I603" s="63"/>
      <c r="J603" s="63"/>
      <c r="K603" s="63"/>
    </row>
    <row r="604" spans="1:11">
      <c r="A604" s="58">
        <f t="shared" si="100"/>
        <v>601</v>
      </c>
      <c r="B604" s="59"/>
      <c r="C604" s="59"/>
      <c r="D604" s="58" t="str">
        <f>IFERROR(VLOOKUP($C604,货物明细表!$B:$F,2,0),"")</f>
        <v/>
      </c>
      <c r="E604" s="58" t="str">
        <f>IFERROR(VLOOKUP($C604,货物明细表!$B:$F,3,0),"")</f>
        <v/>
      </c>
      <c r="F604" s="58" t="str">
        <f>IFERROR(VLOOKUP($C604,货物明细表!$B:$F,4,0),"")</f>
        <v/>
      </c>
      <c r="G604" s="58" t="str">
        <f>IFERROR(VLOOKUP($C604,货物明细表!$B:$F,5,0),"")</f>
        <v/>
      </c>
      <c r="H604" s="60"/>
      <c r="I604" s="60"/>
      <c r="J604" s="60"/>
      <c r="K604" s="60"/>
    </row>
    <row r="605" spans="1:11">
      <c r="A605" s="61">
        <f t="shared" si="100"/>
        <v>602</v>
      </c>
      <c r="B605" s="62"/>
      <c r="C605" s="62"/>
      <c r="D605" s="61" t="str">
        <f>IFERROR(VLOOKUP($C605,货物明细表!$B:$F,2,0),"")</f>
        <v/>
      </c>
      <c r="E605" s="61" t="str">
        <f>IFERROR(VLOOKUP($C605,货物明细表!$B:$F,3,0),"")</f>
        <v/>
      </c>
      <c r="F605" s="61" t="str">
        <f>IFERROR(VLOOKUP($C605,货物明细表!$B:$F,4,0),"")</f>
        <v/>
      </c>
      <c r="G605" s="61" t="str">
        <f>IFERROR(VLOOKUP($C605,货物明细表!$B:$F,5,0),"")</f>
        <v/>
      </c>
      <c r="H605" s="63"/>
      <c r="I605" s="63"/>
      <c r="J605" s="63"/>
      <c r="K605" s="63"/>
    </row>
    <row r="606" spans="1:11">
      <c r="A606" s="58">
        <f t="shared" si="100"/>
        <v>603</v>
      </c>
      <c r="B606" s="59"/>
      <c r="C606" s="59"/>
      <c r="D606" s="58" t="str">
        <f>IFERROR(VLOOKUP($C606,货物明细表!$B:$F,2,0),"")</f>
        <v/>
      </c>
      <c r="E606" s="58" t="str">
        <f>IFERROR(VLOOKUP($C606,货物明细表!$B:$F,3,0),"")</f>
        <v/>
      </c>
      <c r="F606" s="58" t="str">
        <f>IFERROR(VLOOKUP($C606,货物明细表!$B:$F,4,0),"")</f>
        <v/>
      </c>
      <c r="G606" s="58" t="str">
        <f>IFERROR(VLOOKUP($C606,货物明细表!$B:$F,5,0),"")</f>
        <v/>
      </c>
      <c r="H606" s="60"/>
      <c r="I606" s="60"/>
      <c r="J606" s="60"/>
      <c r="K606" s="60"/>
    </row>
    <row r="607" spans="1:11">
      <c r="A607" s="61">
        <f t="shared" si="100"/>
        <v>604</v>
      </c>
      <c r="B607" s="62"/>
      <c r="C607" s="62"/>
      <c r="D607" s="61" t="str">
        <f>IFERROR(VLOOKUP($C607,货物明细表!$B:$F,2,0),"")</f>
        <v/>
      </c>
      <c r="E607" s="61" t="str">
        <f>IFERROR(VLOOKUP($C607,货物明细表!$B:$F,3,0),"")</f>
        <v/>
      </c>
      <c r="F607" s="61" t="str">
        <f>IFERROR(VLOOKUP($C607,货物明细表!$B:$F,4,0),"")</f>
        <v/>
      </c>
      <c r="G607" s="61" t="str">
        <f>IFERROR(VLOOKUP($C607,货物明细表!$B:$F,5,0),"")</f>
        <v/>
      </c>
      <c r="H607" s="63"/>
      <c r="I607" s="63"/>
      <c r="J607" s="63"/>
      <c r="K607" s="63"/>
    </row>
    <row r="608" spans="1:11">
      <c r="A608" s="58">
        <f t="shared" si="100"/>
        <v>605</v>
      </c>
      <c r="B608" s="59"/>
      <c r="C608" s="59"/>
      <c r="D608" s="58" t="str">
        <f>IFERROR(VLOOKUP($C608,货物明细表!$B:$F,2,0),"")</f>
        <v/>
      </c>
      <c r="E608" s="58" t="str">
        <f>IFERROR(VLOOKUP($C608,货物明细表!$B:$F,3,0),"")</f>
        <v/>
      </c>
      <c r="F608" s="58" t="str">
        <f>IFERROR(VLOOKUP($C608,货物明细表!$B:$F,4,0),"")</f>
        <v/>
      </c>
      <c r="G608" s="58" t="str">
        <f>IFERROR(VLOOKUP($C608,货物明细表!$B:$F,5,0),"")</f>
        <v/>
      </c>
      <c r="H608" s="60"/>
      <c r="I608" s="60"/>
      <c r="J608" s="60"/>
      <c r="K608" s="60"/>
    </row>
    <row r="609" spans="1:11">
      <c r="A609" s="61">
        <f t="shared" ref="A609:A614" si="101">A608+1</f>
        <v>606</v>
      </c>
      <c r="B609" s="62"/>
      <c r="C609" s="62"/>
      <c r="D609" s="61" t="str">
        <f>IFERROR(VLOOKUP($C609,货物明细表!$B:$F,2,0),"")</f>
        <v/>
      </c>
      <c r="E609" s="61" t="str">
        <f>IFERROR(VLOOKUP($C609,货物明细表!$B:$F,3,0),"")</f>
        <v/>
      </c>
      <c r="F609" s="61" t="str">
        <f>IFERROR(VLOOKUP($C609,货物明细表!$B:$F,4,0),"")</f>
        <v/>
      </c>
      <c r="G609" s="61" t="str">
        <f>IFERROR(VLOOKUP($C609,货物明细表!$B:$F,5,0),"")</f>
        <v/>
      </c>
      <c r="H609" s="63"/>
      <c r="I609" s="63"/>
      <c r="J609" s="63"/>
      <c r="K609" s="63"/>
    </row>
    <row r="610" spans="1:11">
      <c r="A610" s="58">
        <f t="shared" si="101"/>
        <v>607</v>
      </c>
      <c r="B610" s="59"/>
      <c r="C610" s="59"/>
      <c r="D610" s="58" t="str">
        <f>IFERROR(VLOOKUP($C610,货物明细表!$B:$F,2,0),"")</f>
        <v/>
      </c>
      <c r="E610" s="58" t="str">
        <f>IFERROR(VLOOKUP($C610,货物明细表!$B:$F,3,0),"")</f>
        <v/>
      </c>
      <c r="F610" s="58" t="str">
        <f>IFERROR(VLOOKUP($C610,货物明细表!$B:$F,4,0),"")</f>
        <v/>
      </c>
      <c r="G610" s="58" t="str">
        <f>IFERROR(VLOOKUP($C610,货物明细表!$B:$F,5,0),"")</f>
        <v/>
      </c>
      <c r="H610" s="60"/>
      <c r="I610" s="60"/>
      <c r="J610" s="60"/>
      <c r="K610" s="60"/>
    </row>
    <row r="611" spans="1:11">
      <c r="A611" s="61">
        <f t="shared" si="101"/>
        <v>608</v>
      </c>
      <c r="B611" s="62"/>
      <c r="C611" s="62"/>
      <c r="D611" s="61" t="str">
        <f>IFERROR(VLOOKUP($C611,货物明细表!$B:$F,2,0),"")</f>
        <v/>
      </c>
      <c r="E611" s="61" t="str">
        <f>IFERROR(VLOOKUP($C611,货物明细表!$B:$F,3,0),"")</f>
        <v/>
      </c>
      <c r="F611" s="61" t="str">
        <f>IFERROR(VLOOKUP($C611,货物明细表!$B:$F,4,0),"")</f>
        <v/>
      </c>
      <c r="G611" s="61" t="str">
        <f>IFERROR(VLOOKUP($C611,货物明细表!$B:$F,5,0),"")</f>
        <v/>
      </c>
      <c r="H611" s="63"/>
      <c r="I611" s="63"/>
      <c r="J611" s="63"/>
      <c r="K611" s="63"/>
    </row>
    <row r="612" spans="1:11">
      <c r="A612" s="58">
        <f t="shared" si="101"/>
        <v>609</v>
      </c>
      <c r="B612" s="59"/>
      <c r="C612" s="59"/>
      <c r="D612" s="58" t="str">
        <f>IFERROR(VLOOKUP($C612,货物明细表!$B:$F,2,0),"")</f>
        <v/>
      </c>
      <c r="E612" s="58" t="str">
        <f>IFERROR(VLOOKUP($C612,货物明细表!$B:$F,3,0),"")</f>
        <v/>
      </c>
      <c r="F612" s="58" t="str">
        <f>IFERROR(VLOOKUP($C612,货物明细表!$B:$F,4,0),"")</f>
        <v/>
      </c>
      <c r="G612" s="58" t="str">
        <f>IFERROR(VLOOKUP($C612,货物明细表!$B:$F,5,0),"")</f>
        <v/>
      </c>
      <c r="H612" s="60"/>
      <c r="I612" s="60"/>
      <c r="J612" s="60"/>
      <c r="K612" s="60"/>
    </row>
    <row r="613" spans="1:11">
      <c r="A613" s="61">
        <f t="shared" si="101"/>
        <v>610</v>
      </c>
      <c r="B613" s="62"/>
      <c r="C613" s="62"/>
      <c r="D613" s="61" t="str">
        <f>IFERROR(VLOOKUP($C613,货物明细表!$B:$F,2,0),"")</f>
        <v/>
      </c>
      <c r="E613" s="61" t="str">
        <f>IFERROR(VLOOKUP($C613,货物明细表!$B:$F,3,0),"")</f>
        <v/>
      </c>
      <c r="F613" s="61" t="str">
        <f>IFERROR(VLOOKUP($C613,货物明细表!$B:$F,4,0),"")</f>
        <v/>
      </c>
      <c r="G613" s="61" t="str">
        <f>IFERROR(VLOOKUP($C613,货物明细表!$B:$F,5,0),"")</f>
        <v/>
      </c>
      <c r="H613" s="63"/>
      <c r="I613" s="63"/>
      <c r="J613" s="63"/>
      <c r="K613" s="63"/>
    </row>
    <row r="614" spans="1:11">
      <c r="A614" s="58">
        <f t="shared" si="101"/>
        <v>611</v>
      </c>
      <c r="B614" s="59"/>
      <c r="C614" s="59"/>
      <c r="D614" s="58" t="str">
        <f>IFERROR(VLOOKUP($C614,货物明细表!$B:$F,2,0),"")</f>
        <v/>
      </c>
      <c r="E614" s="58" t="str">
        <f>IFERROR(VLOOKUP($C614,货物明细表!$B:$F,3,0),"")</f>
        <v/>
      </c>
      <c r="F614" s="58" t="str">
        <f>IFERROR(VLOOKUP($C614,货物明细表!$B:$F,4,0),"")</f>
        <v/>
      </c>
      <c r="G614" s="58" t="str">
        <f>IFERROR(VLOOKUP($C614,货物明细表!$B:$F,5,0),"")</f>
        <v/>
      </c>
      <c r="H614" s="60"/>
      <c r="I614" s="60"/>
      <c r="J614" s="60"/>
      <c r="K614" s="60"/>
    </row>
    <row r="615" spans="1:11">
      <c r="A615" s="61">
        <f t="shared" ref="A615:A620" si="102">A614+1</f>
        <v>612</v>
      </c>
      <c r="B615" s="62"/>
      <c r="C615" s="62"/>
      <c r="D615" s="61" t="str">
        <f>IFERROR(VLOOKUP($C615,货物明细表!$B:$F,2,0),"")</f>
        <v/>
      </c>
      <c r="E615" s="61" t="str">
        <f>IFERROR(VLOOKUP($C615,货物明细表!$B:$F,3,0),"")</f>
        <v/>
      </c>
      <c r="F615" s="61" t="str">
        <f>IFERROR(VLOOKUP($C615,货物明细表!$B:$F,4,0),"")</f>
        <v/>
      </c>
      <c r="G615" s="61" t="str">
        <f>IFERROR(VLOOKUP($C615,货物明细表!$B:$F,5,0),"")</f>
        <v/>
      </c>
      <c r="H615" s="63"/>
      <c r="I615" s="63"/>
      <c r="J615" s="63"/>
      <c r="K615" s="63"/>
    </row>
    <row r="616" spans="1:11">
      <c r="A616" s="58">
        <f t="shared" si="102"/>
        <v>613</v>
      </c>
      <c r="B616" s="59"/>
      <c r="C616" s="59"/>
      <c r="D616" s="58" t="str">
        <f>IFERROR(VLOOKUP($C616,货物明细表!$B:$F,2,0),"")</f>
        <v/>
      </c>
      <c r="E616" s="58" t="str">
        <f>IFERROR(VLOOKUP($C616,货物明细表!$B:$F,3,0),"")</f>
        <v/>
      </c>
      <c r="F616" s="58" t="str">
        <f>IFERROR(VLOOKUP($C616,货物明细表!$B:$F,4,0),"")</f>
        <v/>
      </c>
      <c r="G616" s="58" t="str">
        <f>IFERROR(VLOOKUP($C616,货物明细表!$B:$F,5,0),"")</f>
        <v/>
      </c>
      <c r="H616" s="60"/>
      <c r="I616" s="60"/>
      <c r="J616" s="60"/>
      <c r="K616" s="60"/>
    </row>
    <row r="617" spans="1:11">
      <c r="A617" s="61">
        <f t="shared" si="102"/>
        <v>614</v>
      </c>
      <c r="B617" s="62"/>
      <c r="C617" s="62"/>
      <c r="D617" s="61" t="str">
        <f>IFERROR(VLOOKUP($C617,货物明细表!$B:$F,2,0),"")</f>
        <v/>
      </c>
      <c r="E617" s="61" t="str">
        <f>IFERROR(VLOOKUP($C617,货物明细表!$B:$F,3,0),"")</f>
        <v/>
      </c>
      <c r="F617" s="61" t="str">
        <f>IFERROR(VLOOKUP($C617,货物明细表!$B:$F,4,0),"")</f>
        <v/>
      </c>
      <c r="G617" s="61" t="str">
        <f>IFERROR(VLOOKUP($C617,货物明细表!$B:$F,5,0),"")</f>
        <v/>
      </c>
      <c r="H617" s="63"/>
      <c r="I617" s="63"/>
      <c r="J617" s="63"/>
      <c r="K617" s="63"/>
    </row>
    <row r="618" spans="1:11">
      <c r="A618" s="58">
        <f t="shared" si="102"/>
        <v>615</v>
      </c>
      <c r="B618" s="59"/>
      <c r="C618" s="59"/>
      <c r="D618" s="58" t="str">
        <f>IFERROR(VLOOKUP($C618,货物明细表!$B:$F,2,0),"")</f>
        <v/>
      </c>
      <c r="E618" s="58" t="str">
        <f>IFERROR(VLOOKUP($C618,货物明细表!$B:$F,3,0),"")</f>
        <v/>
      </c>
      <c r="F618" s="58" t="str">
        <f>IFERROR(VLOOKUP($C618,货物明细表!$B:$F,4,0),"")</f>
        <v/>
      </c>
      <c r="G618" s="58" t="str">
        <f>IFERROR(VLOOKUP($C618,货物明细表!$B:$F,5,0),"")</f>
        <v/>
      </c>
      <c r="H618" s="60"/>
      <c r="I618" s="60"/>
      <c r="J618" s="60"/>
      <c r="K618" s="60"/>
    </row>
    <row r="619" spans="1:11">
      <c r="A619" s="61">
        <f t="shared" si="102"/>
        <v>616</v>
      </c>
      <c r="B619" s="62"/>
      <c r="C619" s="62"/>
      <c r="D619" s="61" t="str">
        <f>IFERROR(VLOOKUP($C619,货物明细表!$B:$F,2,0),"")</f>
        <v/>
      </c>
      <c r="E619" s="61" t="str">
        <f>IFERROR(VLOOKUP($C619,货物明细表!$B:$F,3,0),"")</f>
        <v/>
      </c>
      <c r="F619" s="61" t="str">
        <f>IFERROR(VLOOKUP($C619,货物明细表!$B:$F,4,0),"")</f>
        <v/>
      </c>
      <c r="G619" s="61" t="str">
        <f>IFERROR(VLOOKUP($C619,货物明细表!$B:$F,5,0),"")</f>
        <v/>
      </c>
      <c r="H619" s="63"/>
      <c r="I619" s="63"/>
      <c r="J619" s="63"/>
      <c r="K619" s="63"/>
    </row>
    <row r="620" spans="1:11">
      <c r="A620" s="58">
        <f t="shared" si="102"/>
        <v>617</v>
      </c>
      <c r="B620" s="59"/>
      <c r="C620" s="59"/>
      <c r="D620" s="58" t="str">
        <f>IFERROR(VLOOKUP($C620,货物明细表!$B:$F,2,0),"")</f>
        <v/>
      </c>
      <c r="E620" s="58" t="str">
        <f>IFERROR(VLOOKUP($C620,货物明细表!$B:$F,3,0),"")</f>
        <v/>
      </c>
      <c r="F620" s="58" t="str">
        <f>IFERROR(VLOOKUP($C620,货物明细表!$B:$F,4,0),"")</f>
        <v/>
      </c>
      <c r="G620" s="58" t="str">
        <f>IFERROR(VLOOKUP($C620,货物明细表!$B:$F,5,0),"")</f>
        <v/>
      </c>
      <c r="H620" s="60"/>
      <c r="I620" s="60"/>
      <c r="J620" s="60"/>
      <c r="K620" s="60"/>
    </row>
    <row r="621" spans="1:11">
      <c r="A621" s="61">
        <f t="shared" ref="A621:A626" si="103">A620+1</f>
        <v>618</v>
      </c>
      <c r="B621" s="62"/>
      <c r="C621" s="62"/>
      <c r="D621" s="61" t="str">
        <f>IFERROR(VLOOKUP($C621,货物明细表!$B:$F,2,0),"")</f>
        <v/>
      </c>
      <c r="E621" s="61" t="str">
        <f>IFERROR(VLOOKUP($C621,货物明细表!$B:$F,3,0),"")</f>
        <v/>
      </c>
      <c r="F621" s="61" t="str">
        <f>IFERROR(VLOOKUP($C621,货物明细表!$B:$F,4,0),"")</f>
        <v/>
      </c>
      <c r="G621" s="61" t="str">
        <f>IFERROR(VLOOKUP($C621,货物明细表!$B:$F,5,0),"")</f>
        <v/>
      </c>
      <c r="H621" s="63"/>
      <c r="I621" s="63"/>
      <c r="J621" s="63"/>
      <c r="K621" s="63"/>
    </row>
    <row r="622" spans="1:11">
      <c r="A622" s="58">
        <f t="shared" si="103"/>
        <v>619</v>
      </c>
      <c r="B622" s="59"/>
      <c r="C622" s="59"/>
      <c r="D622" s="58" t="str">
        <f>IFERROR(VLOOKUP($C622,货物明细表!$B:$F,2,0),"")</f>
        <v/>
      </c>
      <c r="E622" s="58" t="str">
        <f>IFERROR(VLOOKUP($C622,货物明细表!$B:$F,3,0),"")</f>
        <v/>
      </c>
      <c r="F622" s="58" t="str">
        <f>IFERROR(VLOOKUP($C622,货物明细表!$B:$F,4,0),"")</f>
        <v/>
      </c>
      <c r="G622" s="58" t="str">
        <f>IFERROR(VLOOKUP($C622,货物明细表!$B:$F,5,0),"")</f>
        <v/>
      </c>
      <c r="H622" s="60"/>
      <c r="I622" s="60"/>
      <c r="J622" s="60"/>
      <c r="K622" s="60"/>
    </row>
    <row r="623" spans="1:11">
      <c r="A623" s="61">
        <f t="shared" si="103"/>
        <v>620</v>
      </c>
      <c r="B623" s="62"/>
      <c r="C623" s="62"/>
      <c r="D623" s="61" t="str">
        <f>IFERROR(VLOOKUP($C623,货物明细表!$B:$F,2,0),"")</f>
        <v/>
      </c>
      <c r="E623" s="61" t="str">
        <f>IFERROR(VLOOKUP($C623,货物明细表!$B:$F,3,0),"")</f>
        <v/>
      </c>
      <c r="F623" s="61" t="str">
        <f>IFERROR(VLOOKUP($C623,货物明细表!$B:$F,4,0),"")</f>
        <v/>
      </c>
      <c r="G623" s="61" t="str">
        <f>IFERROR(VLOOKUP($C623,货物明细表!$B:$F,5,0),"")</f>
        <v/>
      </c>
      <c r="H623" s="63"/>
      <c r="I623" s="63"/>
      <c r="J623" s="63"/>
      <c r="K623" s="63"/>
    </row>
    <row r="624" spans="1:11">
      <c r="A624" s="58">
        <f t="shared" si="103"/>
        <v>621</v>
      </c>
      <c r="B624" s="59"/>
      <c r="C624" s="59"/>
      <c r="D624" s="58" t="str">
        <f>IFERROR(VLOOKUP($C624,货物明细表!$B:$F,2,0),"")</f>
        <v/>
      </c>
      <c r="E624" s="58" t="str">
        <f>IFERROR(VLOOKUP($C624,货物明细表!$B:$F,3,0),"")</f>
        <v/>
      </c>
      <c r="F624" s="58" t="str">
        <f>IFERROR(VLOOKUP($C624,货物明细表!$B:$F,4,0),"")</f>
        <v/>
      </c>
      <c r="G624" s="58" t="str">
        <f>IFERROR(VLOOKUP($C624,货物明细表!$B:$F,5,0),"")</f>
        <v/>
      </c>
      <c r="H624" s="60"/>
      <c r="I624" s="60"/>
      <c r="J624" s="60"/>
      <c r="K624" s="60"/>
    </row>
    <row r="625" spans="1:11">
      <c r="A625" s="61">
        <f t="shared" si="103"/>
        <v>622</v>
      </c>
      <c r="B625" s="62"/>
      <c r="C625" s="62"/>
      <c r="D625" s="61" t="str">
        <f>IFERROR(VLOOKUP($C625,货物明细表!$B:$F,2,0),"")</f>
        <v/>
      </c>
      <c r="E625" s="61" t="str">
        <f>IFERROR(VLOOKUP($C625,货物明细表!$B:$F,3,0),"")</f>
        <v/>
      </c>
      <c r="F625" s="61" t="str">
        <f>IFERROR(VLOOKUP($C625,货物明细表!$B:$F,4,0),"")</f>
        <v/>
      </c>
      <c r="G625" s="61" t="str">
        <f>IFERROR(VLOOKUP($C625,货物明细表!$B:$F,5,0),"")</f>
        <v/>
      </c>
      <c r="H625" s="63"/>
      <c r="I625" s="63"/>
      <c r="J625" s="63"/>
      <c r="K625" s="63"/>
    </row>
    <row r="626" spans="1:11">
      <c r="A626" s="58">
        <f t="shared" si="103"/>
        <v>623</v>
      </c>
      <c r="B626" s="59"/>
      <c r="C626" s="59"/>
      <c r="D626" s="58" t="str">
        <f>IFERROR(VLOOKUP($C626,货物明细表!$B:$F,2,0),"")</f>
        <v/>
      </c>
      <c r="E626" s="58" t="str">
        <f>IFERROR(VLOOKUP($C626,货物明细表!$B:$F,3,0),"")</f>
        <v/>
      </c>
      <c r="F626" s="58" t="str">
        <f>IFERROR(VLOOKUP($C626,货物明细表!$B:$F,4,0),"")</f>
        <v/>
      </c>
      <c r="G626" s="58" t="str">
        <f>IFERROR(VLOOKUP($C626,货物明细表!$B:$F,5,0),"")</f>
        <v/>
      </c>
      <c r="H626" s="60"/>
      <c r="I626" s="60"/>
      <c r="J626" s="60"/>
      <c r="K626" s="60"/>
    </row>
    <row r="627" spans="1:11">
      <c r="A627" s="61">
        <f t="shared" ref="A627:A632" si="104">A626+1</f>
        <v>624</v>
      </c>
      <c r="B627" s="62"/>
      <c r="C627" s="62"/>
      <c r="D627" s="61" t="str">
        <f>IFERROR(VLOOKUP($C627,货物明细表!$B:$F,2,0),"")</f>
        <v/>
      </c>
      <c r="E627" s="61" t="str">
        <f>IFERROR(VLOOKUP($C627,货物明细表!$B:$F,3,0),"")</f>
        <v/>
      </c>
      <c r="F627" s="61" t="str">
        <f>IFERROR(VLOOKUP($C627,货物明细表!$B:$F,4,0),"")</f>
        <v/>
      </c>
      <c r="G627" s="61" t="str">
        <f>IFERROR(VLOOKUP($C627,货物明细表!$B:$F,5,0),"")</f>
        <v/>
      </c>
      <c r="H627" s="63"/>
      <c r="I627" s="63"/>
      <c r="J627" s="63"/>
      <c r="K627" s="63"/>
    </row>
    <row r="628" spans="1:11">
      <c r="A628" s="58">
        <f t="shared" si="104"/>
        <v>625</v>
      </c>
      <c r="B628" s="59"/>
      <c r="C628" s="59"/>
      <c r="D628" s="58" t="str">
        <f>IFERROR(VLOOKUP($C628,货物明细表!$B:$F,2,0),"")</f>
        <v/>
      </c>
      <c r="E628" s="58" t="str">
        <f>IFERROR(VLOOKUP($C628,货物明细表!$B:$F,3,0),"")</f>
        <v/>
      </c>
      <c r="F628" s="58" t="str">
        <f>IFERROR(VLOOKUP($C628,货物明细表!$B:$F,4,0),"")</f>
        <v/>
      </c>
      <c r="G628" s="58" t="str">
        <f>IFERROR(VLOOKUP($C628,货物明细表!$B:$F,5,0),"")</f>
        <v/>
      </c>
      <c r="H628" s="60"/>
      <c r="I628" s="60"/>
      <c r="J628" s="60"/>
      <c r="K628" s="60"/>
    </row>
    <row r="629" spans="1:11">
      <c r="A629" s="61">
        <f t="shared" si="104"/>
        <v>626</v>
      </c>
      <c r="B629" s="62"/>
      <c r="C629" s="62"/>
      <c r="D629" s="61" t="str">
        <f>IFERROR(VLOOKUP($C629,货物明细表!$B:$F,2,0),"")</f>
        <v/>
      </c>
      <c r="E629" s="61" t="str">
        <f>IFERROR(VLOOKUP($C629,货物明细表!$B:$F,3,0),"")</f>
        <v/>
      </c>
      <c r="F629" s="61" t="str">
        <f>IFERROR(VLOOKUP($C629,货物明细表!$B:$F,4,0),"")</f>
        <v/>
      </c>
      <c r="G629" s="61" t="str">
        <f>IFERROR(VLOOKUP($C629,货物明细表!$B:$F,5,0),"")</f>
        <v/>
      </c>
      <c r="H629" s="63"/>
      <c r="I629" s="63"/>
      <c r="J629" s="63"/>
      <c r="K629" s="63"/>
    </row>
    <row r="630" spans="1:11">
      <c r="A630" s="58">
        <f t="shared" si="104"/>
        <v>627</v>
      </c>
      <c r="B630" s="59"/>
      <c r="C630" s="59"/>
      <c r="D630" s="58" t="str">
        <f>IFERROR(VLOOKUP($C630,货物明细表!$B:$F,2,0),"")</f>
        <v/>
      </c>
      <c r="E630" s="58" t="str">
        <f>IFERROR(VLOOKUP($C630,货物明细表!$B:$F,3,0),"")</f>
        <v/>
      </c>
      <c r="F630" s="58" t="str">
        <f>IFERROR(VLOOKUP($C630,货物明细表!$B:$F,4,0),"")</f>
        <v/>
      </c>
      <c r="G630" s="58" t="str">
        <f>IFERROR(VLOOKUP($C630,货物明细表!$B:$F,5,0),"")</f>
        <v/>
      </c>
      <c r="H630" s="60"/>
      <c r="I630" s="60"/>
      <c r="J630" s="60"/>
      <c r="K630" s="60"/>
    </row>
    <row r="631" spans="1:11">
      <c r="A631" s="61">
        <f t="shared" si="104"/>
        <v>628</v>
      </c>
      <c r="B631" s="62"/>
      <c r="C631" s="62"/>
      <c r="D631" s="61" t="str">
        <f>IFERROR(VLOOKUP($C631,货物明细表!$B:$F,2,0),"")</f>
        <v/>
      </c>
      <c r="E631" s="61" t="str">
        <f>IFERROR(VLOOKUP($C631,货物明细表!$B:$F,3,0),"")</f>
        <v/>
      </c>
      <c r="F631" s="61" t="str">
        <f>IFERROR(VLOOKUP($C631,货物明细表!$B:$F,4,0),"")</f>
        <v/>
      </c>
      <c r="G631" s="61" t="str">
        <f>IFERROR(VLOOKUP($C631,货物明细表!$B:$F,5,0),"")</f>
        <v/>
      </c>
      <c r="H631" s="63"/>
      <c r="I631" s="63"/>
      <c r="J631" s="63"/>
      <c r="K631" s="63"/>
    </row>
    <row r="632" spans="1:11">
      <c r="A632" s="58">
        <f t="shared" si="104"/>
        <v>629</v>
      </c>
      <c r="B632" s="59"/>
      <c r="C632" s="59"/>
      <c r="D632" s="58" t="str">
        <f>IFERROR(VLOOKUP($C632,货物明细表!$B:$F,2,0),"")</f>
        <v/>
      </c>
      <c r="E632" s="58" t="str">
        <f>IFERROR(VLOOKUP($C632,货物明细表!$B:$F,3,0),"")</f>
        <v/>
      </c>
      <c r="F632" s="58" t="str">
        <f>IFERROR(VLOOKUP($C632,货物明细表!$B:$F,4,0),"")</f>
        <v/>
      </c>
      <c r="G632" s="58" t="str">
        <f>IFERROR(VLOOKUP($C632,货物明细表!$B:$F,5,0),"")</f>
        <v/>
      </c>
      <c r="H632" s="60"/>
      <c r="I632" s="60"/>
      <c r="J632" s="60"/>
      <c r="K632" s="60"/>
    </row>
    <row r="633" spans="1:11">
      <c r="A633" s="61">
        <f t="shared" ref="A633:A638" si="105">A632+1</f>
        <v>630</v>
      </c>
      <c r="B633" s="62"/>
      <c r="C633" s="62"/>
      <c r="D633" s="61" t="str">
        <f>IFERROR(VLOOKUP($C633,货物明细表!$B:$F,2,0),"")</f>
        <v/>
      </c>
      <c r="E633" s="61" t="str">
        <f>IFERROR(VLOOKUP($C633,货物明细表!$B:$F,3,0),"")</f>
        <v/>
      </c>
      <c r="F633" s="61" t="str">
        <f>IFERROR(VLOOKUP($C633,货物明细表!$B:$F,4,0),"")</f>
        <v/>
      </c>
      <c r="G633" s="61" t="str">
        <f>IFERROR(VLOOKUP($C633,货物明细表!$B:$F,5,0),"")</f>
        <v/>
      </c>
      <c r="H633" s="63"/>
      <c r="I633" s="63"/>
      <c r="J633" s="63"/>
      <c r="K633" s="63"/>
    </row>
    <row r="634" spans="1:11">
      <c r="A634" s="58">
        <f t="shared" si="105"/>
        <v>631</v>
      </c>
      <c r="B634" s="59"/>
      <c r="C634" s="59"/>
      <c r="D634" s="58" t="str">
        <f>IFERROR(VLOOKUP($C634,货物明细表!$B:$F,2,0),"")</f>
        <v/>
      </c>
      <c r="E634" s="58" t="str">
        <f>IFERROR(VLOOKUP($C634,货物明细表!$B:$F,3,0),"")</f>
        <v/>
      </c>
      <c r="F634" s="58" t="str">
        <f>IFERROR(VLOOKUP($C634,货物明细表!$B:$F,4,0),"")</f>
        <v/>
      </c>
      <c r="G634" s="58" t="str">
        <f>IFERROR(VLOOKUP($C634,货物明细表!$B:$F,5,0),"")</f>
        <v/>
      </c>
      <c r="H634" s="60"/>
      <c r="I634" s="60"/>
      <c r="J634" s="60"/>
      <c r="K634" s="60"/>
    </row>
    <row r="635" spans="1:11">
      <c r="A635" s="61">
        <f t="shared" si="105"/>
        <v>632</v>
      </c>
      <c r="B635" s="62"/>
      <c r="C635" s="62"/>
      <c r="D635" s="61" t="str">
        <f>IFERROR(VLOOKUP($C635,货物明细表!$B:$F,2,0),"")</f>
        <v/>
      </c>
      <c r="E635" s="61" t="str">
        <f>IFERROR(VLOOKUP($C635,货物明细表!$B:$F,3,0),"")</f>
        <v/>
      </c>
      <c r="F635" s="61" t="str">
        <f>IFERROR(VLOOKUP($C635,货物明细表!$B:$F,4,0),"")</f>
        <v/>
      </c>
      <c r="G635" s="61" t="str">
        <f>IFERROR(VLOOKUP($C635,货物明细表!$B:$F,5,0),"")</f>
        <v/>
      </c>
      <c r="H635" s="63"/>
      <c r="I635" s="63"/>
      <c r="J635" s="63"/>
      <c r="K635" s="63"/>
    </row>
    <row r="636" spans="1:11">
      <c r="A636" s="58">
        <f t="shared" si="105"/>
        <v>633</v>
      </c>
      <c r="B636" s="59"/>
      <c r="C636" s="59"/>
      <c r="D636" s="58" t="str">
        <f>IFERROR(VLOOKUP($C636,货物明细表!$B:$F,2,0),"")</f>
        <v/>
      </c>
      <c r="E636" s="58" t="str">
        <f>IFERROR(VLOOKUP($C636,货物明细表!$B:$F,3,0),"")</f>
        <v/>
      </c>
      <c r="F636" s="58" t="str">
        <f>IFERROR(VLOOKUP($C636,货物明细表!$B:$F,4,0),"")</f>
        <v/>
      </c>
      <c r="G636" s="58" t="str">
        <f>IFERROR(VLOOKUP($C636,货物明细表!$B:$F,5,0),"")</f>
        <v/>
      </c>
      <c r="H636" s="60"/>
      <c r="I636" s="60"/>
      <c r="J636" s="60"/>
      <c r="K636" s="60"/>
    </row>
    <row r="637" spans="1:11">
      <c r="A637" s="61">
        <f t="shared" si="105"/>
        <v>634</v>
      </c>
      <c r="B637" s="62"/>
      <c r="C637" s="62"/>
      <c r="D637" s="61" t="str">
        <f>IFERROR(VLOOKUP($C637,货物明细表!$B:$F,2,0),"")</f>
        <v/>
      </c>
      <c r="E637" s="61" t="str">
        <f>IFERROR(VLOOKUP($C637,货物明细表!$B:$F,3,0),"")</f>
        <v/>
      </c>
      <c r="F637" s="61" t="str">
        <f>IFERROR(VLOOKUP($C637,货物明细表!$B:$F,4,0),"")</f>
        <v/>
      </c>
      <c r="G637" s="61" t="str">
        <f>IFERROR(VLOOKUP($C637,货物明细表!$B:$F,5,0),"")</f>
        <v/>
      </c>
      <c r="H637" s="63"/>
      <c r="I637" s="63"/>
      <c r="J637" s="63"/>
      <c r="K637" s="63"/>
    </row>
    <row r="638" spans="1:11">
      <c r="A638" s="58">
        <f t="shared" si="105"/>
        <v>635</v>
      </c>
      <c r="B638" s="59"/>
      <c r="C638" s="59"/>
      <c r="D638" s="58" t="str">
        <f>IFERROR(VLOOKUP($C638,货物明细表!$B:$F,2,0),"")</f>
        <v/>
      </c>
      <c r="E638" s="58" t="str">
        <f>IFERROR(VLOOKUP($C638,货物明细表!$B:$F,3,0),"")</f>
        <v/>
      </c>
      <c r="F638" s="58" t="str">
        <f>IFERROR(VLOOKUP($C638,货物明细表!$B:$F,4,0),"")</f>
        <v/>
      </c>
      <c r="G638" s="58" t="str">
        <f>IFERROR(VLOOKUP($C638,货物明细表!$B:$F,5,0),"")</f>
        <v/>
      </c>
      <c r="H638" s="60"/>
      <c r="I638" s="60"/>
      <c r="J638" s="60"/>
      <c r="K638" s="60"/>
    </row>
    <row r="639" spans="1:11">
      <c r="A639" s="61">
        <f t="shared" ref="A639:A644" si="106">A638+1</f>
        <v>636</v>
      </c>
      <c r="B639" s="62"/>
      <c r="C639" s="62"/>
      <c r="D639" s="61" t="str">
        <f>IFERROR(VLOOKUP($C639,货物明细表!$B:$F,2,0),"")</f>
        <v/>
      </c>
      <c r="E639" s="61" t="str">
        <f>IFERROR(VLOOKUP($C639,货物明细表!$B:$F,3,0),"")</f>
        <v/>
      </c>
      <c r="F639" s="61" t="str">
        <f>IFERROR(VLOOKUP($C639,货物明细表!$B:$F,4,0),"")</f>
        <v/>
      </c>
      <c r="G639" s="61" t="str">
        <f>IFERROR(VLOOKUP($C639,货物明细表!$B:$F,5,0),"")</f>
        <v/>
      </c>
      <c r="H639" s="63"/>
      <c r="I639" s="63"/>
      <c r="J639" s="63"/>
      <c r="K639" s="63"/>
    </row>
    <row r="640" spans="1:11">
      <c r="A640" s="58">
        <f t="shared" si="106"/>
        <v>637</v>
      </c>
      <c r="B640" s="59"/>
      <c r="C640" s="59"/>
      <c r="D640" s="58" t="str">
        <f>IFERROR(VLOOKUP($C640,货物明细表!$B:$F,2,0),"")</f>
        <v/>
      </c>
      <c r="E640" s="58" t="str">
        <f>IFERROR(VLOOKUP($C640,货物明细表!$B:$F,3,0),"")</f>
        <v/>
      </c>
      <c r="F640" s="58" t="str">
        <f>IFERROR(VLOOKUP($C640,货物明细表!$B:$F,4,0),"")</f>
        <v/>
      </c>
      <c r="G640" s="58" t="str">
        <f>IFERROR(VLOOKUP($C640,货物明细表!$B:$F,5,0),"")</f>
        <v/>
      </c>
      <c r="H640" s="60"/>
      <c r="I640" s="60"/>
      <c r="J640" s="60"/>
      <c r="K640" s="60"/>
    </row>
    <row r="641" spans="1:11">
      <c r="A641" s="61">
        <f t="shared" si="106"/>
        <v>638</v>
      </c>
      <c r="B641" s="62"/>
      <c r="C641" s="62"/>
      <c r="D641" s="61" t="str">
        <f>IFERROR(VLOOKUP($C641,货物明细表!$B:$F,2,0),"")</f>
        <v/>
      </c>
      <c r="E641" s="61" t="str">
        <f>IFERROR(VLOOKUP($C641,货物明细表!$B:$F,3,0),"")</f>
        <v/>
      </c>
      <c r="F641" s="61" t="str">
        <f>IFERROR(VLOOKUP($C641,货物明细表!$B:$F,4,0),"")</f>
        <v/>
      </c>
      <c r="G641" s="61" t="str">
        <f>IFERROR(VLOOKUP($C641,货物明细表!$B:$F,5,0),"")</f>
        <v/>
      </c>
      <c r="H641" s="63"/>
      <c r="I641" s="63"/>
      <c r="J641" s="63"/>
      <c r="K641" s="63"/>
    </row>
    <row r="642" spans="1:11">
      <c r="A642" s="58">
        <f t="shared" si="106"/>
        <v>639</v>
      </c>
      <c r="B642" s="59"/>
      <c r="C642" s="59"/>
      <c r="D642" s="58" t="str">
        <f>IFERROR(VLOOKUP($C642,货物明细表!$B:$F,2,0),"")</f>
        <v/>
      </c>
      <c r="E642" s="58" t="str">
        <f>IFERROR(VLOOKUP($C642,货物明细表!$B:$F,3,0),"")</f>
        <v/>
      </c>
      <c r="F642" s="58" t="str">
        <f>IFERROR(VLOOKUP($C642,货物明细表!$B:$F,4,0),"")</f>
        <v/>
      </c>
      <c r="G642" s="58" t="str">
        <f>IFERROR(VLOOKUP($C642,货物明细表!$B:$F,5,0),"")</f>
        <v/>
      </c>
      <c r="H642" s="60"/>
      <c r="I642" s="60"/>
      <c r="J642" s="60"/>
      <c r="K642" s="60"/>
    </row>
    <row r="643" spans="1:11">
      <c r="A643" s="61">
        <f t="shared" si="106"/>
        <v>640</v>
      </c>
      <c r="B643" s="62"/>
      <c r="C643" s="62"/>
      <c r="D643" s="61" t="str">
        <f>IFERROR(VLOOKUP($C643,货物明细表!$B:$F,2,0),"")</f>
        <v/>
      </c>
      <c r="E643" s="61" t="str">
        <f>IFERROR(VLOOKUP($C643,货物明细表!$B:$F,3,0),"")</f>
        <v/>
      </c>
      <c r="F643" s="61" t="str">
        <f>IFERROR(VLOOKUP($C643,货物明细表!$B:$F,4,0),"")</f>
        <v/>
      </c>
      <c r="G643" s="61" t="str">
        <f>IFERROR(VLOOKUP($C643,货物明细表!$B:$F,5,0),"")</f>
        <v/>
      </c>
      <c r="H643" s="63"/>
      <c r="I643" s="63"/>
      <c r="J643" s="63"/>
      <c r="K643" s="63"/>
    </row>
    <row r="644" spans="1:11">
      <c r="A644" s="58">
        <f t="shared" si="106"/>
        <v>641</v>
      </c>
      <c r="B644" s="59"/>
      <c r="C644" s="59"/>
      <c r="D644" s="58" t="str">
        <f>IFERROR(VLOOKUP($C644,货物明细表!$B:$F,2,0),"")</f>
        <v/>
      </c>
      <c r="E644" s="58" t="str">
        <f>IFERROR(VLOOKUP($C644,货物明细表!$B:$F,3,0),"")</f>
        <v/>
      </c>
      <c r="F644" s="58" t="str">
        <f>IFERROR(VLOOKUP($C644,货物明细表!$B:$F,4,0),"")</f>
        <v/>
      </c>
      <c r="G644" s="58" t="str">
        <f>IFERROR(VLOOKUP($C644,货物明细表!$B:$F,5,0),"")</f>
        <v/>
      </c>
      <c r="H644" s="60"/>
      <c r="I644" s="60"/>
      <c r="J644" s="60"/>
      <c r="K644" s="60"/>
    </row>
    <row r="645" spans="1:11">
      <c r="A645" s="61">
        <f t="shared" ref="A645:A650" si="107">A644+1</f>
        <v>642</v>
      </c>
      <c r="B645" s="62"/>
      <c r="C645" s="62"/>
      <c r="D645" s="61" t="str">
        <f>IFERROR(VLOOKUP($C645,货物明细表!$B:$F,2,0),"")</f>
        <v/>
      </c>
      <c r="E645" s="61" t="str">
        <f>IFERROR(VLOOKUP($C645,货物明细表!$B:$F,3,0),"")</f>
        <v/>
      </c>
      <c r="F645" s="61" t="str">
        <f>IFERROR(VLOOKUP($C645,货物明细表!$B:$F,4,0),"")</f>
        <v/>
      </c>
      <c r="G645" s="61" t="str">
        <f>IFERROR(VLOOKUP($C645,货物明细表!$B:$F,5,0),"")</f>
        <v/>
      </c>
      <c r="H645" s="63"/>
      <c r="I645" s="63"/>
      <c r="J645" s="63"/>
      <c r="K645" s="63"/>
    </row>
    <row r="646" spans="1:11">
      <c r="A646" s="58">
        <f t="shared" si="107"/>
        <v>643</v>
      </c>
      <c r="B646" s="59"/>
      <c r="C646" s="59"/>
      <c r="D646" s="58" t="str">
        <f>IFERROR(VLOOKUP($C646,货物明细表!$B:$F,2,0),"")</f>
        <v/>
      </c>
      <c r="E646" s="58" t="str">
        <f>IFERROR(VLOOKUP($C646,货物明细表!$B:$F,3,0),"")</f>
        <v/>
      </c>
      <c r="F646" s="58" t="str">
        <f>IFERROR(VLOOKUP($C646,货物明细表!$B:$F,4,0),"")</f>
        <v/>
      </c>
      <c r="G646" s="58" t="str">
        <f>IFERROR(VLOOKUP($C646,货物明细表!$B:$F,5,0),"")</f>
        <v/>
      </c>
      <c r="H646" s="60"/>
      <c r="I646" s="60"/>
      <c r="J646" s="60"/>
      <c r="K646" s="60"/>
    </row>
    <row r="647" spans="1:11">
      <c r="A647" s="61">
        <f t="shared" si="107"/>
        <v>644</v>
      </c>
      <c r="B647" s="62"/>
      <c r="C647" s="62"/>
      <c r="D647" s="61" t="str">
        <f>IFERROR(VLOOKUP($C647,货物明细表!$B:$F,2,0),"")</f>
        <v/>
      </c>
      <c r="E647" s="61" t="str">
        <f>IFERROR(VLOOKUP($C647,货物明细表!$B:$F,3,0),"")</f>
        <v/>
      </c>
      <c r="F647" s="61" t="str">
        <f>IFERROR(VLOOKUP($C647,货物明细表!$B:$F,4,0),"")</f>
        <v/>
      </c>
      <c r="G647" s="61" t="str">
        <f>IFERROR(VLOOKUP($C647,货物明细表!$B:$F,5,0),"")</f>
        <v/>
      </c>
      <c r="H647" s="63"/>
      <c r="I647" s="63"/>
      <c r="J647" s="63"/>
      <c r="K647" s="63"/>
    </row>
    <row r="648" spans="1:11">
      <c r="A648" s="58">
        <f t="shared" si="107"/>
        <v>645</v>
      </c>
      <c r="B648" s="59"/>
      <c r="C648" s="59"/>
      <c r="D648" s="58" t="str">
        <f>IFERROR(VLOOKUP($C648,货物明细表!$B:$F,2,0),"")</f>
        <v/>
      </c>
      <c r="E648" s="58" t="str">
        <f>IFERROR(VLOOKUP($C648,货物明细表!$B:$F,3,0),"")</f>
        <v/>
      </c>
      <c r="F648" s="58" t="str">
        <f>IFERROR(VLOOKUP($C648,货物明细表!$B:$F,4,0),"")</f>
        <v/>
      </c>
      <c r="G648" s="58" t="str">
        <f>IFERROR(VLOOKUP($C648,货物明细表!$B:$F,5,0),"")</f>
        <v/>
      </c>
      <c r="H648" s="60"/>
      <c r="I648" s="60"/>
      <c r="J648" s="60"/>
      <c r="K648" s="60"/>
    </row>
    <row r="649" spans="1:11">
      <c r="A649" s="61">
        <f t="shared" si="107"/>
        <v>646</v>
      </c>
      <c r="B649" s="62"/>
      <c r="C649" s="62"/>
      <c r="D649" s="61" t="str">
        <f>IFERROR(VLOOKUP($C649,货物明细表!$B:$F,2,0),"")</f>
        <v/>
      </c>
      <c r="E649" s="61" t="str">
        <f>IFERROR(VLOOKUP($C649,货物明细表!$B:$F,3,0),"")</f>
        <v/>
      </c>
      <c r="F649" s="61" t="str">
        <f>IFERROR(VLOOKUP($C649,货物明细表!$B:$F,4,0),"")</f>
        <v/>
      </c>
      <c r="G649" s="61" t="str">
        <f>IFERROR(VLOOKUP($C649,货物明细表!$B:$F,5,0),"")</f>
        <v/>
      </c>
      <c r="H649" s="63"/>
      <c r="I649" s="63"/>
      <c r="J649" s="63"/>
      <c r="K649" s="63"/>
    </row>
    <row r="650" spans="1:11">
      <c r="A650" s="58">
        <f t="shared" si="107"/>
        <v>647</v>
      </c>
      <c r="B650" s="59"/>
      <c r="C650" s="59"/>
      <c r="D650" s="58" t="str">
        <f>IFERROR(VLOOKUP($C650,货物明细表!$B:$F,2,0),"")</f>
        <v/>
      </c>
      <c r="E650" s="58" t="str">
        <f>IFERROR(VLOOKUP($C650,货物明细表!$B:$F,3,0),"")</f>
        <v/>
      </c>
      <c r="F650" s="58" t="str">
        <f>IFERROR(VLOOKUP($C650,货物明细表!$B:$F,4,0),"")</f>
        <v/>
      </c>
      <c r="G650" s="58" t="str">
        <f>IFERROR(VLOOKUP($C650,货物明细表!$B:$F,5,0),"")</f>
        <v/>
      </c>
      <c r="H650" s="60"/>
      <c r="I650" s="60"/>
      <c r="J650" s="60"/>
      <c r="K650" s="60"/>
    </row>
    <row r="651" spans="1:11">
      <c r="A651" s="61">
        <f t="shared" ref="A651:A656" si="108">A650+1</f>
        <v>648</v>
      </c>
      <c r="B651" s="62"/>
      <c r="C651" s="62"/>
      <c r="D651" s="61" t="str">
        <f>IFERROR(VLOOKUP($C651,货物明细表!$B:$F,2,0),"")</f>
        <v/>
      </c>
      <c r="E651" s="61" t="str">
        <f>IFERROR(VLOOKUP($C651,货物明细表!$B:$F,3,0),"")</f>
        <v/>
      </c>
      <c r="F651" s="61" t="str">
        <f>IFERROR(VLOOKUP($C651,货物明细表!$B:$F,4,0),"")</f>
        <v/>
      </c>
      <c r="G651" s="61" t="str">
        <f>IFERROR(VLOOKUP($C651,货物明细表!$B:$F,5,0),"")</f>
        <v/>
      </c>
      <c r="H651" s="63"/>
      <c r="I651" s="63"/>
      <c r="J651" s="63"/>
      <c r="K651" s="63"/>
    </row>
    <row r="652" spans="1:11">
      <c r="A652" s="58">
        <f t="shared" si="108"/>
        <v>649</v>
      </c>
      <c r="B652" s="59"/>
      <c r="C652" s="59"/>
      <c r="D652" s="58" t="str">
        <f>IFERROR(VLOOKUP($C652,货物明细表!$B:$F,2,0),"")</f>
        <v/>
      </c>
      <c r="E652" s="58" t="str">
        <f>IFERROR(VLOOKUP($C652,货物明细表!$B:$F,3,0),"")</f>
        <v/>
      </c>
      <c r="F652" s="58" t="str">
        <f>IFERROR(VLOOKUP($C652,货物明细表!$B:$F,4,0),"")</f>
        <v/>
      </c>
      <c r="G652" s="58" t="str">
        <f>IFERROR(VLOOKUP($C652,货物明细表!$B:$F,5,0),"")</f>
        <v/>
      </c>
      <c r="H652" s="60"/>
      <c r="I652" s="60"/>
      <c r="J652" s="60"/>
      <c r="K652" s="60"/>
    </row>
    <row r="653" spans="1:11">
      <c r="A653" s="61">
        <f t="shared" si="108"/>
        <v>650</v>
      </c>
      <c r="B653" s="62"/>
      <c r="C653" s="62"/>
      <c r="D653" s="61" t="str">
        <f>IFERROR(VLOOKUP($C653,货物明细表!$B:$F,2,0),"")</f>
        <v/>
      </c>
      <c r="E653" s="61" t="str">
        <f>IFERROR(VLOOKUP($C653,货物明细表!$B:$F,3,0),"")</f>
        <v/>
      </c>
      <c r="F653" s="61" t="str">
        <f>IFERROR(VLOOKUP($C653,货物明细表!$B:$F,4,0),"")</f>
        <v/>
      </c>
      <c r="G653" s="61" t="str">
        <f>IFERROR(VLOOKUP($C653,货物明细表!$B:$F,5,0),"")</f>
        <v/>
      </c>
      <c r="H653" s="63"/>
      <c r="I653" s="63"/>
      <c r="J653" s="63"/>
      <c r="K653" s="63"/>
    </row>
    <row r="654" spans="1:11">
      <c r="A654" s="58">
        <f t="shared" si="108"/>
        <v>651</v>
      </c>
      <c r="B654" s="59"/>
      <c r="C654" s="59"/>
      <c r="D654" s="58" t="str">
        <f>IFERROR(VLOOKUP($C654,货物明细表!$B:$F,2,0),"")</f>
        <v/>
      </c>
      <c r="E654" s="58" t="str">
        <f>IFERROR(VLOOKUP($C654,货物明细表!$B:$F,3,0),"")</f>
        <v/>
      </c>
      <c r="F654" s="58" t="str">
        <f>IFERROR(VLOOKUP($C654,货物明细表!$B:$F,4,0),"")</f>
        <v/>
      </c>
      <c r="G654" s="58" t="str">
        <f>IFERROR(VLOOKUP($C654,货物明细表!$B:$F,5,0),"")</f>
        <v/>
      </c>
      <c r="H654" s="60"/>
      <c r="I654" s="60"/>
      <c r="J654" s="60"/>
      <c r="K654" s="60"/>
    </row>
    <row r="655" spans="1:11">
      <c r="A655" s="61">
        <f t="shared" si="108"/>
        <v>652</v>
      </c>
      <c r="B655" s="62"/>
      <c r="C655" s="62"/>
      <c r="D655" s="61" t="str">
        <f>IFERROR(VLOOKUP($C655,货物明细表!$B:$F,2,0),"")</f>
        <v/>
      </c>
      <c r="E655" s="61" t="str">
        <f>IFERROR(VLOOKUP($C655,货物明细表!$B:$F,3,0),"")</f>
        <v/>
      </c>
      <c r="F655" s="61" t="str">
        <f>IFERROR(VLOOKUP($C655,货物明细表!$B:$F,4,0),"")</f>
        <v/>
      </c>
      <c r="G655" s="61" t="str">
        <f>IFERROR(VLOOKUP($C655,货物明细表!$B:$F,5,0),"")</f>
        <v/>
      </c>
      <c r="H655" s="63"/>
      <c r="I655" s="63"/>
      <c r="J655" s="63"/>
      <c r="K655" s="63"/>
    </row>
    <row r="656" spans="1:11">
      <c r="A656" s="58">
        <f t="shared" si="108"/>
        <v>653</v>
      </c>
      <c r="B656" s="59"/>
      <c r="C656" s="59"/>
      <c r="D656" s="58" t="str">
        <f>IFERROR(VLOOKUP($C656,货物明细表!$B:$F,2,0),"")</f>
        <v/>
      </c>
      <c r="E656" s="58" t="str">
        <f>IFERROR(VLOOKUP($C656,货物明细表!$B:$F,3,0),"")</f>
        <v/>
      </c>
      <c r="F656" s="58" t="str">
        <f>IFERROR(VLOOKUP($C656,货物明细表!$B:$F,4,0),"")</f>
        <v/>
      </c>
      <c r="G656" s="58" t="str">
        <f>IFERROR(VLOOKUP($C656,货物明细表!$B:$F,5,0),"")</f>
        <v/>
      </c>
      <c r="H656" s="60"/>
      <c r="I656" s="60"/>
      <c r="J656" s="60"/>
      <c r="K656" s="60"/>
    </row>
    <row r="657" spans="1:11">
      <c r="A657" s="61">
        <f t="shared" ref="A657:A662" si="109">A656+1</f>
        <v>654</v>
      </c>
      <c r="B657" s="62"/>
      <c r="C657" s="62"/>
      <c r="D657" s="61" t="str">
        <f>IFERROR(VLOOKUP($C657,货物明细表!$B:$F,2,0),"")</f>
        <v/>
      </c>
      <c r="E657" s="61" t="str">
        <f>IFERROR(VLOOKUP($C657,货物明细表!$B:$F,3,0),"")</f>
        <v/>
      </c>
      <c r="F657" s="61" t="str">
        <f>IFERROR(VLOOKUP($C657,货物明细表!$B:$F,4,0),"")</f>
        <v/>
      </c>
      <c r="G657" s="61" t="str">
        <f>IFERROR(VLOOKUP($C657,货物明细表!$B:$F,5,0),"")</f>
        <v/>
      </c>
      <c r="H657" s="63"/>
      <c r="I657" s="63"/>
      <c r="J657" s="63"/>
      <c r="K657" s="63"/>
    </row>
    <row r="658" spans="1:11">
      <c r="A658" s="58">
        <f t="shared" si="109"/>
        <v>655</v>
      </c>
      <c r="B658" s="59"/>
      <c r="C658" s="59"/>
      <c r="D658" s="58" t="str">
        <f>IFERROR(VLOOKUP($C658,货物明细表!$B:$F,2,0),"")</f>
        <v/>
      </c>
      <c r="E658" s="58" t="str">
        <f>IFERROR(VLOOKUP($C658,货物明细表!$B:$F,3,0),"")</f>
        <v/>
      </c>
      <c r="F658" s="58" t="str">
        <f>IFERROR(VLOOKUP($C658,货物明细表!$B:$F,4,0),"")</f>
        <v/>
      </c>
      <c r="G658" s="58" t="str">
        <f>IFERROR(VLOOKUP($C658,货物明细表!$B:$F,5,0),"")</f>
        <v/>
      </c>
      <c r="H658" s="60"/>
      <c r="I658" s="60"/>
      <c r="J658" s="60"/>
      <c r="K658" s="60"/>
    </row>
    <row r="659" spans="1:11">
      <c r="A659" s="61">
        <f t="shared" si="109"/>
        <v>656</v>
      </c>
      <c r="B659" s="62"/>
      <c r="C659" s="62"/>
      <c r="D659" s="61" t="str">
        <f>IFERROR(VLOOKUP($C659,货物明细表!$B:$F,2,0),"")</f>
        <v/>
      </c>
      <c r="E659" s="61" t="str">
        <f>IFERROR(VLOOKUP($C659,货物明细表!$B:$F,3,0),"")</f>
        <v/>
      </c>
      <c r="F659" s="61" t="str">
        <f>IFERROR(VLOOKUP($C659,货物明细表!$B:$F,4,0),"")</f>
        <v/>
      </c>
      <c r="G659" s="61" t="str">
        <f>IFERROR(VLOOKUP($C659,货物明细表!$B:$F,5,0),"")</f>
        <v/>
      </c>
      <c r="H659" s="63"/>
      <c r="I659" s="63"/>
      <c r="J659" s="63"/>
      <c r="K659" s="63"/>
    </row>
    <row r="660" spans="1:11">
      <c r="A660" s="58">
        <f t="shared" si="109"/>
        <v>657</v>
      </c>
      <c r="B660" s="59"/>
      <c r="C660" s="59"/>
      <c r="D660" s="58" t="str">
        <f>IFERROR(VLOOKUP($C660,货物明细表!$B:$F,2,0),"")</f>
        <v/>
      </c>
      <c r="E660" s="58" t="str">
        <f>IFERROR(VLOOKUP($C660,货物明细表!$B:$F,3,0),"")</f>
        <v/>
      </c>
      <c r="F660" s="58" t="str">
        <f>IFERROR(VLOOKUP($C660,货物明细表!$B:$F,4,0),"")</f>
        <v/>
      </c>
      <c r="G660" s="58" t="str">
        <f>IFERROR(VLOOKUP($C660,货物明细表!$B:$F,5,0),"")</f>
        <v/>
      </c>
      <c r="H660" s="60"/>
      <c r="I660" s="60"/>
      <c r="J660" s="60"/>
      <c r="K660" s="60"/>
    </row>
    <row r="661" spans="1:11">
      <c r="A661" s="61">
        <f t="shared" si="109"/>
        <v>658</v>
      </c>
      <c r="B661" s="62"/>
      <c r="C661" s="62"/>
      <c r="D661" s="61" t="str">
        <f>IFERROR(VLOOKUP($C661,货物明细表!$B:$F,2,0),"")</f>
        <v/>
      </c>
      <c r="E661" s="61" t="str">
        <f>IFERROR(VLOOKUP($C661,货物明细表!$B:$F,3,0),"")</f>
        <v/>
      </c>
      <c r="F661" s="61" t="str">
        <f>IFERROR(VLOOKUP($C661,货物明细表!$B:$F,4,0),"")</f>
        <v/>
      </c>
      <c r="G661" s="61" t="str">
        <f>IFERROR(VLOOKUP($C661,货物明细表!$B:$F,5,0),"")</f>
        <v/>
      </c>
      <c r="H661" s="63"/>
      <c r="I661" s="63"/>
      <c r="J661" s="63"/>
      <c r="K661" s="63"/>
    </row>
    <row r="662" spans="1:11">
      <c r="A662" s="58">
        <f t="shared" si="109"/>
        <v>659</v>
      </c>
      <c r="B662" s="59"/>
      <c r="C662" s="59"/>
      <c r="D662" s="58" t="str">
        <f>IFERROR(VLOOKUP($C662,货物明细表!$B:$F,2,0),"")</f>
        <v/>
      </c>
      <c r="E662" s="58" t="str">
        <f>IFERROR(VLOOKUP($C662,货物明细表!$B:$F,3,0),"")</f>
        <v/>
      </c>
      <c r="F662" s="58" t="str">
        <f>IFERROR(VLOOKUP($C662,货物明细表!$B:$F,4,0),"")</f>
        <v/>
      </c>
      <c r="G662" s="58" t="str">
        <f>IFERROR(VLOOKUP($C662,货物明细表!$B:$F,5,0),"")</f>
        <v/>
      </c>
      <c r="H662" s="60"/>
      <c r="I662" s="60"/>
      <c r="J662" s="60"/>
      <c r="K662" s="60"/>
    </row>
    <row r="663" spans="1:11">
      <c r="A663" s="61">
        <f t="shared" ref="A663:A668" si="110">A662+1</f>
        <v>660</v>
      </c>
      <c r="B663" s="62"/>
      <c r="C663" s="62"/>
      <c r="D663" s="61" t="str">
        <f>IFERROR(VLOOKUP($C663,货物明细表!$B:$F,2,0),"")</f>
        <v/>
      </c>
      <c r="E663" s="61" t="str">
        <f>IFERROR(VLOOKUP($C663,货物明细表!$B:$F,3,0),"")</f>
        <v/>
      </c>
      <c r="F663" s="61" t="str">
        <f>IFERROR(VLOOKUP($C663,货物明细表!$B:$F,4,0),"")</f>
        <v/>
      </c>
      <c r="G663" s="61" t="str">
        <f>IFERROR(VLOOKUP($C663,货物明细表!$B:$F,5,0),"")</f>
        <v/>
      </c>
      <c r="H663" s="63"/>
      <c r="I663" s="63"/>
      <c r="J663" s="63"/>
      <c r="K663" s="63"/>
    </row>
    <row r="664" spans="1:11">
      <c r="A664" s="58">
        <f t="shared" si="110"/>
        <v>661</v>
      </c>
      <c r="B664" s="59"/>
      <c r="C664" s="59"/>
      <c r="D664" s="58" t="str">
        <f>IFERROR(VLOOKUP($C664,货物明细表!$B:$F,2,0),"")</f>
        <v/>
      </c>
      <c r="E664" s="58" t="str">
        <f>IFERROR(VLOOKUP($C664,货物明细表!$B:$F,3,0),"")</f>
        <v/>
      </c>
      <c r="F664" s="58" t="str">
        <f>IFERROR(VLOOKUP($C664,货物明细表!$B:$F,4,0),"")</f>
        <v/>
      </c>
      <c r="G664" s="58" t="str">
        <f>IFERROR(VLOOKUP($C664,货物明细表!$B:$F,5,0),"")</f>
        <v/>
      </c>
      <c r="H664" s="60"/>
      <c r="I664" s="60"/>
      <c r="J664" s="60"/>
      <c r="K664" s="60"/>
    </row>
    <row r="665" spans="1:11">
      <c r="A665" s="61">
        <f t="shared" si="110"/>
        <v>662</v>
      </c>
      <c r="B665" s="62"/>
      <c r="C665" s="62"/>
      <c r="D665" s="61" t="str">
        <f>IFERROR(VLOOKUP($C665,货物明细表!$B:$F,2,0),"")</f>
        <v/>
      </c>
      <c r="E665" s="61" t="str">
        <f>IFERROR(VLOOKUP($C665,货物明细表!$B:$F,3,0),"")</f>
        <v/>
      </c>
      <c r="F665" s="61" t="str">
        <f>IFERROR(VLOOKUP($C665,货物明细表!$B:$F,4,0),"")</f>
        <v/>
      </c>
      <c r="G665" s="61" t="str">
        <f>IFERROR(VLOOKUP($C665,货物明细表!$B:$F,5,0),"")</f>
        <v/>
      </c>
      <c r="H665" s="63"/>
      <c r="I665" s="63"/>
      <c r="J665" s="63"/>
      <c r="K665" s="63"/>
    </row>
    <row r="666" spans="1:11">
      <c r="A666" s="58">
        <f t="shared" si="110"/>
        <v>663</v>
      </c>
      <c r="B666" s="59"/>
      <c r="C666" s="59"/>
      <c r="D666" s="58" t="str">
        <f>IFERROR(VLOOKUP($C666,货物明细表!$B:$F,2,0),"")</f>
        <v/>
      </c>
      <c r="E666" s="58" t="str">
        <f>IFERROR(VLOOKUP($C666,货物明细表!$B:$F,3,0),"")</f>
        <v/>
      </c>
      <c r="F666" s="58" t="str">
        <f>IFERROR(VLOOKUP($C666,货物明细表!$B:$F,4,0),"")</f>
        <v/>
      </c>
      <c r="G666" s="58" t="str">
        <f>IFERROR(VLOOKUP($C666,货物明细表!$B:$F,5,0),"")</f>
        <v/>
      </c>
      <c r="H666" s="60"/>
      <c r="I666" s="60"/>
      <c r="J666" s="60"/>
      <c r="K666" s="60"/>
    </row>
    <row r="667" spans="1:11">
      <c r="A667" s="61">
        <f t="shared" si="110"/>
        <v>664</v>
      </c>
      <c r="B667" s="62"/>
      <c r="C667" s="62"/>
      <c r="D667" s="61" t="str">
        <f>IFERROR(VLOOKUP($C667,货物明细表!$B:$F,2,0),"")</f>
        <v/>
      </c>
      <c r="E667" s="61" t="str">
        <f>IFERROR(VLOOKUP($C667,货物明细表!$B:$F,3,0),"")</f>
        <v/>
      </c>
      <c r="F667" s="61" t="str">
        <f>IFERROR(VLOOKUP($C667,货物明细表!$B:$F,4,0),"")</f>
        <v/>
      </c>
      <c r="G667" s="61" t="str">
        <f>IFERROR(VLOOKUP($C667,货物明细表!$B:$F,5,0),"")</f>
        <v/>
      </c>
      <c r="H667" s="63"/>
      <c r="I667" s="63"/>
      <c r="J667" s="63"/>
      <c r="K667" s="63"/>
    </row>
    <row r="668" spans="1:11">
      <c r="A668" s="58">
        <f t="shared" si="110"/>
        <v>665</v>
      </c>
      <c r="B668" s="59"/>
      <c r="C668" s="59"/>
      <c r="D668" s="58" t="str">
        <f>IFERROR(VLOOKUP($C668,货物明细表!$B:$F,2,0),"")</f>
        <v/>
      </c>
      <c r="E668" s="58" t="str">
        <f>IFERROR(VLOOKUP($C668,货物明细表!$B:$F,3,0),"")</f>
        <v/>
      </c>
      <c r="F668" s="58" t="str">
        <f>IFERROR(VLOOKUP($C668,货物明细表!$B:$F,4,0),"")</f>
        <v/>
      </c>
      <c r="G668" s="58" t="str">
        <f>IFERROR(VLOOKUP($C668,货物明细表!$B:$F,5,0),"")</f>
        <v/>
      </c>
      <c r="H668" s="60"/>
      <c r="I668" s="60"/>
      <c r="J668" s="60"/>
      <c r="K668" s="60"/>
    </row>
    <row r="669" spans="1:11">
      <c r="A669" s="61">
        <f t="shared" ref="A669:A674" si="111">A668+1</f>
        <v>666</v>
      </c>
      <c r="B669" s="62"/>
      <c r="C669" s="62"/>
      <c r="D669" s="61" t="str">
        <f>IFERROR(VLOOKUP($C669,货物明细表!$B:$F,2,0),"")</f>
        <v/>
      </c>
      <c r="E669" s="61" t="str">
        <f>IFERROR(VLOOKUP($C669,货物明细表!$B:$F,3,0),"")</f>
        <v/>
      </c>
      <c r="F669" s="61" t="str">
        <f>IFERROR(VLOOKUP($C669,货物明细表!$B:$F,4,0),"")</f>
        <v/>
      </c>
      <c r="G669" s="61" t="str">
        <f>IFERROR(VLOOKUP($C669,货物明细表!$B:$F,5,0),"")</f>
        <v/>
      </c>
      <c r="H669" s="63"/>
      <c r="I669" s="63"/>
      <c r="J669" s="63"/>
      <c r="K669" s="63"/>
    </row>
    <row r="670" spans="1:11">
      <c r="A670" s="58">
        <f t="shared" si="111"/>
        <v>667</v>
      </c>
      <c r="B670" s="59"/>
      <c r="C670" s="59"/>
      <c r="D670" s="58" t="str">
        <f>IFERROR(VLOOKUP($C670,货物明细表!$B:$F,2,0),"")</f>
        <v/>
      </c>
      <c r="E670" s="58" t="str">
        <f>IFERROR(VLOOKUP($C670,货物明细表!$B:$F,3,0),"")</f>
        <v/>
      </c>
      <c r="F670" s="58" t="str">
        <f>IFERROR(VLOOKUP($C670,货物明细表!$B:$F,4,0),"")</f>
        <v/>
      </c>
      <c r="G670" s="58" t="str">
        <f>IFERROR(VLOOKUP($C670,货物明细表!$B:$F,5,0),"")</f>
        <v/>
      </c>
      <c r="H670" s="60"/>
      <c r="I670" s="60"/>
      <c r="J670" s="60"/>
      <c r="K670" s="60"/>
    </row>
    <row r="671" spans="1:11">
      <c r="A671" s="61">
        <f t="shared" si="111"/>
        <v>668</v>
      </c>
      <c r="B671" s="62"/>
      <c r="C671" s="62"/>
      <c r="D671" s="61" t="str">
        <f>IFERROR(VLOOKUP($C671,货物明细表!$B:$F,2,0),"")</f>
        <v/>
      </c>
      <c r="E671" s="61" t="str">
        <f>IFERROR(VLOOKUP($C671,货物明细表!$B:$F,3,0),"")</f>
        <v/>
      </c>
      <c r="F671" s="61" t="str">
        <f>IFERROR(VLOOKUP($C671,货物明细表!$B:$F,4,0),"")</f>
        <v/>
      </c>
      <c r="G671" s="61" t="str">
        <f>IFERROR(VLOOKUP($C671,货物明细表!$B:$F,5,0),"")</f>
        <v/>
      </c>
      <c r="H671" s="63"/>
      <c r="I671" s="63"/>
      <c r="J671" s="63"/>
      <c r="K671" s="63"/>
    </row>
    <row r="672" spans="1:11">
      <c r="A672" s="58">
        <f t="shared" si="111"/>
        <v>669</v>
      </c>
      <c r="B672" s="59"/>
      <c r="C672" s="59"/>
      <c r="D672" s="58" t="str">
        <f>IFERROR(VLOOKUP($C672,货物明细表!$B:$F,2,0),"")</f>
        <v/>
      </c>
      <c r="E672" s="58" t="str">
        <f>IFERROR(VLOOKUP($C672,货物明细表!$B:$F,3,0),"")</f>
        <v/>
      </c>
      <c r="F672" s="58" t="str">
        <f>IFERROR(VLOOKUP($C672,货物明细表!$B:$F,4,0),"")</f>
        <v/>
      </c>
      <c r="G672" s="58" t="str">
        <f>IFERROR(VLOOKUP($C672,货物明细表!$B:$F,5,0),"")</f>
        <v/>
      </c>
      <c r="H672" s="60"/>
      <c r="I672" s="60"/>
      <c r="J672" s="60"/>
      <c r="K672" s="60"/>
    </row>
    <row r="673" spans="1:11">
      <c r="A673" s="61">
        <f t="shared" si="111"/>
        <v>670</v>
      </c>
      <c r="B673" s="62"/>
      <c r="C673" s="62"/>
      <c r="D673" s="61" t="str">
        <f>IFERROR(VLOOKUP($C673,货物明细表!$B:$F,2,0),"")</f>
        <v/>
      </c>
      <c r="E673" s="61" t="str">
        <f>IFERROR(VLOOKUP($C673,货物明细表!$B:$F,3,0),"")</f>
        <v/>
      </c>
      <c r="F673" s="61" t="str">
        <f>IFERROR(VLOOKUP($C673,货物明细表!$B:$F,4,0),"")</f>
        <v/>
      </c>
      <c r="G673" s="61" t="str">
        <f>IFERROR(VLOOKUP($C673,货物明细表!$B:$F,5,0),"")</f>
        <v/>
      </c>
      <c r="H673" s="63"/>
      <c r="I673" s="63"/>
      <c r="J673" s="63"/>
      <c r="K673" s="63"/>
    </row>
    <row r="674" spans="1:11">
      <c r="A674" s="58">
        <f t="shared" si="111"/>
        <v>671</v>
      </c>
      <c r="B674" s="59"/>
      <c r="C674" s="59"/>
      <c r="D674" s="58" t="str">
        <f>IFERROR(VLOOKUP($C674,货物明细表!$B:$F,2,0),"")</f>
        <v/>
      </c>
      <c r="E674" s="58" t="str">
        <f>IFERROR(VLOOKUP($C674,货物明细表!$B:$F,3,0),"")</f>
        <v/>
      </c>
      <c r="F674" s="58" t="str">
        <f>IFERROR(VLOOKUP($C674,货物明细表!$B:$F,4,0),"")</f>
        <v/>
      </c>
      <c r="G674" s="58" t="str">
        <f>IFERROR(VLOOKUP($C674,货物明细表!$B:$F,5,0),"")</f>
        <v/>
      </c>
      <c r="H674" s="60"/>
      <c r="I674" s="60"/>
      <c r="J674" s="60"/>
      <c r="K674" s="60"/>
    </row>
    <row r="675" spans="1:11">
      <c r="A675" s="61">
        <f t="shared" ref="A675:A680" si="112">A674+1</f>
        <v>672</v>
      </c>
      <c r="B675" s="62"/>
      <c r="C675" s="62"/>
      <c r="D675" s="61" t="str">
        <f>IFERROR(VLOOKUP($C675,货物明细表!$B:$F,2,0),"")</f>
        <v/>
      </c>
      <c r="E675" s="61" t="str">
        <f>IFERROR(VLOOKUP($C675,货物明细表!$B:$F,3,0),"")</f>
        <v/>
      </c>
      <c r="F675" s="61" t="str">
        <f>IFERROR(VLOOKUP($C675,货物明细表!$B:$F,4,0),"")</f>
        <v/>
      </c>
      <c r="G675" s="61" t="str">
        <f>IFERROR(VLOOKUP($C675,货物明细表!$B:$F,5,0),"")</f>
        <v/>
      </c>
      <c r="H675" s="63"/>
      <c r="I675" s="63"/>
      <c r="J675" s="63"/>
      <c r="K675" s="63"/>
    </row>
    <row r="676" spans="1:11">
      <c r="A676" s="58">
        <f t="shared" si="112"/>
        <v>673</v>
      </c>
      <c r="B676" s="59"/>
      <c r="C676" s="59"/>
      <c r="D676" s="58" t="str">
        <f>IFERROR(VLOOKUP($C676,货物明细表!$B:$F,2,0),"")</f>
        <v/>
      </c>
      <c r="E676" s="58" t="str">
        <f>IFERROR(VLOOKUP($C676,货物明细表!$B:$F,3,0),"")</f>
        <v/>
      </c>
      <c r="F676" s="58" t="str">
        <f>IFERROR(VLOOKUP($C676,货物明细表!$B:$F,4,0),"")</f>
        <v/>
      </c>
      <c r="G676" s="58" t="str">
        <f>IFERROR(VLOOKUP($C676,货物明细表!$B:$F,5,0),"")</f>
        <v/>
      </c>
      <c r="H676" s="60"/>
      <c r="I676" s="60"/>
      <c r="J676" s="60"/>
      <c r="K676" s="60"/>
    </row>
    <row r="677" spans="1:11">
      <c r="A677" s="61">
        <f t="shared" si="112"/>
        <v>674</v>
      </c>
      <c r="B677" s="62"/>
      <c r="C677" s="62"/>
      <c r="D677" s="61" t="str">
        <f>IFERROR(VLOOKUP($C677,货物明细表!$B:$F,2,0),"")</f>
        <v/>
      </c>
      <c r="E677" s="61" t="str">
        <f>IFERROR(VLOOKUP($C677,货物明细表!$B:$F,3,0),"")</f>
        <v/>
      </c>
      <c r="F677" s="61" t="str">
        <f>IFERROR(VLOOKUP($C677,货物明细表!$B:$F,4,0),"")</f>
        <v/>
      </c>
      <c r="G677" s="61" t="str">
        <f>IFERROR(VLOOKUP($C677,货物明细表!$B:$F,5,0),"")</f>
        <v/>
      </c>
      <c r="H677" s="63"/>
      <c r="I677" s="63"/>
      <c r="J677" s="63"/>
      <c r="K677" s="63"/>
    </row>
    <row r="678" spans="1:11">
      <c r="A678" s="58">
        <f t="shared" si="112"/>
        <v>675</v>
      </c>
      <c r="B678" s="59"/>
      <c r="C678" s="59"/>
      <c r="D678" s="58" t="str">
        <f>IFERROR(VLOOKUP($C678,货物明细表!$B:$F,2,0),"")</f>
        <v/>
      </c>
      <c r="E678" s="58" t="str">
        <f>IFERROR(VLOOKUP($C678,货物明细表!$B:$F,3,0),"")</f>
        <v/>
      </c>
      <c r="F678" s="58" t="str">
        <f>IFERROR(VLOOKUP($C678,货物明细表!$B:$F,4,0),"")</f>
        <v/>
      </c>
      <c r="G678" s="58" t="str">
        <f>IFERROR(VLOOKUP($C678,货物明细表!$B:$F,5,0),"")</f>
        <v/>
      </c>
      <c r="H678" s="60"/>
      <c r="I678" s="60"/>
      <c r="J678" s="60"/>
      <c r="K678" s="60"/>
    </row>
    <row r="679" spans="1:11">
      <c r="A679" s="61">
        <f t="shared" si="112"/>
        <v>676</v>
      </c>
      <c r="B679" s="62"/>
      <c r="C679" s="62"/>
      <c r="D679" s="61" t="str">
        <f>IFERROR(VLOOKUP($C679,货物明细表!$B:$F,2,0),"")</f>
        <v/>
      </c>
      <c r="E679" s="61" t="str">
        <f>IFERROR(VLOOKUP($C679,货物明细表!$B:$F,3,0),"")</f>
        <v/>
      </c>
      <c r="F679" s="61" t="str">
        <f>IFERROR(VLOOKUP($C679,货物明细表!$B:$F,4,0),"")</f>
        <v/>
      </c>
      <c r="G679" s="61" t="str">
        <f>IFERROR(VLOOKUP($C679,货物明细表!$B:$F,5,0),"")</f>
        <v/>
      </c>
      <c r="H679" s="63"/>
      <c r="I679" s="63"/>
      <c r="J679" s="63"/>
      <c r="K679" s="63"/>
    </row>
    <row r="680" spans="1:11">
      <c r="A680" s="58">
        <f t="shared" si="112"/>
        <v>677</v>
      </c>
      <c r="B680" s="59"/>
      <c r="C680" s="59"/>
      <c r="D680" s="58" t="str">
        <f>IFERROR(VLOOKUP($C680,货物明细表!$B:$F,2,0),"")</f>
        <v/>
      </c>
      <c r="E680" s="58" t="str">
        <f>IFERROR(VLOOKUP($C680,货物明细表!$B:$F,3,0),"")</f>
        <v/>
      </c>
      <c r="F680" s="58" t="str">
        <f>IFERROR(VLOOKUP($C680,货物明细表!$B:$F,4,0),"")</f>
        <v/>
      </c>
      <c r="G680" s="58" t="str">
        <f>IFERROR(VLOOKUP($C680,货物明细表!$B:$F,5,0),"")</f>
        <v/>
      </c>
      <c r="H680" s="60"/>
      <c r="I680" s="60"/>
      <c r="J680" s="60"/>
      <c r="K680" s="60"/>
    </row>
    <row r="681" spans="1:11">
      <c r="A681" s="61">
        <f t="shared" ref="A681:A686" si="113">A680+1</f>
        <v>678</v>
      </c>
      <c r="B681" s="62"/>
      <c r="C681" s="62"/>
      <c r="D681" s="61" t="str">
        <f>IFERROR(VLOOKUP($C681,货物明细表!$B:$F,2,0),"")</f>
        <v/>
      </c>
      <c r="E681" s="61" t="str">
        <f>IFERROR(VLOOKUP($C681,货物明细表!$B:$F,3,0),"")</f>
        <v/>
      </c>
      <c r="F681" s="61" t="str">
        <f>IFERROR(VLOOKUP($C681,货物明细表!$B:$F,4,0),"")</f>
        <v/>
      </c>
      <c r="G681" s="61" t="str">
        <f>IFERROR(VLOOKUP($C681,货物明细表!$B:$F,5,0),"")</f>
        <v/>
      </c>
      <c r="H681" s="63"/>
      <c r="I681" s="63"/>
      <c r="J681" s="63"/>
      <c r="K681" s="63"/>
    </row>
    <row r="682" spans="1:11">
      <c r="A682" s="58">
        <f t="shared" si="113"/>
        <v>679</v>
      </c>
      <c r="B682" s="59"/>
      <c r="C682" s="59"/>
      <c r="D682" s="58" t="str">
        <f>IFERROR(VLOOKUP($C682,货物明细表!$B:$F,2,0),"")</f>
        <v/>
      </c>
      <c r="E682" s="58" t="str">
        <f>IFERROR(VLOOKUP($C682,货物明细表!$B:$F,3,0),"")</f>
        <v/>
      </c>
      <c r="F682" s="58" t="str">
        <f>IFERROR(VLOOKUP($C682,货物明细表!$B:$F,4,0),"")</f>
        <v/>
      </c>
      <c r="G682" s="58" t="str">
        <f>IFERROR(VLOOKUP($C682,货物明细表!$B:$F,5,0),"")</f>
        <v/>
      </c>
      <c r="H682" s="60"/>
      <c r="I682" s="60"/>
      <c r="J682" s="60"/>
      <c r="K682" s="60"/>
    </row>
    <row r="683" spans="1:11">
      <c r="A683" s="61">
        <f t="shared" si="113"/>
        <v>680</v>
      </c>
      <c r="B683" s="62"/>
      <c r="C683" s="62"/>
      <c r="D683" s="61" t="str">
        <f>IFERROR(VLOOKUP($C683,货物明细表!$B:$F,2,0),"")</f>
        <v/>
      </c>
      <c r="E683" s="61" t="str">
        <f>IFERROR(VLOOKUP($C683,货物明细表!$B:$F,3,0),"")</f>
        <v/>
      </c>
      <c r="F683" s="61" t="str">
        <f>IFERROR(VLOOKUP($C683,货物明细表!$B:$F,4,0),"")</f>
        <v/>
      </c>
      <c r="G683" s="61" t="str">
        <f>IFERROR(VLOOKUP($C683,货物明细表!$B:$F,5,0),"")</f>
        <v/>
      </c>
      <c r="H683" s="63"/>
      <c r="I683" s="63"/>
      <c r="J683" s="63"/>
      <c r="K683" s="63"/>
    </row>
    <row r="684" spans="1:11">
      <c r="A684" s="58">
        <f t="shared" si="113"/>
        <v>681</v>
      </c>
      <c r="B684" s="59"/>
      <c r="C684" s="59"/>
      <c r="D684" s="58" t="str">
        <f>IFERROR(VLOOKUP($C684,货物明细表!$B:$F,2,0),"")</f>
        <v/>
      </c>
      <c r="E684" s="58" t="str">
        <f>IFERROR(VLOOKUP($C684,货物明细表!$B:$F,3,0),"")</f>
        <v/>
      </c>
      <c r="F684" s="58" t="str">
        <f>IFERROR(VLOOKUP($C684,货物明细表!$B:$F,4,0),"")</f>
        <v/>
      </c>
      <c r="G684" s="58" t="str">
        <f>IFERROR(VLOOKUP($C684,货物明细表!$B:$F,5,0),"")</f>
        <v/>
      </c>
      <c r="H684" s="60"/>
      <c r="I684" s="60"/>
      <c r="J684" s="60"/>
      <c r="K684" s="60"/>
    </row>
    <row r="685" spans="1:11">
      <c r="A685" s="61">
        <f t="shared" si="113"/>
        <v>682</v>
      </c>
      <c r="B685" s="62"/>
      <c r="C685" s="62"/>
      <c r="D685" s="61" t="str">
        <f>IFERROR(VLOOKUP($C685,货物明细表!$B:$F,2,0),"")</f>
        <v/>
      </c>
      <c r="E685" s="61" t="str">
        <f>IFERROR(VLOOKUP($C685,货物明细表!$B:$F,3,0),"")</f>
        <v/>
      </c>
      <c r="F685" s="61" t="str">
        <f>IFERROR(VLOOKUP($C685,货物明细表!$B:$F,4,0),"")</f>
        <v/>
      </c>
      <c r="G685" s="61" t="str">
        <f>IFERROR(VLOOKUP($C685,货物明细表!$B:$F,5,0),"")</f>
        <v/>
      </c>
      <c r="H685" s="63"/>
      <c r="I685" s="63"/>
      <c r="J685" s="63"/>
      <c r="K685" s="63"/>
    </row>
    <row r="686" spans="1:11">
      <c r="A686" s="58">
        <f t="shared" si="113"/>
        <v>683</v>
      </c>
      <c r="B686" s="59"/>
      <c r="C686" s="59"/>
      <c r="D686" s="58" t="str">
        <f>IFERROR(VLOOKUP($C686,货物明细表!$B:$F,2,0),"")</f>
        <v/>
      </c>
      <c r="E686" s="58" t="str">
        <f>IFERROR(VLOOKUP($C686,货物明细表!$B:$F,3,0),"")</f>
        <v/>
      </c>
      <c r="F686" s="58" t="str">
        <f>IFERROR(VLOOKUP($C686,货物明细表!$B:$F,4,0),"")</f>
        <v/>
      </c>
      <c r="G686" s="58" t="str">
        <f>IFERROR(VLOOKUP($C686,货物明细表!$B:$F,5,0),"")</f>
        <v/>
      </c>
      <c r="H686" s="60"/>
      <c r="I686" s="60"/>
      <c r="J686" s="60"/>
      <c r="K686" s="60"/>
    </row>
    <row r="687" spans="1:11">
      <c r="A687" s="61">
        <f t="shared" ref="A687:A692" si="114">A686+1</f>
        <v>684</v>
      </c>
      <c r="B687" s="62"/>
      <c r="C687" s="62"/>
      <c r="D687" s="61" t="str">
        <f>IFERROR(VLOOKUP($C687,货物明细表!$B:$F,2,0),"")</f>
        <v/>
      </c>
      <c r="E687" s="61" t="str">
        <f>IFERROR(VLOOKUP($C687,货物明细表!$B:$F,3,0),"")</f>
        <v/>
      </c>
      <c r="F687" s="61" t="str">
        <f>IFERROR(VLOOKUP($C687,货物明细表!$B:$F,4,0),"")</f>
        <v/>
      </c>
      <c r="G687" s="61" t="str">
        <f>IFERROR(VLOOKUP($C687,货物明细表!$B:$F,5,0),"")</f>
        <v/>
      </c>
      <c r="H687" s="63"/>
      <c r="I687" s="63"/>
      <c r="J687" s="63"/>
      <c r="K687" s="63"/>
    </row>
    <row r="688" spans="1:11">
      <c r="A688" s="58">
        <f t="shared" si="114"/>
        <v>685</v>
      </c>
      <c r="B688" s="59"/>
      <c r="C688" s="59"/>
      <c r="D688" s="58" t="str">
        <f>IFERROR(VLOOKUP($C688,货物明细表!$B:$F,2,0),"")</f>
        <v/>
      </c>
      <c r="E688" s="58" t="str">
        <f>IFERROR(VLOOKUP($C688,货物明细表!$B:$F,3,0),"")</f>
        <v/>
      </c>
      <c r="F688" s="58" t="str">
        <f>IFERROR(VLOOKUP($C688,货物明细表!$B:$F,4,0),"")</f>
        <v/>
      </c>
      <c r="G688" s="58" t="str">
        <f>IFERROR(VLOOKUP($C688,货物明细表!$B:$F,5,0),"")</f>
        <v/>
      </c>
      <c r="H688" s="60"/>
      <c r="I688" s="60"/>
      <c r="J688" s="60"/>
      <c r="K688" s="60"/>
    </row>
    <row r="689" spans="1:11">
      <c r="A689" s="61">
        <f t="shared" si="114"/>
        <v>686</v>
      </c>
      <c r="B689" s="62"/>
      <c r="C689" s="62"/>
      <c r="D689" s="61" t="str">
        <f>IFERROR(VLOOKUP($C689,货物明细表!$B:$F,2,0),"")</f>
        <v/>
      </c>
      <c r="E689" s="61" t="str">
        <f>IFERROR(VLOOKUP($C689,货物明细表!$B:$F,3,0),"")</f>
        <v/>
      </c>
      <c r="F689" s="61" t="str">
        <f>IFERROR(VLOOKUP($C689,货物明细表!$B:$F,4,0),"")</f>
        <v/>
      </c>
      <c r="G689" s="61" t="str">
        <f>IFERROR(VLOOKUP($C689,货物明细表!$B:$F,5,0),"")</f>
        <v/>
      </c>
      <c r="H689" s="63"/>
      <c r="I689" s="63"/>
      <c r="J689" s="63"/>
      <c r="K689" s="63"/>
    </row>
    <row r="690" spans="1:11">
      <c r="A690" s="58">
        <f t="shared" si="114"/>
        <v>687</v>
      </c>
      <c r="B690" s="59"/>
      <c r="C690" s="59"/>
      <c r="D690" s="58" t="str">
        <f>IFERROR(VLOOKUP($C690,货物明细表!$B:$F,2,0),"")</f>
        <v/>
      </c>
      <c r="E690" s="58" t="str">
        <f>IFERROR(VLOOKUP($C690,货物明细表!$B:$F,3,0),"")</f>
        <v/>
      </c>
      <c r="F690" s="58" t="str">
        <f>IFERROR(VLOOKUP($C690,货物明细表!$B:$F,4,0),"")</f>
        <v/>
      </c>
      <c r="G690" s="58" t="str">
        <f>IFERROR(VLOOKUP($C690,货物明细表!$B:$F,5,0),"")</f>
        <v/>
      </c>
      <c r="H690" s="60"/>
      <c r="I690" s="60"/>
      <c r="J690" s="60"/>
      <c r="K690" s="60"/>
    </row>
    <row r="691" spans="1:11">
      <c r="A691" s="61">
        <f t="shared" si="114"/>
        <v>688</v>
      </c>
      <c r="B691" s="62"/>
      <c r="C691" s="62"/>
      <c r="D691" s="61" t="str">
        <f>IFERROR(VLOOKUP($C691,货物明细表!$B:$F,2,0),"")</f>
        <v/>
      </c>
      <c r="E691" s="61" t="str">
        <f>IFERROR(VLOOKUP($C691,货物明细表!$B:$F,3,0),"")</f>
        <v/>
      </c>
      <c r="F691" s="61" t="str">
        <f>IFERROR(VLOOKUP($C691,货物明细表!$B:$F,4,0),"")</f>
        <v/>
      </c>
      <c r="G691" s="61" t="str">
        <f>IFERROR(VLOOKUP($C691,货物明细表!$B:$F,5,0),"")</f>
        <v/>
      </c>
      <c r="H691" s="63"/>
      <c r="I691" s="63"/>
      <c r="J691" s="63"/>
      <c r="K691" s="63"/>
    </row>
    <row r="692" spans="1:11">
      <c r="A692" s="58">
        <f t="shared" si="114"/>
        <v>689</v>
      </c>
      <c r="B692" s="59"/>
      <c r="C692" s="59"/>
      <c r="D692" s="58" t="str">
        <f>IFERROR(VLOOKUP($C692,货物明细表!$B:$F,2,0),"")</f>
        <v/>
      </c>
      <c r="E692" s="58" t="str">
        <f>IFERROR(VLOOKUP($C692,货物明细表!$B:$F,3,0),"")</f>
        <v/>
      </c>
      <c r="F692" s="58" t="str">
        <f>IFERROR(VLOOKUP($C692,货物明细表!$B:$F,4,0),"")</f>
        <v/>
      </c>
      <c r="G692" s="58" t="str">
        <f>IFERROR(VLOOKUP($C692,货物明细表!$B:$F,5,0),"")</f>
        <v/>
      </c>
      <c r="H692" s="60"/>
      <c r="I692" s="60"/>
      <c r="J692" s="60"/>
      <c r="K692" s="60"/>
    </row>
    <row r="693" spans="1:11">
      <c r="A693" s="61">
        <f t="shared" ref="A693:A698" si="115">A692+1</f>
        <v>690</v>
      </c>
      <c r="B693" s="62"/>
      <c r="C693" s="62"/>
      <c r="D693" s="61" t="str">
        <f>IFERROR(VLOOKUP($C693,货物明细表!$B:$F,2,0),"")</f>
        <v/>
      </c>
      <c r="E693" s="61" t="str">
        <f>IFERROR(VLOOKUP($C693,货物明细表!$B:$F,3,0),"")</f>
        <v/>
      </c>
      <c r="F693" s="61" t="str">
        <f>IFERROR(VLOOKUP($C693,货物明细表!$B:$F,4,0),"")</f>
        <v/>
      </c>
      <c r="G693" s="61" t="str">
        <f>IFERROR(VLOOKUP($C693,货物明细表!$B:$F,5,0),"")</f>
        <v/>
      </c>
      <c r="H693" s="63"/>
      <c r="I693" s="63"/>
      <c r="J693" s="63"/>
      <c r="K693" s="63"/>
    </row>
    <row r="694" spans="1:11">
      <c r="A694" s="58">
        <f t="shared" si="115"/>
        <v>691</v>
      </c>
      <c r="B694" s="59"/>
      <c r="C694" s="59"/>
      <c r="D694" s="58" t="str">
        <f>IFERROR(VLOOKUP($C694,货物明细表!$B:$F,2,0),"")</f>
        <v/>
      </c>
      <c r="E694" s="58" t="str">
        <f>IFERROR(VLOOKUP($C694,货物明细表!$B:$F,3,0),"")</f>
        <v/>
      </c>
      <c r="F694" s="58" t="str">
        <f>IFERROR(VLOOKUP($C694,货物明细表!$B:$F,4,0),"")</f>
        <v/>
      </c>
      <c r="G694" s="58" t="str">
        <f>IFERROR(VLOOKUP($C694,货物明细表!$B:$F,5,0),"")</f>
        <v/>
      </c>
      <c r="H694" s="60"/>
      <c r="I694" s="60"/>
      <c r="J694" s="60"/>
      <c r="K694" s="60"/>
    </row>
    <row r="695" spans="1:11">
      <c r="A695" s="61">
        <f t="shared" si="115"/>
        <v>692</v>
      </c>
      <c r="B695" s="62"/>
      <c r="C695" s="62"/>
      <c r="D695" s="61" t="str">
        <f>IFERROR(VLOOKUP($C695,货物明细表!$B:$F,2,0),"")</f>
        <v/>
      </c>
      <c r="E695" s="61" t="str">
        <f>IFERROR(VLOOKUP($C695,货物明细表!$B:$F,3,0),"")</f>
        <v/>
      </c>
      <c r="F695" s="61" t="str">
        <f>IFERROR(VLOOKUP($C695,货物明细表!$B:$F,4,0),"")</f>
        <v/>
      </c>
      <c r="G695" s="61" t="str">
        <f>IFERROR(VLOOKUP($C695,货物明细表!$B:$F,5,0),"")</f>
        <v/>
      </c>
      <c r="H695" s="63"/>
      <c r="I695" s="63"/>
      <c r="J695" s="63"/>
      <c r="K695" s="63"/>
    </row>
    <row r="696" spans="1:11">
      <c r="A696" s="58">
        <f t="shared" si="115"/>
        <v>693</v>
      </c>
      <c r="B696" s="59"/>
      <c r="C696" s="59"/>
      <c r="D696" s="58" t="str">
        <f>IFERROR(VLOOKUP($C696,货物明细表!$B:$F,2,0),"")</f>
        <v/>
      </c>
      <c r="E696" s="58" t="str">
        <f>IFERROR(VLOOKUP($C696,货物明细表!$B:$F,3,0),"")</f>
        <v/>
      </c>
      <c r="F696" s="58" t="str">
        <f>IFERROR(VLOOKUP($C696,货物明细表!$B:$F,4,0),"")</f>
        <v/>
      </c>
      <c r="G696" s="58" t="str">
        <f>IFERROR(VLOOKUP($C696,货物明细表!$B:$F,5,0),"")</f>
        <v/>
      </c>
      <c r="H696" s="60"/>
      <c r="I696" s="60"/>
      <c r="J696" s="60"/>
      <c r="K696" s="60"/>
    </row>
    <row r="697" spans="1:11">
      <c r="A697" s="61">
        <f t="shared" si="115"/>
        <v>694</v>
      </c>
      <c r="B697" s="62"/>
      <c r="C697" s="62"/>
      <c r="D697" s="61" t="str">
        <f>IFERROR(VLOOKUP($C697,货物明细表!$B:$F,2,0),"")</f>
        <v/>
      </c>
      <c r="E697" s="61" t="str">
        <f>IFERROR(VLOOKUP($C697,货物明细表!$B:$F,3,0),"")</f>
        <v/>
      </c>
      <c r="F697" s="61" t="str">
        <f>IFERROR(VLOOKUP($C697,货物明细表!$B:$F,4,0),"")</f>
        <v/>
      </c>
      <c r="G697" s="61" t="str">
        <f>IFERROR(VLOOKUP($C697,货物明细表!$B:$F,5,0),"")</f>
        <v/>
      </c>
      <c r="H697" s="63"/>
      <c r="I697" s="63"/>
      <c r="J697" s="63"/>
      <c r="K697" s="63"/>
    </row>
    <row r="698" spans="1:11">
      <c r="A698" s="58">
        <f t="shared" si="115"/>
        <v>695</v>
      </c>
      <c r="B698" s="59"/>
      <c r="C698" s="59"/>
      <c r="D698" s="58" t="str">
        <f>IFERROR(VLOOKUP($C698,货物明细表!$B:$F,2,0),"")</f>
        <v/>
      </c>
      <c r="E698" s="58" t="str">
        <f>IFERROR(VLOOKUP($C698,货物明细表!$B:$F,3,0),"")</f>
        <v/>
      </c>
      <c r="F698" s="58" t="str">
        <f>IFERROR(VLOOKUP($C698,货物明细表!$B:$F,4,0),"")</f>
        <v/>
      </c>
      <c r="G698" s="58" t="str">
        <f>IFERROR(VLOOKUP($C698,货物明细表!$B:$F,5,0),"")</f>
        <v/>
      </c>
      <c r="H698" s="60"/>
      <c r="I698" s="60"/>
      <c r="J698" s="60"/>
      <c r="K698" s="60"/>
    </row>
    <row r="699" spans="1:11">
      <c r="A699" s="61">
        <f t="shared" ref="A699:A704" si="116">A698+1</f>
        <v>696</v>
      </c>
      <c r="B699" s="62"/>
      <c r="C699" s="62"/>
      <c r="D699" s="61" t="str">
        <f>IFERROR(VLOOKUP($C699,货物明细表!$B:$F,2,0),"")</f>
        <v/>
      </c>
      <c r="E699" s="61" t="str">
        <f>IFERROR(VLOOKUP($C699,货物明细表!$B:$F,3,0),"")</f>
        <v/>
      </c>
      <c r="F699" s="61" t="str">
        <f>IFERROR(VLOOKUP($C699,货物明细表!$B:$F,4,0),"")</f>
        <v/>
      </c>
      <c r="G699" s="61" t="str">
        <f>IFERROR(VLOOKUP($C699,货物明细表!$B:$F,5,0),"")</f>
        <v/>
      </c>
      <c r="H699" s="63"/>
      <c r="I699" s="63"/>
      <c r="J699" s="63"/>
      <c r="K699" s="63"/>
    </row>
    <row r="700" spans="1:11">
      <c r="A700" s="58">
        <f t="shared" si="116"/>
        <v>697</v>
      </c>
      <c r="B700" s="59"/>
      <c r="C700" s="59"/>
      <c r="D700" s="58" t="str">
        <f>IFERROR(VLOOKUP($C700,货物明细表!$B:$F,2,0),"")</f>
        <v/>
      </c>
      <c r="E700" s="58" t="str">
        <f>IFERROR(VLOOKUP($C700,货物明细表!$B:$F,3,0),"")</f>
        <v/>
      </c>
      <c r="F700" s="58" t="str">
        <f>IFERROR(VLOOKUP($C700,货物明细表!$B:$F,4,0),"")</f>
        <v/>
      </c>
      <c r="G700" s="58" t="str">
        <f>IFERROR(VLOOKUP($C700,货物明细表!$B:$F,5,0),"")</f>
        <v/>
      </c>
      <c r="H700" s="60"/>
      <c r="I700" s="60"/>
      <c r="J700" s="60"/>
      <c r="K700" s="60"/>
    </row>
    <row r="701" spans="1:11">
      <c r="A701" s="61">
        <f t="shared" si="116"/>
        <v>698</v>
      </c>
      <c r="B701" s="62"/>
      <c r="C701" s="62"/>
      <c r="D701" s="61" t="str">
        <f>IFERROR(VLOOKUP($C701,货物明细表!$B:$F,2,0),"")</f>
        <v/>
      </c>
      <c r="E701" s="61" t="str">
        <f>IFERROR(VLOOKUP($C701,货物明细表!$B:$F,3,0),"")</f>
        <v/>
      </c>
      <c r="F701" s="61" t="str">
        <f>IFERROR(VLOOKUP($C701,货物明细表!$B:$F,4,0),"")</f>
        <v/>
      </c>
      <c r="G701" s="61" t="str">
        <f>IFERROR(VLOOKUP($C701,货物明细表!$B:$F,5,0),"")</f>
        <v/>
      </c>
      <c r="H701" s="63"/>
      <c r="I701" s="63"/>
      <c r="J701" s="63"/>
      <c r="K701" s="63"/>
    </row>
    <row r="702" spans="1:11">
      <c r="A702" s="58">
        <f t="shared" si="116"/>
        <v>699</v>
      </c>
      <c r="B702" s="59"/>
      <c r="C702" s="59"/>
      <c r="D702" s="58" t="str">
        <f>IFERROR(VLOOKUP($C702,货物明细表!$B:$F,2,0),"")</f>
        <v/>
      </c>
      <c r="E702" s="58" t="str">
        <f>IFERROR(VLOOKUP($C702,货物明细表!$B:$F,3,0),"")</f>
        <v/>
      </c>
      <c r="F702" s="58" t="str">
        <f>IFERROR(VLOOKUP($C702,货物明细表!$B:$F,4,0),"")</f>
        <v/>
      </c>
      <c r="G702" s="58" t="str">
        <f>IFERROR(VLOOKUP($C702,货物明细表!$B:$F,5,0),"")</f>
        <v/>
      </c>
      <c r="H702" s="60"/>
      <c r="I702" s="60"/>
      <c r="J702" s="60"/>
      <c r="K702" s="60"/>
    </row>
    <row r="703" spans="1:11">
      <c r="A703" s="61">
        <f t="shared" si="116"/>
        <v>700</v>
      </c>
      <c r="B703" s="62"/>
      <c r="C703" s="62"/>
      <c r="D703" s="61" t="str">
        <f>IFERROR(VLOOKUP($C703,货物明细表!$B:$F,2,0),"")</f>
        <v/>
      </c>
      <c r="E703" s="61" t="str">
        <f>IFERROR(VLOOKUP($C703,货物明细表!$B:$F,3,0),"")</f>
        <v/>
      </c>
      <c r="F703" s="61" t="str">
        <f>IFERROR(VLOOKUP($C703,货物明细表!$B:$F,4,0),"")</f>
        <v/>
      </c>
      <c r="G703" s="61" t="str">
        <f>IFERROR(VLOOKUP($C703,货物明细表!$B:$F,5,0),"")</f>
        <v/>
      </c>
      <c r="H703" s="63"/>
      <c r="I703" s="63"/>
      <c r="J703" s="63"/>
      <c r="K703" s="63"/>
    </row>
    <row r="704" spans="1:11">
      <c r="A704" s="58">
        <f t="shared" si="116"/>
        <v>701</v>
      </c>
      <c r="B704" s="59"/>
      <c r="C704" s="59"/>
      <c r="D704" s="58" t="str">
        <f>IFERROR(VLOOKUP($C704,货物明细表!$B:$F,2,0),"")</f>
        <v/>
      </c>
      <c r="E704" s="58" t="str">
        <f>IFERROR(VLOOKUP($C704,货物明细表!$B:$F,3,0),"")</f>
        <v/>
      </c>
      <c r="F704" s="58" t="str">
        <f>IFERROR(VLOOKUP($C704,货物明细表!$B:$F,4,0),"")</f>
        <v/>
      </c>
      <c r="G704" s="58" t="str">
        <f>IFERROR(VLOOKUP($C704,货物明细表!$B:$F,5,0),"")</f>
        <v/>
      </c>
      <c r="H704" s="60"/>
      <c r="I704" s="60"/>
      <c r="J704" s="60"/>
      <c r="K704" s="60"/>
    </row>
    <row r="705" spans="1:11">
      <c r="A705" s="61">
        <f t="shared" ref="A705:A710" si="117">A704+1</f>
        <v>702</v>
      </c>
      <c r="B705" s="62"/>
      <c r="C705" s="62"/>
      <c r="D705" s="61" t="str">
        <f>IFERROR(VLOOKUP($C705,货物明细表!$B:$F,2,0),"")</f>
        <v/>
      </c>
      <c r="E705" s="61" t="str">
        <f>IFERROR(VLOOKUP($C705,货物明细表!$B:$F,3,0),"")</f>
        <v/>
      </c>
      <c r="F705" s="61" t="str">
        <f>IFERROR(VLOOKUP($C705,货物明细表!$B:$F,4,0),"")</f>
        <v/>
      </c>
      <c r="G705" s="61" t="str">
        <f>IFERROR(VLOOKUP($C705,货物明细表!$B:$F,5,0),"")</f>
        <v/>
      </c>
      <c r="H705" s="63"/>
      <c r="I705" s="63"/>
      <c r="J705" s="63"/>
      <c r="K705" s="63"/>
    </row>
    <row r="706" spans="1:11">
      <c r="A706" s="58">
        <f t="shared" si="117"/>
        <v>703</v>
      </c>
      <c r="B706" s="59"/>
      <c r="C706" s="59"/>
      <c r="D706" s="58" t="str">
        <f>IFERROR(VLOOKUP($C706,货物明细表!$B:$F,2,0),"")</f>
        <v/>
      </c>
      <c r="E706" s="58" t="str">
        <f>IFERROR(VLOOKUP($C706,货物明细表!$B:$F,3,0),"")</f>
        <v/>
      </c>
      <c r="F706" s="58" t="str">
        <f>IFERROR(VLOOKUP($C706,货物明细表!$B:$F,4,0),"")</f>
        <v/>
      </c>
      <c r="G706" s="58" t="str">
        <f>IFERROR(VLOOKUP($C706,货物明细表!$B:$F,5,0),"")</f>
        <v/>
      </c>
      <c r="H706" s="60"/>
      <c r="I706" s="60"/>
      <c r="J706" s="60"/>
      <c r="K706" s="60"/>
    </row>
    <row r="707" spans="1:11">
      <c r="A707" s="61">
        <f t="shared" si="117"/>
        <v>704</v>
      </c>
      <c r="B707" s="62"/>
      <c r="C707" s="62"/>
      <c r="D707" s="61" t="str">
        <f>IFERROR(VLOOKUP($C707,货物明细表!$B:$F,2,0),"")</f>
        <v/>
      </c>
      <c r="E707" s="61" t="str">
        <f>IFERROR(VLOOKUP($C707,货物明细表!$B:$F,3,0),"")</f>
        <v/>
      </c>
      <c r="F707" s="61" t="str">
        <f>IFERROR(VLOOKUP($C707,货物明细表!$B:$F,4,0),"")</f>
        <v/>
      </c>
      <c r="G707" s="61" t="str">
        <f>IFERROR(VLOOKUP($C707,货物明细表!$B:$F,5,0),"")</f>
        <v/>
      </c>
      <c r="H707" s="63"/>
      <c r="I707" s="63"/>
      <c r="J707" s="63"/>
      <c r="K707" s="63"/>
    </row>
    <row r="708" spans="1:11">
      <c r="A708" s="58">
        <f t="shared" si="117"/>
        <v>705</v>
      </c>
      <c r="B708" s="59"/>
      <c r="C708" s="59"/>
      <c r="D708" s="58" t="str">
        <f>IFERROR(VLOOKUP($C708,货物明细表!$B:$F,2,0),"")</f>
        <v/>
      </c>
      <c r="E708" s="58" t="str">
        <f>IFERROR(VLOOKUP($C708,货物明细表!$B:$F,3,0),"")</f>
        <v/>
      </c>
      <c r="F708" s="58" t="str">
        <f>IFERROR(VLOOKUP($C708,货物明细表!$B:$F,4,0),"")</f>
        <v/>
      </c>
      <c r="G708" s="58" t="str">
        <f>IFERROR(VLOOKUP($C708,货物明细表!$B:$F,5,0),"")</f>
        <v/>
      </c>
      <c r="H708" s="60"/>
      <c r="I708" s="60"/>
      <c r="J708" s="60"/>
      <c r="K708" s="60"/>
    </row>
    <row r="709" spans="1:11">
      <c r="A709" s="61">
        <f t="shared" si="117"/>
        <v>706</v>
      </c>
      <c r="B709" s="62"/>
      <c r="C709" s="62"/>
      <c r="D709" s="61" t="str">
        <f>IFERROR(VLOOKUP($C709,货物明细表!$B:$F,2,0),"")</f>
        <v/>
      </c>
      <c r="E709" s="61" t="str">
        <f>IFERROR(VLOOKUP($C709,货物明细表!$B:$F,3,0),"")</f>
        <v/>
      </c>
      <c r="F709" s="61" t="str">
        <f>IFERROR(VLOOKUP($C709,货物明细表!$B:$F,4,0),"")</f>
        <v/>
      </c>
      <c r="G709" s="61" t="str">
        <f>IFERROR(VLOOKUP($C709,货物明细表!$B:$F,5,0),"")</f>
        <v/>
      </c>
      <c r="H709" s="63"/>
      <c r="I709" s="63"/>
      <c r="J709" s="63"/>
      <c r="K709" s="63"/>
    </row>
    <row r="710" spans="1:11">
      <c r="A710" s="58">
        <f t="shared" si="117"/>
        <v>707</v>
      </c>
      <c r="B710" s="59"/>
      <c r="C710" s="59"/>
      <c r="D710" s="58" t="str">
        <f>IFERROR(VLOOKUP($C710,货物明细表!$B:$F,2,0),"")</f>
        <v/>
      </c>
      <c r="E710" s="58" t="str">
        <f>IFERROR(VLOOKUP($C710,货物明细表!$B:$F,3,0),"")</f>
        <v/>
      </c>
      <c r="F710" s="58" t="str">
        <f>IFERROR(VLOOKUP($C710,货物明细表!$B:$F,4,0),"")</f>
        <v/>
      </c>
      <c r="G710" s="58" t="str">
        <f>IFERROR(VLOOKUP($C710,货物明细表!$B:$F,5,0),"")</f>
        <v/>
      </c>
      <c r="H710" s="60"/>
      <c r="I710" s="60"/>
      <c r="J710" s="60"/>
      <c r="K710" s="60"/>
    </row>
    <row r="711" spans="1:11">
      <c r="A711" s="61">
        <f t="shared" ref="A711:A716" si="118">A710+1</f>
        <v>708</v>
      </c>
      <c r="B711" s="62"/>
      <c r="C711" s="62"/>
      <c r="D711" s="61" t="str">
        <f>IFERROR(VLOOKUP($C711,货物明细表!$B:$F,2,0),"")</f>
        <v/>
      </c>
      <c r="E711" s="61" t="str">
        <f>IFERROR(VLOOKUP($C711,货物明细表!$B:$F,3,0),"")</f>
        <v/>
      </c>
      <c r="F711" s="61" t="str">
        <f>IFERROR(VLOOKUP($C711,货物明细表!$B:$F,4,0),"")</f>
        <v/>
      </c>
      <c r="G711" s="61" t="str">
        <f>IFERROR(VLOOKUP($C711,货物明细表!$B:$F,5,0),"")</f>
        <v/>
      </c>
      <c r="H711" s="63"/>
      <c r="I711" s="63"/>
      <c r="J711" s="63"/>
      <c r="K711" s="63"/>
    </row>
    <row r="712" spans="1:11">
      <c r="A712" s="58">
        <f t="shared" si="118"/>
        <v>709</v>
      </c>
      <c r="B712" s="59"/>
      <c r="C712" s="59"/>
      <c r="D712" s="58" t="str">
        <f>IFERROR(VLOOKUP($C712,货物明细表!$B:$F,2,0),"")</f>
        <v/>
      </c>
      <c r="E712" s="58" t="str">
        <f>IFERROR(VLOOKUP($C712,货物明细表!$B:$F,3,0),"")</f>
        <v/>
      </c>
      <c r="F712" s="58" t="str">
        <f>IFERROR(VLOOKUP($C712,货物明细表!$B:$F,4,0),"")</f>
        <v/>
      </c>
      <c r="G712" s="58" t="str">
        <f>IFERROR(VLOOKUP($C712,货物明细表!$B:$F,5,0),"")</f>
        <v/>
      </c>
      <c r="H712" s="60"/>
      <c r="I712" s="60"/>
      <c r="J712" s="60"/>
      <c r="K712" s="60"/>
    </row>
    <row r="713" spans="1:11">
      <c r="A713" s="61">
        <f t="shared" si="118"/>
        <v>710</v>
      </c>
      <c r="B713" s="62"/>
      <c r="C713" s="62"/>
      <c r="D713" s="61" t="str">
        <f>IFERROR(VLOOKUP($C713,货物明细表!$B:$F,2,0),"")</f>
        <v/>
      </c>
      <c r="E713" s="61" t="str">
        <f>IFERROR(VLOOKUP($C713,货物明细表!$B:$F,3,0),"")</f>
        <v/>
      </c>
      <c r="F713" s="61" t="str">
        <f>IFERROR(VLOOKUP($C713,货物明细表!$B:$F,4,0),"")</f>
        <v/>
      </c>
      <c r="G713" s="61" t="str">
        <f>IFERROR(VLOOKUP($C713,货物明细表!$B:$F,5,0),"")</f>
        <v/>
      </c>
      <c r="H713" s="63"/>
      <c r="I713" s="63"/>
      <c r="J713" s="63"/>
      <c r="K713" s="63"/>
    </row>
    <row r="714" spans="1:11">
      <c r="A714" s="58">
        <f t="shared" si="118"/>
        <v>711</v>
      </c>
      <c r="B714" s="59"/>
      <c r="C714" s="59"/>
      <c r="D714" s="58" t="str">
        <f>IFERROR(VLOOKUP($C714,货物明细表!$B:$F,2,0),"")</f>
        <v/>
      </c>
      <c r="E714" s="58" t="str">
        <f>IFERROR(VLOOKUP($C714,货物明细表!$B:$F,3,0),"")</f>
        <v/>
      </c>
      <c r="F714" s="58" t="str">
        <f>IFERROR(VLOOKUP($C714,货物明细表!$B:$F,4,0),"")</f>
        <v/>
      </c>
      <c r="G714" s="58" t="str">
        <f>IFERROR(VLOOKUP($C714,货物明细表!$B:$F,5,0),"")</f>
        <v/>
      </c>
      <c r="H714" s="60"/>
      <c r="I714" s="60"/>
      <c r="J714" s="60"/>
      <c r="K714" s="60"/>
    </row>
    <row r="715" spans="1:11">
      <c r="A715" s="61">
        <f t="shared" si="118"/>
        <v>712</v>
      </c>
      <c r="B715" s="62"/>
      <c r="C715" s="62"/>
      <c r="D715" s="61" t="str">
        <f>IFERROR(VLOOKUP($C715,货物明细表!$B:$F,2,0),"")</f>
        <v/>
      </c>
      <c r="E715" s="61" t="str">
        <f>IFERROR(VLOOKUP($C715,货物明细表!$B:$F,3,0),"")</f>
        <v/>
      </c>
      <c r="F715" s="61" t="str">
        <f>IFERROR(VLOOKUP($C715,货物明细表!$B:$F,4,0),"")</f>
        <v/>
      </c>
      <c r="G715" s="61" t="str">
        <f>IFERROR(VLOOKUP($C715,货物明细表!$B:$F,5,0),"")</f>
        <v/>
      </c>
      <c r="H715" s="63"/>
      <c r="I715" s="63"/>
      <c r="J715" s="63"/>
      <c r="K715" s="63"/>
    </row>
    <row r="716" spans="1:11">
      <c r="A716" s="58">
        <f t="shared" si="118"/>
        <v>713</v>
      </c>
      <c r="B716" s="59"/>
      <c r="C716" s="59"/>
      <c r="D716" s="58" t="str">
        <f>IFERROR(VLOOKUP($C716,货物明细表!$B:$F,2,0),"")</f>
        <v/>
      </c>
      <c r="E716" s="58" t="str">
        <f>IFERROR(VLOOKUP($C716,货物明细表!$B:$F,3,0),"")</f>
        <v/>
      </c>
      <c r="F716" s="58" t="str">
        <f>IFERROR(VLOOKUP($C716,货物明细表!$B:$F,4,0),"")</f>
        <v/>
      </c>
      <c r="G716" s="58" t="str">
        <f>IFERROR(VLOOKUP($C716,货物明细表!$B:$F,5,0),"")</f>
        <v/>
      </c>
      <c r="H716" s="60"/>
      <c r="I716" s="60"/>
      <c r="J716" s="60"/>
      <c r="K716" s="60"/>
    </row>
    <row r="717" spans="1:11">
      <c r="A717" s="61">
        <f t="shared" ref="A717:A722" si="119">A716+1</f>
        <v>714</v>
      </c>
      <c r="B717" s="62"/>
      <c r="C717" s="62"/>
      <c r="D717" s="61" t="str">
        <f>IFERROR(VLOOKUP($C717,货物明细表!$B:$F,2,0),"")</f>
        <v/>
      </c>
      <c r="E717" s="61" t="str">
        <f>IFERROR(VLOOKUP($C717,货物明细表!$B:$F,3,0),"")</f>
        <v/>
      </c>
      <c r="F717" s="61" t="str">
        <f>IFERROR(VLOOKUP($C717,货物明细表!$B:$F,4,0),"")</f>
        <v/>
      </c>
      <c r="G717" s="61" t="str">
        <f>IFERROR(VLOOKUP($C717,货物明细表!$B:$F,5,0),"")</f>
        <v/>
      </c>
      <c r="H717" s="63"/>
      <c r="I717" s="63"/>
      <c r="J717" s="63"/>
      <c r="K717" s="63"/>
    </row>
    <row r="718" spans="1:11">
      <c r="A718" s="58">
        <f t="shared" si="119"/>
        <v>715</v>
      </c>
      <c r="B718" s="59"/>
      <c r="C718" s="59"/>
      <c r="D718" s="58" t="str">
        <f>IFERROR(VLOOKUP($C718,货物明细表!$B:$F,2,0),"")</f>
        <v/>
      </c>
      <c r="E718" s="58" t="str">
        <f>IFERROR(VLOOKUP($C718,货物明细表!$B:$F,3,0),"")</f>
        <v/>
      </c>
      <c r="F718" s="58" t="str">
        <f>IFERROR(VLOOKUP($C718,货物明细表!$B:$F,4,0),"")</f>
        <v/>
      </c>
      <c r="G718" s="58" t="str">
        <f>IFERROR(VLOOKUP($C718,货物明细表!$B:$F,5,0),"")</f>
        <v/>
      </c>
      <c r="H718" s="60"/>
      <c r="I718" s="60"/>
      <c r="J718" s="60"/>
      <c r="K718" s="60"/>
    </row>
    <row r="719" spans="1:11">
      <c r="A719" s="61">
        <f t="shared" si="119"/>
        <v>716</v>
      </c>
      <c r="B719" s="62"/>
      <c r="C719" s="62"/>
      <c r="D719" s="61" t="str">
        <f>IFERROR(VLOOKUP($C719,货物明细表!$B:$F,2,0),"")</f>
        <v/>
      </c>
      <c r="E719" s="61" t="str">
        <f>IFERROR(VLOOKUP($C719,货物明细表!$B:$F,3,0),"")</f>
        <v/>
      </c>
      <c r="F719" s="61" t="str">
        <f>IFERROR(VLOOKUP($C719,货物明细表!$B:$F,4,0),"")</f>
        <v/>
      </c>
      <c r="G719" s="61" t="str">
        <f>IFERROR(VLOOKUP($C719,货物明细表!$B:$F,5,0),"")</f>
        <v/>
      </c>
      <c r="H719" s="63"/>
      <c r="I719" s="63"/>
      <c r="J719" s="63"/>
      <c r="K719" s="63"/>
    </row>
    <row r="720" spans="1:11">
      <c r="A720" s="58">
        <f t="shared" si="119"/>
        <v>717</v>
      </c>
      <c r="B720" s="59"/>
      <c r="C720" s="59"/>
      <c r="D720" s="58" t="str">
        <f>IFERROR(VLOOKUP($C720,货物明细表!$B:$F,2,0),"")</f>
        <v/>
      </c>
      <c r="E720" s="58" t="str">
        <f>IFERROR(VLOOKUP($C720,货物明细表!$B:$F,3,0),"")</f>
        <v/>
      </c>
      <c r="F720" s="58" t="str">
        <f>IFERROR(VLOOKUP($C720,货物明细表!$B:$F,4,0),"")</f>
        <v/>
      </c>
      <c r="G720" s="58" t="str">
        <f>IFERROR(VLOOKUP($C720,货物明细表!$B:$F,5,0),"")</f>
        <v/>
      </c>
      <c r="H720" s="60"/>
      <c r="I720" s="60"/>
      <c r="J720" s="60"/>
      <c r="K720" s="60"/>
    </row>
    <row r="721" spans="1:11">
      <c r="A721" s="61">
        <f t="shared" si="119"/>
        <v>718</v>
      </c>
      <c r="B721" s="62"/>
      <c r="C721" s="62"/>
      <c r="D721" s="61" t="str">
        <f>IFERROR(VLOOKUP($C721,货物明细表!$B:$F,2,0),"")</f>
        <v/>
      </c>
      <c r="E721" s="61" t="str">
        <f>IFERROR(VLOOKUP($C721,货物明细表!$B:$F,3,0),"")</f>
        <v/>
      </c>
      <c r="F721" s="61" t="str">
        <f>IFERROR(VLOOKUP($C721,货物明细表!$B:$F,4,0),"")</f>
        <v/>
      </c>
      <c r="G721" s="61" t="str">
        <f>IFERROR(VLOOKUP($C721,货物明细表!$B:$F,5,0),"")</f>
        <v/>
      </c>
      <c r="H721" s="63"/>
      <c r="I721" s="63"/>
      <c r="J721" s="63"/>
      <c r="K721" s="63"/>
    </row>
    <row r="722" spans="1:11">
      <c r="A722" s="58">
        <f t="shared" si="119"/>
        <v>719</v>
      </c>
      <c r="B722" s="59"/>
      <c r="C722" s="59"/>
      <c r="D722" s="58" t="str">
        <f>IFERROR(VLOOKUP($C722,货物明细表!$B:$F,2,0),"")</f>
        <v/>
      </c>
      <c r="E722" s="58" t="str">
        <f>IFERROR(VLOOKUP($C722,货物明细表!$B:$F,3,0),"")</f>
        <v/>
      </c>
      <c r="F722" s="58" t="str">
        <f>IFERROR(VLOOKUP($C722,货物明细表!$B:$F,4,0),"")</f>
        <v/>
      </c>
      <c r="G722" s="58" t="str">
        <f>IFERROR(VLOOKUP($C722,货物明细表!$B:$F,5,0),"")</f>
        <v/>
      </c>
      <c r="H722" s="60"/>
      <c r="I722" s="60"/>
      <c r="J722" s="60"/>
      <c r="K722" s="60"/>
    </row>
    <row r="723" spans="1:11">
      <c r="A723" s="61">
        <f t="shared" ref="A723:A728" si="120">A722+1</f>
        <v>720</v>
      </c>
      <c r="B723" s="62"/>
      <c r="C723" s="62"/>
      <c r="D723" s="61" t="str">
        <f>IFERROR(VLOOKUP($C723,货物明细表!$B:$F,2,0),"")</f>
        <v/>
      </c>
      <c r="E723" s="61" t="str">
        <f>IFERROR(VLOOKUP($C723,货物明细表!$B:$F,3,0),"")</f>
        <v/>
      </c>
      <c r="F723" s="61" t="str">
        <f>IFERROR(VLOOKUP($C723,货物明细表!$B:$F,4,0),"")</f>
        <v/>
      </c>
      <c r="G723" s="61" t="str">
        <f>IFERROR(VLOOKUP($C723,货物明细表!$B:$F,5,0),"")</f>
        <v/>
      </c>
      <c r="H723" s="63"/>
      <c r="I723" s="63"/>
      <c r="J723" s="63"/>
      <c r="K723" s="63"/>
    </row>
    <row r="724" spans="1:11">
      <c r="A724" s="58">
        <f t="shared" si="120"/>
        <v>721</v>
      </c>
      <c r="B724" s="59"/>
      <c r="C724" s="59"/>
      <c r="D724" s="58" t="str">
        <f>IFERROR(VLOOKUP($C724,货物明细表!$B:$F,2,0),"")</f>
        <v/>
      </c>
      <c r="E724" s="58" t="str">
        <f>IFERROR(VLOOKUP($C724,货物明细表!$B:$F,3,0),"")</f>
        <v/>
      </c>
      <c r="F724" s="58" t="str">
        <f>IFERROR(VLOOKUP($C724,货物明细表!$B:$F,4,0),"")</f>
        <v/>
      </c>
      <c r="G724" s="58" t="str">
        <f>IFERROR(VLOOKUP($C724,货物明细表!$B:$F,5,0),"")</f>
        <v/>
      </c>
      <c r="H724" s="60"/>
      <c r="I724" s="60"/>
      <c r="J724" s="60"/>
      <c r="K724" s="60"/>
    </row>
    <row r="725" spans="1:11">
      <c r="A725" s="61">
        <f t="shared" si="120"/>
        <v>722</v>
      </c>
      <c r="B725" s="62"/>
      <c r="C725" s="62"/>
      <c r="D725" s="61" t="str">
        <f>IFERROR(VLOOKUP($C725,货物明细表!$B:$F,2,0),"")</f>
        <v/>
      </c>
      <c r="E725" s="61" t="str">
        <f>IFERROR(VLOOKUP($C725,货物明细表!$B:$F,3,0),"")</f>
        <v/>
      </c>
      <c r="F725" s="61" t="str">
        <f>IFERROR(VLOOKUP($C725,货物明细表!$B:$F,4,0),"")</f>
        <v/>
      </c>
      <c r="G725" s="61" t="str">
        <f>IFERROR(VLOOKUP($C725,货物明细表!$B:$F,5,0),"")</f>
        <v/>
      </c>
      <c r="H725" s="63"/>
      <c r="I725" s="63"/>
      <c r="J725" s="63"/>
      <c r="K725" s="63"/>
    </row>
    <row r="726" spans="1:11">
      <c r="A726" s="58">
        <f t="shared" si="120"/>
        <v>723</v>
      </c>
      <c r="B726" s="59"/>
      <c r="C726" s="59"/>
      <c r="D726" s="58" t="str">
        <f>IFERROR(VLOOKUP($C726,货物明细表!$B:$F,2,0),"")</f>
        <v/>
      </c>
      <c r="E726" s="58" t="str">
        <f>IFERROR(VLOOKUP($C726,货物明细表!$B:$F,3,0),"")</f>
        <v/>
      </c>
      <c r="F726" s="58" t="str">
        <f>IFERROR(VLOOKUP($C726,货物明细表!$B:$F,4,0),"")</f>
        <v/>
      </c>
      <c r="G726" s="58" t="str">
        <f>IFERROR(VLOOKUP($C726,货物明细表!$B:$F,5,0),"")</f>
        <v/>
      </c>
      <c r="H726" s="60"/>
      <c r="I726" s="60"/>
      <c r="J726" s="60"/>
      <c r="K726" s="60"/>
    </row>
    <row r="727" spans="1:11">
      <c r="A727" s="61">
        <f t="shared" si="120"/>
        <v>724</v>
      </c>
      <c r="B727" s="62"/>
      <c r="C727" s="62"/>
      <c r="D727" s="61" t="str">
        <f>IFERROR(VLOOKUP($C727,货物明细表!$B:$F,2,0),"")</f>
        <v/>
      </c>
      <c r="E727" s="61" t="str">
        <f>IFERROR(VLOOKUP($C727,货物明细表!$B:$F,3,0),"")</f>
        <v/>
      </c>
      <c r="F727" s="61" t="str">
        <f>IFERROR(VLOOKUP($C727,货物明细表!$B:$F,4,0),"")</f>
        <v/>
      </c>
      <c r="G727" s="61" t="str">
        <f>IFERROR(VLOOKUP($C727,货物明细表!$B:$F,5,0),"")</f>
        <v/>
      </c>
      <c r="H727" s="63"/>
      <c r="I727" s="63"/>
      <c r="J727" s="63"/>
      <c r="K727" s="63"/>
    </row>
    <row r="728" spans="1:11">
      <c r="A728" s="58">
        <f t="shared" si="120"/>
        <v>725</v>
      </c>
      <c r="B728" s="59"/>
      <c r="C728" s="59"/>
      <c r="D728" s="58" t="str">
        <f>IFERROR(VLOOKUP($C728,货物明细表!$B:$F,2,0),"")</f>
        <v/>
      </c>
      <c r="E728" s="58" t="str">
        <f>IFERROR(VLOOKUP($C728,货物明细表!$B:$F,3,0),"")</f>
        <v/>
      </c>
      <c r="F728" s="58" t="str">
        <f>IFERROR(VLOOKUP($C728,货物明细表!$B:$F,4,0),"")</f>
        <v/>
      </c>
      <c r="G728" s="58" t="str">
        <f>IFERROR(VLOOKUP($C728,货物明细表!$B:$F,5,0),"")</f>
        <v/>
      </c>
      <c r="H728" s="60"/>
      <c r="I728" s="60"/>
      <c r="J728" s="60"/>
      <c r="K728" s="60"/>
    </row>
    <row r="729" spans="1:11">
      <c r="A729" s="61">
        <f t="shared" ref="A729:A734" si="121">A728+1</f>
        <v>726</v>
      </c>
      <c r="B729" s="62"/>
      <c r="C729" s="62"/>
      <c r="D729" s="61" t="str">
        <f>IFERROR(VLOOKUP($C729,货物明细表!$B:$F,2,0),"")</f>
        <v/>
      </c>
      <c r="E729" s="61" t="str">
        <f>IFERROR(VLOOKUP($C729,货物明细表!$B:$F,3,0),"")</f>
        <v/>
      </c>
      <c r="F729" s="61" t="str">
        <f>IFERROR(VLOOKUP($C729,货物明细表!$B:$F,4,0),"")</f>
        <v/>
      </c>
      <c r="G729" s="61" t="str">
        <f>IFERROR(VLOOKUP($C729,货物明细表!$B:$F,5,0),"")</f>
        <v/>
      </c>
      <c r="H729" s="63"/>
      <c r="I729" s="63"/>
      <c r="J729" s="63"/>
      <c r="K729" s="63"/>
    </row>
    <row r="730" spans="1:11">
      <c r="A730" s="58">
        <f t="shared" si="121"/>
        <v>727</v>
      </c>
      <c r="B730" s="59"/>
      <c r="C730" s="59"/>
      <c r="D730" s="58" t="str">
        <f>IFERROR(VLOOKUP($C730,货物明细表!$B:$F,2,0),"")</f>
        <v/>
      </c>
      <c r="E730" s="58" t="str">
        <f>IFERROR(VLOOKUP($C730,货物明细表!$B:$F,3,0),"")</f>
        <v/>
      </c>
      <c r="F730" s="58" t="str">
        <f>IFERROR(VLOOKUP($C730,货物明细表!$B:$F,4,0),"")</f>
        <v/>
      </c>
      <c r="G730" s="58" t="str">
        <f>IFERROR(VLOOKUP($C730,货物明细表!$B:$F,5,0),"")</f>
        <v/>
      </c>
      <c r="H730" s="60"/>
      <c r="I730" s="60"/>
      <c r="J730" s="60"/>
      <c r="K730" s="60"/>
    </row>
    <row r="731" spans="1:11">
      <c r="A731" s="61">
        <f t="shared" si="121"/>
        <v>728</v>
      </c>
      <c r="B731" s="62"/>
      <c r="C731" s="62"/>
      <c r="D731" s="61" t="str">
        <f>IFERROR(VLOOKUP($C731,货物明细表!$B:$F,2,0),"")</f>
        <v/>
      </c>
      <c r="E731" s="61" t="str">
        <f>IFERROR(VLOOKUP($C731,货物明细表!$B:$F,3,0),"")</f>
        <v/>
      </c>
      <c r="F731" s="61" t="str">
        <f>IFERROR(VLOOKUP($C731,货物明细表!$B:$F,4,0),"")</f>
        <v/>
      </c>
      <c r="G731" s="61" t="str">
        <f>IFERROR(VLOOKUP($C731,货物明细表!$B:$F,5,0),"")</f>
        <v/>
      </c>
      <c r="H731" s="63"/>
      <c r="I731" s="63"/>
      <c r="J731" s="63"/>
      <c r="K731" s="63"/>
    </row>
    <row r="732" spans="1:11">
      <c r="A732" s="58">
        <f t="shared" si="121"/>
        <v>729</v>
      </c>
      <c r="B732" s="59"/>
      <c r="C732" s="59"/>
      <c r="D732" s="58" t="str">
        <f>IFERROR(VLOOKUP($C732,货物明细表!$B:$F,2,0),"")</f>
        <v/>
      </c>
      <c r="E732" s="58" t="str">
        <f>IFERROR(VLOOKUP($C732,货物明细表!$B:$F,3,0),"")</f>
        <v/>
      </c>
      <c r="F732" s="58" t="str">
        <f>IFERROR(VLOOKUP($C732,货物明细表!$B:$F,4,0),"")</f>
        <v/>
      </c>
      <c r="G732" s="58" t="str">
        <f>IFERROR(VLOOKUP($C732,货物明细表!$B:$F,5,0),"")</f>
        <v/>
      </c>
      <c r="H732" s="60"/>
      <c r="I732" s="60"/>
      <c r="J732" s="60"/>
      <c r="K732" s="60"/>
    </row>
    <row r="733" spans="1:11">
      <c r="A733" s="61">
        <f t="shared" si="121"/>
        <v>730</v>
      </c>
      <c r="B733" s="62"/>
      <c r="C733" s="62"/>
      <c r="D733" s="61" t="str">
        <f>IFERROR(VLOOKUP($C733,货物明细表!$B:$F,2,0),"")</f>
        <v/>
      </c>
      <c r="E733" s="61" t="str">
        <f>IFERROR(VLOOKUP($C733,货物明细表!$B:$F,3,0),"")</f>
        <v/>
      </c>
      <c r="F733" s="61" t="str">
        <f>IFERROR(VLOOKUP($C733,货物明细表!$B:$F,4,0),"")</f>
        <v/>
      </c>
      <c r="G733" s="61" t="str">
        <f>IFERROR(VLOOKUP($C733,货物明细表!$B:$F,5,0),"")</f>
        <v/>
      </c>
      <c r="H733" s="63"/>
      <c r="I733" s="63"/>
      <c r="J733" s="63"/>
      <c r="K733" s="63"/>
    </row>
    <row r="734" spans="1:11">
      <c r="A734" s="58">
        <f t="shared" si="121"/>
        <v>731</v>
      </c>
      <c r="B734" s="59"/>
      <c r="C734" s="59"/>
      <c r="D734" s="58" t="str">
        <f>IFERROR(VLOOKUP($C734,货物明细表!$B:$F,2,0),"")</f>
        <v/>
      </c>
      <c r="E734" s="58" t="str">
        <f>IFERROR(VLOOKUP($C734,货物明细表!$B:$F,3,0),"")</f>
        <v/>
      </c>
      <c r="F734" s="58" t="str">
        <f>IFERROR(VLOOKUP($C734,货物明细表!$B:$F,4,0),"")</f>
        <v/>
      </c>
      <c r="G734" s="58" t="str">
        <f>IFERROR(VLOOKUP($C734,货物明细表!$B:$F,5,0),"")</f>
        <v/>
      </c>
      <c r="H734" s="60"/>
      <c r="I734" s="60"/>
      <c r="J734" s="60"/>
      <c r="K734" s="60"/>
    </row>
    <row r="735" spans="1:11">
      <c r="A735" s="61">
        <f t="shared" ref="A735:A740" si="122">A734+1</f>
        <v>732</v>
      </c>
      <c r="B735" s="62"/>
      <c r="C735" s="62"/>
      <c r="D735" s="61" t="str">
        <f>IFERROR(VLOOKUP($C735,货物明细表!$B:$F,2,0),"")</f>
        <v/>
      </c>
      <c r="E735" s="61" t="str">
        <f>IFERROR(VLOOKUP($C735,货物明细表!$B:$F,3,0),"")</f>
        <v/>
      </c>
      <c r="F735" s="61" t="str">
        <f>IFERROR(VLOOKUP($C735,货物明细表!$B:$F,4,0),"")</f>
        <v/>
      </c>
      <c r="G735" s="61" t="str">
        <f>IFERROR(VLOOKUP($C735,货物明细表!$B:$F,5,0),"")</f>
        <v/>
      </c>
      <c r="H735" s="63"/>
      <c r="I735" s="63"/>
      <c r="J735" s="63"/>
      <c r="K735" s="63"/>
    </row>
    <row r="736" spans="1:11">
      <c r="A736" s="58">
        <f t="shared" si="122"/>
        <v>733</v>
      </c>
      <c r="B736" s="59"/>
      <c r="C736" s="59"/>
      <c r="D736" s="58" t="str">
        <f>IFERROR(VLOOKUP($C736,货物明细表!$B:$F,2,0),"")</f>
        <v/>
      </c>
      <c r="E736" s="58" t="str">
        <f>IFERROR(VLOOKUP($C736,货物明细表!$B:$F,3,0),"")</f>
        <v/>
      </c>
      <c r="F736" s="58" t="str">
        <f>IFERROR(VLOOKUP($C736,货物明细表!$B:$F,4,0),"")</f>
        <v/>
      </c>
      <c r="G736" s="58" t="str">
        <f>IFERROR(VLOOKUP($C736,货物明细表!$B:$F,5,0),"")</f>
        <v/>
      </c>
      <c r="H736" s="60"/>
      <c r="I736" s="60"/>
      <c r="J736" s="60"/>
      <c r="K736" s="60"/>
    </row>
    <row r="737" spans="1:11">
      <c r="A737" s="61">
        <f t="shared" si="122"/>
        <v>734</v>
      </c>
      <c r="B737" s="62"/>
      <c r="C737" s="62"/>
      <c r="D737" s="61" t="str">
        <f>IFERROR(VLOOKUP($C737,货物明细表!$B:$F,2,0),"")</f>
        <v/>
      </c>
      <c r="E737" s="61" t="str">
        <f>IFERROR(VLOOKUP($C737,货物明细表!$B:$F,3,0),"")</f>
        <v/>
      </c>
      <c r="F737" s="61" t="str">
        <f>IFERROR(VLOOKUP($C737,货物明细表!$B:$F,4,0),"")</f>
        <v/>
      </c>
      <c r="G737" s="61" t="str">
        <f>IFERROR(VLOOKUP($C737,货物明细表!$B:$F,5,0),"")</f>
        <v/>
      </c>
      <c r="H737" s="63"/>
      <c r="I737" s="63"/>
      <c r="J737" s="63"/>
      <c r="K737" s="63"/>
    </row>
    <row r="738" spans="1:11">
      <c r="A738" s="58">
        <f t="shared" si="122"/>
        <v>735</v>
      </c>
      <c r="B738" s="59"/>
      <c r="C738" s="59"/>
      <c r="D738" s="58" t="str">
        <f>IFERROR(VLOOKUP($C738,货物明细表!$B:$F,2,0),"")</f>
        <v/>
      </c>
      <c r="E738" s="58" t="str">
        <f>IFERROR(VLOOKUP($C738,货物明细表!$B:$F,3,0),"")</f>
        <v/>
      </c>
      <c r="F738" s="58" t="str">
        <f>IFERROR(VLOOKUP($C738,货物明细表!$B:$F,4,0),"")</f>
        <v/>
      </c>
      <c r="G738" s="58" t="str">
        <f>IFERROR(VLOOKUP($C738,货物明细表!$B:$F,5,0),"")</f>
        <v/>
      </c>
      <c r="H738" s="60"/>
      <c r="I738" s="60"/>
      <c r="J738" s="60"/>
      <c r="K738" s="60"/>
    </row>
    <row r="739" spans="1:11">
      <c r="A739" s="61">
        <f t="shared" si="122"/>
        <v>736</v>
      </c>
      <c r="B739" s="62"/>
      <c r="C739" s="62"/>
      <c r="D739" s="61" t="str">
        <f>IFERROR(VLOOKUP($C739,货物明细表!$B:$F,2,0),"")</f>
        <v/>
      </c>
      <c r="E739" s="61" t="str">
        <f>IFERROR(VLOOKUP($C739,货物明细表!$B:$F,3,0),"")</f>
        <v/>
      </c>
      <c r="F739" s="61" t="str">
        <f>IFERROR(VLOOKUP($C739,货物明细表!$B:$F,4,0),"")</f>
        <v/>
      </c>
      <c r="G739" s="61" t="str">
        <f>IFERROR(VLOOKUP($C739,货物明细表!$B:$F,5,0),"")</f>
        <v/>
      </c>
      <c r="H739" s="63"/>
      <c r="I739" s="63"/>
      <c r="J739" s="63"/>
      <c r="K739" s="63"/>
    </row>
    <row r="740" spans="1:11">
      <c r="A740" s="58">
        <f t="shared" si="122"/>
        <v>737</v>
      </c>
      <c r="B740" s="59"/>
      <c r="C740" s="59"/>
      <c r="D740" s="58" t="str">
        <f>IFERROR(VLOOKUP($C740,货物明细表!$B:$F,2,0),"")</f>
        <v/>
      </c>
      <c r="E740" s="58" t="str">
        <f>IFERROR(VLOOKUP($C740,货物明细表!$B:$F,3,0),"")</f>
        <v/>
      </c>
      <c r="F740" s="58" t="str">
        <f>IFERROR(VLOOKUP($C740,货物明细表!$B:$F,4,0),"")</f>
        <v/>
      </c>
      <c r="G740" s="58" t="str">
        <f>IFERROR(VLOOKUP($C740,货物明细表!$B:$F,5,0),"")</f>
        <v/>
      </c>
      <c r="H740" s="60"/>
      <c r="I740" s="60"/>
      <c r="J740" s="60"/>
      <c r="K740" s="60"/>
    </row>
    <row r="741" spans="1:11">
      <c r="A741" s="61">
        <f t="shared" ref="A741:A746" si="123">A740+1</f>
        <v>738</v>
      </c>
      <c r="B741" s="62"/>
      <c r="C741" s="62"/>
      <c r="D741" s="61" t="str">
        <f>IFERROR(VLOOKUP($C741,货物明细表!$B:$F,2,0),"")</f>
        <v/>
      </c>
      <c r="E741" s="61" t="str">
        <f>IFERROR(VLOOKUP($C741,货物明细表!$B:$F,3,0),"")</f>
        <v/>
      </c>
      <c r="F741" s="61" t="str">
        <f>IFERROR(VLOOKUP($C741,货物明细表!$B:$F,4,0),"")</f>
        <v/>
      </c>
      <c r="G741" s="61" t="str">
        <f>IFERROR(VLOOKUP($C741,货物明细表!$B:$F,5,0),"")</f>
        <v/>
      </c>
      <c r="H741" s="63"/>
      <c r="I741" s="63"/>
      <c r="J741" s="63"/>
      <c r="K741" s="63"/>
    </row>
    <row r="742" spans="1:11">
      <c r="A742" s="58">
        <f t="shared" si="123"/>
        <v>739</v>
      </c>
      <c r="B742" s="59"/>
      <c r="C742" s="59"/>
      <c r="D742" s="58" t="str">
        <f>IFERROR(VLOOKUP($C742,货物明细表!$B:$F,2,0),"")</f>
        <v/>
      </c>
      <c r="E742" s="58" t="str">
        <f>IFERROR(VLOOKUP($C742,货物明细表!$B:$F,3,0),"")</f>
        <v/>
      </c>
      <c r="F742" s="58" t="str">
        <f>IFERROR(VLOOKUP($C742,货物明细表!$B:$F,4,0),"")</f>
        <v/>
      </c>
      <c r="G742" s="58" t="str">
        <f>IFERROR(VLOOKUP($C742,货物明细表!$B:$F,5,0),"")</f>
        <v/>
      </c>
      <c r="H742" s="60"/>
      <c r="I742" s="60"/>
      <c r="J742" s="60"/>
      <c r="K742" s="60"/>
    </row>
    <row r="743" spans="1:11">
      <c r="A743" s="61">
        <f t="shared" si="123"/>
        <v>740</v>
      </c>
      <c r="B743" s="62"/>
      <c r="C743" s="62"/>
      <c r="D743" s="61" t="str">
        <f>IFERROR(VLOOKUP($C743,货物明细表!$B:$F,2,0),"")</f>
        <v/>
      </c>
      <c r="E743" s="61" t="str">
        <f>IFERROR(VLOOKUP($C743,货物明细表!$B:$F,3,0),"")</f>
        <v/>
      </c>
      <c r="F743" s="61" t="str">
        <f>IFERROR(VLOOKUP($C743,货物明细表!$B:$F,4,0),"")</f>
        <v/>
      </c>
      <c r="G743" s="61" t="str">
        <f>IFERROR(VLOOKUP($C743,货物明细表!$B:$F,5,0),"")</f>
        <v/>
      </c>
      <c r="H743" s="63"/>
      <c r="I743" s="63"/>
      <c r="J743" s="63"/>
      <c r="K743" s="63"/>
    </row>
    <row r="744" spans="1:11">
      <c r="A744" s="58">
        <f t="shared" si="123"/>
        <v>741</v>
      </c>
      <c r="B744" s="59"/>
      <c r="C744" s="59"/>
      <c r="D744" s="58" t="str">
        <f>IFERROR(VLOOKUP($C744,货物明细表!$B:$F,2,0),"")</f>
        <v/>
      </c>
      <c r="E744" s="58" t="str">
        <f>IFERROR(VLOOKUP($C744,货物明细表!$B:$F,3,0),"")</f>
        <v/>
      </c>
      <c r="F744" s="58" t="str">
        <f>IFERROR(VLOOKUP($C744,货物明细表!$B:$F,4,0),"")</f>
        <v/>
      </c>
      <c r="G744" s="58" t="str">
        <f>IFERROR(VLOOKUP($C744,货物明细表!$B:$F,5,0),"")</f>
        <v/>
      </c>
      <c r="H744" s="60"/>
      <c r="I744" s="60"/>
      <c r="J744" s="60"/>
      <c r="K744" s="60"/>
    </row>
    <row r="745" spans="1:11">
      <c r="A745" s="61">
        <f t="shared" si="123"/>
        <v>742</v>
      </c>
      <c r="B745" s="62"/>
      <c r="C745" s="62"/>
      <c r="D745" s="61" t="str">
        <f>IFERROR(VLOOKUP($C745,货物明细表!$B:$F,2,0),"")</f>
        <v/>
      </c>
      <c r="E745" s="61" t="str">
        <f>IFERROR(VLOOKUP($C745,货物明细表!$B:$F,3,0),"")</f>
        <v/>
      </c>
      <c r="F745" s="61" t="str">
        <f>IFERROR(VLOOKUP($C745,货物明细表!$B:$F,4,0),"")</f>
        <v/>
      </c>
      <c r="G745" s="61" t="str">
        <f>IFERROR(VLOOKUP($C745,货物明细表!$B:$F,5,0),"")</f>
        <v/>
      </c>
      <c r="H745" s="63"/>
      <c r="I745" s="63"/>
      <c r="J745" s="63"/>
      <c r="K745" s="63"/>
    </row>
    <row r="746" spans="1:11">
      <c r="A746" s="58">
        <f t="shared" si="123"/>
        <v>743</v>
      </c>
      <c r="B746" s="59"/>
      <c r="C746" s="59"/>
      <c r="D746" s="58" t="str">
        <f>IFERROR(VLOOKUP($C746,货物明细表!$B:$F,2,0),"")</f>
        <v/>
      </c>
      <c r="E746" s="58" t="str">
        <f>IFERROR(VLOOKUP($C746,货物明细表!$B:$F,3,0),"")</f>
        <v/>
      </c>
      <c r="F746" s="58" t="str">
        <f>IFERROR(VLOOKUP($C746,货物明细表!$B:$F,4,0),"")</f>
        <v/>
      </c>
      <c r="G746" s="58" t="str">
        <f>IFERROR(VLOOKUP($C746,货物明细表!$B:$F,5,0),"")</f>
        <v/>
      </c>
      <c r="H746" s="60"/>
      <c r="I746" s="60"/>
      <c r="J746" s="60"/>
      <c r="K746" s="60"/>
    </row>
    <row r="747" spans="1:11">
      <c r="A747" s="61">
        <f t="shared" ref="A747:A752" si="124">A746+1</f>
        <v>744</v>
      </c>
      <c r="B747" s="62"/>
      <c r="C747" s="62"/>
      <c r="D747" s="61" t="str">
        <f>IFERROR(VLOOKUP($C747,货物明细表!$B:$F,2,0),"")</f>
        <v/>
      </c>
      <c r="E747" s="61" t="str">
        <f>IFERROR(VLOOKUP($C747,货物明细表!$B:$F,3,0),"")</f>
        <v/>
      </c>
      <c r="F747" s="61" t="str">
        <f>IFERROR(VLOOKUP($C747,货物明细表!$B:$F,4,0),"")</f>
        <v/>
      </c>
      <c r="G747" s="61" t="str">
        <f>IFERROR(VLOOKUP($C747,货物明细表!$B:$F,5,0),"")</f>
        <v/>
      </c>
      <c r="H747" s="63"/>
      <c r="I747" s="63"/>
      <c r="J747" s="63"/>
      <c r="K747" s="63"/>
    </row>
    <row r="748" spans="1:11">
      <c r="A748" s="58">
        <f t="shared" si="124"/>
        <v>745</v>
      </c>
      <c r="B748" s="59"/>
      <c r="C748" s="59"/>
      <c r="D748" s="58" t="str">
        <f>IFERROR(VLOOKUP($C748,货物明细表!$B:$F,2,0),"")</f>
        <v/>
      </c>
      <c r="E748" s="58" t="str">
        <f>IFERROR(VLOOKUP($C748,货物明细表!$B:$F,3,0),"")</f>
        <v/>
      </c>
      <c r="F748" s="58" t="str">
        <f>IFERROR(VLOOKUP($C748,货物明细表!$B:$F,4,0),"")</f>
        <v/>
      </c>
      <c r="G748" s="58" t="str">
        <f>IFERROR(VLOOKUP($C748,货物明细表!$B:$F,5,0),"")</f>
        <v/>
      </c>
      <c r="H748" s="60"/>
      <c r="I748" s="60"/>
      <c r="J748" s="60"/>
      <c r="K748" s="60"/>
    </row>
    <row r="749" spans="1:11">
      <c r="A749" s="61">
        <f t="shared" si="124"/>
        <v>746</v>
      </c>
      <c r="B749" s="62"/>
      <c r="C749" s="62"/>
      <c r="D749" s="61" t="str">
        <f>IFERROR(VLOOKUP($C749,货物明细表!$B:$F,2,0),"")</f>
        <v/>
      </c>
      <c r="E749" s="61" t="str">
        <f>IFERROR(VLOOKUP($C749,货物明细表!$B:$F,3,0),"")</f>
        <v/>
      </c>
      <c r="F749" s="61" t="str">
        <f>IFERROR(VLOOKUP($C749,货物明细表!$B:$F,4,0),"")</f>
        <v/>
      </c>
      <c r="G749" s="61" t="str">
        <f>IFERROR(VLOOKUP($C749,货物明细表!$B:$F,5,0),"")</f>
        <v/>
      </c>
      <c r="H749" s="63"/>
      <c r="I749" s="63"/>
      <c r="J749" s="63"/>
      <c r="K749" s="63"/>
    </row>
    <row r="750" spans="1:11">
      <c r="A750" s="58">
        <f t="shared" si="124"/>
        <v>747</v>
      </c>
      <c r="B750" s="59"/>
      <c r="C750" s="59"/>
      <c r="D750" s="58" t="str">
        <f>IFERROR(VLOOKUP($C750,货物明细表!$B:$F,2,0),"")</f>
        <v/>
      </c>
      <c r="E750" s="58" t="str">
        <f>IFERROR(VLOOKUP($C750,货物明细表!$B:$F,3,0),"")</f>
        <v/>
      </c>
      <c r="F750" s="58" t="str">
        <f>IFERROR(VLOOKUP($C750,货物明细表!$B:$F,4,0),"")</f>
        <v/>
      </c>
      <c r="G750" s="58" t="str">
        <f>IFERROR(VLOOKUP($C750,货物明细表!$B:$F,5,0),"")</f>
        <v/>
      </c>
      <c r="H750" s="60"/>
      <c r="I750" s="60"/>
      <c r="J750" s="60"/>
      <c r="K750" s="60"/>
    </row>
    <row r="751" spans="1:11">
      <c r="A751" s="61">
        <f t="shared" si="124"/>
        <v>748</v>
      </c>
      <c r="B751" s="62"/>
      <c r="C751" s="62"/>
      <c r="D751" s="61" t="str">
        <f>IFERROR(VLOOKUP($C751,货物明细表!$B:$F,2,0),"")</f>
        <v/>
      </c>
      <c r="E751" s="61" t="str">
        <f>IFERROR(VLOOKUP($C751,货物明细表!$B:$F,3,0),"")</f>
        <v/>
      </c>
      <c r="F751" s="61" t="str">
        <f>IFERROR(VLOOKUP($C751,货物明细表!$B:$F,4,0),"")</f>
        <v/>
      </c>
      <c r="G751" s="61" t="str">
        <f>IFERROR(VLOOKUP($C751,货物明细表!$B:$F,5,0),"")</f>
        <v/>
      </c>
      <c r="H751" s="63"/>
      <c r="I751" s="63"/>
      <c r="J751" s="63"/>
      <c r="K751" s="63"/>
    </row>
    <row r="752" spans="1:11">
      <c r="A752" s="58">
        <f t="shared" si="124"/>
        <v>749</v>
      </c>
      <c r="B752" s="59"/>
      <c r="C752" s="59"/>
      <c r="D752" s="58" t="str">
        <f>IFERROR(VLOOKUP($C752,货物明细表!$B:$F,2,0),"")</f>
        <v/>
      </c>
      <c r="E752" s="58" t="str">
        <f>IFERROR(VLOOKUP($C752,货物明细表!$B:$F,3,0),"")</f>
        <v/>
      </c>
      <c r="F752" s="58" t="str">
        <f>IFERROR(VLOOKUP($C752,货物明细表!$B:$F,4,0),"")</f>
        <v/>
      </c>
      <c r="G752" s="58" t="str">
        <f>IFERROR(VLOOKUP($C752,货物明细表!$B:$F,5,0),"")</f>
        <v/>
      </c>
      <c r="H752" s="60"/>
      <c r="I752" s="60"/>
      <c r="J752" s="60"/>
      <c r="K752" s="60"/>
    </row>
    <row r="753" spans="1:11">
      <c r="A753" s="61">
        <f t="shared" ref="A753:A758" si="125">A752+1</f>
        <v>750</v>
      </c>
      <c r="B753" s="62"/>
      <c r="C753" s="62"/>
      <c r="D753" s="61" t="str">
        <f>IFERROR(VLOOKUP($C753,货物明细表!$B:$F,2,0),"")</f>
        <v/>
      </c>
      <c r="E753" s="61" t="str">
        <f>IFERROR(VLOOKUP($C753,货物明细表!$B:$F,3,0),"")</f>
        <v/>
      </c>
      <c r="F753" s="61" t="str">
        <f>IFERROR(VLOOKUP($C753,货物明细表!$B:$F,4,0),"")</f>
        <v/>
      </c>
      <c r="G753" s="61" t="str">
        <f>IFERROR(VLOOKUP($C753,货物明细表!$B:$F,5,0),"")</f>
        <v/>
      </c>
      <c r="H753" s="63"/>
      <c r="I753" s="63"/>
      <c r="J753" s="63"/>
      <c r="K753" s="63"/>
    </row>
    <row r="754" spans="1:11">
      <c r="A754" s="58">
        <f t="shared" si="125"/>
        <v>751</v>
      </c>
      <c r="B754" s="59"/>
      <c r="C754" s="59"/>
      <c r="D754" s="58" t="str">
        <f>IFERROR(VLOOKUP($C754,货物明细表!$B:$F,2,0),"")</f>
        <v/>
      </c>
      <c r="E754" s="58" t="str">
        <f>IFERROR(VLOOKUP($C754,货物明细表!$B:$F,3,0),"")</f>
        <v/>
      </c>
      <c r="F754" s="58" t="str">
        <f>IFERROR(VLOOKUP($C754,货物明细表!$B:$F,4,0),"")</f>
        <v/>
      </c>
      <c r="G754" s="58" t="str">
        <f>IFERROR(VLOOKUP($C754,货物明细表!$B:$F,5,0),"")</f>
        <v/>
      </c>
      <c r="H754" s="60"/>
      <c r="I754" s="60"/>
      <c r="J754" s="60"/>
      <c r="K754" s="60"/>
    </row>
    <row r="755" spans="1:11">
      <c r="A755" s="61">
        <f t="shared" si="125"/>
        <v>752</v>
      </c>
      <c r="B755" s="62"/>
      <c r="C755" s="62"/>
      <c r="D755" s="61" t="str">
        <f>IFERROR(VLOOKUP($C755,货物明细表!$B:$F,2,0),"")</f>
        <v/>
      </c>
      <c r="E755" s="61" t="str">
        <f>IFERROR(VLOOKUP($C755,货物明细表!$B:$F,3,0),"")</f>
        <v/>
      </c>
      <c r="F755" s="61" t="str">
        <f>IFERROR(VLOOKUP($C755,货物明细表!$B:$F,4,0),"")</f>
        <v/>
      </c>
      <c r="G755" s="61" t="str">
        <f>IFERROR(VLOOKUP($C755,货物明细表!$B:$F,5,0),"")</f>
        <v/>
      </c>
      <c r="H755" s="63"/>
      <c r="I755" s="63"/>
      <c r="J755" s="63"/>
      <c r="K755" s="63"/>
    </row>
    <row r="756" spans="1:11">
      <c r="A756" s="58">
        <f t="shared" si="125"/>
        <v>753</v>
      </c>
      <c r="B756" s="59"/>
      <c r="C756" s="59"/>
      <c r="D756" s="58" t="str">
        <f>IFERROR(VLOOKUP($C756,货物明细表!$B:$F,2,0),"")</f>
        <v/>
      </c>
      <c r="E756" s="58" t="str">
        <f>IFERROR(VLOOKUP($C756,货物明细表!$B:$F,3,0),"")</f>
        <v/>
      </c>
      <c r="F756" s="58" t="str">
        <f>IFERROR(VLOOKUP($C756,货物明细表!$B:$F,4,0),"")</f>
        <v/>
      </c>
      <c r="G756" s="58" t="str">
        <f>IFERROR(VLOOKUP($C756,货物明细表!$B:$F,5,0),"")</f>
        <v/>
      </c>
      <c r="H756" s="60"/>
      <c r="I756" s="60"/>
      <c r="J756" s="60"/>
      <c r="K756" s="60"/>
    </row>
    <row r="757" spans="1:11">
      <c r="A757" s="61">
        <f t="shared" si="125"/>
        <v>754</v>
      </c>
      <c r="B757" s="62"/>
      <c r="C757" s="62"/>
      <c r="D757" s="61" t="str">
        <f>IFERROR(VLOOKUP($C757,货物明细表!$B:$F,2,0),"")</f>
        <v/>
      </c>
      <c r="E757" s="61" t="str">
        <f>IFERROR(VLOOKUP($C757,货物明细表!$B:$F,3,0),"")</f>
        <v/>
      </c>
      <c r="F757" s="61" t="str">
        <f>IFERROR(VLOOKUP($C757,货物明细表!$B:$F,4,0),"")</f>
        <v/>
      </c>
      <c r="G757" s="61" t="str">
        <f>IFERROR(VLOOKUP($C757,货物明细表!$B:$F,5,0),"")</f>
        <v/>
      </c>
      <c r="H757" s="63"/>
      <c r="I757" s="63"/>
      <c r="J757" s="63"/>
      <c r="K757" s="63"/>
    </row>
    <row r="758" spans="1:11">
      <c r="A758" s="58">
        <f t="shared" si="125"/>
        <v>755</v>
      </c>
      <c r="B758" s="59"/>
      <c r="C758" s="59"/>
      <c r="D758" s="58" t="str">
        <f>IFERROR(VLOOKUP($C758,货物明细表!$B:$F,2,0),"")</f>
        <v/>
      </c>
      <c r="E758" s="58" t="str">
        <f>IFERROR(VLOOKUP($C758,货物明细表!$B:$F,3,0),"")</f>
        <v/>
      </c>
      <c r="F758" s="58" t="str">
        <f>IFERROR(VLOOKUP($C758,货物明细表!$B:$F,4,0),"")</f>
        <v/>
      </c>
      <c r="G758" s="58" t="str">
        <f>IFERROR(VLOOKUP($C758,货物明细表!$B:$F,5,0),"")</f>
        <v/>
      </c>
      <c r="H758" s="60"/>
      <c r="I758" s="60"/>
      <c r="J758" s="60"/>
      <c r="K758" s="60"/>
    </row>
    <row r="759" spans="1:11">
      <c r="A759" s="61">
        <f t="shared" ref="A759:A764" si="126">A758+1</f>
        <v>756</v>
      </c>
      <c r="B759" s="62"/>
      <c r="C759" s="62"/>
      <c r="D759" s="61" t="str">
        <f>IFERROR(VLOOKUP($C759,货物明细表!$B:$F,2,0),"")</f>
        <v/>
      </c>
      <c r="E759" s="61" t="str">
        <f>IFERROR(VLOOKUP($C759,货物明细表!$B:$F,3,0),"")</f>
        <v/>
      </c>
      <c r="F759" s="61" t="str">
        <f>IFERROR(VLOOKUP($C759,货物明细表!$B:$F,4,0),"")</f>
        <v/>
      </c>
      <c r="G759" s="61" t="str">
        <f>IFERROR(VLOOKUP($C759,货物明细表!$B:$F,5,0),"")</f>
        <v/>
      </c>
      <c r="H759" s="63"/>
      <c r="I759" s="63"/>
      <c r="J759" s="63"/>
      <c r="K759" s="63"/>
    </row>
    <row r="760" spans="1:11">
      <c r="A760" s="58">
        <f t="shared" si="126"/>
        <v>757</v>
      </c>
      <c r="B760" s="59"/>
      <c r="C760" s="59"/>
      <c r="D760" s="58" t="str">
        <f>IFERROR(VLOOKUP($C760,货物明细表!$B:$F,2,0),"")</f>
        <v/>
      </c>
      <c r="E760" s="58" t="str">
        <f>IFERROR(VLOOKUP($C760,货物明细表!$B:$F,3,0),"")</f>
        <v/>
      </c>
      <c r="F760" s="58" t="str">
        <f>IFERROR(VLOOKUP($C760,货物明细表!$B:$F,4,0),"")</f>
        <v/>
      </c>
      <c r="G760" s="58" t="str">
        <f>IFERROR(VLOOKUP($C760,货物明细表!$B:$F,5,0),"")</f>
        <v/>
      </c>
      <c r="H760" s="60"/>
      <c r="I760" s="60"/>
      <c r="J760" s="60"/>
      <c r="K760" s="60"/>
    </row>
    <row r="761" spans="1:11">
      <c r="A761" s="61">
        <f t="shared" si="126"/>
        <v>758</v>
      </c>
      <c r="B761" s="62"/>
      <c r="C761" s="62"/>
      <c r="D761" s="61" t="str">
        <f>IFERROR(VLOOKUP($C761,货物明细表!$B:$F,2,0),"")</f>
        <v/>
      </c>
      <c r="E761" s="61" t="str">
        <f>IFERROR(VLOOKUP($C761,货物明细表!$B:$F,3,0),"")</f>
        <v/>
      </c>
      <c r="F761" s="61" t="str">
        <f>IFERROR(VLOOKUP($C761,货物明细表!$B:$F,4,0),"")</f>
        <v/>
      </c>
      <c r="G761" s="61" t="str">
        <f>IFERROR(VLOOKUP($C761,货物明细表!$B:$F,5,0),"")</f>
        <v/>
      </c>
      <c r="H761" s="63"/>
      <c r="I761" s="63"/>
      <c r="J761" s="63"/>
      <c r="K761" s="63"/>
    </row>
    <row r="762" spans="1:11">
      <c r="A762" s="58">
        <f t="shared" si="126"/>
        <v>759</v>
      </c>
      <c r="B762" s="59"/>
      <c r="C762" s="59"/>
      <c r="D762" s="58" t="str">
        <f>IFERROR(VLOOKUP($C762,货物明细表!$B:$F,2,0),"")</f>
        <v/>
      </c>
      <c r="E762" s="58" t="str">
        <f>IFERROR(VLOOKUP($C762,货物明细表!$B:$F,3,0),"")</f>
        <v/>
      </c>
      <c r="F762" s="58" t="str">
        <f>IFERROR(VLOOKUP($C762,货物明细表!$B:$F,4,0),"")</f>
        <v/>
      </c>
      <c r="G762" s="58" t="str">
        <f>IFERROR(VLOOKUP($C762,货物明细表!$B:$F,5,0),"")</f>
        <v/>
      </c>
      <c r="H762" s="60"/>
      <c r="I762" s="60"/>
      <c r="J762" s="60"/>
      <c r="K762" s="60"/>
    </row>
    <row r="763" spans="1:11">
      <c r="A763" s="61">
        <f t="shared" si="126"/>
        <v>760</v>
      </c>
      <c r="B763" s="62"/>
      <c r="C763" s="62"/>
      <c r="D763" s="61" t="str">
        <f>IFERROR(VLOOKUP($C763,货物明细表!$B:$F,2,0),"")</f>
        <v/>
      </c>
      <c r="E763" s="61" t="str">
        <f>IFERROR(VLOOKUP($C763,货物明细表!$B:$F,3,0),"")</f>
        <v/>
      </c>
      <c r="F763" s="61" t="str">
        <f>IFERROR(VLOOKUP($C763,货物明细表!$B:$F,4,0),"")</f>
        <v/>
      </c>
      <c r="G763" s="61" t="str">
        <f>IFERROR(VLOOKUP($C763,货物明细表!$B:$F,5,0),"")</f>
        <v/>
      </c>
      <c r="H763" s="63"/>
      <c r="I763" s="63"/>
      <c r="J763" s="63"/>
      <c r="K763" s="63"/>
    </row>
    <row r="764" spans="1:11">
      <c r="A764" s="58">
        <f t="shared" si="126"/>
        <v>761</v>
      </c>
      <c r="B764" s="59"/>
      <c r="C764" s="59"/>
      <c r="D764" s="58" t="str">
        <f>IFERROR(VLOOKUP($C764,货物明细表!$B:$F,2,0),"")</f>
        <v/>
      </c>
      <c r="E764" s="58" t="str">
        <f>IFERROR(VLOOKUP($C764,货物明细表!$B:$F,3,0),"")</f>
        <v/>
      </c>
      <c r="F764" s="58" t="str">
        <f>IFERROR(VLOOKUP($C764,货物明细表!$B:$F,4,0),"")</f>
        <v/>
      </c>
      <c r="G764" s="58" t="str">
        <f>IFERROR(VLOOKUP($C764,货物明细表!$B:$F,5,0),"")</f>
        <v/>
      </c>
      <c r="H764" s="60"/>
      <c r="I764" s="60"/>
      <c r="J764" s="60"/>
      <c r="K764" s="60"/>
    </row>
    <row r="765" spans="1:11">
      <c r="A765" s="61">
        <f t="shared" ref="A765:A770" si="127">A764+1</f>
        <v>762</v>
      </c>
      <c r="B765" s="62"/>
      <c r="C765" s="62"/>
      <c r="D765" s="61" t="str">
        <f>IFERROR(VLOOKUP($C765,货物明细表!$B:$F,2,0),"")</f>
        <v/>
      </c>
      <c r="E765" s="61" t="str">
        <f>IFERROR(VLOOKUP($C765,货物明细表!$B:$F,3,0),"")</f>
        <v/>
      </c>
      <c r="F765" s="61" t="str">
        <f>IFERROR(VLOOKUP($C765,货物明细表!$B:$F,4,0),"")</f>
        <v/>
      </c>
      <c r="G765" s="61" t="str">
        <f>IFERROR(VLOOKUP($C765,货物明细表!$B:$F,5,0),"")</f>
        <v/>
      </c>
      <c r="H765" s="63"/>
      <c r="I765" s="63"/>
      <c r="J765" s="63"/>
      <c r="K765" s="63"/>
    </row>
    <row r="766" spans="1:11">
      <c r="A766" s="58">
        <f t="shared" si="127"/>
        <v>763</v>
      </c>
      <c r="B766" s="59"/>
      <c r="C766" s="59"/>
      <c r="D766" s="58" t="str">
        <f>IFERROR(VLOOKUP($C766,货物明细表!$B:$F,2,0),"")</f>
        <v/>
      </c>
      <c r="E766" s="58" t="str">
        <f>IFERROR(VLOOKUP($C766,货物明细表!$B:$F,3,0),"")</f>
        <v/>
      </c>
      <c r="F766" s="58" t="str">
        <f>IFERROR(VLOOKUP($C766,货物明细表!$B:$F,4,0),"")</f>
        <v/>
      </c>
      <c r="G766" s="58" t="str">
        <f>IFERROR(VLOOKUP($C766,货物明细表!$B:$F,5,0),"")</f>
        <v/>
      </c>
      <c r="H766" s="60"/>
      <c r="I766" s="60"/>
      <c r="J766" s="60"/>
      <c r="K766" s="60"/>
    </row>
    <row r="767" spans="1:11">
      <c r="A767" s="61">
        <f t="shared" si="127"/>
        <v>764</v>
      </c>
      <c r="B767" s="62"/>
      <c r="C767" s="62"/>
      <c r="D767" s="61" t="str">
        <f>IFERROR(VLOOKUP($C767,货物明细表!$B:$F,2,0),"")</f>
        <v/>
      </c>
      <c r="E767" s="61" t="str">
        <f>IFERROR(VLOOKUP($C767,货物明细表!$B:$F,3,0),"")</f>
        <v/>
      </c>
      <c r="F767" s="61" t="str">
        <f>IFERROR(VLOOKUP($C767,货物明细表!$B:$F,4,0),"")</f>
        <v/>
      </c>
      <c r="G767" s="61" t="str">
        <f>IFERROR(VLOOKUP($C767,货物明细表!$B:$F,5,0),"")</f>
        <v/>
      </c>
      <c r="H767" s="63"/>
      <c r="I767" s="63"/>
      <c r="J767" s="63"/>
      <c r="K767" s="63"/>
    </row>
    <row r="768" spans="1:11">
      <c r="A768" s="58">
        <f t="shared" si="127"/>
        <v>765</v>
      </c>
      <c r="B768" s="59"/>
      <c r="C768" s="59"/>
      <c r="D768" s="58" t="str">
        <f>IFERROR(VLOOKUP($C768,货物明细表!$B:$F,2,0),"")</f>
        <v/>
      </c>
      <c r="E768" s="58" t="str">
        <f>IFERROR(VLOOKUP($C768,货物明细表!$B:$F,3,0),"")</f>
        <v/>
      </c>
      <c r="F768" s="58" t="str">
        <f>IFERROR(VLOOKUP($C768,货物明细表!$B:$F,4,0),"")</f>
        <v/>
      </c>
      <c r="G768" s="58" t="str">
        <f>IFERROR(VLOOKUP($C768,货物明细表!$B:$F,5,0),"")</f>
        <v/>
      </c>
      <c r="H768" s="60"/>
      <c r="I768" s="60"/>
      <c r="J768" s="60"/>
      <c r="K768" s="60"/>
    </row>
    <row r="769" spans="1:11">
      <c r="A769" s="61">
        <f t="shared" si="127"/>
        <v>766</v>
      </c>
      <c r="B769" s="62"/>
      <c r="C769" s="62"/>
      <c r="D769" s="61" t="str">
        <f>IFERROR(VLOOKUP($C769,货物明细表!$B:$F,2,0),"")</f>
        <v/>
      </c>
      <c r="E769" s="61" t="str">
        <f>IFERROR(VLOOKUP($C769,货物明细表!$B:$F,3,0),"")</f>
        <v/>
      </c>
      <c r="F769" s="61" t="str">
        <f>IFERROR(VLOOKUP($C769,货物明细表!$B:$F,4,0),"")</f>
        <v/>
      </c>
      <c r="G769" s="61" t="str">
        <f>IFERROR(VLOOKUP($C769,货物明细表!$B:$F,5,0),"")</f>
        <v/>
      </c>
      <c r="H769" s="63"/>
      <c r="I769" s="63"/>
      <c r="J769" s="63"/>
      <c r="K769" s="63"/>
    </row>
    <row r="770" spans="1:11">
      <c r="A770" s="58">
        <f t="shared" si="127"/>
        <v>767</v>
      </c>
      <c r="B770" s="59"/>
      <c r="C770" s="59"/>
      <c r="D770" s="58" t="str">
        <f>IFERROR(VLOOKUP($C770,货物明细表!$B:$F,2,0),"")</f>
        <v/>
      </c>
      <c r="E770" s="58" t="str">
        <f>IFERROR(VLOOKUP($C770,货物明细表!$B:$F,3,0),"")</f>
        <v/>
      </c>
      <c r="F770" s="58" t="str">
        <f>IFERROR(VLOOKUP($C770,货物明细表!$B:$F,4,0),"")</f>
        <v/>
      </c>
      <c r="G770" s="58" t="str">
        <f>IFERROR(VLOOKUP($C770,货物明细表!$B:$F,5,0),"")</f>
        <v/>
      </c>
      <c r="H770" s="60"/>
      <c r="I770" s="60"/>
      <c r="J770" s="60"/>
      <c r="K770" s="60"/>
    </row>
    <row r="771" spans="1:11">
      <c r="A771" s="61">
        <f t="shared" ref="A771:A776" si="128">A770+1</f>
        <v>768</v>
      </c>
      <c r="B771" s="62"/>
      <c r="C771" s="62"/>
      <c r="D771" s="61" t="str">
        <f>IFERROR(VLOOKUP($C771,货物明细表!$B:$F,2,0),"")</f>
        <v/>
      </c>
      <c r="E771" s="61" t="str">
        <f>IFERROR(VLOOKUP($C771,货物明细表!$B:$F,3,0),"")</f>
        <v/>
      </c>
      <c r="F771" s="61" t="str">
        <f>IFERROR(VLOOKUP($C771,货物明细表!$B:$F,4,0),"")</f>
        <v/>
      </c>
      <c r="G771" s="61" t="str">
        <f>IFERROR(VLOOKUP($C771,货物明细表!$B:$F,5,0),"")</f>
        <v/>
      </c>
      <c r="H771" s="63"/>
      <c r="I771" s="63"/>
      <c r="J771" s="63"/>
      <c r="K771" s="63"/>
    </row>
    <row r="772" spans="1:11">
      <c r="A772" s="58">
        <f t="shared" si="128"/>
        <v>769</v>
      </c>
      <c r="B772" s="59"/>
      <c r="C772" s="59"/>
      <c r="D772" s="58" t="str">
        <f>IFERROR(VLOOKUP($C772,货物明细表!$B:$F,2,0),"")</f>
        <v/>
      </c>
      <c r="E772" s="58" t="str">
        <f>IFERROR(VLOOKUP($C772,货物明细表!$B:$F,3,0),"")</f>
        <v/>
      </c>
      <c r="F772" s="58" t="str">
        <f>IFERROR(VLOOKUP($C772,货物明细表!$B:$F,4,0),"")</f>
        <v/>
      </c>
      <c r="G772" s="58" t="str">
        <f>IFERROR(VLOOKUP($C772,货物明细表!$B:$F,5,0),"")</f>
        <v/>
      </c>
      <c r="H772" s="60"/>
      <c r="I772" s="60"/>
      <c r="J772" s="60"/>
      <c r="K772" s="60"/>
    </row>
    <row r="773" spans="1:11">
      <c r="A773" s="61">
        <f t="shared" si="128"/>
        <v>770</v>
      </c>
      <c r="B773" s="62"/>
      <c r="C773" s="62"/>
      <c r="D773" s="61" t="str">
        <f>IFERROR(VLOOKUP($C773,货物明细表!$B:$F,2,0),"")</f>
        <v/>
      </c>
      <c r="E773" s="61" t="str">
        <f>IFERROR(VLOOKUP($C773,货物明细表!$B:$F,3,0),"")</f>
        <v/>
      </c>
      <c r="F773" s="61" t="str">
        <f>IFERROR(VLOOKUP($C773,货物明细表!$B:$F,4,0),"")</f>
        <v/>
      </c>
      <c r="G773" s="61" t="str">
        <f>IFERROR(VLOOKUP($C773,货物明细表!$B:$F,5,0),"")</f>
        <v/>
      </c>
      <c r="H773" s="63"/>
      <c r="I773" s="63"/>
      <c r="J773" s="63"/>
      <c r="K773" s="63"/>
    </row>
    <row r="774" spans="1:11">
      <c r="A774" s="58">
        <f t="shared" si="128"/>
        <v>771</v>
      </c>
      <c r="B774" s="59"/>
      <c r="C774" s="59"/>
      <c r="D774" s="58" t="str">
        <f>IFERROR(VLOOKUP($C774,货物明细表!$B:$F,2,0),"")</f>
        <v/>
      </c>
      <c r="E774" s="58" t="str">
        <f>IFERROR(VLOOKUP($C774,货物明细表!$B:$F,3,0),"")</f>
        <v/>
      </c>
      <c r="F774" s="58" t="str">
        <f>IFERROR(VLOOKUP($C774,货物明细表!$B:$F,4,0),"")</f>
        <v/>
      </c>
      <c r="G774" s="58" t="str">
        <f>IFERROR(VLOOKUP($C774,货物明细表!$B:$F,5,0),"")</f>
        <v/>
      </c>
      <c r="H774" s="60"/>
      <c r="I774" s="60"/>
      <c r="J774" s="60"/>
      <c r="K774" s="60"/>
    </row>
    <row r="775" spans="1:11">
      <c r="A775" s="61">
        <f t="shared" si="128"/>
        <v>772</v>
      </c>
      <c r="B775" s="62"/>
      <c r="C775" s="62"/>
      <c r="D775" s="61" t="str">
        <f>IFERROR(VLOOKUP($C775,货物明细表!$B:$F,2,0),"")</f>
        <v/>
      </c>
      <c r="E775" s="61" t="str">
        <f>IFERROR(VLOOKUP($C775,货物明细表!$B:$F,3,0),"")</f>
        <v/>
      </c>
      <c r="F775" s="61" t="str">
        <f>IFERROR(VLOOKUP($C775,货物明细表!$B:$F,4,0),"")</f>
        <v/>
      </c>
      <c r="G775" s="61" t="str">
        <f>IFERROR(VLOOKUP($C775,货物明细表!$B:$F,5,0),"")</f>
        <v/>
      </c>
      <c r="H775" s="63"/>
      <c r="I775" s="63"/>
      <c r="J775" s="63"/>
      <c r="K775" s="63"/>
    </row>
    <row r="776" spans="1:11">
      <c r="A776" s="58">
        <f t="shared" si="128"/>
        <v>773</v>
      </c>
      <c r="B776" s="59"/>
      <c r="C776" s="59"/>
      <c r="D776" s="58" t="str">
        <f>IFERROR(VLOOKUP($C776,货物明细表!$B:$F,2,0),"")</f>
        <v/>
      </c>
      <c r="E776" s="58" t="str">
        <f>IFERROR(VLOOKUP($C776,货物明细表!$B:$F,3,0),"")</f>
        <v/>
      </c>
      <c r="F776" s="58" t="str">
        <f>IFERROR(VLOOKUP($C776,货物明细表!$B:$F,4,0),"")</f>
        <v/>
      </c>
      <c r="G776" s="58" t="str">
        <f>IFERROR(VLOOKUP($C776,货物明细表!$B:$F,5,0),"")</f>
        <v/>
      </c>
      <c r="H776" s="60"/>
      <c r="I776" s="60"/>
      <c r="J776" s="60"/>
      <c r="K776" s="60"/>
    </row>
    <row r="777" spans="1:11">
      <c r="A777" s="61">
        <f t="shared" ref="A777:A782" si="129">A776+1</f>
        <v>774</v>
      </c>
      <c r="B777" s="62"/>
      <c r="C777" s="62"/>
      <c r="D777" s="61" t="str">
        <f>IFERROR(VLOOKUP($C777,货物明细表!$B:$F,2,0),"")</f>
        <v/>
      </c>
      <c r="E777" s="61" t="str">
        <f>IFERROR(VLOOKUP($C777,货物明细表!$B:$F,3,0),"")</f>
        <v/>
      </c>
      <c r="F777" s="61" t="str">
        <f>IFERROR(VLOOKUP($C777,货物明细表!$B:$F,4,0),"")</f>
        <v/>
      </c>
      <c r="G777" s="61" t="str">
        <f>IFERROR(VLOOKUP($C777,货物明细表!$B:$F,5,0),"")</f>
        <v/>
      </c>
      <c r="H777" s="63"/>
      <c r="I777" s="63"/>
      <c r="J777" s="63"/>
      <c r="K777" s="63"/>
    </row>
    <row r="778" spans="1:11">
      <c r="A778" s="58">
        <f t="shared" si="129"/>
        <v>775</v>
      </c>
      <c r="B778" s="59"/>
      <c r="C778" s="59"/>
      <c r="D778" s="58" t="str">
        <f>IFERROR(VLOOKUP($C778,货物明细表!$B:$F,2,0),"")</f>
        <v/>
      </c>
      <c r="E778" s="58" t="str">
        <f>IFERROR(VLOOKUP($C778,货物明细表!$B:$F,3,0),"")</f>
        <v/>
      </c>
      <c r="F778" s="58" t="str">
        <f>IFERROR(VLOOKUP($C778,货物明细表!$B:$F,4,0),"")</f>
        <v/>
      </c>
      <c r="G778" s="58" t="str">
        <f>IFERROR(VLOOKUP($C778,货物明细表!$B:$F,5,0),"")</f>
        <v/>
      </c>
      <c r="H778" s="60"/>
      <c r="I778" s="60"/>
      <c r="J778" s="60"/>
      <c r="K778" s="60"/>
    </row>
    <row r="779" spans="1:11">
      <c r="A779" s="61">
        <f t="shared" si="129"/>
        <v>776</v>
      </c>
      <c r="B779" s="62"/>
      <c r="C779" s="62"/>
      <c r="D779" s="61" t="str">
        <f>IFERROR(VLOOKUP($C779,货物明细表!$B:$F,2,0),"")</f>
        <v/>
      </c>
      <c r="E779" s="61" t="str">
        <f>IFERROR(VLOOKUP($C779,货物明细表!$B:$F,3,0),"")</f>
        <v/>
      </c>
      <c r="F779" s="61" t="str">
        <f>IFERROR(VLOOKUP($C779,货物明细表!$B:$F,4,0),"")</f>
        <v/>
      </c>
      <c r="G779" s="61" t="str">
        <f>IFERROR(VLOOKUP($C779,货物明细表!$B:$F,5,0),"")</f>
        <v/>
      </c>
      <c r="H779" s="63"/>
      <c r="I779" s="63"/>
      <c r="J779" s="63"/>
      <c r="K779" s="63"/>
    </row>
    <row r="780" spans="1:11">
      <c r="A780" s="58">
        <f t="shared" si="129"/>
        <v>777</v>
      </c>
      <c r="B780" s="59"/>
      <c r="C780" s="59"/>
      <c r="D780" s="58" t="str">
        <f>IFERROR(VLOOKUP($C780,货物明细表!$B:$F,2,0),"")</f>
        <v/>
      </c>
      <c r="E780" s="58" t="str">
        <f>IFERROR(VLOOKUP($C780,货物明细表!$B:$F,3,0),"")</f>
        <v/>
      </c>
      <c r="F780" s="58" t="str">
        <f>IFERROR(VLOOKUP($C780,货物明细表!$B:$F,4,0),"")</f>
        <v/>
      </c>
      <c r="G780" s="58" t="str">
        <f>IFERROR(VLOOKUP($C780,货物明细表!$B:$F,5,0),"")</f>
        <v/>
      </c>
      <c r="H780" s="60"/>
      <c r="I780" s="60"/>
      <c r="J780" s="60"/>
      <c r="K780" s="60"/>
    </row>
    <row r="781" spans="1:11">
      <c r="A781" s="61">
        <f t="shared" si="129"/>
        <v>778</v>
      </c>
      <c r="B781" s="62"/>
      <c r="C781" s="62"/>
      <c r="D781" s="61" t="str">
        <f>IFERROR(VLOOKUP($C781,货物明细表!$B:$F,2,0),"")</f>
        <v/>
      </c>
      <c r="E781" s="61" t="str">
        <f>IFERROR(VLOOKUP($C781,货物明细表!$B:$F,3,0),"")</f>
        <v/>
      </c>
      <c r="F781" s="61" t="str">
        <f>IFERROR(VLOOKUP($C781,货物明细表!$B:$F,4,0),"")</f>
        <v/>
      </c>
      <c r="G781" s="61" t="str">
        <f>IFERROR(VLOOKUP($C781,货物明细表!$B:$F,5,0),"")</f>
        <v/>
      </c>
      <c r="H781" s="63"/>
      <c r="I781" s="63"/>
      <c r="J781" s="63"/>
      <c r="K781" s="63"/>
    </row>
    <row r="782" spans="1:11">
      <c r="A782" s="58">
        <f t="shared" si="129"/>
        <v>779</v>
      </c>
      <c r="B782" s="59"/>
      <c r="C782" s="59"/>
      <c r="D782" s="58" t="str">
        <f>IFERROR(VLOOKUP($C782,货物明细表!$B:$F,2,0),"")</f>
        <v/>
      </c>
      <c r="E782" s="58" t="str">
        <f>IFERROR(VLOOKUP($C782,货物明细表!$B:$F,3,0),"")</f>
        <v/>
      </c>
      <c r="F782" s="58" t="str">
        <f>IFERROR(VLOOKUP($C782,货物明细表!$B:$F,4,0),"")</f>
        <v/>
      </c>
      <c r="G782" s="58" t="str">
        <f>IFERROR(VLOOKUP($C782,货物明细表!$B:$F,5,0),"")</f>
        <v/>
      </c>
      <c r="H782" s="60"/>
      <c r="I782" s="60"/>
      <c r="J782" s="60"/>
      <c r="K782" s="60"/>
    </row>
    <row r="783" spans="1:11">
      <c r="A783" s="61">
        <f t="shared" ref="A783:A788" si="130">A782+1</f>
        <v>780</v>
      </c>
      <c r="B783" s="62"/>
      <c r="C783" s="62"/>
      <c r="D783" s="61" t="str">
        <f>IFERROR(VLOOKUP($C783,货物明细表!$B:$F,2,0),"")</f>
        <v/>
      </c>
      <c r="E783" s="61" t="str">
        <f>IFERROR(VLOOKUP($C783,货物明细表!$B:$F,3,0),"")</f>
        <v/>
      </c>
      <c r="F783" s="61" t="str">
        <f>IFERROR(VLOOKUP($C783,货物明细表!$B:$F,4,0),"")</f>
        <v/>
      </c>
      <c r="G783" s="61" t="str">
        <f>IFERROR(VLOOKUP($C783,货物明细表!$B:$F,5,0),"")</f>
        <v/>
      </c>
      <c r="H783" s="63"/>
      <c r="I783" s="63"/>
      <c r="J783" s="63"/>
      <c r="K783" s="63"/>
    </row>
    <row r="784" spans="1:11">
      <c r="A784" s="58">
        <f t="shared" si="130"/>
        <v>781</v>
      </c>
      <c r="B784" s="59"/>
      <c r="C784" s="59"/>
      <c r="D784" s="58" t="str">
        <f>IFERROR(VLOOKUP($C784,货物明细表!$B:$F,2,0),"")</f>
        <v/>
      </c>
      <c r="E784" s="58" t="str">
        <f>IFERROR(VLOOKUP($C784,货物明细表!$B:$F,3,0),"")</f>
        <v/>
      </c>
      <c r="F784" s="58" t="str">
        <f>IFERROR(VLOOKUP($C784,货物明细表!$B:$F,4,0),"")</f>
        <v/>
      </c>
      <c r="G784" s="58" t="str">
        <f>IFERROR(VLOOKUP($C784,货物明细表!$B:$F,5,0),"")</f>
        <v/>
      </c>
      <c r="H784" s="60"/>
      <c r="I784" s="60"/>
      <c r="J784" s="60"/>
      <c r="K784" s="60"/>
    </row>
    <row r="785" spans="1:11">
      <c r="A785" s="61">
        <f t="shared" si="130"/>
        <v>782</v>
      </c>
      <c r="B785" s="62"/>
      <c r="C785" s="62"/>
      <c r="D785" s="61" t="str">
        <f>IFERROR(VLOOKUP($C785,货物明细表!$B:$F,2,0),"")</f>
        <v/>
      </c>
      <c r="E785" s="61" t="str">
        <f>IFERROR(VLOOKUP($C785,货物明细表!$B:$F,3,0),"")</f>
        <v/>
      </c>
      <c r="F785" s="61" t="str">
        <f>IFERROR(VLOOKUP($C785,货物明细表!$B:$F,4,0),"")</f>
        <v/>
      </c>
      <c r="G785" s="61" t="str">
        <f>IFERROR(VLOOKUP($C785,货物明细表!$B:$F,5,0),"")</f>
        <v/>
      </c>
      <c r="H785" s="63"/>
      <c r="I785" s="63"/>
      <c r="J785" s="63"/>
      <c r="K785" s="63"/>
    </row>
    <row r="786" spans="1:11">
      <c r="A786" s="58">
        <f t="shared" si="130"/>
        <v>783</v>
      </c>
      <c r="B786" s="59"/>
      <c r="C786" s="59"/>
      <c r="D786" s="58" t="str">
        <f>IFERROR(VLOOKUP($C786,货物明细表!$B:$F,2,0),"")</f>
        <v/>
      </c>
      <c r="E786" s="58" t="str">
        <f>IFERROR(VLOOKUP($C786,货物明细表!$B:$F,3,0),"")</f>
        <v/>
      </c>
      <c r="F786" s="58" t="str">
        <f>IFERROR(VLOOKUP($C786,货物明细表!$B:$F,4,0),"")</f>
        <v/>
      </c>
      <c r="G786" s="58" t="str">
        <f>IFERROR(VLOOKUP($C786,货物明细表!$B:$F,5,0),"")</f>
        <v/>
      </c>
      <c r="H786" s="60"/>
      <c r="I786" s="60"/>
      <c r="J786" s="60"/>
      <c r="K786" s="60"/>
    </row>
    <row r="787" spans="1:11">
      <c r="A787" s="61">
        <f t="shared" si="130"/>
        <v>784</v>
      </c>
      <c r="B787" s="62"/>
      <c r="C787" s="62"/>
      <c r="D787" s="61" t="str">
        <f>IFERROR(VLOOKUP($C787,货物明细表!$B:$F,2,0),"")</f>
        <v/>
      </c>
      <c r="E787" s="61" t="str">
        <f>IFERROR(VLOOKUP($C787,货物明细表!$B:$F,3,0),"")</f>
        <v/>
      </c>
      <c r="F787" s="61" t="str">
        <f>IFERROR(VLOOKUP($C787,货物明细表!$B:$F,4,0),"")</f>
        <v/>
      </c>
      <c r="G787" s="61" t="str">
        <f>IFERROR(VLOOKUP($C787,货物明细表!$B:$F,5,0),"")</f>
        <v/>
      </c>
      <c r="H787" s="63"/>
      <c r="I787" s="63"/>
      <c r="J787" s="63"/>
      <c r="K787" s="63"/>
    </row>
    <row r="788" spans="1:11">
      <c r="A788" s="58">
        <f t="shared" si="130"/>
        <v>785</v>
      </c>
      <c r="B788" s="59"/>
      <c r="C788" s="59"/>
      <c r="D788" s="58" t="str">
        <f>IFERROR(VLOOKUP($C788,货物明细表!$B:$F,2,0),"")</f>
        <v/>
      </c>
      <c r="E788" s="58" t="str">
        <f>IFERROR(VLOOKUP($C788,货物明细表!$B:$F,3,0),"")</f>
        <v/>
      </c>
      <c r="F788" s="58" t="str">
        <f>IFERROR(VLOOKUP($C788,货物明细表!$B:$F,4,0),"")</f>
        <v/>
      </c>
      <c r="G788" s="58" t="str">
        <f>IFERROR(VLOOKUP($C788,货物明细表!$B:$F,5,0),"")</f>
        <v/>
      </c>
      <c r="H788" s="60"/>
      <c r="I788" s="60"/>
      <c r="J788" s="60"/>
      <c r="K788" s="60"/>
    </row>
    <row r="789" spans="1:11">
      <c r="A789" s="61">
        <f t="shared" ref="A789:A794" si="131">A788+1</f>
        <v>786</v>
      </c>
      <c r="B789" s="62"/>
      <c r="C789" s="62"/>
      <c r="D789" s="61" t="str">
        <f>IFERROR(VLOOKUP($C789,货物明细表!$B:$F,2,0),"")</f>
        <v/>
      </c>
      <c r="E789" s="61" t="str">
        <f>IFERROR(VLOOKUP($C789,货物明细表!$B:$F,3,0),"")</f>
        <v/>
      </c>
      <c r="F789" s="61" t="str">
        <f>IFERROR(VLOOKUP($C789,货物明细表!$B:$F,4,0),"")</f>
        <v/>
      </c>
      <c r="G789" s="61" t="str">
        <f>IFERROR(VLOOKUP($C789,货物明细表!$B:$F,5,0),"")</f>
        <v/>
      </c>
      <c r="H789" s="63"/>
      <c r="I789" s="63"/>
      <c r="J789" s="63"/>
      <c r="K789" s="63"/>
    </row>
    <row r="790" spans="1:11">
      <c r="A790" s="58">
        <f t="shared" si="131"/>
        <v>787</v>
      </c>
      <c r="B790" s="59"/>
      <c r="C790" s="59"/>
      <c r="D790" s="58" t="str">
        <f>IFERROR(VLOOKUP($C790,货物明细表!$B:$F,2,0),"")</f>
        <v/>
      </c>
      <c r="E790" s="58" t="str">
        <f>IFERROR(VLOOKUP($C790,货物明细表!$B:$F,3,0),"")</f>
        <v/>
      </c>
      <c r="F790" s="58" t="str">
        <f>IFERROR(VLOOKUP($C790,货物明细表!$B:$F,4,0),"")</f>
        <v/>
      </c>
      <c r="G790" s="58" t="str">
        <f>IFERROR(VLOOKUP($C790,货物明细表!$B:$F,5,0),"")</f>
        <v/>
      </c>
      <c r="H790" s="60"/>
      <c r="I790" s="60"/>
      <c r="J790" s="60"/>
      <c r="K790" s="60"/>
    </row>
    <row r="791" spans="1:11">
      <c r="A791" s="61">
        <f t="shared" si="131"/>
        <v>788</v>
      </c>
      <c r="B791" s="62"/>
      <c r="C791" s="62"/>
      <c r="D791" s="61" t="str">
        <f>IFERROR(VLOOKUP($C791,货物明细表!$B:$F,2,0),"")</f>
        <v/>
      </c>
      <c r="E791" s="61" t="str">
        <f>IFERROR(VLOOKUP($C791,货物明细表!$B:$F,3,0),"")</f>
        <v/>
      </c>
      <c r="F791" s="61" t="str">
        <f>IFERROR(VLOOKUP($C791,货物明细表!$B:$F,4,0),"")</f>
        <v/>
      </c>
      <c r="G791" s="61" t="str">
        <f>IFERROR(VLOOKUP($C791,货物明细表!$B:$F,5,0),"")</f>
        <v/>
      </c>
      <c r="H791" s="63"/>
      <c r="I791" s="63"/>
      <c r="J791" s="63"/>
      <c r="K791" s="63"/>
    </row>
    <row r="792" spans="1:11">
      <c r="A792" s="58">
        <f t="shared" si="131"/>
        <v>789</v>
      </c>
      <c r="B792" s="59"/>
      <c r="C792" s="59"/>
      <c r="D792" s="58" t="str">
        <f>IFERROR(VLOOKUP($C792,货物明细表!$B:$F,2,0),"")</f>
        <v/>
      </c>
      <c r="E792" s="58" t="str">
        <f>IFERROR(VLOOKUP($C792,货物明细表!$B:$F,3,0),"")</f>
        <v/>
      </c>
      <c r="F792" s="58" t="str">
        <f>IFERROR(VLOOKUP($C792,货物明细表!$B:$F,4,0),"")</f>
        <v/>
      </c>
      <c r="G792" s="58" t="str">
        <f>IFERROR(VLOOKUP($C792,货物明细表!$B:$F,5,0),"")</f>
        <v/>
      </c>
      <c r="H792" s="60"/>
      <c r="I792" s="60"/>
      <c r="J792" s="60"/>
      <c r="K792" s="60"/>
    </row>
    <row r="793" spans="1:11">
      <c r="A793" s="61">
        <f t="shared" si="131"/>
        <v>790</v>
      </c>
      <c r="B793" s="62"/>
      <c r="C793" s="62"/>
      <c r="D793" s="61" t="str">
        <f>IFERROR(VLOOKUP($C793,货物明细表!$B:$F,2,0),"")</f>
        <v/>
      </c>
      <c r="E793" s="61" t="str">
        <f>IFERROR(VLOOKUP($C793,货物明细表!$B:$F,3,0),"")</f>
        <v/>
      </c>
      <c r="F793" s="61" t="str">
        <f>IFERROR(VLOOKUP($C793,货物明细表!$B:$F,4,0),"")</f>
        <v/>
      </c>
      <c r="G793" s="61" t="str">
        <f>IFERROR(VLOOKUP($C793,货物明细表!$B:$F,5,0),"")</f>
        <v/>
      </c>
      <c r="H793" s="63"/>
      <c r="I793" s="63"/>
      <c r="J793" s="63"/>
      <c r="K793" s="63"/>
    </row>
    <row r="794" spans="1:11">
      <c r="A794" s="58">
        <f t="shared" si="131"/>
        <v>791</v>
      </c>
      <c r="B794" s="59"/>
      <c r="C794" s="59"/>
      <c r="D794" s="58" t="str">
        <f>IFERROR(VLOOKUP($C794,货物明细表!$B:$F,2,0),"")</f>
        <v/>
      </c>
      <c r="E794" s="58" t="str">
        <f>IFERROR(VLOOKUP($C794,货物明细表!$B:$F,3,0),"")</f>
        <v/>
      </c>
      <c r="F794" s="58" t="str">
        <f>IFERROR(VLOOKUP($C794,货物明细表!$B:$F,4,0),"")</f>
        <v/>
      </c>
      <c r="G794" s="58" t="str">
        <f>IFERROR(VLOOKUP($C794,货物明细表!$B:$F,5,0),"")</f>
        <v/>
      </c>
      <c r="H794" s="60"/>
      <c r="I794" s="60"/>
      <c r="J794" s="60"/>
      <c r="K794" s="60"/>
    </row>
    <row r="795" spans="1:11">
      <c r="A795" s="61">
        <f t="shared" ref="A795:A800" si="132">A794+1</f>
        <v>792</v>
      </c>
      <c r="B795" s="62"/>
      <c r="C795" s="62"/>
      <c r="D795" s="61" t="str">
        <f>IFERROR(VLOOKUP($C795,货物明细表!$B:$F,2,0),"")</f>
        <v/>
      </c>
      <c r="E795" s="61" t="str">
        <f>IFERROR(VLOOKUP($C795,货物明细表!$B:$F,3,0),"")</f>
        <v/>
      </c>
      <c r="F795" s="61" t="str">
        <f>IFERROR(VLOOKUP($C795,货物明细表!$B:$F,4,0),"")</f>
        <v/>
      </c>
      <c r="G795" s="61" t="str">
        <f>IFERROR(VLOOKUP($C795,货物明细表!$B:$F,5,0),"")</f>
        <v/>
      </c>
      <c r="H795" s="63"/>
      <c r="I795" s="63"/>
      <c r="J795" s="63"/>
      <c r="K795" s="63"/>
    </row>
    <row r="796" spans="1:11">
      <c r="A796" s="58">
        <f t="shared" si="132"/>
        <v>793</v>
      </c>
      <c r="B796" s="59"/>
      <c r="C796" s="59"/>
      <c r="D796" s="58" t="str">
        <f>IFERROR(VLOOKUP($C796,货物明细表!$B:$F,2,0),"")</f>
        <v/>
      </c>
      <c r="E796" s="58" t="str">
        <f>IFERROR(VLOOKUP($C796,货物明细表!$B:$F,3,0),"")</f>
        <v/>
      </c>
      <c r="F796" s="58" t="str">
        <f>IFERROR(VLOOKUP($C796,货物明细表!$B:$F,4,0),"")</f>
        <v/>
      </c>
      <c r="G796" s="58" t="str">
        <f>IFERROR(VLOOKUP($C796,货物明细表!$B:$F,5,0),"")</f>
        <v/>
      </c>
      <c r="H796" s="60"/>
      <c r="I796" s="60"/>
      <c r="J796" s="60"/>
      <c r="K796" s="60"/>
    </row>
    <row r="797" spans="1:11">
      <c r="A797" s="61">
        <f t="shared" si="132"/>
        <v>794</v>
      </c>
      <c r="B797" s="62"/>
      <c r="C797" s="62"/>
      <c r="D797" s="61" t="str">
        <f>IFERROR(VLOOKUP($C797,货物明细表!$B:$F,2,0),"")</f>
        <v/>
      </c>
      <c r="E797" s="61" t="str">
        <f>IFERROR(VLOOKUP($C797,货物明细表!$B:$F,3,0),"")</f>
        <v/>
      </c>
      <c r="F797" s="61" t="str">
        <f>IFERROR(VLOOKUP($C797,货物明细表!$B:$F,4,0),"")</f>
        <v/>
      </c>
      <c r="G797" s="61" t="str">
        <f>IFERROR(VLOOKUP($C797,货物明细表!$B:$F,5,0),"")</f>
        <v/>
      </c>
      <c r="H797" s="63"/>
      <c r="I797" s="63"/>
      <c r="J797" s="63"/>
      <c r="K797" s="63"/>
    </row>
    <row r="798" spans="1:11">
      <c r="A798" s="58">
        <f t="shared" si="132"/>
        <v>795</v>
      </c>
      <c r="B798" s="59"/>
      <c r="C798" s="59"/>
      <c r="D798" s="58" t="str">
        <f>IFERROR(VLOOKUP($C798,货物明细表!$B:$F,2,0),"")</f>
        <v/>
      </c>
      <c r="E798" s="58" t="str">
        <f>IFERROR(VLOOKUP($C798,货物明细表!$B:$F,3,0),"")</f>
        <v/>
      </c>
      <c r="F798" s="58" t="str">
        <f>IFERROR(VLOOKUP($C798,货物明细表!$B:$F,4,0),"")</f>
        <v/>
      </c>
      <c r="G798" s="58" t="str">
        <f>IFERROR(VLOOKUP($C798,货物明细表!$B:$F,5,0),"")</f>
        <v/>
      </c>
      <c r="H798" s="60"/>
      <c r="I798" s="60"/>
      <c r="J798" s="60"/>
      <c r="K798" s="60"/>
    </row>
    <row r="799" spans="1:11">
      <c r="A799" s="61">
        <f t="shared" si="132"/>
        <v>796</v>
      </c>
      <c r="B799" s="62"/>
      <c r="C799" s="62"/>
      <c r="D799" s="61" t="str">
        <f>IFERROR(VLOOKUP($C799,货物明细表!$B:$F,2,0),"")</f>
        <v/>
      </c>
      <c r="E799" s="61" t="str">
        <f>IFERROR(VLOOKUP($C799,货物明细表!$B:$F,3,0),"")</f>
        <v/>
      </c>
      <c r="F799" s="61" t="str">
        <f>IFERROR(VLOOKUP($C799,货物明细表!$B:$F,4,0),"")</f>
        <v/>
      </c>
      <c r="G799" s="61" t="str">
        <f>IFERROR(VLOOKUP($C799,货物明细表!$B:$F,5,0),"")</f>
        <v/>
      </c>
      <c r="H799" s="63"/>
      <c r="I799" s="63"/>
      <c r="J799" s="63"/>
      <c r="K799" s="63"/>
    </row>
    <row r="800" spans="1:11">
      <c r="A800" s="58">
        <f t="shared" si="132"/>
        <v>797</v>
      </c>
      <c r="B800" s="59"/>
      <c r="C800" s="59"/>
      <c r="D800" s="58" t="str">
        <f>IFERROR(VLOOKUP($C800,货物明细表!$B:$F,2,0),"")</f>
        <v/>
      </c>
      <c r="E800" s="58" t="str">
        <f>IFERROR(VLOOKUP($C800,货物明细表!$B:$F,3,0),"")</f>
        <v/>
      </c>
      <c r="F800" s="58" t="str">
        <f>IFERROR(VLOOKUP($C800,货物明细表!$B:$F,4,0),"")</f>
        <v/>
      </c>
      <c r="G800" s="58" t="str">
        <f>IFERROR(VLOOKUP($C800,货物明细表!$B:$F,5,0),"")</f>
        <v/>
      </c>
      <c r="H800" s="60"/>
      <c r="I800" s="60"/>
      <c r="J800" s="60"/>
      <c r="K800" s="60"/>
    </row>
    <row r="801" spans="1:11">
      <c r="A801" s="61">
        <f t="shared" ref="A801:A806" si="133">A800+1</f>
        <v>798</v>
      </c>
      <c r="B801" s="62"/>
      <c r="C801" s="62"/>
      <c r="D801" s="61" t="str">
        <f>IFERROR(VLOOKUP($C801,货物明细表!$B:$F,2,0),"")</f>
        <v/>
      </c>
      <c r="E801" s="61" t="str">
        <f>IFERROR(VLOOKUP($C801,货物明细表!$B:$F,3,0),"")</f>
        <v/>
      </c>
      <c r="F801" s="61" t="str">
        <f>IFERROR(VLOOKUP($C801,货物明细表!$B:$F,4,0),"")</f>
        <v/>
      </c>
      <c r="G801" s="61" t="str">
        <f>IFERROR(VLOOKUP($C801,货物明细表!$B:$F,5,0),"")</f>
        <v/>
      </c>
      <c r="H801" s="63"/>
      <c r="I801" s="63"/>
      <c r="J801" s="63"/>
      <c r="K801" s="63"/>
    </row>
    <row r="802" spans="1:11">
      <c r="A802" s="58">
        <f t="shared" si="133"/>
        <v>799</v>
      </c>
      <c r="B802" s="59"/>
      <c r="C802" s="59"/>
      <c r="D802" s="58" t="str">
        <f>IFERROR(VLOOKUP($C802,货物明细表!$B:$F,2,0),"")</f>
        <v/>
      </c>
      <c r="E802" s="58" t="str">
        <f>IFERROR(VLOOKUP($C802,货物明细表!$B:$F,3,0),"")</f>
        <v/>
      </c>
      <c r="F802" s="58" t="str">
        <f>IFERROR(VLOOKUP($C802,货物明细表!$B:$F,4,0),"")</f>
        <v/>
      </c>
      <c r="G802" s="58" t="str">
        <f>IFERROR(VLOOKUP($C802,货物明细表!$B:$F,5,0),"")</f>
        <v/>
      </c>
      <c r="H802" s="60"/>
      <c r="I802" s="60"/>
      <c r="J802" s="60"/>
      <c r="K802" s="60"/>
    </row>
    <row r="803" spans="1:11">
      <c r="A803" s="61">
        <f t="shared" si="133"/>
        <v>800</v>
      </c>
      <c r="B803" s="62"/>
      <c r="C803" s="62"/>
      <c r="D803" s="61" t="str">
        <f>IFERROR(VLOOKUP($C803,货物明细表!$B:$F,2,0),"")</f>
        <v/>
      </c>
      <c r="E803" s="61" t="str">
        <f>IFERROR(VLOOKUP($C803,货物明细表!$B:$F,3,0),"")</f>
        <v/>
      </c>
      <c r="F803" s="61" t="str">
        <f>IFERROR(VLOOKUP($C803,货物明细表!$B:$F,4,0),"")</f>
        <v/>
      </c>
      <c r="G803" s="61" t="str">
        <f>IFERROR(VLOOKUP($C803,货物明细表!$B:$F,5,0),"")</f>
        <v/>
      </c>
      <c r="H803" s="63"/>
      <c r="I803" s="63"/>
      <c r="J803" s="63"/>
      <c r="K803" s="63"/>
    </row>
    <row r="804" spans="1:11">
      <c r="A804" s="58">
        <f t="shared" si="133"/>
        <v>801</v>
      </c>
      <c r="B804" s="59"/>
      <c r="C804" s="59"/>
      <c r="D804" s="58" t="str">
        <f>IFERROR(VLOOKUP($C804,货物明细表!$B:$F,2,0),"")</f>
        <v/>
      </c>
      <c r="E804" s="58" t="str">
        <f>IFERROR(VLOOKUP($C804,货物明细表!$B:$F,3,0),"")</f>
        <v/>
      </c>
      <c r="F804" s="58" t="str">
        <f>IFERROR(VLOOKUP($C804,货物明细表!$B:$F,4,0),"")</f>
        <v/>
      </c>
      <c r="G804" s="58" t="str">
        <f>IFERROR(VLOOKUP($C804,货物明细表!$B:$F,5,0),"")</f>
        <v/>
      </c>
      <c r="H804" s="60"/>
      <c r="I804" s="60"/>
      <c r="J804" s="60"/>
      <c r="K804" s="60"/>
    </row>
    <row r="805" spans="1:11">
      <c r="A805" s="61">
        <f t="shared" si="133"/>
        <v>802</v>
      </c>
      <c r="B805" s="62"/>
      <c r="C805" s="62"/>
      <c r="D805" s="61" t="str">
        <f>IFERROR(VLOOKUP($C805,货物明细表!$B:$F,2,0),"")</f>
        <v/>
      </c>
      <c r="E805" s="61" t="str">
        <f>IFERROR(VLOOKUP($C805,货物明细表!$B:$F,3,0),"")</f>
        <v/>
      </c>
      <c r="F805" s="61" t="str">
        <f>IFERROR(VLOOKUP($C805,货物明细表!$B:$F,4,0),"")</f>
        <v/>
      </c>
      <c r="G805" s="61" t="str">
        <f>IFERROR(VLOOKUP($C805,货物明细表!$B:$F,5,0),"")</f>
        <v/>
      </c>
      <c r="H805" s="63"/>
      <c r="I805" s="63"/>
      <c r="J805" s="63"/>
      <c r="K805" s="63"/>
    </row>
    <row r="806" spans="1:11">
      <c r="A806" s="58">
        <f t="shared" si="133"/>
        <v>803</v>
      </c>
      <c r="B806" s="59"/>
      <c r="C806" s="59"/>
      <c r="D806" s="58" t="str">
        <f>IFERROR(VLOOKUP($C806,货物明细表!$B:$F,2,0),"")</f>
        <v/>
      </c>
      <c r="E806" s="58" t="str">
        <f>IFERROR(VLOOKUP($C806,货物明细表!$B:$F,3,0),"")</f>
        <v/>
      </c>
      <c r="F806" s="58" t="str">
        <f>IFERROR(VLOOKUP($C806,货物明细表!$B:$F,4,0),"")</f>
        <v/>
      </c>
      <c r="G806" s="58" t="str">
        <f>IFERROR(VLOOKUP($C806,货物明细表!$B:$F,5,0),"")</f>
        <v/>
      </c>
      <c r="H806" s="60"/>
      <c r="I806" s="60"/>
      <c r="J806" s="60"/>
      <c r="K806" s="60"/>
    </row>
    <row r="807" spans="1:11">
      <c r="A807" s="61">
        <f t="shared" ref="A807:A812" si="134">A806+1</f>
        <v>804</v>
      </c>
      <c r="B807" s="62"/>
      <c r="C807" s="62"/>
      <c r="D807" s="61" t="str">
        <f>IFERROR(VLOOKUP($C807,货物明细表!$B:$F,2,0),"")</f>
        <v/>
      </c>
      <c r="E807" s="61" t="str">
        <f>IFERROR(VLOOKUP($C807,货物明细表!$B:$F,3,0),"")</f>
        <v/>
      </c>
      <c r="F807" s="61" t="str">
        <f>IFERROR(VLOOKUP($C807,货物明细表!$B:$F,4,0),"")</f>
        <v/>
      </c>
      <c r="G807" s="61" t="str">
        <f>IFERROR(VLOOKUP($C807,货物明细表!$B:$F,5,0),"")</f>
        <v/>
      </c>
      <c r="H807" s="63"/>
      <c r="I807" s="63"/>
      <c r="J807" s="63"/>
      <c r="K807" s="63"/>
    </row>
    <row r="808" spans="1:11">
      <c r="A808" s="58">
        <f t="shared" si="134"/>
        <v>805</v>
      </c>
      <c r="B808" s="59"/>
      <c r="C808" s="59"/>
      <c r="D808" s="58" t="str">
        <f>IFERROR(VLOOKUP($C808,货物明细表!$B:$F,2,0),"")</f>
        <v/>
      </c>
      <c r="E808" s="58" t="str">
        <f>IFERROR(VLOOKUP($C808,货物明细表!$B:$F,3,0),"")</f>
        <v/>
      </c>
      <c r="F808" s="58" t="str">
        <f>IFERROR(VLOOKUP($C808,货物明细表!$B:$F,4,0),"")</f>
        <v/>
      </c>
      <c r="G808" s="58" t="str">
        <f>IFERROR(VLOOKUP($C808,货物明细表!$B:$F,5,0),"")</f>
        <v/>
      </c>
      <c r="H808" s="60"/>
      <c r="I808" s="60"/>
      <c r="J808" s="60"/>
      <c r="K808" s="60"/>
    </row>
    <row r="809" spans="1:11">
      <c r="A809" s="61">
        <f t="shared" si="134"/>
        <v>806</v>
      </c>
      <c r="B809" s="62"/>
      <c r="C809" s="62"/>
      <c r="D809" s="61" t="str">
        <f>IFERROR(VLOOKUP($C809,货物明细表!$B:$F,2,0),"")</f>
        <v/>
      </c>
      <c r="E809" s="61" t="str">
        <f>IFERROR(VLOOKUP($C809,货物明细表!$B:$F,3,0),"")</f>
        <v/>
      </c>
      <c r="F809" s="61" t="str">
        <f>IFERROR(VLOOKUP($C809,货物明细表!$B:$F,4,0),"")</f>
        <v/>
      </c>
      <c r="G809" s="61" t="str">
        <f>IFERROR(VLOOKUP($C809,货物明细表!$B:$F,5,0),"")</f>
        <v/>
      </c>
      <c r="H809" s="63"/>
      <c r="I809" s="63"/>
      <c r="J809" s="63"/>
      <c r="K809" s="63"/>
    </row>
    <row r="810" spans="1:11">
      <c r="A810" s="58">
        <f t="shared" si="134"/>
        <v>807</v>
      </c>
      <c r="B810" s="59"/>
      <c r="C810" s="59"/>
      <c r="D810" s="58" t="str">
        <f>IFERROR(VLOOKUP($C810,货物明细表!$B:$F,2,0),"")</f>
        <v/>
      </c>
      <c r="E810" s="58" t="str">
        <f>IFERROR(VLOOKUP($C810,货物明细表!$B:$F,3,0),"")</f>
        <v/>
      </c>
      <c r="F810" s="58" t="str">
        <f>IFERROR(VLOOKUP($C810,货物明细表!$B:$F,4,0),"")</f>
        <v/>
      </c>
      <c r="G810" s="58" t="str">
        <f>IFERROR(VLOOKUP($C810,货物明细表!$B:$F,5,0),"")</f>
        <v/>
      </c>
      <c r="H810" s="60"/>
      <c r="I810" s="60"/>
      <c r="J810" s="60"/>
      <c r="K810" s="60"/>
    </row>
    <row r="811" spans="1:11">
      <c r="A811" s="61">
        <f t="shared" si="134"/>
        <v>808</v>
      </c>
      <c r="B811" s="62"/>
      <c r="C811" s="62"/>
      <c r="D811" s="61" t="str">
        <f>IFERROR(VLOOKUP($C811,货物明细表!$B:$F,2,0),"")</f>
        <v/>
      </c>
      <c r="E811" s="61" t="str">
        <f>IFERROR(VLOOKUP($C811,货物明细表!$B:$F,3,0),"")</f>
        <v/>
      </c>
      <c r="F811" s="61" t="str">
        <f>IFERROR(VLOOKUP($C811,货物明细表!$B:$F,4,0),"")</f>
        <v/>
      </c>
      <c r="G811" s="61" t="str">
        <f>IFERROR(VLOOKUP($C811,货物明细表!$B:$F,5,0),"")</f>
        <v/>
      </c>
      <c r="H811" s="63"/>
      <c r="I811" s="63"/>
      <c r="J811" s="63"/>
      <c r="K811" s="63"/>
    </row>
    <row r="812" spans="1:11">
      <c r="A812" s="58">
        <f t="shared" si="134"/>
        <v>809</v>
      </c>
      <c r="B812" s="59"/>
      <c r="C812" s="59"/>
      <c r="D812" s="58" t="str">
        <f>IFERROR(VLOOKUP($C812,货物明细表!$B:$F,2,0),"")</f>
        <v/>
      </c>
      <c r="E812" s="58" t="str">
        <f>IFERROR(VLOOKUP($C812,货物明细表!$B:$F,3,0),"")</f>
        <v/>
      </c>
      <c r="F812" s="58" t="str">
        <f>IFERROR(VLOOKUP($C812,货物明细表!$B:$F,4,0),"")</f>
        <v/>
      </c>
      <c r="G812" s="58" t="str">
        <f>IFERROR(VLOOKUP($C812,货物明细表!$B:$F,5,0),"")</f>
        <v/>
      </c>
      <c r="H812" s="60"/>
      <c r="I812" s="60"/>
      <c r="J812" s="60"/>
      <c r="K812" s="60"/>
    </row>
    <row r="813" spans="1:11">
      <c r="A813" s="61">
        <f t="shared" ref="A813:A818" si="135">A812+1</f>
        <v>810</v>
      </c>
      <c r="B813" s="62"/>
      <c r="C813" s="62"/>
      <c r="D813" s="61" t="str">
        <f>IFERROR(VLOOKUP($C813,货物明细表!$B:$F,2,0),"")</f>
        <v/>
      </c>
      <c r="E813" s="61" t="str">
        <f>IFERROR(VLOOKUP($C813,货物明细表!$B:$F,3,0),"")</f>
        <v/>
      </c>
      <c r="F813" s="61" t="str">
        <f>IFERROR(VLOOKUP($C813,货物明细表!$B:$F,4,0),"")</f>
        <v/>
      </c>
      <c r="G813" s="61" t="str">
        <f>IFERROR(VLOOKUP($C813,货物明细表!$B:$F,5,0),"")</f>
        <v/>
      </c>
      <c r="H813" s="63"/>
      <c r="I813" s="63"/>
      <c r="J813" s="63"/>
      <c r="K813" s="63"/>
    </row>
    <row r="814" spans="1:11">
      <c r="A814" s="58">
        <f t="shared" si="135"/>
        <v>811</v>
      </c>
      <c r="B814" s="59"/>
      <c r="C814" s="59"/>
      <c r="D814" s="58" t="str">
        <f>IFERROR(VLOOKUP($C814,货物明细表!$B:$F,2,0),"")</f>
        <v/>
      </c>
      <c r="E814" s="58" t="str">
        <f>IFERROR(VLOOKUP($C814,货物明细表!$B:$F,3,0),"")</f>
        <v/>
      </c>
      <c r="F814" s="58" t="str">
        <f>IFERROR(VLOOKUP($C814,货物明细表!$B:$F,4,0),"")</f>
        <v/>
      </c>
      <c r="G814" s="58" t="str">
        <f>IFERROR(VLOOKUP($C814,货物明细表!$B:$F,5,0),"")</f>
        <v/>
      </c>
      <c r="H814" s="60"/>
      <c r="I814" s="60"/>
      <c r="J814" s="60"/>
      <c r="K814" s="60"/>
    </row>
    <row r="815" spans="1:11">
      <c r="A815" s="61">
        <f t="shared" si="135"/>
        <v>812</v>
      </c>
      <c r="B815" s="62"/>
      <c r="C815" s="62"/>
      <c r="D815" s="61" t="str">
        <f>IFERROR(VLOOKUP($C815,货物明细表!$B:$F,2,0),"")</f>
        <v/>
      </c>
      <c r="E815" s="61" t="str">
        <f>IFERROR(VLOOKUP($C815,货物明细表!$B:$F,3,0),"")</f>
        <v/>
      </c>
      <c r="F815" s="61" t="str">
        <f>IFERROR(VLOOKUP($C815,货物明细表!$B:$F,4,0),"")</f>
        <v/>
      </c>
      <c r="G815" s="61" t="str">
        <f>IFERROR(VLOOKUP($C815,货物明细表!$B:$F,5,0),"")</f>
        <v/>
      </c>
      <c r="H815" s="63"/>
      <c r="I815" s="63"/>
      <c r="J815" s="63"/>
      <c r="K815" s="63"/>
    </row>
    <row r="816" spans="1:11">
      <c r="A816" s="58">
        <f t="shared" si="135"/>
        <v>813</v>
      </c>
      <c r="B816" s="59"/>
      <c r="C816" s="59"/>
      <c r="D816" s="58" t="str">
        <f>IFERROR(VLOOKUP($C816,货物明细表!$B:$F,2,0),"")</f>
        <v/>
      </c>
      <c r="E816" s="58" t="str">
        <f>IFERROR(VLOOKUP($C816,货物明细表!$B:$F,3,0),"")</f>
        <v/>
      </c>
      <c r="F816" s="58" t="str">
        <f>IFERROR(VLOOKUP($C816,货物明细表!$B:$F,4,0),"")</f>
        <v/>
      </c>
      <c r="G816" s="58" t="str">
        <f>IFERROR(VLOOKUP($C816,货物明细表!$B:$F,5,0),"")</f>
        <v/>
      </c>
      <c r="H816" s="60"/>
      <c r="I816" s="60"/>
      <c r="J816" s="60"/>
      <c r="K816" s="60"/>
    </row>
    <row r="817" spans="1:11">
      <c r="A817" s="61">
        <f t="shared" si="135"/>
        <v>814</v>
      </c>
      <c r="B817" s="62"/>
      <c r="C817" s="62"/>
      <c r="D817" s="61" t="str">
        <f>IFERROR(VLOOKUP($C817,货物明细表!$B:$F,2,0),"")</f>
        <v/>
      </c>
      <c r="E817" s="61" t="str">
        <f>IFERROR(VLOOKUP($C817,货物明细表!$B:$F,3,0),"")</f>
        <v/>
      </c>
      <c r="F817" s="61" t="str">
        <f>IFERROR(VLOOKUP($C817,货物明细表!$B:$F,4,0),"")</f>
        <v/>
      </c>
      <c r="G817" s="61" t="str">
        <f>IFERROR(VLOOKUP($C817,货物明细表!$B:$F,5,0),"")</f>
        <v/>
      </c>
      <c r="H817" s="63"/>
      <c r="I817" s="63"/>
      <c r="J817" s="63"/>
      <c r="K817" s="63"/>
    </row>
    <row r="818" spans="1:11">
      <c r="A818" s="58">
        <f t="shared" si="135"/>
        <v>815</v>
      </c>
      <c r="B818" s="59"/>
      <c r="C818" s="59"/>
      <c r="D818" s="58" t="str">
        <f>IFERROR(VLOOKUP($C818,货物明细表!$B:$F,2,0),"")</f>
        <v/>
      </c>
      <c r="E818" s="58" t="str">
        <f>IFERROR(VLOOKUP($C818,货物明细表!$B:$F,3,0),"")</f>
        <v/>
      </c>
      <c r="F818" s="58" t="str">
        <f>IFERROR(VLOOKUP($C818,货物明细表!$B:$F,4,0),"")</f>
        <v/>
      </c>
      <c r="G818" s="58" t="str">
        <f>IFERROR(VLOOKUP($C818,货物明细表!$B:$F,5,0),"")</f>
        <v/>
      </c>
      <c r="H818" s="60"/>
      <c r="I818" s="60"/>
      <c r="J818" s="60"/>
      <c r="K818" s="60"/>
    </row>
    <row r="819" spans="1:11">
      <c r="A819" s="61">
        <f t="shared" ref="A819:A824" si="136">A818+1</f>
        <v>816</v>
      </c>
      <c r="B819" s="62"/>
      <c r="C819" s="62"/>
      <c r="D819" s="61" t="str">
        <f>IFERROR(VLOOKUP($C819,货物明细表!$B:$F,2,0),"")</f>
        <v/>
      </c>
      <c r="E819" s="61" t="str">
        <f>IFERROR(VLOOKUP($C819,货物明细表!$B:$F,3,0),"")</f>
        <v/>
      </c>
      <c r="F819" s="61" t="str">
        <f>IFERROR(VLOOKUP($C819,货物明细表!$B:$F,4,0),"")</f>
        <v/>
      </c>
      <c r="G819" s="61" t="str">
        <f>IFERROR(VLOOKUP($C819,货物明细表!$B:$F,5,0),"")</f>
        <v/>
      </c>
      <c r="H819" s="63"/>
      <c r="I819" s="63"/>
      <c r="J819" s="63"/>
      <c r="K819" s="63"/>
    </row>
    <row r="820" spans="1:11">
      <c r="A820" s="58">
        <f t="shared" si="136"/>
        <v>817</v>
      </c>
      <c r="B820" s="59"/>
      <c r="C820" s="59"/>
      <c r="D820" s="58" t="str">
        <f>IFERROR(VLOOKUP($C820,货物明细表!$B:$F,2,0),"")</f>
        <v/>
      </c>
      <c r="E820" s="58" t="str">
        <f>IFERROR(VLOOKUP($C820,货物明细表!$B:$F,3,0),"")</f>
        <v/>
      </c>
      <c r="F820" s="58" t="str">
        <f>IFERROR(VLOOKUP($C820,货物明细表!$B:$F,4,0),"")</f>
        <v/>
      </c>
      <c r="G820" s="58" t="str">
        <f>IFERROR(VLOOKUP($C820,货物明细表!$B:$F,5,0),"")</f>
        <v/>
      </c>
      <c r="H820" s="60"/>
      <c r="I820" s="60"/>
      <c r="J820" s="60"/>
      <c r="K820" s="60"/>
    </row>
    <row r="821" spans="1:11">
      <c r="A821" s="61">
        <f t="shared" si="136"/>
        <v>818</v>
      </c>
      <c r="B821" s="62"/>
      <c r="C821" s="62"/>
      <c r="D821" s="61" t="str">
        <f>IFERROR(VLOOKUP($C821,货物明细表!$B:$F,2,0),"")</f>
        <v/>
      </c>
      <c r="E821" s="61" t="str">
        <f>IFERROR(VLOOKUP($C821,货物明细表!$B:$F,3,0),"")</f>
        <v/>
      </c>
      <c r="F821" s="61" t="str">
        <f>IFERROR(VLOOKUP($C821,货物明细表!$B:$F,4,0),"")</f>
        <v/>
      </c>
      <c r="G821" s="61" t="str">
        <f>IFERROR(VLOOKUP($C821,货物明细表!$B:$F,5,0),"")</f>
        <v/>
      </c>
      <c r="H821" s="63"/>
      <c r="I821" s="63"/>
      <c r="J821" s="63"/>
      <c r="K821" s="63"/>
    </row>
    <row r="822" spans="1:11">
      <c r="A822" s="58">
        <f t="shared" si="136"/>
        <v>819</v>
      </c>
      <c r="B822" s="59"/>
      <c r="C822" s="59"/>
      <c r="D822" s="58" t="str">
        <f>IFERROR(VLOOKUP($C822,货物明细表!$B:$F,2,0),"")</f>
        <v/>
      </c>
      <c r="E822" s="58" t="str">
        <f>IFERROR(VLOOKUP($C822,货物明细表!$B:$F,3,0),"")</f>
        <v/>
      </c>
      <c r="F822" s="58" t="str">
        <f>IFERROR(VLOOKUP($C822,货物明细表!$B:$F,4,0),"")</f>
        <v/>
      </c>
      <c r="G822" s="58" t="str">
        <f>IFERROR(VLOOKUP($C822,货物明细表!$B:$F,5,0),"")</f>
        <v/>
      </c>
      <c r="H822" s="60"/>
      <c r="I822" s="60"/>
      <c r="J822" s="60"/>
      <c r="K822" s="60"/>
    </row>
    <row r="823" spans="1:11">
      <c r="A823" s="61">
        <f t="shared" si="136"/>
        <v>820</v>
      </c>
      <c r="B823" s="62"/>
      <c r="C823" s="62"/>
      <c r="D823" s="61" t="str">
        <f>IFERROR(VLOOKUP($C823,货物明细表!$B:$F,2,0),"")</f>
        <v/>
      </c>
      <c r="E823" s="61" t="str">
        <f>IFERROR(VLOOKUP($C823,货物明细表!$B:$F,3,0),"")</f>
        <v/>
      </c>
      <c r="F823" s="61" t="str">
        <f>IFERROR(VLOOKUP($C823,货物明细表!$B:$F,4,0),"")</f>
        <v/>
      </c>
      <c r="G823" s="61" t="str">
        <f>IFERROR(VLOOKUP($C823,货物明细表!$B:$F,5,0),"")</f>
        <v/>
      </c>
      <c r="H823" s="63"/>
      <c r="I823" s="63"/>
      <c r="J823" s="63"/>
      <c r="K823" s="63"/>
    </row>
    <row r="824" spans="1:11">
      <c r="A824" s="58">
        <f t="shared" si="136"/>
        <v>821</v>
      </c>
      <c r="B824" s="59"/>
      <c r="C824" s="59"/>
      <c r="D824" s="58" t="str">
        <f>IFERROR(VLOOKUP($C824,货物明细表!$B:$F,2,0),"")</f>
        <v/>
      </c>
      <c r="E824" s="58" t="str">
        <f>IFERROR(VLOOKUP($C824,货物明细表!$B:$F,3,0),"")</f>
        <v/>
      </c>
      <c r="F824" s="58" t="str">
        <f>IFERROR(VLOOKUP($C824,货物明细表!$B:$F,4,0),"")</f>
        <v/>
      </c>
      <c r="G824" s="58" t="str">
        <f>IFERROR(VLOOKUP($C824,货物明细表!$B:$F,5,0),"")</f>
        <v/>
      </c>
      <c r="H824" s="60"/>
      <c r="I824" s="60"/>
      <c r="J824" s="60"/>
      <c r="K824" s="60"/>
    </row>
    <row r="825" spans="1:11">
      <c r="A825" s="61">
        <f t="shared" ref="A825:A830" si="137">A824+1</f>
        <v>822</v>
      </c>
      <c r="B825" s="62"/>
      <c r="C825" s="62"/>
      <c r="D825" s="61" t="str">
        <f>IFERROR(VLOOKUP($C825,货物明细表!$B:$F,2,0),"")</f>
        <v/>
      </c>
      <c r="E825" s="61" t="str">
        <f>IFERROR(VLOOKUP($C825,货物明细表!$B:$F,3,0),"")</f>
        <v/>
      </c>
      <c r="F825" s="61" t="str">
        <f>IFERROR(VLOOKUP($C825,货物明细表!$B:$F,4,0),"")</f>
        <v/>
      </c>
      <c r="G825" s="61" t="str">
        <f>IFERROR(VLOOKUP($C825,货物明细表!$B:$F,5,0),"")</f>
        <v/>
      </c>
      <c r="H825" s="63"/>
      <c r="I825" s="63"/>
      <c r="J825" s="63"/>
      <c r="K825" s="63"/>
    </row>
    <row r="826" spans="1:11">
      <c r="A826" s="58">
        <f t="shared" si="137"/>
        <v>823</v>
      </c>
      <c r="B826" s="59"/>
      <c r="C826" s="59"/>
      <c r="D826" s="58" t="str">
        <f>IFERROR(VLOOKUP($C826,货物明细表!$B:$F,2,0),"")</f>
        <v/>
      </c>
      <c r="E826" s="58" t="str">
        <f>IFERROR(VLOOKUP($C826,货物明细表!$B:$F,3,0),"")</f>
        <v/>
      </c>
      <c r="F826" s="58" t="str">
        <f>IFERROR(VLOOKUP($C826,货物明细表!$B:$F,4,0),"")</f>
        <v/>
      </c>
      <c r="G826" s="58" t="str">
        <f>IFERROR(VLOOKUP($C826,货物明细表!$B:$F,5,0),"")</f>
        <v/>
      </c>
      <c r="H826" s="60"/>
      <c r="I826" s="60"/>
      <c r="J826" s="60"/>
      <c r="K826" s="60"/>
    </row>
    <row r="827" spans="1:11">
      <c r="A827" s="61">
        <f t="shared" si="137"/>
        <v>824</v>
      </c>
      <c r="B827" s="62"/>
      <c r="C827" s="62"/>
      <c r="D827" s="61" t="str">
        <f>IFERROR(VLOOKUP($C827,货物明细表!$B:$F,2,0),"")</f>
        <v/>
      </c>
      <c r="E827" s="61" t="str">
        <f>IFERROR(VLOOKUP($C827,货物明细表!$B:$F,3,0),"")</f>
        <v/>
      </c>
      <c r="F827" s="61" t="str">
        <f>IFERROR(VLOOKUP($C827,货物明细表!$B:$F,4,0),"")</f>
        <v/>
      </c>
      <c r="G827" s="61" t="str">
        <f>IFERROR(VLOOKUP($C827,货物明细表!$B:$F,5,0),"")</f>
        <v/>
      </c>
      <c r="H827" s="63"/>
      <c r="I827" s="63"/>
      <c r="J827" s="63"/>
      <c r="K827" s="63"/>
    </row>
    <row r="828" spans="1:11">
      <c r="A828" s="58">
        <f t="shared" si="137"/>
        <v>825</v>
      </c>
      <c r="B828" s="59"/>
      <c r="C828" s="59"/>
      <c r="D828" s="58" t="str">
        <f>IFERROR(VLOOKUP($C828,货物明细表!$B:$F,2,0),"")</f>
        <v/>
      </c>
      <c r="E828" s="58" t="str">
        <f>IFERROR(VLOOKUP($C828,货物明细表!$B:$F,3,0),"")</f>
        <v/>
      </c>
      <c r="F828" s="58" t="str">
        <f>IFERROR(VLOOKUP($C828,货物明细表!$B:$F,4,0),"")</f>
        <v/>
      </c>
      <c r="G828" s="58" t="str">
        <f>IFERROR(VLOOKUP($C828,货物明细表!$B:$F,5,0),"")</f>
        <v/>
      </c>
      <c r="H828" s="60"/>
      <c r="I828" s="60"/>
      <c r="J828" s="60"/>
      <c r="K828" s="60"/>
    </row>
    <row r="829" spans="1:11">
      <c r="A829" s="61">
        <f t="shared" si="137"/>
        <v>826</v>
      </c>
      <c r="B829" s="62"/>
      <c r="C829" s="62"/>
      <c r="D829" s="61" t="str">
        <f>IFERROR(VLOOKUP($C829,货物明细表!$B:$F,2,0),"")</f>
        <v/>
      </c>
      <c r="E829" s="61" t="str">
        <f>IFERROR(VLOOKUP($C829,货物明细表!$B:$F,3,0),"")</f>
        <v/>
      </c>
      <c r="F829" s="61" t="str">
        <f>IFERROR(VLOOKUP($C829,货物明细表!$B:$F,4,0),"")</f>
        <v/>
      </c>
      <c r="G829" s="61" t="str">
        <f>IFERROR(VLOOKUP($C829,货物明细表!$B:$F,5,0),"")</f>
        <v/>
      </c>
      <c r="H829" s="63"/>
      <c r="I829" s="63"/>
      <c r="J829" s="63"/>
      <c r="K829" s="63"/>
    </row>
    <row r="830" spans="1:11">
      <c r="A830" s="58">
        <f t="shared" si="137"/>
        <v>827</v>
      </c>
      <c r="B830" s="59"/>
      <c r="C830" s="59"/>
      <c r="D830" s="58" t="str">
        <f>IFERROR(VLOOKUP($C830,货物明细表!$B:$F,2,0),"")</f>
        <v/>
      </c>
      <c r="E830" s="58" t="str">
        <f>IFERROR(VLOOKUP($C830,货物明细表!$B:$F,3,0),"")</f>
        <v/>
      </c>
      <c r="F830" s="58" t="str">
        <f>IFERROR(VLOOKUP($C830,货物明细表!$B:$F,4,0),"")</f>
        <v/>
      </c>
      <c r="G830" s="58" t="str">
        <f>IFERROR(VLOOKUP($C830,货物明细表!$B:$F,5,0),"")</f>
        <v/>
      </c>
      <c r="H830" s="60"/>
      <c r="I830" s="60"/>
      <c r="J830" s="60"/>
      <c r="K830" s="60"/>
    </row>
    <row r="831" spans="1:11">
      <c r="A831" s="61">
        <f t="shared" ref="A831:A836" si="138">A830+1</f>
        <v>828</v>
      </c>
      <c r="B831" s="62"/>
      <c r="C831" s="62"/>
      <c r="D831" s="61" t="str">
        <f>IFERROR(VLOOKUP($C831,货物明细表!$B:$F,2,0),"")</f>
        <v/>
      </c>
      <c r="E831" s="61" t="str">
        <f>IFERROR(VLOOKUP($C831,货物明细表!$B:$F,3,0),"")</f>
        <v/>
      </c>
      <c r="F831" s="61" t="str">
        <f>IFERROR(VLOOKUP($C831,货物明细表!$B:$F,4,0),"")</f>
        <v/>
      </c>
      <c r="G831" s="61" t="str">
        <f>IFERROR(VLOOKUP($C831,货物明细表!$B:$F,5,0),"")</f>
        <v/>
      </c>
      <c r="H831" s="63"/>
      <c r="I831" s="63"/>
      <c r="J831" s="63"/>
      <c r="K831" s="63"/>
    </row>
    <row r="832" spans="1:11">
      <c r="A832" s="58">
        <f t="shared" si="138"/>
        <v>829</v>
      </c>
      <c r="B832" s="59"/>
      <c r="C832" s="59"/>
      <c r="D832" s="58" t="str">
        <f>IFERROR(VLOOKUP($C832,货物明细表!$B:$F,2,0),"")</f>
        <v/>
      </c>
      <c r="E832" s="58" t="str">
        <f>IFERROR(VLOOKUP($C832,货物明细表!$B:$F,3,0),"")</f>
        <v/>
      </c>
      <c r="F832" s="58" t="str">
        <f>IFERROR(VLOOKUP($C832,货物明细表!$B:$F,4,0),"")</f>
        <v/>
      </c>
      <c r="G832" s="58" t="str">
        <f>IFERROR(VLOOKUP($C832,货物明细表!$B:$F,5,0),"")</f>
        <v/>
      </c>
      <c r="H832" s="60"/>
      <c r="I832" s="60"/>
      <c r="J832" s="60"/>
      <c r="K832" s="60"/>
    </row>
    <row r="833" spans="1:11">
      <c r="A833" s="61">
        <f t="shared" si="138"/>
        <v>830</v>
      </c>
      <c r="B833" s="62"/>
      <c r="C833" s="62"/>
      <c r="D833" s="61" t="str">
        <f>IFERROR(VLOOKUP($C833,货物明细表!$B:$F,2,0),"")</f>
        <v/>
      </c>
      <c r="E833" s="61" t="str">
        <f>IFERROR(VLOOKUP($C833,货物明细表!$B:$F,3,0),"")</f>
        <v/>
      </c>
      <c r="F833" s="61" t="str">
        <f>IFERROR(VLOOKUP($C833,货物明细表!$B:$F,4,0),"")</f>
        <v/>
      </c>
      <c r="G833" s="61" t="str">
        <f>IFERROR(VLOOKUP($C833,货物明细表!$B:$F,5,0),"")</f>
        <v/>
      </c>
      <c r="H833" s="63"/>
      <c r="I833" s="63"/>
      <c r="J833" s="63"/>
      <c r="K833" s="63"/>
    </row>
    <row r="834" spans="1:11">
      <c r="A834" s="58">
        <f t="shared" si="138"/>
        <v>831</v>
      </c>
      <c r="B834" s="59"/>
      <c r="C834" s="59"/>
      <c r="D834" s="58" t="str">
        <f>IFERROR(VLOOKUP($C834,货物明细表!$B:$F,2,0),"")</f>
        <v/>
      </c>
      <c r="E834" s="58" t="str">
        <f>IFERROR(VLOOKUP($C834,货物明细表!$B:$F,3,0),"")</f>
        <v/>
      </c>
      <c r="F834" s="58" t="str">
        <f>IFERROR(VLOOKUP($C834,货物明细表!$B:$F,4,0),"")</f>
        <v/>
      </c>
      <c r="G834" s="58" t="str">
        <f>IFERROR(VLOOKUP($C834,货物明细表!$B:$F,5,0),"")</f>
        <v/>
      </c>
      <c r="H834" s="60"/>
      <c r="I834" s="60"/>
      <c r="J834" s="60"/>
      <c r="K834" s="60"/>
    </row>
    <row r="835" spans="1:11">
      <c r="A835" s="61">
        <f t="shared" si="138"/>
        <v>832</v>
      </c>
      <c r="B835" s="62"/>
      <c r="C835" s="62"/>
      <c r="D835" s="61" t="str">
        <f>IFERROR(VLOOKUP($C835,货物明细表!$B:$F,2,0),"")</f>
        <v/>
      </c>
      <c r="E835" s="61" t="str">
        <f>IFERROR(VLOOKUP($C835,货物明细表!$B:$F,3,0),"")</f>
        <v/>
      </c>
      <c r="F835" s="61" t="str">
        <f>IFERROR(VLOOKUP($C835,货物明细表!$B:$F,4,0),"")</f>
        <v/>
      </c>
      <c r="G835" s="61" t="str">
        <f>IFERROR(VLOOKUP($C835,货物明细表!$B:$F,5,0),"")</f>
        <v/>
      </c>
      <c r="H835" s="63"/>
      <c r="I835" s="63"/>
      <c r="J835" s="63"/>
      <c r="K835" s="63"/>
    </row>
    <row r="836" spans="1:11">
      <c r="A836" s="58">
        <f t="shared" si="138"/>
        <v>833</v>
      </c>
      <c r="B836" s="59"/>
      <c r="C836" s="59"/>
      <c r="D836" s="58" t="str">
        <f>IFERROR(VLOOKUP($C836,货物明细表!$B:$F,2,0),"")</f>
        <v/>
      </c>
      <c r="E836" s="58" t="str">
        <f>IFERROR(VLOOKUP($C836,货物明细表!$B:$F,3,0),"")</f>
        <v/>
      </c>
      <c r="F836" s="58" t="str">
        <f>IFERROR(VLOOKUP($C836,货物明细表!$B:$F,4,0),"")</f>
        <v/>
      </c>
      <c r="G836" s="58" t="str">
        <f>IFERROR(VLOOKUP($C836,货物明细表!$B:$F,5,0),"")</f>
        <v/>
      </c>
      <c r="H836" s="60"/>
      <c r="I836" s="60"/>
      <c r="J836" s="60"/>
      <c r="K836" s="60"/>
    </row>
    <row r="837" spans="1:11">
      <c r="A837" s="61">
        <f t="shared" ref="A837:A842" si="139">A836+1</f>
        <v>834</v>
      </c>
      <c r="B837" s="62"/>
      <c r="C837" s="62"/>
      <c r="D837" s="61" t="str">
        <f>IFERROR(VLOOKUP($C837,货物明细表!$B:$F,2,0),"")</f>
        <v/>
      </c>
      <c r="E837" s="61" t="str">
        <f>IFERROR(VLOOKUP($C837,货物明细表!$B:$F,3,0),"")</f>
        <v/>
      </c>
      <c r="F837" s="61" t="str">
        <f>IFERROR(VLOOKUP($C837,货物明细表!$B:$F,4,0),"")</f>
        <v/>
      </c>
      <c r="G837" s="61" t="str">
        <f>IFERROR(VLOOKUP($C837,货物明细表!$B:$F,5,0),"")</f>
        <v/>
      </c>
      <c r="H837" s="63"/>
      <c r="I837" s="63"/>
      <c r="J837" s="63"/>
      <c r="K837" s="63"/>
    </row>
    <row r="838" spans="1:11">
      <c r="A838" s="58">
        <f t="shared" si="139"/>
        <v>835</v>
      </c>
      <c r="B838" s="59"/>
      <c r="C838" s="59"/>
      <c r="D838" s="58" t="str">
        <f>IFERROR(VLOOKUP($C838,货物明细表!$B:$F,2,0),"")</f>
        <v/>
      </c>
      <c r="E838" s="58" t="str">
        <f>IFERROR(VLOOKUP($C838,货物明细表!$B:$F,3,0),"")</f>
        <v/>
      </c>
      <c r="F838" s="58" t="str">
        <f>IFERROR(VLOOKUP($C838,货物明细表!$B:$F,4,0),"")</f>
        <v/>
      </c>
      <c r="G838" s="58" t="str">
        <f>IFERROR(VLOOKUP($C838,货物明细表!$B:$F,5,0),"")</f>
        <v/>
      </c>
      <c r="H838" s="60"/>
      <c r="I838" s="60"/>
      <c r="J838" s="60"/>
      <c r="K838" s="60"/>
    </row>
    <row r="839" spans="1:11">
      <c r="A839" s="61">
        <f t="shared" si="139"/>
        <v>836</v>
      </c>
      <c r="B839" s="62"/>
      <c r="C839" s="62"/>
      <c r="D839" s="61" t="str">
        <f>IFERROR(VLOOKUP($C839,货物明细表!$B:$F,2,0),"")</f>
        <v/>
      </c>
      <c r="E839" s="61" t="str">
        <f>IFERROR(VLOOKUP($C839,货物明细表!$B:$F,3,0),"")</f>
        <v/>
      </c>
      <c r="F839" s="61" t="str">
        <f>IFERROR(VLOOKUP($C839,货物明细表!$B:$F,4,0),"")</f>
        <v/>
      </c>
      <c r="G839" s="61" t="str">
        <f>IFERROR(VLOOKUP($C839,货物明细表!$B:$F,5,0),"")</f>
        <v/>
      </c>
      <c r="H839" s="63"/>
      <c r="I839" s="63"/>
      <c r="J839" s="63"/>
      <c r="K839" s="63"/>
    </row>
    <row r="840" spans="1:11">
      <c r="A840" s="58">
        <f t="shared" si="139"/>
        <v>837</v>
      </c>
      <c r="B840" s="59"/>
      <c r="C840" s="59"/>
      <c r="D840" s="58" t="str">
        <f>IFERROR(VLOOKUP($C840,货物明细表!$B:$F,2,0),"")</f>
        <v/>
      </c>
      <c r="E840" s="58" t="str">
        <f>IFERROR(VLOOKUP($C840,货物明细表!$B:$F,3,0),"")</f>
        <v/>
      </c>
      <c r="F840" s="58" t="str">
        <f>IFERROR(VLOOKUP($C840,货物明细表!$B:$F,4,0),"")</f>
        <v/>
      </c>
      <c r="G840" s="58" t="str">
        <f>IFERROR(VLOOKUP($C840,货物明细表!$B:$F,5,0),"")</f>
        <v/>
      </c>
      <c r="H840" s="60"/>
      <c r="I840" s="60"/>
      <c r="J840" s="60"/>
      <c r="K840" s="60"/>
    </row>
    <row r="841" spans="1:11">
      <c r="A841" s="61">
        <f t="shared" si="139"/>
        <v>838</v>
      </c>
      <c r="B841" s="62"/>
      <c r="C841" s="62"/>
      <c r="D841" s="61" t="str">
        <f>IFERROR(VLOOKUP($C841,货物明细表!$B:$F,2,0),"")</f>
        <v/>
      </c>
      <c r="E841" s="61" t="str">
        <f>IFERROR(VLOOKUP($C841,货物明细表!$B:$F,3,0),"")</f>
        <v/>
      </c>
      <c r="F841" s="61" t="str">
        <f>IFERROR(VLOOKUP($C841,货物明细表!$B:$F,4,0),"")</f>
        <v/>
      </c>
      <c r="G841" s="61" t="str">
        <f>IFERROR(VLOOKUP($C841,货物明细表!$B:$F,5,0),"")</f>
        <v/>
      </c>
      <c r="H841" s="63"/>
      <c r="I841" s="63"/>
      <c r="J841" s="63"/>
      <c r="K841" s="63"/>
    </row>
    <row r="842" spans="1:11">
      <c r="A842" s="58">
        <f t="shared" si="139"/>
        <v>839</v>
      </c>
      <c r="B842" s="59"/>
      <c r="C842" s="59"/>
      <c r="D842" s="58" t="str">
        <f>IFERROR(VLOOKUP($C842,货物明细表!$B:$F,2,0),"")</f>
        <v/>
      </c>
      <c r="E842" s="58" t="str">
        <f>IFERROR(VLOOKUP($C842,货物明细表!$B:$F,3,0),"")</f>
        <v/>
      </c>
      <c r="F842" s="58" t="str">
        <f>IFERROR(VLOOKUP($C842,货物明细表!$B:$F,4,0),"")</f>
        <v/>
      </c>
      <c r="G842" s="58" t="str">
        <f>IFERROR(VLOOKUP($C842,货物明细表!$B:$F,5,0),"")</f>
        <v/>
      </c>
      <c r="H842" s="60"/>
      <c r="I842" s="60"/>
      <c r="J842" s="60"/>
      <c r="K842" s="60"/>
    </row>
    <row r="843" spans="1:11">
      <c r="A843" s="61">
        <f t="shared" ref="A843:A848" si="140">A842+1</f>
        <v>840</v>
      </c>
      <c r="B843" s="62"/>
      <c r="C843" s="62"/>
      <c r="D843" s="61" t="str">
        <f>IFERROR(VLOOKUP($C843,货物明细表!$B:$F,2,0),"")</f>
        <v/>
      </c>
      <c r="E843" s="61" t="str">
        <f>IFERROR(VLOOKUP($C843,货物明细表!$B:$F,3,0),"")</f>
        <v/>
      </c>
      <c r="F843" s="61" t="str">
        <f>IFERROR(VLOOKUP($C843,货物明细表!$B:$F,4,0),"")</f>
        <v/>
      </c>
      <c r="G843" s="61" t="str">
        <f>IFERROR(VLOOKUP($C843,货物明细表!$B:$F,5,0),"")</f>
        <v/>
      </c>
      <c r="H843" s="63"/>
      <c r="I843" s="63"/>
      <c r="J843" s="63"/>
      <c r="K843" s="63"/>
    </row>
    <row r="844" spans="1:11">
      <c r="A844" s="58">
        <f t="shared" si="140"/>
        <v>841</v>
      </c>
      <c r="B844" s="59"/>
      <c r="C844" s="59"/>
      <c r="D844" s="58" t="str">
        <f>IFERROR(VLOOKUP($C844,货物明细表!$B:$F,2,0),"")</f>
        <v/>
      </c>
      <c r="E844" s="58" t="str">
        <f>IFERROR(VLOOKUP($C844,货物明细表!$B:$F,3,0),"")</f>
        <v/>
      </c>
      <c r="F844" s="58" t="str">
        <f>IFERROR(VLOOKUP($C844,货物明细表!$B:$F,4,0),"")</f>
        <v/>
      </c>
      <c r="G844" s="58" t="str">
        <f>IFERROR(VLOOKUP($C844,货物明细表!$B:$F,5,0),"")</f>
        <v/>
      </c>
      <c r="H844" s="60"/>
      <c r="I844" s="60"/>
      <c r="J844" s="60"/>
      <c r="K844" s="60"/>
    </row>
    <row r="845" spans="1:11">
      <c r="A845" s="61">
        <f t="shared" si="140"/>
        <v>842</v>
      </c>
      <c r="B845" s="62"/>
      <c r="C845" s="62"/>
      <c r="D845" s="61" t="str">
        <f>IFERROR(VLOOKUP($C845,货物明细表!$B:$F,2,0),"")</f>
        <v/>
      </c>
      <c r="E845" s="61" t="str">
        <f>IFERROR(VLOOKUP($C845,货物明细表!$B:$F,3,0),"")</f>
        <v/>
      </c>
      <c r="F845" s="61" t="str">
        <f>IFERROR(VLOOKUP($C845,货物明细表!$B:$F,4,0),"")</f>
        <v/>
      </c>
      <c r="G845" s="61" t="str">
        <f>IFERROR(VLOOKUP($C845,货物明细表!$B:$F,5,0),"")</f>
        <v/>
      </c>
      <c r="H845" s="63"/>
      <c r="I845" s="63"/>
      <c r="J845" s="63"/>
      <c r="K845" s="63"/>
    </row>
    <row r="846" spans="1:11">
      <c r="A846" s="58">
        <f t="shared" si="140"/>
        <v>843</v>
      </c>
      <c r="B846" s="59"/>
      <c r="C846" s="59"/>
      <c r="D846" s="58" t="str">
        <f>IFERROR(VLOOKUP($C846,货物明细表!$B:$F,2,0),"")</f>
        <v/>
      </c>
      <c r="E846" s="58" t="str">
        <f>IFERROR(VLOOKUP($C846,货物明细表!$B:$F,3,0),"")</f>
        <v/>
      </c>
      <c r="F846" s="58" t="str">
        <f>IFERROR(VLOOKUP($C846,货物明细表!$B:$F,4,0),"")</f>
        <v/>
      </c>
      <c r="G846" s="58" t="str">
        <f>IFERROR(VLOOKUP($C846,货物明细表!$B:$F,5,0),"")</f>
        <v/>
      </c>
      <c r="H846" s="60"/>
      <c r="I846" s="60"/>
      <c r="J846" s="60"/>
      <c r="K846" s="60"/>
    </row>
    <row r="847" spans="1:11">
      <c r="A847" s="61">
        <f t="shared" si="140"/>
        <v>844</v>
      </c>
      <c r="B847" s="62"/>
      <c r="C847" s="62"/>
      <c r="D847" s="61" t="str">
        <f>IFERROR(VLOOKUP($C847,货物明细表!$B:$F,2,0),"")</f>
        <v/>
      </c>
      <c r="E847" s="61" t="str">
        <f>IFERROR(VLOOKUP($C847,货物明细表!$B:$F,3,0),"")</f>
        <v/>
      </c>
      <c r="F847" s="61" t="str">
        <f>IFERROR(VLOOKUP($C847,货物明细表!$B:$F,4,0),"")</f>
        <v/>
      </c>
      <c r="G847" s="61" t="str">
        <f>IFERROR(VLOOKUP($C847,货物明细表!$B:$F,5,0),"")</f>
        <v/>
      </c>
      <c r="H847" s="63"/>
      <c r="I847" s="63"/>
      <c r="J847" s="63"/>
      <c r="K847" s="63"/>
    </row>
    <row r="848" spans="1:11">
      <c r="A848" s="58">
        <f t="shared" si="140"/>
        <v>845</v>
      </c>
      <c r="B848" s="59"/>
      <c r="C848" s="59"/>
      <c r="D848" s="58" t="str">
        <f>IFERROR(VLOOKUP($C848,货物明细表!$B:$F,2,0),"")</f>
        <v/>
      </c>
      <c r="E848" s="58" t="str">
        <f>IFERROR(VLOOKUP($C848,货物明细表!$B:$F,3,0),"")</f>
        <v/>
      </c>
      <c r="F848" s="58" t="str">
        <f>IFERROR(VLOOKUP($C848,货物明细表!$B:$F,4,0),"")</f>
        <v/>
      </c>
      <c r="G848" s="58" t="str">
        <f>IFERROR(VLOOKUP($C848,货物明细表!$B:$F,5,0),"")</f>
        <v/>
      </c>
      <c r="H848" s="60"/>
      <c r="I848" s="60"/>
      <c r="J848" s="60"/>
      <c r="K848" s="60"/>
    </row>
    <row r="849" spans="1:11">
      <c r="A849" s="61">
        <f t="shared" ref="A849:A854" si="141">A848+1</f>
        <v>846</v>
      </c>
      <c r="B849" s="62"/>
      <c r="C849" s="62"/>
      <c r="D849" s="61" t="str">
        <f>IFERROR(VLOOKUP($C849,货物明细表!$B:$F,2,0),"")</f>
        <v/>
      </c>
      <c r="E849" s="61" t="str">
        <f>IFERROR(VLOOKUP($C849,货物明细表!$B:$F,3,0),"")</f>
        <v/>
      </c>
      <c r="F849" s="61" t="str">
        <f>IFERROR(VLOOKUP($C849,货物明细表!$B:$F,4,0),"")</f>
        <v/>
      </c>
      <c r="G849" s="61" t="str">
        <f>IFERROR(VLOOKUP($C849,货物明细表!$B:$F,5,0),"")</f>
        <v/>
      </c>
      <c r="H849" s="63"/>
      <c r="I849" s="63"/>
      <c r="J849" s="63"/>
      <c r="K849" s="63"/>
    </row>
    <row r="850" spans="1:11">
      <c r="A850" s="58">
        <f t="shared" si="141"/>
        <v>847</v>
      </c>
      <c r="B850" s="59"/>
      <c r="C850" s="59"/>
      <c r="D850" s="58" t="str">
        <f>IFERROR(VLOOKUP($C850,货物明细表!$B:$F,2,0),"")</f>
        <v/>
      </c>
      <c r="E850" s="58" t="str">
        <f>IFERROR(VLOOKUP($C850,货物明细表!$B:$F,3,0),"")</f>
        <v/>
      </c>
      <c r="F850" s="58" t="str">
        <f>IFERROR(VLOOKUP($C850,货物明细表!$B:$F,4,0),"")</f>
        <v/>
      </c>
      <c r="G850" s="58" t="str">
        <f>IFERROR(VLOOKUP($C850,货物明细表!$B:$F,5,0),"")</f>
        <v/>
      </c>
      <c r="H850" s="60"/>
      <c r="I850" s="60"/>
      <c r="J850" s="60"/>
      <c r="K850" s="60"/>
    </row>
    <row r="851" spans="1:11">
      <c r="A851" s="61">
        <f t="shared" si="141"/>
        <v>848</v>
      </c>
      <c r="B851" s="62"/>
      <c r="C851" s="62"/>
      <c r="D851" s="61" t="str">
        <f>IFERROR(VLOOKUP($C851,货物明细表!$B:$F,2,0),"")</f>
        <v/>
      </c>
      <c r="E851" s="61" t="str">
        <f>IFERROR(VLOOKUP($C851,货物明细表!$B:$F,3,0),"")</f>
        <v/>
      </c>
      <c r="F851" s="61" t="str">
        <f>IFERROR(VLOOKUP($C851,货物明细表!$B:$F,4,0),"")</f>
        <v/>
      </c>
      <c r="G851" s="61" t="str">
        <f>IFERROR(VLOOKUP($C851,货物明细表!$B:$F,5,0),"")</f>
        <v/>
      </c>
      <c r="H851" s="63"/>
      <c r="I851" s="63"/>
      <c r="J851" s="63"/>
      <c r="K851" s="63"/>
    </row>
    <row r="852" spans="1:11">
      <c r="A852" s="58">
        <f t="shared" si="141"/>
        <v>849</v>
      </c>
      <c r="B852" s="59"/>
      <c r="C852" s="59"/>
      <c r="D852" s="58" t="str">
        <f>IFERROR(VLOOKUP($C852,货物明细表!$B:$F,2,0),"")</f>
        <v/>
      </c>
      <c r="E852" s="58" t="str">
        <f>IFERROR(VLOOKUP($C852,货物明细表!$B:$F,3,0),"")</f>
        <v/>
      </c>
      <c r="F852" s="58" t="str">
        <f>IFERROR(VLOOKUP($C852,货物明细表!$B:$F,4,0),"")</f>
        <v/>
      </c>
      <c r="G852" s="58" t="str">
        <f>IFERROR(VLOOKUP($C852,货物明细表!$B:$F,5,0),"")</f>
        <v/>
      </c>
      <c r="H852" s="60"/>
      <c r="I852" s="60"/>
      <c r="J852" s="60"/>
      <c r="K852" s="60"/>
    </row>
    <row r="853" spans="1:11">
      <c r="A853" s="61">
        <f t="shared" si="141"/>
        <v>850</v>
      </c>
      <c r="B853" s="62"/>
      <c r="C853" s="62"/>
      <c r="D853" s="61" t="str">
        <f>IFERROR(VLOOKUP($C853,货物明细表!$B:$F,2,0),"")</f>
        <v/>
      </c>
      <c r="E853" s="61" t="str">
        <f>IFERROR(VLOOKUP($C853,货物明细表!$B:$F,3,0),"")</f>
        <v/>
      </c>
      <c r="F853" s="61" t="str">
        <f>IFERROR(VLOOKUP($C853,货物明细表!$B:$F,4,0),"")</f>
        <v/>
      </c>
      <c r="G853" s="61" t="str">
        <f>IFERROR(VLOOKUP($C853,货物明细表!$B:$F,5,0),"")</f>
        <v/>
      </c>
      <c r="H853" s="63"/>
      <c r="I853" s="63"/>
      <c r="J853" s="63"/>
      <c r="K853" s="63"/>
    </row>
    <row r="854" spans="1:11">
      <c r="A854" s="58">
        <f t="shared" si="141"/>
        <v>851</v>
      </c>
      <c r="B854" s="59"/>
      <c r="C854" s="59"/>
      <c r="D854" s="58" t="str">
        <f>IFERROR(VLOOKUP($C854,货物明细表!$B:$F,2,0),"")</f>
        <v/>
      </c>
      <c r="E854" s="58" t="str">
        <f>IFERROR(VLOOKUP($C854,货物明细表!$B:$F,3,0),"")</f>
        <v/>
      </c>
      <c r="F854" s="58" t="str">
        <f>IFERROR(VLOOKUP($C854,货物明细表!$B:$F,4,0),"")</f>
        <v/>
      </c>
      <c r="G854" s="58" t="str">
        <f>IFERROR(VLOOKUP($C854,货物明细表!$B:$F,5,0),"")</f>
        <v/>
      </c>
      <c r="H854" s="60"/>
      <c r="I854" s="60"/>
      <c r="J854" s="60"/>
      <c r="K854" s="60"/>
    </row>
    <row r="855" spans="1:11">
      <c r="A855" s="61">
        <f t="shared" ref="A855:A860" si="142">A854+1</f>
        <v>852</v>
      </c>
      <c r="B855" s="62"/>
      <c r="C855" s="62"/>
      <c r="D855" s="61" t="str">
        <f>IFERROR(VLOOKUP($C855,货物明细表!$B:$F,2,0),"")</f>
        <v/>
      </c>
      <c r="E855" s="61" t="str">
        <f>IFERROR(VLOOKUP($C855,货物明细表!$B:$F,3,0),"")</f>
        <v/>
      </c>
      <c r="F855" s="61" t="str">
        <f>IFERROR(VLOOKUP($C855,货物明细表!$B:$F,4,0),"")</f>
        <v/>
      </c>
      <c r="G855" s="61" t="str">
        <f>IFERROR(VLOOKUP($C855,货物明细表!$B:$F,5,0),"")</f>
        <v/>
      </c>
      <c r="H855" s="63"/>
      <c r="I855" s="63"/>
      <c r="J855" s="63"/>
      <c r="K855" s="63"/>
    </row>
    <row r="856" spans="1:11">
      <c r="A856" s="58">
        <f t="shared" si="142"/>
        <v>853</v>
      </c>
      <c r="B856" s="59"/>
      <c r="C856" s="59"/>
      <c r="D856" s="58" t="str">
        <f>IFERROR(VLOOKUP($C856,货物明细表!$B:$F,2,0),"")</f>
        <v/>
      </c>
      <c r="E856" s="58" t="str">
        <f>IFERROR(VLOOKUP($C856,货物明细表!$B:$F,3,0),"")</f>
        <v/>
      </c>
      <c r="F856" s="58" t="str">
        <f>IFERROR(VLOOKUP($C856,货物明细表!$B:$F,4,0),"")</f>
        <v/>
      </c>
      <c r="G856" s="58" t="str">
        <f>IFERROR(VLOOKUP($C856,货物明细表!$B:$F,5,0),"")</f>
        <v/>
      </c>
      <c r="H856" s="60"/>
      <c r="I856" s="60"/>
      <c r="J856" s="60"/>
      <c r="K856" s="60"/>
    </row>
    <row r="857" spans="1:11">
      <c r="A857" s="61">
        <f t="shared" si="142"/>
        <v>854</v>
      </c>
      <c r="B857" s="62"/>
      <c r="C857" s="62"/>
      <c r="D857" s="61" t="str">
        <f>IFERROR(VLOOKUP($C857,货物明细表!$B:$F,2,0),"")</f>
        <v/>
      </c>
      <c r="E857" s="61" t="str">
        <f>IFERROR(VLOOKUP($C857,货物明细表!$B:$F,3,0),"")</f>
        <v/>
      </c>
      <c r="F857" s="61" t="str">
        <f>IFERROR(VLOOKUP($C857,货物明细表!$B:$F,4,0),"")</f>
        <v/>
      </c>
      <c r="G857" s="61" t="str">
        <f>IFERROR(VLOOKUP($C857,货物明细表!$B:$F,5,0),"")</f>
        <v/>
      </c>
      <c r="H857" s="63"/>
      <c r="I857" s="63"/>
      <c r="J857" s="63"/>
      <c r="K857" s="63"/>
    </row>
    <row r="858" spans="1:11">
      <c r="A858" s="58">
        <f t="shared" si="142"/>
        <v>855</v>
      </c>
      <c r="B858" s="59"/>
      <c r="C858" s="59"/>
      <c r="D858" s="58" t="str">
        <f>IFERROR(VLOOKUP($C858,货物明细表!$B:$F,2,0),"")</f>
        <v/>
      </c>
      <c r="E858" s="58" t="str">
        <f>IFERROR(VLOOKUP($C858,货物明细表!$B:$F,3,0),"")</f>
        <v/>
      </c>
      <c r="F858" s="58" t="str">
        <f>IFERROR(VLOOKUP($C858,货物明细表!$B:$F,4,0),"")</f>
        <v/>
      </c>
      <c r="G858" s="58" t="str">
        <f>IFERROR(VLOOKUP($C858,货物明细表!$B:$F,5,0),"")</f>
        <v/>
      </c>
      <c r="H858" s="60"/>
      <c r="I858" s="60"/>
      <c r="J858" s="60"/>
      <c r="K858" s="60"/>
    </row>
    <row r="859" spans="1:11">
      <c r="A859" s="61">
        <f t="shared" si="142"/>
        <v>856</v>
      </c>
      <c r="B859" s="62"/>
      <c r="C859" s="62"/>
      <c r="D859" s="61" t="str">
        <f>IFERROR(VLOOKUP($C859,货物明细表!$B:$F,2,0),"")</f>
        <v/>
      </c>
      <c r="E859" s="61" t="str">
        <f>IFERROR(VLOOKUP($C859,货物明细表!$B:$F,3,0),"")</f>
        <v/>
      </c>
      <c r="F859" s="61" t="str">
        <f>IFERROR(VLOOKUP($C859,货物明细表!$B:$F,4,0),"")</f>
        <v/>
      </c>
      <c r="G859" s="61" t="str">
        <f>IFERROR(VLOOKUP($C859,货物明细表!$B:$F,5,0),"")</f>
        <v/>
      </c>
      <c r="H859" s="63"/>
      <c r="I859" s="63"/>
      <c r="J859" s="63"/>
      <c r="K859" s="63"/>
    </row>
    <row r="860" spans="1:11">
      <c r="A860" s="58">
        <f t="shared" si="142"/>
        <v>857</v>
      </c>
      <c r="B860" s="59"/>
      <c r="C860" s="59"/>
      <c r="D860" s="58" t="str">
        <f>IFERROR(VLOOKUP($C860,货物明细表!$B:$F,2,0),"")</f>
        <v/>
      </c>
      <c r="E860" s="58" t="str">
        <f>IFERROR(VLOOKUP($C860,货物明细表!$B:$F,3,0),"")</f>
        <v/>
      </c>
      <c r="F860" s="58" t="str">
        <f>IFERROR(VLOOKUP($C860,货物明细表!$B:$F,4,0),"")</f>
        <v/>
      </c>
      <c r="G860" s="58" t="str">
        <f>IFERROR(VLOOKUP($C860,货物明细表!$B:$F,5,0),"")</f>
        <v/>
      </c>
      <c r="H860" s="60"/>
      <c r="I860" s="60"/>
      <c r="J860" s="60"/>
      <c r="K860" s="60"/>
    </row>
    <row r="861" spans="1:11">
      <c r="A861" s="61">
        <f t="shared" ref="A861:A866" si="143">A860+1</f>
        <v>858</v>
      </c>
      <c r="B861" s="62"/>
      <c r="C861" s="62"/>
      <c r="D861" s="61" t="str">
        <f>IFERROR(VLOOKUP($C861,货物明细表!$B:$F,2,0),"")</f>
        <v/>
      </c>
      <c r="E861" s="61" t="str">
        <f>IFERROR(VLOOKUP($C861,货物明细表!$B:$F,3,0),"")</f>
        <v/>
      </c>
      <c r="F861" s="61" t="str">
        <f>IFERROR(VLOOKUP($C861,货物明细表!$B:$F,4,0),"")</f>
        <v/>
      </c>
      <c r="G861" s="61" t="str">
        <f>IFERROR(VLOOKUP($C861,货物明细表!$B:$F,5,0),"")</f>
        <v/>
      </c>
      <c r="H861" s="63"/>
      <c r="I861" s="63"/>
      <c r="J861" s="63"/>
      <c r="K861" s="63"/>
    </row>
    <row r="862" spans="1:11">
      <c r="A862" s="58">
        <f t="shared" si="143"/>
        <v>859</v>
      </c>
      <c r="B862" s="59"/>
      <c r="C862" s="59"/>
      <c r="D862" s="58" t="str">
        <f>IFERROR(VLOOKUP($C862,货物明细表!$B:$F,2,0),"")</f>
        <v/>
      </c>
      <c r="E862" s="58" t="str">
        <f>IFERROR(VLOOKUP($C862,货物明细表!$B:$F,3,0),"")</f>
        <v/>
      </c>
      <c r="F862" s="58" t="str">
        <f>IFERROR(VLOOKUP($C862,货物明细表!$B:$F,4,0),"")</f>
        <v/>
      </c>
      <c r="G862" s="58" t="str">
        <f>IFERROR(VLOOKUP($C862,货物明细表!$B:$F,5,0),"")</f>
        <v/>
      </c>
      <c r="H862" s="60"/>
      <c r="I862" s="60"/>
      <c r="J862" s="60"/>
      <c r="K862" s="60"/>
    </row>
    <row r="863" spans="1:11">
      <c r="A863" s="61">
        <f t="shared" si="143"/>
        <v>860</v>
      </c>
      <c r="B863" s="62"/>
      <c r="C863" s="62"/>
      <c r="D863" s="61" t="str">
        <f>IFERROR(VLOOKUP($C863,货物明细表!$B:$F,2,0),"")</f>
        <v/>
      </c>
      <c r="E863" s="61" t="str">
        <f>IFERROR(VLOOKUP($C863,货物明细表!$B:$F,3,0),"")</f>
        <v/>
      </c>
      <c r="F863" s="61" t="str">
        <f>IFERROR(VLOOKUP($C863,货物明细表!$B:$F,4,0),"")</f>
        <v/>
      </c>
      <c r="G863" s="61" t="str">
        <f>IFERROR(VLOOKUP($C863,货物明细表!$B:$F,5,0),"")</f>
        <v/>
      </c>
      <c r="H863" s="63"/>
      <c r="I863" s="63"/>
      <c r="J863" s="63"/>
      <c r="K863" s="63"/>
    </row>
    <row r="864" spans="1:11">
      <c r="A864" s="58">
        <f t="shared" si="143"/>
        <v>861</v>
      </c>
      <c r="B864" s="59"/>
      <c r="C864" s="59"/>
      <c r="D864" s="58" t="str">
        <f>IFERROR(VLOOKUP($C864,货物明细表!$B:$F,2,0),"")</f>
        <v/>
      </c>
      <c r="E864" s="58" t="str">
        <f>IFERROR(VLOOKUP($C864,货物明细表!$B:$F,3,0),"")</f>
        <v/>
      </c>
      <c r="F864" s="58" t="str">
        <f>IFERROR(VLOOKUP($C864,货物明细表!$B:$F,4,0),"")</f>
        <v/>
      </c>
      <c r="G864" s="58" t="str">
        <f>IFERROR(VLOOKUP($C864,货物明细表!$B:$F,5,0),"")</f>
        <v/>
      </c>
      <c r="H864" s="60"/>
      <c r="I864" s="60"/>
      <c r="J864" s="60"/>
      <c r="K864" s="60"/>
    </row>
    <row r="865" spans="1:11">
      <c r="A865" s="61">
        <f t="shared" si="143"/>
        <v>862</v>
      </c>
      <c r="B865" s="62"/>
      <c r="C865" s="62"/>
      <c r="D865" s="61" t="str">
        <f>IFERROR(VLOOKUP($C865,货物明细表!$B:$F,2,0),"")</f>
        <v/>
      </c>
      <c r="E865" s="61" t="str">
        <f>IFERROR(VLOOKUP($C865,货物明细表!$B:$F,3,0),"")</f>
        <v/>
      </c>
      <c r="F865" s="61" t="str">
        <f>IFERROR(VLOOKUP($C865,货物明细表!$B:$F,4,0),"")</f>
        <v/>
      </c>
      <c r="G865" s="61" t="str">
        <f>IFERROR(VLOOKUP($C865,货物明细表!$B:$F,5,0),"")</f>
        <v/>
      </c>
      <c r="H865" s="63"/>
      <c r="I865" s="63"/>
      <c r="J865" s="63"/>
      <c r="K865" s="63"/>
    </row>
    <row r="866" spans="1:11">
      <c r="A866" s="58">
        <f t="shared" si="143"/>
        <v>863</v>
      </c>
      <c r="B866" s="59"/>
      <c r="C866" s="59"/>
      <c r="D866" s="58" t="str">
        <f>IFERROR(VLOOKUP($C866,货物明细表!$B:$F,2,0),"")</f>
        <v/>
      </c>
      <c r="E866" s="58" t="str">
        <f>IFERROR(VLOOKUP($C866,货物明细表!$B:$F,3,0),"")</f>
        <v/>
      </c>
      <c r="F866" s="58" t="str">
        <f>IFERROR(VLOOKUP($C866,货物明细表!$B:$F,4,0),"")</f>
        <v/>
      </c>
      <c r="G866" s="58" t="str">
        <f>IFERROR(VLOOKUP($C866,货物明细表!$B:$F,5,0),"")</f>
        <v/>
      </c>
      <c r="H866" s="60"/>
      <c r="I866" s="60"/>
      <c r="J866" s="60"/>
      <c r="K866" s="60"/>
    </row>
    <row r="867" spans="1:11">
      <c r="A867" s="61">
        <f t="shared" ref="A867:A872" si="144">A866+1</f>
        <v>864</v>
      </c>
      <c r="B867" s="62"/>
      <c r="C867" s="62"/>
      <c r="D867" s="61" t="str">
        <f>IFERROR(VLOOKUP($C867,货物明细表!$B:$F,2,0),"")</f>
        <v/>
      </c>
      <c r="E867" s="61" t="str">
        <f>IFERROR(VLOOKUP($C867,货物明细表!$B:$F,3,0),"")</f>
        <v/>
      </c>
      <c r="F867" s="61" t="str">
        <f>IFERROR(VLOOKUP($C867,货物明细表!$B:$F,4,0),"")</f>
        <v/>
      </c>
      <c r="G867" s="61" t="str">
        <f>IFERROR(VLOOKUP($C867,货物明细表!$B:$F,5,0),"")</f>
        <v/>
      </c>
      <c r="H867" s="63"/>
      <c r="I867" s="63"/>
      <c r="J867" s="63"/>
      <c r="K867" s="63"/>
    </row>
    <row r="868" spans="1:11">
      <c r="A868" s="58">
        <f t="shared" si="144"/>
        <v>865</v>
      </c>
      <c r="B868" s="59"/>
      <c r="C868" s="59"/>
      <c r="D868" s="58" t="str">
        <f>IFERROR(VLOOKUP($C868,货物明细表!$B:$F,2,0),"")</f>
        <v/>
      </c>
      <c r="E868" s="58" t="str">
        <f>IFERROR(VLOOKUP($C868,货物明细表!$B:$F,3,0),"")</f>
        <v/>
      </c>
      <c r="F868" s="58" t="str">
        <f>IFERROR(VLOOKUP($C868,货物明细表!$B:$F,4,0),"")</f>
        <v/>
      </c>
      <c r="G868" s="58" t="str">
        <f>IFERROR(VLOOKUP($C868,货物明细表!$B:$F,5,0),"")</f>
        <v/>
      </c>
      <c r="H868" s="60"/>
      <c r="I868" s="60"/>
      <c r="J868" s="60"/>
      <c r="K868" s="60"/>
    </row>
    <row r="869" spans="1:11">
      <c r="A869" s="61">
        <f t="shared" si="144"/>
        <v>866</v>
      </c>
      <c r="B869" s="62"/>
      <c r="C869" s="62"/>
      <c r="D869" s="61" t="str">
        <f>IFERROR(VLOOKUP($C869,货物明细表!$B:$F,2,0),"")</f>
        <v/>
      </c>
      <c r="E869" s="61" t="str">
        <f>IFERROR(VLOOKUP($C869,货物明细表!$B:$F,3,0),"")</f>
        <v/>
      </c>
      <c r="F869" s="61" t="str">
        <f>IFERROR(VLOOKUP($C869,货物明细表!$B:$F,4,0),"")</f>
        <v/>
      </c>
      <c r="G869" s="61" t="str">
        <f>IFERROR(VLOOKUP($C869,货物明细表!$B:$F,5,0),"")</f>
        <v/>
      </c>
      <c r="H869" s="63"/>
      <c r="I869" s="63"/>
      <c r="J869" s="63"/>
      <c r="K869" s="63"/>
    </row>
    <row r="870" spans="1:11">
      <c r="A870" s="58">
        <f t="shared" si="144"/>
        <v>867</v>
      </c>
      <c r="B870" s="59"/>
      <c r="C870" s="59"/>
      <c r="D870" s="58" t="str">
        <f>IFERROR(VLOOKUP($C870,货物明细表!$B:$F,2,0),"")</f>
        <v/>
      </c>
      <c r="E870" s="58" t="str">
        <f>IFERROR(VLOOKUP($C870,货物明细表!$B:$F,3,0),"")</f>
        <v/>
      </c>
      <c r="F870" s="58" t="str">
        <f>IFERROR(VLOOKUP($C870,货物明细表!$B:$F,4,0),"")</f>
        <v/>
      </c>
      <c r="G870" s="58" t="str">
        <f>IFERROR(VLOOKUP($C870,货物明细表!$B:$F,5,0),"")</f>
        <v/>
      </c>
      <c r="H870" s="60"/>
      <c r="I870" s="60"/>
      <c r="J870" s="60"/>
      <c r="K870" s="60"/>
    </row>
    <row r="871" spans="1:11">
      <c r="A871" s="61">
        <f t="shared" si="144"/>
        <v>868</v>
      </c>
      <c r="B871" s="62"/>
      <c r="C871" s="62"/>
      <c r="D871" s="61" t="str">
        <f>IFERROR(VLOOKUP($C871,货物明细表!$B:$F,2,0),"")</f>
        <v/>
      </c>
      <c r="E871" s="61" t="str">
        <f>IFERROR(VLOOKUP($C871,货物明细表!$B:$F,3,0),"")</f>
        <v/>
      </c>
      <c r="F871" s="61" t="str">
        <f>IFERROR(VLOOKUP($C871,货物明细表!$B:$F,4,0),"")</f>
        <v/>
      </c>
      <c r="G871" s="61" t="str">
        <f>IFERROR(VLOOKUP($C871,货物明细表!$B:$F,5,0),"")</f>
        <v/>
      </c>
      <c r="H871" s="63"/>
      <c r="I871" s="63"/>
      <c r="J871" s="63"/>
      <c r="K871" s="63"/>
    </row>
    <row r="872" spans="1:11">
      <c r="A872" s="58">
        <f t="shared" si="144"/>
        <v>869</v>
      </c>
      <c r="B872" s="59"/>
      <c r="C872" s="59"/>
      <c r="D872" s="58" t="str">
        <f>IFERROR(VLOOKUP($C872,货物明细表!$B:$F,2,0),"")</f>
        <v/>
      </c>
      <c r="E872" s="58" t="str">
        <f>IFERROR(VLOOKUP($C872,货物明细表!$B:$F,3,0),"")</f>
        <v/>
      </c>
      <c r="F872" s="58" t="str">
        <f>IFERROR(VLOOKUP($C872,货物明细表!$B:$F,4,0),"")</f>
        <v/>
      </c>
      <c r="G872" s="58" t="str">
        <f>IFERROR(VLOOKUP($C872,货物明细表!$B:$F,5,0),"")</f>
        <v/>
      </c>
      <c r="H872" s="60"/>
      <c r="I872" s="60"/>
      <c r="J872" s="60"/>
      <c r="K872" s="60"/>
    </row>
    <row r="873" spans="1:11">
      <c r="A873" s="61">
        <f t="shared" ref="A873:A878" si="145">A872+1</f>
        <v>870</v>
      </c>
      <c r="B873" s="62"/>
      <c r="C873" s="62"/>
      <c r="D873" s="61" t="str">
        <f>IFERROR(VLOOKUP($C873,货物明细表!$B:$F,2,0),"")</f>
        <v/>
      </c>
      <c r="E873" s="61" t="str">
        <f>IFERROR(VLOOKUP($C873,货物明细表!$B:$F,3,0),"")</f>
        <v/>
      </c>
      <c r="F873" s="61" t="str">
        <f>IFERROR(VLOOKUP($C873,货物明细表!$B:$F,4,0),"")</f>
        <v/>
      </c>
      <c r="G873" s="61" t="str">
        <f>IFERROR(VLOOKUP($C873,货物明细表!$B:$F,5,0),"")</f>
        <v/>
      </c>
      <c r="H873" s="63"/>
      <c r="I873" s="63"/>
      <c r="J873" s="63"/>
      <c r="K873" s="63"/>
    </row>
    <row r="874" spans="1:11">
      <c r="A874" s="58">
        <f t="shared" si="145"/>
        <v>871</v>
      </c>
      <c r="B874" s="59"/>
      <c r="C874" s="59"/>
      <c r="D874" s="58" t="str">
        <f>IFERROR(VLOOKUP($C874,货物明细表!$B:$F,2,0),"")</f>
        <v/>
      </c>
      <c r="E874" s="58" t="str">
        <f>IFERROR(VLOOKUP($C874,货物明细表!$B:$F,3,0),"")</f>
        <v/>
      </c>
      <c r="F874" s="58" t="str">
        <f>IFERROR(VLOOKUP($C874,货物明细表!$B:$F,4,0),"")</f>
        <v/>
      </c>
      <c r="G874" s="58" t="str">
        <f>IFERROR(VLOOKUP($C874,货物明细表!$B:$F,5,0),"")</f>
        <v/>
      </c>
      <c r="H874" s="60"/>
      <c r="I874" s="60"/>
      <c r="J874" s="60"/>
      <c r="K874" s="60"/>
    </row>
    <row r="875" spans="1:11">
      <c r="A875" s="61">
        <f t="shared" si="145"/>
        <v>872</v>
      </c>
      <c r="B875" s="62"/>
      <c r="C875" s="62"/>
      <c r="D875" s="61" t="str">
        <f>IFERROR(VLOOKUP($C875,货物明细表!$B:$F,2,0),"")</f>
        <v/>
      </c>
      <c r="E875" s="61" t="str">
        <f>IFERROR(VLOOKUP($C875,货物明细表!$B:$F,3,0),"")</f>
        <v/>
      </c>
      <c r="F875" s="61" t="str">
        <f>IFERROR(VLOOKUP($C875,货物明细表!$B:$F,4,0),"")</f>
        <v/>
      </c>
      <c r="G875" s="61" t="str">
        <f>IFERROR(VLOOKUP($C875,货物明细表!$B:$F,5,0),"")</f>
        <v/>
      </c>
      <c r="H875" s="63"/>
      <c r="I875" s="63"/>
      <c r="J875" s="63"/>
      <c r="K875" s="63"/>
    </row>
    <row r="876" spans="1:11">
      <c r="A876" s="58">
        <f t="shared" si="145"/>
        <v>873</v>
      </c>
      <c r="B876" s="59"/>
      <c r="C876" s="59"/>
      <c r="D876" s="58" t="str">
        <f>IFERROR(VLOOKUP($C876,货物明细表!$B:$F,2,0),"")</f>
        <v/>
      </c>
      <c r="E876" s="58" t="str">
        <f>IFERROR(VLOOKUP($C876,货物明细表!$B:$F,3,0),"")</f>
        <v/>
      </c>
      <c r="F876" s="58" t="str">
        <f>IFERROR(VLOOKUP($C876,货物明细表!$B:$F,4,0),"")</f>
        <v/>
      </c>
      <c r="G876" s="58" t="str">
        <f>IFERROR(VLOOKUP($C876,货物明细表!$B:$F,5,0),"")</f>
        <v/>
      </c>
      <c r="H876" s="60"/>
      <c r="I876" s="60"/>
      <c r="J876" s="60"/>
      <c r="K876" s="60"/>
    </row>
    <row r="877" spans="1:11">
      <c r="A877" s="61">
        <f t="shared" si="145"/>
        <v>874</v>
      </c>
      <c r="B877" s="62"/>
      <c r="C877" s="62"/>
      <c r="D877" s="61" t="str">
        <f>IFERROR(VLOOKUP($C877,货物明细表!$B:$F,2,0),"")</f>
        <v/>
      </c>
      <c r="E877" s="61" t="str">
        <f>IFERROR(VLOOKUP($C877,货物明细表!$B:$F,3,0),"")</f>
        <v/>
      </c>
      <c r="F877" s="61" t="str">
        <f>IFERROR(VLOOKUP($C877,货物明细表!$B:$F,4,0),"")</f>
        <v/>
      </c>
      <c r="G877" s="61" t="str">
        <f>IFERROR(VLOOKUP($C877,货物明细表!$B:$F,5,0),"")</f>
        <v/>
      </c>
      <c r="H877" s="63"/>
      <c r="I877" s="63"/>
      <c r="J877" s="63"/>
      <c r="K877" s="63"/>
    </row>
    <row r="878" spans="1:11">
      <c r="A878" s="58">
        <f t="shared" si="145"/>
        <v>875</v>
      </c>
      <c r="B878" s="59"/>
      <c r="C878" s="59"/>
      <c r="D878" s="58" t="str">
        <f>IFERROR(VLOOKUP($C878,货物明细表!$B:$F,2,0),"")</f>
        <v/>
      </c>
      <c r="E878" s="58" t="str">
        <f>IFERROR(VLOOKUP($C878,货物明细表!$B:$F,3,0),"")</f>
        <v/>
      </c>
      <c r="F878" s="58" t="str">
        <f>IFERROR(VLOOKUP($C878,货物明细表!$B:$F,4,0),"")</f>
        <v/>
      </c>
      <c r="G878" s="58" t="str">
        <f>IFERROR(VLOOKUP($C878,货物明细表!$B:$F,5,0),"")</f>
        <v/>
      </c>
      <c r="H878" s="60"/>
      <c r="I878" s="60"/>
      <c r="J878" s="60"/>
      <c r="K878" s="60"/>
    </row>
    <row r="879" spans="1:11">
      <c r="A879" s="61">
        <f t="shared" ref="A879:A884" si="146">A878+1</f>
        <v>876</v>
      </c>
      <c r="B879" s="62"/>
      <c r="C879" s="62"/>
      <c r="D879" s="61" t="str">
        <f>IFERROR(VLOOKUP($C879,货物明细表!$B:$F,2,0),"")</f>
        <v/>
      </c>
      <c r="E879" s="61" t="str">
        <f>IFERROR(VLOOKUP($C879,货物明细表!$B:$F,3,0),"")</f>
        <v/>
      </c>
      <c r="F879" s="61" t="str">
        <f>IFERROR(VLOOKUP($C879,货物明细表!$B:$F,4,0),"")</f>
        <v/>
      </c>
      <c r="G879" s="61" t="str">
        <f>IFERROR(VLOOKUP($C879,货物明细表!$B:$F,5,0),"")</f>
        <v/>
      </c>
      <c r="H879" s="63"/>
      <c r="I879" s="63"/>
      <c r="J879" s="63"/>
      <c r="K879" s="63"/>
    </row>
    <row r="880" spans="1:11">
      <c r="A880" s="58">
        <f t="shared" si="146"/>
        <v>877</v>
      </c>
      <c r="B880" s="59"/>
      <c r="C880" s="59"/>
      <c r="D880" s="58" t="str">
        <f>IFERROR(VLOOKUP($C880,货物明细表!$B:$F,2,0),"")</f>
        <v/>
      </c>
      <c r="E880" s="58" t="str">
        <f>IFERROR(VLOOKUP($C880,货物明细表!$B:$F,3,0),"")</f>
        <v/>
      </c>
      <c r="F880" s="58" t="str">
        <f>IFERROR(VLOOKUP($C880,货物明细表!$B:$F,4,0),"")</f>
        <v/>
      </c>
      <c r="G880" s="58" t="str">
        <f>IFERROR(VLOOKUP($C880,货物明细表!$B:$F,5,0),"")</f>
        <v/>
      </c>
      <c r="H880" s="60"/>
      <c r="I880" s="60"/>
      <c r="J880" s="60"/>
      <c r="K880" s="60"/>
    </row>
    <row r="881" spans="1:11">
      <c r="A881" s="61">
        <f t="shared" si="146"/>
        <v>878</v>
      </c>
      <c r="B881" s="62"/>
      <c r="C881" s="62"/>
      <c r="D881" s="61" t="str">
        <f>IFERROR(VLOOKUP($C881,货物明细表!$B:$F,2,0),"")</f>
        <v/>
      </c>
      <c r="E881" s="61" t="str">
        <f>IFERROR(VLOOKUP($C881,货物明细表!$B:$F,3,0),"")</f>
        <v/>
      </c>
      <c r="F881" s="61" t="str">
        <f>IFERROR(VLOOKUP($C881,货物明细表!$B:$F,4,0),"")</f>
        <v/>
      </c>
      <c r="G881" s="61" t="str">
        <f>IFERROR(VLOOKUP($C881,货物明细表!$B:$F,5,0),"")</f>
        <v/>
      </c>
      <c r="H881" s="63"/>
      <c r="I881" s="63"/>
      <c r="J881" s="63"/>
      <c r="K881" s="63"/>
    </row>
    <row r="882" spans="1:11">
      <c r="A882" s="58">
        <f t="shared" si="146"/>
        <v>879</v>
      </c>
      <c r="B882" s="59"/>
      <c r="C882" s="59"/>
      <c r="D882" s="58" t="str">
        <f>IFERROR(VLOOKUP($C882,货物明细表!$B:$F,2,0),"")</f>
        <v/>
      </c>
      <c r="E882" s="58" t="str">
        <f>IFERROR(VLOOKUP($C882,货物明细表!$B:$F,3,0),"")</f>
        <v/>
      </c>
      <c r="F882" s="58" t="str">
        <f>IFERROR(VLOOKUP($C882,货物明细表!$B:$F,4,0),"")</f>
        <v/>
      </c>
      <c r="G882" s="58" t="str">
        <f>IFERROR(VLOOKUP($C882,货物明细表!$B:$F,5,0),"")</f>
        <v/>
      </c>
      <c r="H882" s="60"/>
      <c r="I882" s="60"/>
      <c r="J882" s="60"/>
      <c r="K882" s="60"/>
    </row>
    <row r="883" spans="1:11">
      <c r="A883" s="61">
        <f t="shared" si="146"/>
        <v>880</v>
      </c>
      <c r="B883" s="62"/>
      <c r="C883" s="62"/>
      <c r="D883" s="61" t="str">
        <f>IFERROR(VLOOKUP($C883,货物明细表!$B:$F,2,0),"")</f>
        <v/>
      </c>
      <c r="E883" s="61" t="str">
        <f>IFERROR(VLOOKUP($C883,货物明细表!$B:$F,3,0),"")</f>
        <v/>
      </c>
      <c r="F883" s="61" t="str">
        <f>IFERROR(VLOOKUP($C883,货物明细表!$B:$F,4,0),"")</f>
        <v/>
      </c>
      <c r="G883" s="61" t="str">
        <f>IFERROR(VLOOKUP($C883,货物明细表!$B:$F,5,0),"")</f>
        <v/>
      </c>
      <c r="H883" s="63"/>
      <c r="I883" s="63"/>
      <c r="J883" s="63"/>
      <c r="K883" s="63"/>
    </row>
    <row r="884" spans="1:11">
      <c r="A884" s="58">
        <f t="shared" si="146"/>
        <v>881</v>
      </c>
      <c r="B884" s="59"/>
      <c r="C884" s="59"/>
      <c r="D884" s="58" t="str">
        <f>IFERROR(VLOOKUP($C884,货物明细表!$B:$F,2,0),"")</f>
        <v/>
      </c>
      <c r="E884" s="58" t="str">
        <f>IFERROR(VLOOKUP($C884,货物明细表!$B:$F,3,0),"")</f>
        <v/>
      </c>
      <c r="F884" s="58" t="str">
        <f>IFERROR(VLOOKUP($C884,货物明细表!$B:$F,4,0),"")</f>
        <v/>
      </c>
      <c r="G884" s="58" t="str">
        <f>IFERROR(VLOOKUP($C884,货物明细表!$B:$F,5,0),"")</f>
        <v/>
      </c>
      <c r="H884" s="60"/>
      <c r="I884" s="60"/>
      <c r="J884" s="60"/>
      <c r="K884" s="60"/>
    </row>
    <row r="885" spans="1:11">
      <c r="A885" s="61">
        <f t="shared" ref="A885:A890" si="147">A884+1</f>
        <v>882</v>
      </c>
      <c r="B885" s="62"/>
      <c r="C885" s="62"/>
      <c r="D885" s="61" t="str">
        <f>IFERROR(VLOOKUP($C885,货物明细表!$B:$F,2,0),"")</f>
        <v/>
      </c>
      <c r="E885" s="61" t="str">
        <f>IFERROR(VLOOKUP($C885,货物明细表!$B:$F,3,0),"")</f>
        <v/>
      </c>
      <c r="F885" s="61" t="str">
        <f>IFERROR(VLOOKUP($C885,货物明细表!$B:$F,4,0),"")</f>
        <v/>
      </c>
      <c r="G885" s="61" t="str">
        <f>IFERROR(VLOOKUP($C885,货物明细表!$B:$F,5,0),"")</f>
        <v/>
      </c>
      <c r="H885" s="63"/>
      <c r="I885" s="63"/>
      <c r="J885" s="63"/>
      <c r="K885" s="63"/>
    </row>
    <row r="886" spans="1:11">
      <c r="A886" s="58">
        <f t="shared" si="147"/>
        <v>883</v>
      </c>
      <c r="B886" s="59"/>
      <c r="C886" s="59"/>
      <c r="D886" s="58" t="str">
        <f>IFERROR(VLOOKUP($C886,货物明细表!$B:$F,2,0),"")</f>
        <v/>
      </c>
      <c r="E886" s="58" t="str">
        <f>IFERROR(VLOOKUP($C886,货物明细表!$B:$F,3,0),"")</f>
        <v/>
      </c>
      <c r="F886" s="58" t="str">
        <f>IFERROR(VLOOKUP($C886,货物明细表!$B:$F,4,0),"")</f>
        <v/>
      </c>
      <c r="G886" s="58" t="str">
        <f>IFERROR(VLOOKUP($C886,货物明细表!$B:$F,5,0),"")</f>
        <v/>
      </c>
      <c r="H886" s="60"/>
      <c r="I886" s="60"/>
      <c r="J886" s="60"/>
      <c r="K886" s="60"/>
    </row>
    <row r="887" spans="1:11">
      <c r="A887" s="61">
        <f t="shared" si="147"/>
        <v>884</v>
      </c>
      <c r="B887" s="62"/>
      <c r="C887" s="62"/>
      <c r="D887" s="61" t="str">
        <f>IFERROR(VLOOKUP($C887,货物明细表!$B:$F,2,0),"")</f>
        <v/>
      </c>
      <c r="E887" s="61" t="str">
        <f>IFERROR(VLOOKUP($C887,货物明细表!$B:$F,3,0),"")</f>
        <v/>
      </c>
      <c r="F887" s="61" t="str">
        <f>IFERROR(VLOOKUP($C887,货物明细表!$B:$F,4,0),"")</f>
        <v/>
      </c>
      <c r="G887" s="61" t="str">
        <f>IFERROR(VLOOKUP($C887,货物明细表!$B:$F,5,0),"")</f>
        <v/>
      </c>
      <c r="H887" s="63"/>
      <c r="I887" s="63"/>
      <c r="J887" s="63"/>
      <c r="K887" s="63"/>
    </row>
    <row r="888" spans="1:11">
      <c r="A888" s="58">
        <f t="shared" si="147"/>
        <v>885</v>
      </c>
      <c r="B888" s="59"/>
      <c r="C888" s="59"/>
      <c r="D888" s="58" t="str">
        <f>IFERROR(VLOOKUP($C888,货物明细表!$B:$F,2,0),"")</f>
        <v/>
      </c>
      <c r="E888" s="58" t="str">
        <f>IFERROR(VLOOKUP($C888,货物明细表!$B:$F,3,0),"")</f>
        <v/>
      </c>
      <c r="F888" s="58" t="str">
        <f>IFERROR(VLOOKUP($C888,货物明细表!$B:$F,4,0),"")</f>
        <v/>
      </c>
      <c r="G888" s="58" t="str">
        <f>IFERROR(VLOOKUP($C888,货物明细表!$B:$F,5,0),"")</f>
        <v/>
      </c>
      <c r="H888" s="60"/>
      <c r="I888" s="60"/>
      <c r="J888" s="60"/>
      <c r="K888" s="60"/>
    </row>
    <row r="889" spans="1:11">
      <c r="A889" s="61">
        <f t="shared" si="147"/>
        <v>886</v>
      </c>
      <c r="B889" s="62"/>
      <c r="C889" s="62"/>
      <c r="D889" s="61" t="str">
        <f>IFERROR(VLOOKUP($C889,货物明细表!$B:$F,2,0),"")</f>
        <v/>
      </c>
      <c r="E889" s="61" t="str">
        <f>IFERROR(VLOOKUP($C889,货物明细表!$B:$F,3,0),"")</f>
        <v/>
      </c>
      <c r="F889" s="61" t="str">
        <f>IFERROR(VLOOKUP($C889,货物明细表!$B:$F,4,0),"")</f>
        <v/>
      </c>
      <c r="G889" s="61" t="str">
        <f>IFERROR(VLOOKUP($C889,货物明细表!$B:$F,5,0),"")</f>
        <v/>
      </c>
      <c r="H889" s="63"/>
      <c r="I889" s="63"/>
      <c r="J889" s="63"/>
      <c r="K889" s="63"/>
    </row>
    <row r="890" spans="1:11">
      <c r="A890" s="58">
        <f t="shared" si="147"/>
        <v>887</v>
      </c>
      <c r="B890" s="59"/>
      <c r="C890" s="59"/>
      <c r="D890" s="58" t="str">
        <f>IFERROR(VLOOKUP($C890,货物明细表!$B:$F,2,0),"")</f>
        <v/>
      </c>
      <c r="E890" s="58" t="str">
        <f>IFERROR(VLOOKUP($C890,货物明细表!$B:$F,3,0),"")</f>
        <v/>
      </c>
      <c r="F890" s="58" t="str">
        <f>IFERROR(VLOOKUP($C890,货物明细表!$B:$F,4,0),"")</f>
        <v/>
      </c>
      <c r="G890" s="58" t="str">
        <f>IFERROR(VLOOKUP($C890,货物明细表!$B:$F,5,0),"")</f>
        <v/>
      </c>
      <c r="H890" s="60"/>
      <c r="I890" s="60"/>
      <c r="J890" s="60"/>
      <c r="K890" s="60"/>
    </row>
    <row r="891" spans="1:11">
      <c r="A891" s="61">
        <f t="shared" ref="A891:A896" si="148">A890+1</f>
        <v>888</v>
      </c>
      <c r="B891" s="62"/>
      <c r="C891" s="62"/>
      <c r="D891" s="61" t="str">
        <f>IFERROR(VLOOKUP($C891,货物明细表!$B:$F,2,0),"")</f>
        <v/>
      </c>
      <c r="E891" s="61" t="str">
        <f>IFERROR(VLOOKUP($C891,货物明细表!$B:$F,3,0),"")</f>
        <v/>
      </c>
      <c r="F891" s="61" t="str">
        <f>IFERROR(VLOOKUP($C891,货物明细表!$B:$F,4,0),"")</f>
        <v/>
      </c>
      <c r="G891" s="61" t="str">
        <f>IFERROR(VLOOKUP($C891,货物明细表!$B:$F,5,0),"")</f>
        <v/>
      </c>
      <c r="H891" s="63"/>
      <c r="I891" s="63"/>
      <c r="J891" s="63"/>
      <c r="K891" s="63"/>
    </row>
    <row r="892" spans="1:11">
      <c r="A892" s="58">
        <f t="shared" si="148"/>
        <v>889</v>
      </c>
      <c r="B892" s="59"/>
      <c r="C892" s="59"/>
      <c r="D892" s="58" t="str">
        <f>IFERROR(VLOOKUP($C892,货物明细表!$B:$F,2,0),"")</f>
        <v/>
      </c>
      <c r="E892" s="58" t="str">
        <f>IFERROR(VLOOKUP($C892,货物明细表!$B:$F,3,0),"")</f>
        <v/>
      </c>
      <c r="F892" s="58" t="str">
        <f>IFERROR(VLOOKUP($C892,货物明细表!$B:$F,4,0),"")</f>
        <v/>
      </c>
      <c r="G892" s="58" t="str">
        <f>IFERROR(VLOOKUP($C892,货物明细表!$B:$F,5,0),"")</f>
        <v/>
      </c>
      <c r="H892" s="60"/>
      <c r="I892" s="60"/>
      <c r="J892" s="60"/>
      <c r="K892" s="60"/>
    </row>
    <row r="893" spans="1:11">
      <c r="A893" s="61">
        <f t="shared" si="148"/>
        <v>890</v>
      </c>
      <c r="B893" s="62"/>
      <c r="C893" s="62"/>
      <c r="D893" s="61" t="str">
        <f>IFERROR(VLOOKUP($C893,货物明细表!$B:$F,2,0),"")</f>
        <v/>
      </c>
      <c r="E893" s="61" t="str">
        <f>IFERROR(VLOOKUP($C893,货物明细表!$B:$F,3,0),"")</f>
        <v/>
      </c>
      <c r="F893" s="61" t="str">
        <f>IFERROR(VLOOKUP($C893,货物明细表!$B:$F,4,0),"")</f>
        <v/>
      </c>
      <c r="G893" s="61" t="str">
        <f>IFERROR(VLOOKUP($C893,货物明细表!$B:$F,5,0),"")</f>
        <v/>
      </c>
      <c r="H893" s="63"/>
      <c r="I893" s="63"/>
      <c r="J893" s="63"/>
      <c r="K893" s="63"/>
    </row>
    <row r="894" spans="1:11">
      <c r="A894" s="58">
        <f t="shared" si="148"/>
        <v>891</v>
      </c>
      <c r="B894" s="59"/>
      <c r="C894" s="59"/>
      <c r="D894" s="58" t="str">
        <f>IFERROR(VLOOKUP($C894,货物明细表!$B:$F,2,0),"")</f>
        <v/>
      </c>
      <c r="E894" s="58" t="str">
        <f>IFERROR(VLOOKUP($C894,货物明细表!$B:$F,3,0),"")</f>
        <v/>
      </c>
      <c r="F894" s="58" t="str">
        <f>IFERROR(VLOOKUP($C894,货物明细表!$B:$F,4,0),"")</f>
        <v/>
      </c>
      <c r="G894" s="58" t="str">
        <f>IFERROR(VLOOKUP($C894,货物明细表!$B:$F,5,0),"")</f>
        <v/>
      </c>
      <c r="H894" s="60"/>
      <c r="I894" s="60"/>
      <c r="J894" s="60"/>
      <c r="K894" s="60"/>
    </row>
    <row r="895" spans="1:11">
      <c r="A895" s="61">
        <f t="shared" si="148"/>
        <v>892</v>
      </c>
      <c r="B895" s="62"/>
      <c r="C895" s="62"/>
      <c r="D895" s="61" t="str">
        <f>IFERROR(VLOOKUP($C895,货物明细表!$B:$F,2,0),"")</f>
        <v/>
      </c>
      <c r="E895" s="61" t="str">
        <f>IFERROR(VLOOKUP($C895,货物明细表!$B:$F,3,0),"")</f>
        <v/>
      </c>
      <c r="F895" s="61" t="str">
        <f>IFERROR(VLOOKUP($C895,货物明细表!$B:$F,4,0),"")</f>
        <v/>
      </c>
      <c r="G895" s="61" t="str">
        <f>IFERROR(VLOOKUP($C895,货物明细表!$B:$F,5,0),"")</f>
        <v/>
      </c>
      <c r="H895" s="63"/>
      <c r="I895" s="63"/>
      <c r="J895" s="63"/>
      <c r="K895" s="63"/>
    </row>
    <row r="896" spans="1:11">
      <c r="A896" s="58">
        <f t="shared" si="148"/>
        <v>893</v>
      </c>
      <c r="B896" s="59"/>
      <c r="C896" s="59"/>
      <c r="D896" s="58" t="str">
        <f>IFERROR(VLOOKUP($C896,货物明细表!$B:$F,2,0),"")</f>
        <v/>
      </c>
      <c r="E896" s="58" t="str">
        <f>IFERROR(VLOOKUP($C896,货物明细表!$B:$F,3,0),"")</f>
        <v/>
      </c>
      <c r="F896" s="58" t="str">
        <f>IFERROR(VLOOKUP($C896,货物明细表!$B:$F,4,0),"")</f>
        <v/>
      </c>
      <c r="G896" s="58" t="str">
        <f>IFERROR(VLOOKUP($C896,货物明细表!$B:$F,5,0),"")</f>
        <v/>
      </c>
      <c r="H896" s="60"/>
      <c r="I896" s="60"/>
      <c r="J896" s="60"/>
      <c r="K896" s="60"/>
    </row>
    <row r="897" spans="1:11">
      <c r="A897" s="61">
        <f t="shared" ref="A897:A902" si="149">A896+1</f>
        <v>894</v>
      </c>
      <c r="B897" s="62"/>
      <c r="C897" s="62"/>
      <c r="D897" s="61" t="str">
        <f>IFERROR(VLOOKUP($C897,货物明细表!$B:$F,2,0),"")</f>
        <v/>
      </c>
      <c r="E897" s="61" t="str">
        <f>IFERROR(VLOOKUP($C897,货物明细表!$B:$F,3,0),"")</f>
        <v/>
      </c>
      <c r="F897" s="61" t="str">
        <f>IFERROR(VLOOKUP($C897,货物明细表!$B:$F,4,0),"")</f>
        <v/>
      </c>
      <c r="G897" s="61" t="str">
        <f>IFERROR(VLOOKUP($C897,货物明细表!$B:$F,5,0),"")</f>
        <v/>
      </c>
      <c r="H897" s="63"/>
      <c r="I897" s="63"/>
      <c r="J897" s="63"/>
      <c r="K897" s="63"/>
    </row>
    <row r="898" spans="1:11">
      <c r="A898" s="58">
        <f t="shared" si="149"/>
        <v>895</v>
      </c>
      <c r="B898" s="59"/>
      <c r="C898" s="59"/>
      <c r="D898" s="58" t="str">
        <f>IFERROR(VLOOKUP($C898,货物明细表!$B:$F,2,0),"")</f>
        <v/>
      </c>
      <c r="E898" s="58" t="str">
        <f>IFERROR(VLOOKUP($C898,货物明细表!$B:$F,3,0),"")</f>
        <v/>
      </c>
      <c r="F898" s="58" t="str">
        <f>IFERROR(VLOOKUP($C898,货物明细表!$B:$F,4,0),"")</f>
        <v/>
      </c>
      <c r="G898" s="58" t="str">
        <f>IFERROR(VLOOKUP($C898,货物明细表!$B:$F,5,0),"")</f>
        <v/>
      </c>
      <c r="H898" s="60"/>
      <c r="I898" s="60"/>
      <c r="J898" s="60"/>
      <c r="K898" s="60"/>
    </row>
    <row r="899" spans="1:11">
      <c r="A899" s="61">
        <f t="shared" si="149"/>
        <v>896</v>
      </c>
      <c r="B899" s="62"/>
      <c r="C899" s="62"/>
      <c r="D899" s="61" t="str">
        <f>IFERROR(VLOOKUP($C899,货物明细表!$B:$F,2,0),"")</f>
        <v/>
      </c>
      <c r="E899" s="61" t="str">
        <f>IFERROR(VLOOKUP($C899,货物明细表!$B:$F,3,0),"")</f>
        <v/>
      </c>
      <c r="F899" s="61" t="str">
        <f>IFERROR(VLOOKUP($C899,货物明细表!$B:$F,4,0),"")</f>
        <v/>
      </c>
      <c r="G899" s="61" t="str">
        <f>IFERROR(VLOOKUP($C899,货物明细表!$B:$F,5,0),"")</f>
        <v/>
      </c>
      <c r="H899" s="63"/>
      <c r="I899" s="63"/>
      <c r="J899" s="63"/>
      <c r="K899" s="63"/>
    </row>
    <row r="900" spans="1:11">
      <c r="A900" s="58">
        <f t="shared" si="149"/>
        <v>897</v>
      </c>
      <c r="B900" s="59"/>
      <c r="C900" s="59"/>
      <c r="D900" s="58" t="str">
        <f>IFERROR(VLOOKUP($C900,货物明细表!$B:$F,2,0),"")</f>
        <v/>
      </c>
      <c r="E900" s="58" t="str">
        <f>IFERROR(VLOOKUP($C900,货物明细表!$B:$F,3,0),"")</f>
        <v/>
      </c>
      <c r="F900" s="58" t="str">
        <f>IFERROR(VLOOKUP($C900,货物明细表!$B:$F,4,0),"")</f>
        <v/>
      </c>
      <c r="G900" s="58" t="str">
        <f>IFERROR(VLOOKUP($C900,货物明细表!$B:$F,5,0),"")</f>
        <v/>
      </c>
      <c r="H900" s="60"/>
      <c r="I900" s="60"/>
      <c r="J900" s="60"/>
      <c r="K900" s="60"/>
    </row>
    <row r="901" spans="1:11">
      <c r="A901" s="61">
        <f t="shared" si="149"/>
        <v>898</v>
      </c>
      <c r="B901" s="62"/>
      <c r="C901" s="62"/>
      <c r="D901" s="61" t="str">
        <f>IFERROR(VLOOKUP($C901,货物明细表!$B:$F,2,0),"")</f>
        <v/>
      </c>
      <c r="E901" s="61" t="str">
        <f>IFERROR(VLOOKUP($C901,货物明细表!$B:$F,3,0),"")</f>
        <v/>
      </c>
      <c r="F901" s="61" t="str">
        <f>IFERROR(VLOOKUP($C901,货物明细表!$B:$F,4,0),"")</f>
        <v/>
      </c>
      <c r="G901" s="61" t="str">
        <f>IFERROR(VLOOKUP($C901,货物明细表!$B:$F,5,0),"")</f>
        <v/>
      </c>
      <c r="H901" s="63"/>
      <c r="I901" s="63"/>
      <c r="J901" s="63"/>
      <c r="K901" s="63"/>
    </row>
    <row r="902" spans="1:11">
      <c r="A902" s="58">
        <f t="shared" si="149"/>
        <v>899</v>
      </c>
      <c r="B902" s="59"/>
      <c r="C902" s="59"/>
      <c r="D902" s="58" t="str">
        <f>IFERROR(VLOOKUP($C902,货物明细表!$B:$F,2,0),"")</f>
        <v/>
      </c>
      <c r="E902" s="58" t="str">
        <f>IFERROR(VLOOKUP($C902,货物明细表!$B:$F,3,0),"")</f>
        <v/>
      </c>
      <c r="F902" s="58" t="str">
        <f>IFERROR(VLOOKUP($C902,货物明细表!$B:$F,4,0),"")</f>
        <v/>
      </c>
      <c r="G902" s="58" t="str">
        <f>IFERROR(VLOOKUP($C902,货物明细表!$B:$F,5,0),"")</f>
        <v/>
      </c>
      <c r="H902" s="60"/>
      <c r="I902" s="60"/>
      <c r="J902" s="60"/>
      <c r="K902" s="60"/>
    </row>
    <row r="903" spans="1:11">
      <c r="A903" s="61">
        <f t="shared" ref="A903:A908" si="150">A902+1</f>
        <v>900</v>
      </c>
      <c r="B903" s="62"/>
      <c r="C903" s="62"/>
      <c r="D903" s="61" t="str">
        <f>IFERROR(VLOOKUP($C903,货物明细表!$B:$F,2,0),"")</f>
        <v/>
      </c>
      <c r="E903" s="61" t="str">
        <f>IFERROR(VLOOKUP($C903,货物明细表!$B:$F,3,0),"")</f>
        <v/>
      </c>
      <c r="F903" s="61" t="str">
        <f>IFERROR(VLOOKUP($C903,货物明细表!$B:$F,4,0),"")</f>
        <v/>
      </c>
      <c r="G903" s="61" t="str">
        <f>IFERROR(VLOOKUP($C903,货物明细表!$B:$F,5,0),"")</f>
        <v/>
      </c>
      <c r="H903" s="63"/>
      <c r="I903" s="63"/>
      <c r="J903" s="63"/>
      <c r="K903" s="63"/>
    </row>
    <row r="904" spans="1:11">
      <c r="A904" s="58">
        <f t="shared" si="150"/>
        <v>901</v>
      </c>
      <c r="B904" s="59"/>
      <c r="C904" s="59"/>
      <c r="D904" s="58" t="str">
        <f>IFERROR(VLOOKUP($C904,货物明细表!$B:$F,2,0),"")</f>
        <v/>
      </c>
      <c r="E904" s="58" t="str">
        <f>IFERROR(VLOOKUP($C904,货物明细表!$B:$F,3,0),"")</f>
        <v/>
      </c>
      <c r="F904" s="58" t="str">
        <f>IFERROR(VLOOKUP($C904,货物明细表!$B:$F,4,0),"")</f>
        <v/>
      </c>
      <c r="G904" s="58" t="str">
        <f>IFERROR(VLOOKUP($C904,货物明细表!$B:$F,5,0),"")</f>
        <v/>
      </c>
      <c r="H904" s="60"/>
      <c r="I904" s="60"/>
      <c r="J904" s="60"/>
      <c r="K904" s="60"/>
    </row>
    <row r="905" spans="1:11">
      <c r="A905" s="61">
        <f t="shared" si="150"/>
        <v>902</v>
      </c>
      <c r="B905" s="62"/>
      <c r="C905" s="62"/>
      <c r="D905" s="61" t="str">
        <f>IFERROR(VLOOKUP($C905,货物明细表!$B:$F,2,0),"")</f>
        <v/>
      </c>
      <c r="E905" s="61" t="str">
        <f>IFERROR(VLOOKUP($C905,货物明细表!$B:$F,3,0),"")</f>
        <v/>
      </c>
      <c r="F905" s="61" t="str">
        <f>IFERROR(VLOOKUP($C905,货物明细表!$B:$F,4,0),"")</f>
        <v/>
      </c>
      <c r="G905" s="61" t="str">
        <f>IFERROR(VLOOKUP($C905,货物明细表!$B:$F,5,0),"")</f>
        <v/>
      </c>
      <c r="H905" s="63"/>
      <c r="I905" s="63"/>
      <c r="J905" s="63"/>
      <c r="K905" s="63"/>
    </row>
    <row r="906" spans="1:11">
      <c r="A906" s="58">
        <f t="shared" si="150"/>
        <v>903</v>
      </c>
      <c r="B906" s="59"/>
      <c r="C906" s="59"/>
      <c r="D906" s="58" t="str">
        <f>IFERROR(VLOOKUP($C906,货物明细表!$B:$F,2,0),"")</f>
        <v/>
      </c>
      <c r="E906" s="58" t="str">
        <f>IFERROR(VLOOKUP($C906,货物明细表!$B:$F,3,0),"")</f>
        <v/>
      </c>
      <c r="F906" s="58" t="str">
        <f>IFERROR(VLOOKUP($C906,货物明细表!$B:$F,4,0),"")</f>
        <v/>
      </c>
      <c r="G906" s="58" t="str">
        <f>IFERROR(VLOOKUP($C906,货物明细表!$B:$F,5,0),"")</f>
        <v/>
      </c>
      <c r="H906" s="60"/>
      <c r="I906" s="60"/>
      <c r="J906" s="60"/>
      <c r="K906" s="60"/>
    </row>
    <row r="907" spans="1:11">
      <c r="A907" s="61">
        <f t="shared" si="150"/>
        <v>904</v>
      </c>
      <c r="B907" s="62"/>
      <c r="C907" s="62"/>
      <c r="D907" s="61" t="str">
        <f>IFERROR(VLOOKUP($C907,货物明细表!$B:$F,2,0),"")</f>
        <v/>
      </c>
      <c r="E907" s="61" t="str">
        <f>IFERROR(VLOOKUP($C907,货物明细表!$B:$F,3,0),"")</f>
        <v/>
      </c>
      <c r="F907" s="61" t="str">
        <f>IFERROR(VLOOKUP($C907,货物明细表!$B:$F,4,0),"")</f>
        <v/>
      </c>
      <c r="G907" s="61" t="str">
        <f>IFERROR(VLOOKUP($C907,货物明细表!$B:$F,5,0),"")</f>
        <v/>
      </c>
      <c r="H907" s="63"/>
      <c r="I907" s="63"/>
      <c r="J907" s="63"/>
      <c r="K907" s="63"/>
    </row>
    <row r="908" spans="1:11">
      <c r="A908" s="58">
        <f t="shared" si="150"/>
        <v>905</v>
      </c>
      <c r="B908" s="59"/>
      <c r="C908" s="59"/>
      <c r="D908" s="58" t="str">
        <f>IFERROR(VLOOKUP($C908,货物明细表!$B:$F,2,0),"")</f>
        <v/>
      </c>
      <c r="E908" s="58" t="str">
        <f>IFERROR(VLOOKUP($C908,货物明细表!$B:$F,3,0),"")</f>
        <v/>
      </c>
      <c r="F908" s="58" t="str">
        <f>IFERROR(VLOOKUP($C908,货物明细表!$B:$F,4,0),"")</f>
        <v/>
      </c>
      <c r="G908" s="58" t="str">
        <f>IFERROR(VLOOKUP($C908,货物明细表!$B:$F,5,0),"")</f>
        <v/>
      </c>
      <c r="H908" s="60"/>
      <c r="I908" s="60"/>
      <c r="J908" s="60"/>
      <c r="K908" s="60"/>
    </row>
    <row r="909" spans="1:11">
      <c r="A909" s="61">
        <f t="shared" ref="A909:A914" si="151">A908+1</f>
        <v>906</v>
      </c>
      <c r="B909" s="62"/>
      <c r="C909" s="62"/>
      <c r="D909" s="61" t="str">
        <f>IFERROR(VLOOKUP($C909,货物明细表!$B:$F,2,0),"")</f>
        <v/>
      </c>
      <c r="E909" s="61" t="str">
        <f>IFERROR(VLOOKUP($C909,货物明细表!$B:$F,3,0),"")</f>
        <v/>
      </c>
      <c r="F909" s="61" t="str">
        <f>IFERROR(VLOOKUP($C909,货物明细表!$B:$F,4,0),"")</f>
        <v/>
      </c>
      <c r="G909" s="61" t="str">
        <f>IFERROR(VLOOKUP($C909,货物明细表!$B:$F,5,0),"")</f>
        <v/>
      </c>
      <c r="H909" s="63"/>
      <c r="I909" s="63"/>
      <c r="J909" s="63"/>
      <c r="K909" s="63"/>
    </row>
    <row r="910" spans="1:11">
      <c r="A910" s="58">
        <f t="shared" si="151"/>
        <v>907</v>
      </c>
      <c r="B910" s="59"/>
      <c r="C910" s="59"/>
      <c r="D910" s="58" t="str">
        <f>IFERROR(VLOOKUP($C910,货物明细表!$B:$F,2,0),"")</f>
        <v/>
      </c>
      <c r="E910" s="58" t="str">
        <f>IFERROR(VLOOKUP($C910,货物明细表!$B:$F,3,0),"")</f>
        <v/>
      </c>
      <c r="F910" s="58" t="str">
        <f>IFERROR(VLOOKUP($C910,货物明细表!$B:$F,4,0),"")</f>
        <v/>
      </c>
      <c r="G910" s="58" t="str">
        <f>IFERROR(VLOOKUP($C910,货物明细表!$B:$F,5,0),"")</f>
        <v/>
      </c>
      <c r="H910" s="60"/>
      <c r="I910" s="60"/>
      <c r="J910" s="60"/>
      <c r="K910" s="60"/>
    </row>
    <row r="911" spans="1:11">
      <c r="A911" s="61">
        <f t="shared" si="151"/>
        <v>908</v>
      </c>
      <c r="B911" s="62"/>
      <c r="C911" s="62"/>
      <c r="D911" s="61" t="str">
        <f>IFERROR(VLOOKUP($C911,货物明细表!$B:$F,2,0),"")</f>
        <v/>
      </c>
      <c r="E911" s="61" t="str">
        <f>IFERROR(VLOOKUP($C911,货物明细表!$B:$F,3,0),"")</f>
        <v/>
      </c>
      <c r="F911" s="61" t="str">
        <f>IFERROR(VLOOKUP($C911,货物明细表!$B:$F,4,0),"")</f>
        <v/>
      </c>
      <c r="G911" s="61" t="str">
        <f>IFERROR(VLOOKUP($C911,货物明细表!$B:$F,5,0),"")</f>
        <v/>
      </c>
      <c r="H911" s="63"/>
      <c r="I911" s="63"/>
      <c r="J911" s="63"/>
      <c r="K911" s="63"/>
    </row>
    <row r="912" spans="1:11">
      <c r="A912" s="58">
        <f t="shared" si="151"/>
        <v>909</v>
      </c>
      <c r="B912" s="59"/>
      <c r="C912" s="59"/>
      <c r="D912" s="58" t="str">
        <f>IFERROR(VLOOKUP($C912,货物明细表!$B:$F,2,0),"")</f>
        <v/>
      </c>
      <c r="E912" s="58" t="str">
        <f>IFERROR(VLOOKUP($C912,货物明细表!$B:$F,3,0),"")</f>
        <v/>
      </c>
      <c r="F912" s="58" t="str">
        <f>IFERROR(VLOOKUP($C912,货物明细表!$B:$F,4,0),"")</f>
        <v/>
      </c>
      <c r="G912" s="58" t="str">
        <f>IFERROR(VLOOKUP($C912,货物明细表!$B:$F,5,0),"")</f>
        <v/>
      </c>
      <c r="H912" s="60"/>
      <c r="I912" s="60"/>
      <c r="J912" s="60"/>
      <c r="K912" s="60"/>
    </row>
    <row r="913" spans="1:11">
      <c r="A913" s="61">
        <f t="shared" si="151"/>
        <v>910</v>
      </c>
      <c r="B913" s="62"/>
      <c r="C913" s="62"/>
      <c r="D913" s="61" t="str">
        <f>IFERROR(VLOOKUP($C913,货物明细表!$B:$F,2,0),"")</f>
        <v/>
      </c>
      <c r="E913" s="61" t="str">
        <f>IFERROR(VLOOKUP($C913,货物明细表!$B:$F,3,0),"")</f>
        <v/>
      </c>
      <c r="F913" s="61" t="str">
        <f>IFERROR(VLOOKUP($C913,货物明细表!$B:$F,4,0),"")</f>
        <v/>
      </c>
      <c r="G913" s="61" t="str">
        <f>IFERROR(VLOOKUP($C913,货物明细表!$B:$F,5,0),"")</f>
        <v/>
      </c>
      <c r="H913" s="63"/>
      <c r="I913" s="63"/>
      <c r="J913" s="63"/>
      <c r="K913" s="63"/>
    </row>
    <row r="914" spans="1:11">
      <c r="A914" s="58">
        <f t="shared" si="151"/>
        <v>911</v>
      </c>
      <c r="B914" s="59"/>
      <c r="C914" s="59"/>
      <c r="D914" s="58" t="str">
        <f>IFERROR(VLOOKUP($C914,货物明细表!$B:$F,2,0),"")</f>
        <v/>
      </c>
      <c r="E914" s="58" t="str">
        <f>IFERROR(VLOOKUP($C914,货物明细表!$B:$F,3,0),"")</f>
        <v/>
      </c>
      <c r="F914" s="58" t="str">
        <f>IFERROR(VLOOKUP($C914,货物明细表!$B:$F,4,0),"")</f>
        <v/>
      </c>
      <c r="G914" s="58" t="str">
        <f>IFERROR(VLOOKUP($C914,货物明细表!$B:$F,5,0),"")</f>
        <v/>
      </c>
      <c r="H914" s="60"/>
      <c r="I914" s="60"/>
      <c r="J914" s="60"/>
      <c r="K914" s="60"/>
    </row>
    <row r="915" spans="1:11">
      <c r="A915" s="61">
        <f t="shared" ref="A915:A920" si="152">A914+1</f>
        <v>912</v>
      </c>
      <c r="B915" s="62"/>
      <c r="C915" s="62"/>
      <c r="D915" s="61" t="str">
        <f>IFERROR(VLOOKUP($C915,货物明细表!$B:$F,2,0),"")</f>
        <v/>
      </c>
      <c r="E915" s="61" t="str">
        <f>IFERROR(VLOOKUP($C915,货物明细表!$B:$F,3,0),"")</f>
        <v/>
      </c>
      <c r="F915" s="61" t="str">
        <f>IFERROR(VLOOKUP($C915,货物明细表!$B:$F,4,0),"")</f>
        <v/>
      </c>
      <c r="G915" s="61" t="str">
        <f>IFERROR(VLOOKUP($C915,货物明细表!$B:$F,5,0),"")</f>
        <v/>
      </c>
      <c r="H915" s="63"/>
      <c r="I915" s="63"/>
      <c r="J915" s="63"/>
      <c r="K915" s="63"/>
    </row>
    <row r="916" spans="1:11">
      <c r="A916" s="58">
        <f t="shared" si="152"/>
        <v>913</v>
      </c>
      <c r="B916" s="59"/>
      <c r="C916" s="59"/>
      <c r="D916" s="58" t="str">
        <f>IFERROR(VLOOKUP($C916,货物明细表!$B:$F,2,0),"")</f>
        <v/>
      </c>
      <c r="E916" s="58" t="str">
        <f>IFERROR(VLOOKUP($C916,货物明细表!$B:$F,3,0),"")</f>
        <v/>
      </c>
      <c r="F916" s="58" t="str">
        <f>IFERROR(VLOOKUP($C916,货物明细表!$B:$F,4,0),"")</f>
        <v/>
      </c>
      <c r="G916" s="58" t="str">
        <f>IFERROR(VLOOKUP($C916,货物明细表!$B:$F,5,0),"")</f>
        <v/>
      </c>
      <c r="H916" s="60"/>
      <c r="I916" s="60"/>
      <c r="J916" s="60"/>
      <c r="K916" s="60"/>
    </row>
    <row r="917" spans="1:11">
      <c r="A917" s="61">
        <f t="shared" si="152"/>
        <v>914</v>
      </c>
      <c r="B917" s="62"/>
      <c r="C917" s="62"/>
      <c r="D917" s="61" t="str">
        <f>IFERROR(VLOOKUP($C917,货物明细表!$B:$F,2,0),"")</f>
        <v/>
      </c>
      <c r="E917" s="61" t="str">
        <f>IFERROR(VLOOKUP($C917,货物明细表!$B:$F,3,0),"")</f>
        <v/>
      </c>
      <c r="F917" s="61" t="str">
        <f>IFERROR(VLOOKUP($C917,货物明细表!$B:$F,4,0),"")</f>
        <v/>
      </c>
      <c r="G917" s="61" t="str">
        <f>IFERROR(VLOOKUP($C917,货物明细表!$B:$F,5,0),"")</f>
        <v/>
      </c>
      <c r="H917" s="63"/>
      <c r="I917" s="63"/>
      <c r="J917" s="63"/>
      <c r="K917" s="63"/>
    </row>
    <row r="918" spans="1:11">
      <c r="A918" s="58">
        <f t="shared" si="152"/>
        <v>915</v>
      </c>
      <c r="B918" s="59"/>
      <c r="C918" s="59"/>
      <c r="D918" s="58" t="str">
        <f>IFERROR(VLOOKUP($C918,货物明细表!$B:$F,2,0),"")</f>
        <v/>
      </c>
      <c r="E918" s="58" t="str">
        <f>IFERROR(VLOOKUP($C918,货物明细表!$B:$F,3,0),"")</f>
        <v/>
      </c>
      <c r="F918" s="58" t="str">
        <f>IFERROR(VLOOKUP($C918,货物明细表!$B:$F,4,0),"")</f>
        <v/>
      </c>
      <c r="G918" s="58" t="str">
        <f>IFERROR(VLOOKUP($C918,货物明细表!$B:$F,5,0),"")</f>
        <v/>
      </c>
      <c r="H918" s="60"/>
      <c r="I918" s="60"/>
      <c r="J918" s="60"/>
      <c r="K918" s="60"/>
    </row>
    <row r="919" spans="1:11">
      <c r="A919" s="61">
        <f t="shared" si="152"/>
        <v>916</v>
      </c>
      <c r="B919" s="62"/>
      <c r="C919" s="62"/>
      <c r="D919" s="61" t="str">
        <f>IFERROR(VLOOKUP($C919,货物明细表!$B:$F,2,0),"")</f>
        <v/>
      </c>
      <c r="E919" s="61" t="str">
        <f>IFERROR(VLOOKUP($C919,货物明细表!$B:$F,3,0),"")</f>
        <v/>
      </c>
      <c r="F919" s="61" t="str">
        <f>IFERROR(VLOOKUP($C919,货物明细表!$B:$F,4,0),"")</f>
        <v/>
      </c>
      <c r="G919" s="61" t="str">
        <f>IFERROR(VLOOKUP($C919,货物明细表!$B:$F,5,0),"")</f>
        <v/>
      </c>
      <c r="H919" s="63"/>
      <c r="I919" s="63"/>
      <c r="J919" s="63"/>
      <c r="K919" s="63"/>
    </row>
    <row r="920" spans="1:11">
      <c r="A920" s="58">
        <f t="shared" si="152"/>
        <v>917</v>
      </c>
      <c r="B920" s="59"/>
      <c r="C920" s="59"/>
      <c r="D920" s="58" t="str">
        <f>IFERROR(VLOOKUP($C920,货物明细表!$B:$F,2,0),"")</f>
        <v/>
      </c>
      <c r="E920" s="58" t="str">
        <f>IFERROR(VLOOKUP($C920,货物明细表!$B:$F,3,0),"")</f>
        <v/>
      </c>
      <c r="F920" s="58" t="str">
        <f>IFERROR(VLOOKUP($C920,货物明细表!$B:$F,4,0),"")</f>
        <v/>
      </c>
      <c r="G920" s="58" t="str">
        <f>IFERROR(VLOOKUP($C920,货物明细表!$B:$F,5,0),"")</f>
        <v/>
      </c>
      <c r="H920" s="60"/>
      <c r="I920" s="60"/>
      <c r="J920" s="60"/>
      <c r="K920" s="60"/>
    </row>
    <row r="921" spans="1:11">
      <c r="A921" s="61">
        <f t="shared" ref="A921:A926" si="153">A920+1</f>
        <v>918</v>
      </c>
      <c r="B921" s="62"/>
      <c r="C921" s="62"/>
      <c r="D921" s="61" t="str">
        <f>IFERROR(VLOOKUP($C921,货物明细表!$B:$F,2,0),"")</f>
        <v/>
      </c>
      <c r="E921" s="61" t="str">
        <f>IFERROR(VLOOKUP($C921,货物明细表!$B:$F,3,0),"")</f>
        <v/>
      </c>
      <c r="F921" s="61" t="str">
        <f>IFERROR(VLOOKUP($C921,货物明细表!$B:$F,4,0),"")</f>
        <v/>
      </c>
      <c r="G921" s="61" t="str">
        <f>IFERROR(VLOOKUP($C921,货物明细表!$B:$F,5,0),"")</f>
        <v/>
      </c>
      <c r="H921" s="63"/>
      <c r="I921" s="63"/>
      <c r="J921" s="63"/>
      <c r="K921" s="63"/>
    </row>
    <row r="922" spans="1:11">
      <c r="A922" s="58">
        <f t="shared" si="153"/>
        <v>919</v>
      </c>
      <c r="B922" s="59"/>
      <c r="C922" s="59"/>
      <c r="D922" s="58" t="str">
        <f>IFERROR(VLOOKUP($C922,货物明细表!$B:$F,2,0),"")</f>
        <v/>
      </c>
      <c r="E922" s="58" t="str">
        <f>IFERROR(VLOOKUP($C922,货物明细表!$B:$F,3,0),"")</f>
        <v/>
      </c>
      <c r="F922" s="58" t="str">
        <f>IFERROR(VLOOKUP($C922,货物明细表!$B:$F,4,0),"")</f>
        <v/>
      </c>
      <c r="G922" s="58" t="str">
        <f>IFERROR(VLOOKUP($C922,货物明细表!$B:$F,5,0),"")</f>
        <v/>
      </c>
      <c r="H922" s="60"/>
      <c r="I922" s="60"/>
      <c r="J922" s="60"/>
      <c r="K922" s="60"/>
    </row>
    <row r="923" spans="1:11">
      <c r="A923" s="61">
        <f t="shared" si="153"/>
        <v>920</v>
      </c>
      <c r="B923" s="62"/>
      <c r="C923" s="62"/>
      <c r="D923" s="61" t="str">
        <f>IFERROR(VLOOKUP($C923,货物明细表!$B:$F,2,0),"")</f>
        <v/>
      </c>
      <c r="E923" s="61" t="str">
        <f>IFERROR(VLOOKUP($C923,货物明细表!$B:$F,3,0),"")</f>
        <v/>
      </c>
      <c r="F923" s="61" t="str">
        <f>IFERROR(VLOOKUP($C923,货物明细表!$B:$F,4,0),"")</f>
        <v/>
      </c>
      <c r="G923" s="61" t="str">
        <f>IFERROR(VLOOKUP($C923,货物明细表!$B:$F,5,0),"")</f>
        <v/>
      </c>
      <c r="H923" s="63"/>
      <c r="I923" s="63"/>
      <c r="J923" s="63"/>
      <c r="K923" s="63"/>
    </row>
    <row r="924" spans="1:11">
      <c r="A924" s="58">
        <f t="shared" si="153"/>
        <v>921</v>
      </c>
      <c r="B924" s="59"/>
      <c r="C924" s="59"/>
      <c r="D924" s="58" t="str">
        <f>IFERROR(VLOOKUP($C924,货物明细表!$B:$F,2,0),"")</f>
        <v/>
      </c>
      <c r="E924" s="58" t="str">
        <f>IFERROR(VLOOKUP($C924,货物明细表!$B:$F,3,0),"")</f>
        <v/>
      </c>
      <c r="F924" s="58" t="str">
        <f>IFERROR(VLOOKUP($C924,货物明细表!$B:$F,4,0),"")</f>
        <v/>
      </c>
      <c r="G924" s="58" t="str">
        <f>IFERROR(VLOOKUP($C924,货物明细表!$B:$F,5,0),"")</f>
        <v/>
      </c>
      <c r="H924" s="60"/>
      <c r="I924" s="60"/>
      <c r="J924" s="60"/>
      <c r="K924" s="60"/>
    </row>
    <row r="925" spans="1:11">
      <c r="A925" s="61">
        <f t="shared" si="153"/>
        <v>922</v>
      </c>
      <c r="B925" s="62"/>
      <c r="C925" s="62"/>
      <c r="D925" s="61" t="str">
        <f>IFERROR(VLOOKUP($C925,货物明细表!$B:$F,2,0),"")</f>
        <v/>
      </c>
      <c r="E925" s="61" t="str">
        <f>IFERROR(VLOOKUP($C925,货物明细表!$B:$F,3,0),"")</f>
        <v/>
      </c>
      <c r="F925" s="61" t="str">
        <f>IFERROR(VLOOKUP($C925,货物明细表!$B:$F,4,0),"")</f>
        <v/>
      </c>
      <c r="G925" s="61" t="str">
        <f>IFERROR(VLOOKUP($C925,货物明细表!$B:$F,5,0),"")</f>
        <v/>
      </c>
      <c r="H925" s="63"/>
      <c r="I925" s="63"/>
      <c r="J925" s="63"/>
      <c r="K925" s="63"/>
    </row>
    <row r="926" spans="1:11">
      <c r="A926" s="58">
        <f t="shared" si="153"/>
        <v>923</v>
      </c>
      <c r="B926" s="59"/>
      <c r="C926" s="59"/>
      <c r="D926" s="58" t="str">
        <f>IFERROR(VLOOKUP($C926,货物明细表!$B:$F,2,0),"")</f>
        <v/>
      </c>
      <c r="E926" s="58" t="str">
        <f>IFERROR(VLOOKUP($C926,货物明细表!$B:$F,3,0),"")</f>
        <v/>
      </c>
      <c r="F926" s="58" t="str">
        <f>IFERROR(VLOOKUP($C926,货物明细表!$B:$F,4,0),"")</f>
        <v/>
      </c>
      <c r="G926" s="58" t="str">
        <f>IFERROR(VLOOKUP($C926,货物明细表!$B:$F,5,0),"")</f>
        <v/>
      </c>
      <c r="H926" s="60"/>
      <c r="I926" s="60"/>
      <c r="J926" s="60"/>
      <c r="K926" s="60"/>
    </row>
    <row r="927" spans="1:11">
      <c r="A927" s="61">
        <f t="shared" ref="A927:A932" si="154">A926+1</f>
        <v>924</v>
      </c>
      <c r="B927" s="62"/>
      <c r="C927" s="62"/>
      <c r="D927" s="61" t="str">
        <f>IFERROR(VLOOKUP($C927,货物明细表!$B:$F,2,0),"")</f>
        <v/>
      </c>
      <c r="E927" s="61" t="str">
        <f>IFERROR(VLOOKUP($C927,货物明细表!$B:$F,3,0),"")</f>
        <v/>
      </c>
      <c r="F927" s="61" t="str">
        <f>IFERROR(VLOOKUP($C927,货物明细表!$B:$F,4,0),"")</f>
        <v/>
      </c>
      <c r="G927" s="61" t="str">
        <f>IFERROR(VLOOKUP($C927,货物明细表!$B:$F,5,0),"")</f>
        <v/>
      </c>
      <c r="H927" s="63"/>
      <c r="I927" s="63"/>
      <c r="J927" s="63"/>
      <c r="K927" s="63"/>
    </row>
    <row r="928" spans="1:11">
      <c r="A928" s="58">
        <f t="shared" si="154"/>
        <v>925</v>
      </c>
      <c r="B928" s="59"/>
      <c r="C928" s="59"/>
      <c r="D928" s="58" t="str">
        <f>IFERROR(VLOOKUP($C928,货物明细表!$B:$F,2,0),"")</f>
        <v/>
      </c>
      <c r="E928" s="58" t="str">
        <f>IFERROR(VLOOKUP($C928,货物明细表!$B:$F,3,0),"")</f>
        <v/>
      </c>
      <c r="F928" s="58" t="str">
        <f>IFERROR(VLOOKUP($C928,货物明细表!$B:$F,4,0),"")</f>
        <v/>
      </c>
      <c r="G928" s="58" t="str">
        <f>IFERROR(VLOOKUP($C928,货物明细表!$B:$F,5,0),"")</f>
        <v/>
      </c>
      <c r="H928" s="60"/>
      <c r="I928" s="60"/>
      <c r="J928" s="60"/>
      <c r="K928" s="60"/>
    </row>
    <row r="929" spans="1:11">
      <c r="A929" s="61">
        <f t="shared" si="154"/>
        <v>926</v>
      </c>
      <c r="B929" s="62"/>
      <c r="C929" s="62"/>
      <c r="D929" s="61" t="str">
        <f>IFERROR(VLOOKUP($C929,货物明细表!$B:$F,2,0),"")</f>
        <v/>
      </c>
      <c r="E929" s="61" t="str">
        <f>IFERROR(VLOOKUP($C929,货物明细表!$B:$F,3,0),"")</f>
        <v/>
      </c>
      <c r="F929" s="61" t="str">
        <f>IFERROR(VLOOKUP($C929,货物明细表!$B:$F,4,0),"")</f>
        <v/>
      </c>
      <c r="G929" s="61" t="str">
        <f>IFERROR(VLOOKUP($C929,货物明细表!$B:$F,5,0),"")</f>
        <v/>
      </c>
      <c r="H929" s="63"/>
      <c r="I929" s="63"/>
      <c r="J929" s="63"/>
      <c r="K929" s="63"/>
    </row>
    <row r="930" spans="1:11">
      <c r="A930" s="58">
        <f t="shared" si="154"/>
        <v>927</v>
      </c>
      <c r="B930" s="59"/>
      <c r="C930" s="59"/>
      <c r="D930" s="58" t="str">
        <f>IFERROR(VLOOKUP($C930,货物明细表!$B:$F,2,0),"")</f>
        <v/>
      </c>
      <c r="E930" s="58" t="str">
        <f>IFERROR(VLOOKUP($C930,货物明细表!$B:$F,3,0),"")</f>
        <v/>
      </c>
      <c r="F930" s="58" t="str">
        <f>IFERROR(VLOOKUP($C930,货物明细表!$B:$F,4,0),"")</f>
        <v/>
      </c>
      <c r="G930" s="58" t="str">
        <f>IFERROR(VLOOKUP($C930,货物明细表!$B:$F,5,0),"")</f>
        <v/>
      </c>
      <c r="H930" s="60"/>
      <c r="I930" s="60"/>
      <c r="J930" s="60"/>
      <c r="K930" s="60"/>
    </row>
    <row r="931" spans="1:11">
      <c r="A931" s="61">
        <f t="shared" si="154"/>
        <v>928</v>
      </c>
      <c r="B931" s="62"/>
      <c r="C931" s="62"/>
      <c r="D931" s="61" t="str">
        <f>IFERROR(VLOOKUP($C931,货物明细表!$B:$F,2,0),"")</f>
        <v/>
      </c>
      <c r="E931" s="61" t="str">
        <f>IFERROR(VLOOKUP($C931,货物明细表!$B:$F,3,0),"")</f>
        <v/>
      </c>
      <c r="F931" s="61" t="str">
        <f>IFERROR(VLOOKUP($C931,货物明细表!$B:$F,4,0),"")</f>
        <v/>
      </c>
      <c r="G931" s="61" t="str">
        <f>IFERROR(VLOOKUP($C931,货物明细表!$B:$F,5,0),"")</f>
        <v/>
      </c>
      <c r="H931" s="63"/>
      <c r="I931" s="63"/>
      <c r="J931" s="63"/>
      <c r="K931" s="63"/>
    </row>
    <row r="932" spans="1:11">
      <c r="A932" s="58">
        <f t="shared" si="154"/>
        <v>929</v>
      </c>
      <c r="B932" s="59"/>
      <c r="C932" s="59"/>
      <c r="D932" s="58" t="str">
        <f>IFERROR(VLOOKUP($C932,货物明细表!$B:$F,2,0),"")</f>
        <v/>
      </c>
      <c r="E932" s="58" t="str">
        <f>IFERROR(VLOOKUP($C932,货物明细表!$B:$F,3,0),"")</f>
        <v/>
      </c>
      <c r="F932" s="58" t="str">
        <f>IFERROR(VLOOKUP($C932,货物明细表!$B:$F,4,0),"")</f>
        <v/>
      </c>
      <c r="G932" s="58" t="str">
        <f>IFERROR(VLOOKUP($C932,货物明细表!$B:$F,5,0),"")</f>
        <v/>
      </c>
      <c r="H932" s="60"/>
      <c r="I932" s="60"/>
      <c r="J932" s="60"/>
      <c r="K932" s="60"/>
    </row>
    <row r="933" spans="1:11">
      <c r="A933" s="61">
        <f t="shared" ref="A933:A938" si="155">A932+1</f>
        <v>930</v>
      </c>
      <c r="B933" s="62"/>
      <c r="C933" s="62"/>
      <c r="D933" s="61" t="str">
        <f>IFERROR(VLOOKUP($C933,货物明细表!$B:$F,2,0),"")</f>
        <v/>
      </c>
      <c r="E933" s="61" t="str">
        <f>IFERROR(VLOOKUP($C933,货物明细表!$B:$F,3,0),"")</f>
        <v/>
      </c>
      <c r="F933" s="61" t="str">
        <f>IFERROR(VLOOKUP($C933,货物明细表!$B:$F,4,0),"")</f>
        <v/>
      </c>
      <c r="G933" s="61" t="str">
        <f>IFERROR(VLOOKUP($C933,货物明细表!$B:$F,5,0),"")</f>
        <v/>
      </c>
      <c r="H933" s="63"/>
      <c r="I933" s="63"/>
      <c r="J933" s="63"/>
      <c r="K933" s="63"/>
    </row>
    <row r="934" spans="1:11">
      <c r="A934" s="58">
        <f t="shared" si="155"/>
        <v>931</v>
      </c>
      <c r="B934" s="59"/>
      <c r="C934" s="59"/>
      <c r="D934" s="58" t="str">
        <f>IFERROR(VLOOKUP($C934,货物明细表!$B:$F,2,0),"")</f>
        <v/>
      </c>
      <c r="E934" s="58" t="str">
        <f>IFERROR(VLOOKUP($C934,货物明细表!$B:$F,3,0),"")</f>
        <v/>
      </c>
      <c r="F934" s="58" t="str">
        <f>IFERROR(VLOOKUP($C934,货物明细表!$B:$F,4,0),"")</f>
        <v/>
      </c>
      <c r="G934" s="58" t="str">
        <f>IFERROR(VLOOKUP($C934,货物明细表!$B:$F,5,0),"")</f>
        <v/>
      </c>
      <c r="H934" s="60"/>
      <c r="I934" s="60"/>
      <c r="J934" s="60"/>
      <c r="K934" s="60"/>
    </row>
    <row r="935" spans="1:11">
      <c r="A935" s="61">
        <f t="shared" si="155"/>
        <v>932</v>
      </c>
      <c r="B935" s="62"/>
      <c r="C935" s="62"/>
      <c r="D935" s="61" t="str">
        <f>IFERROR(VLOOKUP($C935,货物明细表!$B:$F,2,0),"")</f>
        <v/>
      </c>
      <c r="E935" s="61" t="str">
        <f>IFERROR(VLOOKUP($C935,货物明细表!$B:$F,3,0),"")</f>
        <v/>
      </c>
      <c r="F935" s="61" t="str">
        <f>IFERROR(VLOOKUP($C935,货物明细表!$B:$F,4,0),"")</f>
        <v/>
      </c>
      <c r="G935" s="61" t="str">
        <f>IFERROR(VLOOKUP($C935,货物明细表!$B:$F,5,0),"")</f>
        <v/>
      </c>
      <c r="H935" s="63"/>
      <c r="I935" s="63"/>
      <c r="J935" s="63"/>
      <c r="K935" s="63"/>
    </row>
    <row r="936" spans="1:11">
      <c r="A936" s="58">
        <f t="shared" si="155"/>
        <v>933</v>
      </c>
      <c r="B936" s="59"/>
      <c r="C936" s="59"/>
      <c r="D936" s="58" t="str">
        <f>IFERROR(VLOOKUP($C936,货物明细表!$B:$F,2,0),"")</f>
        <v/>
      </c>
      <c r="E936" s="58" t="str">
        <f>IFERROR(VLOOKUP($C936,货物明细表!$B:$F,3,0),"")</f>
        <v/>
      </c>
      <c r="F936" s="58" t="str">
        <f>IFERROR(VLOOKUP($C936,货物明细表!$B:$F,4,0),"")</f>
        <v/>
      </c>
      <c r="G936" s="58" t="str">
        <f>IFERROR(VLOOKUP($C936,货物明细表!$B:$F,5,0),"")</f>
        <v/>
      </c>
      <c r="H936" s="60"/>
      <c r="I936" s="60"/>
      <c r="J936" s="60"/>
      <c r="K936" s="60"/>
    </row>
    <row r="937" spans="1:11">
      <c r="A937" s="61">
        <f t="shared" si="155"/>
        <v>934</v>
      </c>
      <c r="B937" s="62"/>
      <c r="C937" s="62"/>
      <c r="D937" s="61" t="str">
        <f>IFERROR(VLOOKUP($C937,货物明细表!$B:$F,2,0),"")</f>
        <v/>
      </c>
      <c r="E937" s="61" t="str">
        <f>IFERROR(VLOOKUP($C937,货物明细表!$B:$F,3,0),"")</f>
        <v/>
      </c>
      <c r="F937" s="61" t="str">
        <f>IFERROR(VLOOKUP($C937,货物明细表!$B:$F,4,0),"")</f>
        <v/>
      </c>
      <c r="G937" s="61" t="str">
        <f>IFERROR(VLOOKUP($C937,货物明细表!$B:$F,5,0),"")</f>
        <v/>
      </c>
      <c r="H937" s="63"/>
      <c r="I937" s="63"/>
      <c r="J937" s="63"/>
      <c r="K937" s="63"/>
    </row>
    <row r="938" spans="1:11">
      <c r="A938" s="58">
        <f t="shared" si="155"/>
        <v>935</v>
      </c>
      <c r="B938" s="59"/>
      <c r="C938" s="59"/>
      <c r="D938" s="58" t="str">
        <f>IFERROR(VLOOKUP($C938,货物明细表!$B:$F,2,0),"")</f>
        <v/>
      </c>
      <c r="E938" s="58" t="str">
        <f>IFERROR(VLOOKUP($C938,货物明细表!$B:$F,3,0),"")</f>
        <v/>
      </c>
      <c r="F938" s="58" t="str">
        <f>IFERROR(VLOOKUP($C938,货物明细表!$B:$F,4,0),"")</f>
        <v/>
      </c>
      <c r="G938" s="58" t="str">
        <f>IFERROR(VLOOKUP($C938,货物明细表!$B:$F,5,0),"")</f>
        <v/>
      </c>
      <c r="H938" s="60"/>
      <c r="I938" s="60"/>
      <c r="J938" s="60"/>
      <c r="K938" s="60"/>
    </row>
    <row r="939" spans="1:11">
      <c r="A939" s="61">
        <f t="shared" ref="A939:A944" si="156">A938+1</f>
        <v>936</v>
      </c>
      <c r="B939" s="62"/>
      <c r="C939" s="62"/>
      <c r="D939" s="61" t="str">
        <f>IFERROR(VLOOKUP($C939,货物明细表!$B:$F,2,0),"")</f>
        <v/>
      </c>
      <c r="E939" s="61" t="str">
        <f>IFERROR(VLOOKUP($C939,货物明细表!$B:$F,3,0),"")</f>
        <v/>
      </c>
      <c r="F939" s="61" t="str">
        <f>IFERROR(VLOOKUP($C939,货物明细表!$B:$F,4,0),"")</f>
        <v/>
      </c>
      <c r="G939" s="61" t="str">
        <f>IFERROR(VLOOKUP($C939,货物明细表!$B:$F,5,0),"")</f>
        <v/>
      </c>
      <c r="H939" s="63"/>
      <c r="I939" s="63"/>
      <c r="J939" s="63"/>
      <c r="K939" s="63"/>
    </row>
    <row r="940" spans="1:11">
      <c r="A940" s="58">
        <f t="shared" si="156"/>
        <v>937</v>
      </c>
      <c r="B940" s="59"/>
      <c r="C940" s="59"/>
      <c r="D940" s="58" t="str">
        <f>IFERROR(VLOOKUP($C940,货物明细表!$B:$F,2,0),"")</f>
        <v/>
      </c>
      <c r="E940" s="58" t="str">
        <f>IFERROR(VLOOKUP($C940,货物明细表!$B:$F,3,0),"")</f>
        <v/>
      </c>
      <c r="F940" s="58" t="str">
        <f>IFERROR(VLOOKUP($C940,货物明细表!$B:$F,4,0),"")</f>
        <v/>
      </c>
      <c r="G940" s="58" t="str">
        <f>IFERROR(VLOOKUP($C940,货物明细表!$B:$F,5,0),"")</f>
        <v/>
      </c>
      <c r="H940" s="60"/>
      <c r="I940" s="60"/>
      <c r="J940" s="60"/>
      <c r="K940" s="60"/>
    </row>
    <row r="941" spans="1:11">
      <c r="A941" s="61">
        <f t="shared" si="156"/>
        <v>938</v>
      </c>
      <c r="B941" s="62"/>
      <c r="C941" s="62"/>
      <c r="D941" s="61" t="str">
        <f>IFERROR(VLOOKUP($C941,货物明细表!$B:$F,2,0),"")</f>
        <v/>
      </c>
      <c r="E941" s="61" t="str">
        <f>IFERROR(VLOOKUP($C941,货物明细表!$B:$F,3,0),"")</f>
        <v/>
      </c>
      <c r="F941" s="61" t="str">
        <f>IFERROR(VLOOKUP($C941,货物明细表!$B:$F,4,0),"")</f>
        <v/>
      </c>
      <c r="G941" s="61" t="str">
        <f>IFERROR(VLOOKUP($C941,货物明细表!$B:$F,5,0),"")</f>
        <v/>
      </c>
      <c r="H941" s="63"/>
      <c r="I941" s="63"/>
      <c r="J941" s="63"/>
      <c r="K941" s="63"/>
    </row>
    <row r="942" spans="1:11">
      <c r="A942" s="58">
        <f t="shared" si="156"/>
        <v>939</v>
      </c>
      <c r="B942" s="59"/>
      <c r="C942" s="59"/>
      <c r="D942" s="58" t="str">
        <f>IFERROR(VLOOKUP($C942,货物明细表!$B:$F,2,0),"")</f>
        <v/>
      </c>
      <c r="E942" s="58" t="str">
        <f>IFERROR(VLOOKUP($C942,货物明细表!$B:$F,3,0),"")</f>
        <v/>
      </c>
      <c r="F942" s="58" t="str">
        <f>IFERROR(VLOOKUP($C942,货物明细表!$B:$F,4,0),"")</f>
        <v/>
      </c>
      <c r="G942" s="58" t="str">
        <f>IFERROR(VLOOKUP($C942,货物明细表!$B:$F,5,0),"")</f>
        <v/>
      </c>
      <c r="H942" s="60"/>
      <c r="I942" s="60"/>
      <c r="J942" s="60"/>
      <c r="K942" s="60"/>
    </row>
    <row r="943" spans="1:11">
      <c r="A943" s="61">
        <f t="shared" si="156"/>
        <v>940</v>
      </c>
      <c r="B943" s="62"/>
      <c r="C943" s="62"/>
      <c r="D943" s="61" t="str">
        <f>IFERROR(VLOOKUP($C943,货物明细表!$B:$F,2,0),"")</f>
        <v/>
      </c>
      <c r="E943" s="61" t="str">
        <f>IFERROR(VLOOKUP($C943,货物明细表!$B:$F,3,0),"")</f>
        <v/>
      </c>
      <c r="F943" s="61" t="str">
        <f>IFERROR(VLOOKUP($C943,货物明细表!$B:$F,4,0),"")</f>
        <v/>
      </c>
      <c r="G943" s="61" t="str">
        <f>IFERROR(VLOOKUP($C943,货物明细表!$B:$F,5,0),"")</f>
        <v/>
      </c>
      <c r="H943" s="63"/>
      <c r="I943" s="63"/>
      <c r="J943" s="63"/>
      <c r="K943" s="63"/>
    </row>
    <row r="944" spans="1:11">
      <c r="A944" s="58">
        <f t="shared" si="156"/>
        <v>941</v>
      </c>
      <c r="B944" s="59"/>
      <c r="C944" s="59"/>
      <c r="D944" s="58" t="str">
        <f>IFERROR(VLOOKUP($C944,货物明细表!$B:$F,2,0),"")</f>
        <v/>
      </c>
      <c r="E944" s="58" t="str">
        <f>IFERROR(VLOOKUP($C944,货物明细表!$B:$F,3,0),"")</f>
        <v/>
      </c>
      <c r="F944" s="58" t="str">
        <f>IFERROR(VLOOKUP($C944,货物明细表!$B:$F,4,0),"")</f>
        <v/>
      </c>
      <c r="G944" s="58" t="str">
        <f>IFERROR(VLOOKUP($C944,货物明细表!$B:$F,5,0),"")</f>
        <v/>
      </c>
      <c r="H944" s="60"/>
      <c r="I944" s="60"/>
      <c r="J944" s="60"/>
      <c r="K944" s="60"/>
    </row>
    <row r="945" spans="1:11">
      <c r="A945" s="61">
        <f t="shared" ref="A945:A950" si="157">A944+1</f>
        <v>942</v>
      </c>
      <c r="B945" s="62"/>
      <c r="C945" s="62"/>
      <c r="D945" s="61" t="str">
        <f>IFERROR(VLOOKUP($C945,货物明细表!$B:$F,2,0),"")</f>
        <v/>
      </c>
      <c r="E945" s="61" t="str">
        <f>IFERROR(VLOOKUP($C945,货物明细表!$B:$F,3,0),"")</f>
        <v/>
      </c>
      <c r="F945" s="61" t="str">
        <f>IFERROR(VLOOKUP($C945,货物明细表!$B:$F,4,0),"")</f>
        <v/>
      </c>
      <c r="G945" s="61" t="str">
        <f>IFERROR(VLOOKUP($C945,货物明细表!$B:$F,5,0),"")</f>
        <v/>
      </c>
      <c r="H945" s="63"/>
      <c r="I945" s="63"/>
      <c r="J945" s="63"/>
      <c r="K945" s="63"/>
    </row>
    <row r="946" spans="1:11">
      <c r="A946" s="58">
        <f t="shared" si="157"/>
        <v>943</v>
      </c>
      <c r="B946" s="59"/>
      <c r="C946" s="59"/>
      <c r="D946" s="58" t="str">
        <f>IFERROR(VLOOKUP($C946,货物明细表!$B:$F,2,0),"")</f>
        <v/>
      </c>
      <c r="E946" s="58" t="str">
        <f>IFERROR(VLOOKUP($C946,货物明细表!$B:$F,3,0),"")</f>
        <v/>
      </c>
      <c r="F946" s="58" t="str">
        <f>IFERROR(VLOOKUP($C946,货物明细表!$B:$F,4,0),"")</f>
        <v/>
      </c>
      <c r="G946" s="58" t="str">
        <f>IFERROR(VLOOKUP($C946,货物明细表!$B:$F,5,0),"")</f>
        <v/>
      </c>
      <c r="H946" s="60"/>
      <c r="I946" s="60"/>
      <c r="J946" s="60"/>
      <c r="K946" s="60"/>
    </row>
    <row r="947" spans="1:11">
      <c r="A947" s="61">
        <f t="shared" si="157"/>
        <v>944</v>
      </c>
      <c r="B947" s="62"/>
      <c r="C947" s="62"/>
      <c r="D947" s="61" t="str">
        <f>IFERROR(VLOOKUP($C947,货物明细表!$B:$F,2,0),"")</f>
        <v/>
      </c>
      <c r="E947" s="61" t="str">
        <f>IFERROR(VLOOKUP($C947,货物明细表!$B:$F,3,0),"")</f>
        <v/>
      </c>
      <c r="F947" s="61" t="str">
        <f>IFERROR(VLOOKUP($C947,货物明细表!$B:$F,4,0),"")</f>
        <v/>
      </c>
      <c r="G947" s="61" t="str">
        <f>IFERROR(VLOOKUP($C947,货物明细表!$B:$F,5,0),"")</f>
        <v/>
      </c>
      <c r="H947" s="63"/>
      <c r="I947" s="63"/>
      <c r="J947" s="63"/>
      <c r="K947" s="63"/>
    </row>
    <row r="948" spans="1:11">
      <c r="A948" s="58">
        <f t="shared" si="157"/>
        <v>945</v>
      </c>
      <c r="B948" s="59"/>
      <c r="C948" s="59"/>
      <c r="D948" s="58" t="str">
        <f>IFERROR(VLOOKUP($C948,货物明细表!$B:$F,2,0),"")</f>
        <v/>
      </c>
      <c r="E948" s="58" t="str">
        <f>IFERROR(VLOOKUP($C948,货物明细表!$B:$F,3,0),"")</f>
        <v/>
      </c>
      <c r="F948" s="58" t="str">
        <f>IFERROR(VLOOKUP($C948,货物明细表!$B:$F,4,0),"")</f>
        <v/>
      </c>
      <c r="G948" s="58" t="str">
        <f>IFERROR(VLOOKUP($C948,货物明细表!$B:$F,5,0),"")</f>
        <v/>
      </c>
      <c r="H948" s="60"/>
      <c r="I948" s="60"/>
      <c r="J948" s="60"/>
      <c r="K948" s="60"/>
    </row>
    <row r="949" spans="1:11">
      <c r="A949" s="61">
        <f t="shared" si="157"/>
        <v>946</v>
      </c>
      <c r="B949" s="62"/>
      <c r="C949" s="62"/>
      <c r="D949" s="61" t="str">
        <f>IFERROR(VLOOKUP($C949,货物明细表!$B:$F,2,0),"")</f>
        <v/>
      </c>
      <c r="E949" s="61" t="str">
        <f>IFERROR(VLOOKUP($C949,货物明细表!$B:$F,3,0),"")</f>
        <v/>
      </c>
      <c r="F949" s="61" t="str">
        <f>IFERROR(VLOOKUP($C949,货物明细表!$B:$F,4,0),"")</f>
        <v/>
      </c>
      <c r="G949" s="61" t="str">
        <f>IFERROR(VLOOKUP($C949,货物明细表!$B:$F,5,0),"")</f>
        <v/>
      </c>
      <c r="H949" s="63"/>
      <c r="I949" s="63"/>
      <c r="J949" s="63"/>
      <c r="K949" s="63"/>
    </row>
    <row r="950" spans="1:11">
      <c r="A950" s="58">
        <f t="shared" si="157"/>
        <v>947</v>
      </c>
      <c r="B950" s="59"/>
      <c r="C950" s="59"/>
      <c r="D950" s="58" t="str">
        <f>IFERROR(VLOOKUP($C950,货物明细表!$B:$F,2,0),"")</f>
        <v/>
      </c>
      <c r="E950" s="58" t="str">
        <f>IFERROR(VLOOKUP($C950,货物明细表!$B:$F,3,0),"")</f>
        <v/>
      </c>
      <c r="F950" s="58" t="str">
        <f>IFERROR(VLOOKUP($C950,货物明细表!$B:$F,4,0),"")</f>
        <v/>
      </c>
      <c r="G950" s="58" t="str">
        <f>IFERROR(VLOOKUP($C950,货物明细表!$B:$F,5,0),"")</f>
        <v/>
      </c>
      <c r="H950" s="60"/>
      <c r="I950" s="60"/>
      <c r="J950" s="60"/>
      <c r="K950" s="60"/>
    </row>
    <row r="951" spans="1:11">
      <c r="A951" s="61">
        <f t="shared" ref="A951:A956" si="158">A950+1</f>
        <v>948</v>
      </c>
      <c r="B951" s="62"/>
      <c r="C951" s="62"/>
      <c r="D951" s="61" t="str">
        <f>IFERROR(VLOOKUP($C951,货物明细表!$B:$F,2,0),"")</f>
        <v/>
      </c>
      <c r="E951" s="61" t="str">
        <f>IFERROR(VLOOKUP($C951,货物明细表!$B:$F,3,0),"")</f>
        <v/>
      </c>
      <c r="F951" s="61" t="str">
        <f>IFERROR(VLOOKUP($C951,货物明细表!$B:$F,4,0),"")</f>
        <v/>
      </c>
      <c r="G951" s="61" t="str">
        <f>IFERROR(VLOOKUP($C951,货物明细表!$B:$F,5,0),"")</f>
        <v/>
      </c>
      <c r="H951" s="63"/>
      <c r="I951" s="63"/>
      <c r="J951" s="63"/>
      <c r="K951" s="63"/>
    </row>
    <row r="952" spans="1:11">
      <c r="A952" s="58">
        <f t="shared" si="158"/>
        <v>949</v>
      </c>
      <c r="B952" s="59"/>
      <c r="C952" s="59"/>
      <c r="D952" s="58" t="str">
        <f>IFERROR(VLOOKUP($C952,货物明细表!$B:$F,2,0),"")</f>
        <v/>
      </c>
      <c r="E952" s="58" t="str">
        <f>IFERROR(VLOOKUP($C952,货物明细表!$B:$F,3,0),"")</f>
        <v/>
      </c>
      <c r="F952" s="58" t="str">
        <f>IFERROR(VLOOKUP($C952,货物明细表!$B:$F,4,0),"")</f>
        <v/>
      </c>
      <c r="G952" s="58" t="str">
        <f>IFERROR(VLOOKUP($C952,货物明细表!$B:$F,5,0),"")</f>
        <v/>
      </c>
      <c r="H952" s="60"/>
      <c r="I952" s="60"/>
      <c r="J952" s="60"/>
      <c r="K952" s="60"/>
    </row>
    <row r="953" spans="1:11">
      <c r="A953" s="61">
        <f t="shared" si="158"/>
        <v>950</v>
      </c>
      <c r="B953" s="62"/>
      <c r="C953" s="62"/>
      <c r="D953" s="61" t="str">
        <f>IFERROR(VLOOKUP($C953,货物明细表!$B:$F,2,0),"")</f>
        <v/>
      </c>
      <c r="E953" s="61" t="str">
        <f>IFERROR(VLOOKUP($C953,货物明细表!$B:$F,3,0),"")</f>
        <v/>
      </c>
      <c r="F953" s="61" t="str">
        <f>IFERROR(VLOOKUP($C953,货物明细表!$B:$F,4,0),"")</f>
        <v/>
      </c>
      <c r="G953" s="61" t="str">
        <f>IFERROR(VLOOKUP($C953,货物明细表!$B:$F,5,0),"")</f>
        <v/>
      </c>
      <c r="H953" s="63"/>
      <c r="I953" s="63"/>
      <c r="J953" s="63"/>
      <c r="K953" s="63"/>
    </row>
    <row r="954" spans="1:11">
      <c r="A954" s="58">
        <f t="shared" si="158"/>
        <v>951</v>
      </c>
      <c r="B954" s="59"/>
      <c r="C954" s="59"/>
      <c r="D954" s="58" t="str">
        <f>IFERROR(VLOOKUP($C954,货物明细表!$B:$F,2,0),"")</f>
        <v/>
      </c>
      <c r="E954" s="58" t="str">
        <f>IFERROR(VLOOKUP($C954,货物明细表!$B:$F,3,0),"")</f>
        <v/>
      </c>
      <c r="F954" s="58" t="str">
        <f>IFERROR(VLOOKUP($C954,货物明细表!$B:$F,4,0),"")</f>
        <v/>
      </c>
      <c r="G954" s="58" t="str">
        <f>IFERROR(VLOOKUP($C954,货物明细表!$B:$F,5,0),"")</f>
        <v/>
      </c>
      <c r="H954" s="60"/>
      <c r="I954" s="60"/>
      <c r="J954" s="60"/>
      <c r="K954" s="60"/>
    </row>
    <row r="955" spans="1:11">
      <c r="A955" s="61">
        <f t="shared" si="158"/>
        <v>952</v>
      </c>
      <c r="B955" s="62"/>
      <c r="C955" s="62"/>
      <c r="D955" s="61" t="str">
        <f>IFERROR(VLOOKUP($C955,货物明细表!$B:$F,2,0),"")</f>
        <v/>
      </c>
      <c r="E955" s="61" t="str">
        <f>IFERROR(VLOOKUP($C955,货物明细表!$B:$F,3,0),"")</f>
        <v/>
      </c>
      <c r="F955" s="61" t="str">
        <f>IFERROR(VLOOKUP($C955,货物明细表!$B:$F,4,0),"")</f>
        <v/>
      </c>
      <c r="G955" s="61" t="str">
        <f>IFERROR(VLOOKUP($C955,货物明细表!$B:$F,5,0),"")</f>
        <v/>
      </c>
      <c r="H955" s="63"/>
      <c r="I955" s="63"/>
      <c r="J955" s="63"/>
      <c r="K955" s="63"/>
    </row>
    <row r="956" spans="1:11">
      <c r="A956" s="58">
        <f t="shared" si="158"/>
        <v>953</v>
      </c>
      <c r="B956" s="59"/>
      <c r="C956" s="59"/>
      <c r="D956" s="58" t="str">
        <f>IFERROR(VLOOKUP($C956,货物明细表!$B:$F,2,0),"")</f>
        <v/>
      </c>
      <c r="E956" s="58" t="str">
        <f>IFERROR(VLOOKUP($C956,货物明细表!$B:$F,3,0),"")</f>
        <v/>
      </c>
      <c r="F956" s="58" t="str">
        <f>IFERROR(VLOOKUP($C956,货物明细表!$B:$F,4,0),"")</f>
        <v/>
      </c>
      <c r="G956" s="58" t="str">
        <f>IFERROR(VLOOKUP($C956,货物明细表!$B:$F,5,0),"")</f>
        <v/>
      </c>
      <c r="H956" s="60"/>
      <c r="I956" s="60"/>
      <c r="J956" s="60"/>
      <c r="K956" s="60"/>
    </row>
    <row r="957" spans="1:11">
      <c r="A957" s="61">
        <f t="shared" ref="A957:A962" si="159">A956+1</f>
        <v>954</v>
      </c>
      <c r="B957" s="62"/>
      <c r="C957" s="62"/>
      <c r="D957" s="61" t="str">
        <f>IFERROR(VLOOKUP($C957,货物明细表!$B:$F,2,0),"")</f>
        <v/>
      </c>
      <c r="E957" s="61" t="str">
        <f>IFERROR(VLOOKUP($C957,货物明细表!$B:$F,3,0),"")</f>
        <v/>
      </c>
      <c r="F957" s="61" t="str">
        <f>IFERROR(VLOOKUP($C957,货物明细表!$B:$F,4,0),"")</f>
        <v/>
      </c>
      <c r="G957" s="61" t="str">
        <f>IFERROR(VLOOKUP($C957,货物明细表!$B:$F,5,0),"")</f>
        <v/>
      </c>
      <c r="H957" s="63"/>
      <c r="I957" s="63"/>
      <c r="J957" s="63"/>
      <c r="K957" s="63"/>
    </row>
    <row r="958" spans="1:11">
      <c r="A958" s="58">
        <f t="shared" si="159"/>
        <v>955</v>
      </c>
      <c r="B958" s="59"/>
      <c r="C958" s="59"/>
      <c r="D958" s="58" t="str">
        <f>IFERROR(VLOOKUP($C958,货物明细表!$B:$F,2,0),"")</f>
        <v/>
      </c>
      <c r="E958" s="58" t="str">
        <f>IFERROR(VLOOKUP($C958,货物明细表!$B:$F,3,0),"")</f>
        <v/>
      </c>
      <c r="F958" s="58" t="str">
        <f>IFERROR(VLOOKUP($C958,货物明细表!$B:$F,4,0),"")</f>
        <v/>
      </c>
      <c r="G958" s="58" t="str">
        <f>IFERROR(VLOOKUP($C958,货物明细表!$B:$F,5,0),"")</f>
        <v/>
      </c>
      <c r="H958" s="60"/>
      <c r="I958" s="60"/>
      <c r="J958" s="60"/>
      <c r="K958" s="60"/>
    </row>
    <row r="959" spans="1:11">
      <c r="A959" s="61">
        <f t="shared" si="159"/>
        <v>956</v>
      </c>
      <c r="B959" s="62"/>
      <c r="C959" s="62"/>
      <c r="D959" s="61" t="str">
        <f>IFERROR(VLOOKUP($C959,货物明细表!$B:$F,2,0),"")</f>
        <v/>
      </c>
      <c r="E959" s="61" t="str">
        <f>IFERROR(VLOOKUP($C959,货物明细表!$B:$F,3,0),"")</f>
        <v/>
      </c>
      <c r="F959" s="61" t="str">
        <f>IFERROR(VLOOKUP($C959,货物明细表!$B:$F,4,0),"")</f>
        <v/>
      </c>
      <c r="G959" s="61" t="str">
        <f>IFERROR(VLOOKUP($C959,货物明细表!$B:$F,5,0),"")</f>
        <v/>
      </c>
      <c r="H959" s="63"/>
      <c r="I959" s="63"/>
      <c r="J959" s="63"/>
      <c r="K959" s="63"/>
    </row>
    <row r="960" spans="1:11">
      <c r="A960" s="58">
        <f t="shared" si="159"/>
        <v>957</v>
      </c>
      <c r="B960" s="59"/>
      <c r="C960" s="59"/>
      <c r="D960" s="58" t="str">
        <f>IFERROR(VLOOKUP($C960,货物明细表!$B:$F,2,0),"")</f>
        <v/>
      </c>
      <c r="E960" s="58" t="str">
        <f>IFERROR(VLOOKUP($C960,货物明细表!$B:$F,3,0),"")</f>
        <v/>
      </c>
      <c r="F960" s="58" t="str">
        <f>IFERROR(VLOOKUP($C960,货物明细表!$B:$F,4,0),"")</f>
        <v/>
      </c>
      <c r="G960" s="58" t="str">
        <f>IFERROR(VLOOKUP($C960,货物明细表!$B:$F,5,0),"")</f>
        <v/>
      </c>
      <c r="H960" s="60"/>
      <c r="I960" s="60"/>
      <c r="J960" s="60"/>
      <c r="K960" s="60"/>
    </row>
    <row r="961" spans="1:11">
      <c r="A961" s="61">
        <f t="shared" si="159"/>
        <v>958</v>
      </c>
      <c r="B961" s="62"/>
      <c r="C961" s="62"/>
      <c r="D961" s="61" t="str">
        <f>IFERROR(VLOOKUP($C961,货物明细表!$B:$F,2,0),"")</f>
        <v/>
      </c>
      <c r="E961" s="61" t="str">
        <f>IFERROR(VLOOKUP($C961,货物明细表!$B:$F,3,0),"")</f>
        <v/>
      </c>
      <c r="F961" s="61" t="str">
        <f>IFERROR(VLOOKUP($C961,货物明细表!$B:$F,4,0),"")</f>
        <v/>
      </c>
      <c r="G961" s="61" t="str">
        <f>IFERROR(VLOOKUP($C961,货物明细表!$B:$F,5,0),"")</f>
        <v/>
      </c>
      <c r="H961" s="63"/>
      <c r="I961" s="63"/>
      <c r="J961" s="63"/>
      <c r="K961" s="63"/>
    </row>
    <row r="962" spans="1:11">
      <c r="A962" s="58">
        <f t="shared" si="159"/>
        <v>959</v>
      </c>
      <c r="B962" s="59"/>
      <c r="C962" s="59"/>
      <c r="D962" s="58" t="str">
        <f>IFERROR(VLOOKUP($C962,货物明细表!$B:$F,2,0),"")</f>
        <v/>
      </c>
      <c r="E962" s="58" t="str">
        <f>IFERROR(VLOOKUP($C962,货物明细表!$B:$F,3,0),"")</f>
        <v/>
      </c>
      <c r="F962" s="58" t="str">
        <f>IFERROR(VLOOKUP($C962,货物明细表!$B:$F,4,0),"")</f>
        <v/>
      </c>
      <c r="G962" s="58" t="str">
        <f>IFERROR(VLOOKUP($C962,货物明细表!$B:$F,5,0),"")</f>
        <v/>
      </c>
      <c r="H962" s="60"/>
      <c r="I962" s="60"/>
      <c r="J962" s="60"/>
      <c r="K962" s="60"/>
    </row>
    <row r="963" spans="1:11">
      <c r="A963" s="61">
        <f t="shared" ref="A963:A968" si="160">A962+1</f>
        <v>960</v>
      </c>
      <c r="B963" s="62"/>
      <c r="C963" s="62"/>
      <c r="D963" s="61" t="str">
        <f>IFERROR(VLOOKUP($C963,货物明细表!$B:$F,2,0),"")</f>
        <v/>
      </c>
      <c r="E963" s="61" t="str">
        <f>IFERROR(VLOOKUP($C963,货物明细表!$B:$F,3,0),"")</f>
        <v/>
      </c>
      <c r="F963" s="61" t="str">
        <f>IFERROR(VLOOKUP($C963,货物明细表!$B:$F,4,0),"")</f>
        <v/>
      </c>
      <c r="G963" s="61" t="str">
        <f>IFERROR(VLOOKUP($C963,货物明细表!$B:$F,5,0),"")</f>
        <v/>
      </c>
      <c r="H963" s="63"/>
      <c r="I963" s="63"/>
      <c r="J963" s="63"/>
      <c r="K963" s="63"/>
    </row>
    <row r="964" spans="1:11">
      <c r="A964" s="58">
        <f t="shared" si="160"/>
        <v>961</v>
      </c>
      <c r="B964" s="59"/>
      <c r="C964" s="59"/>
      <c r="D964" s="58" t="str">
        <f>IFERROR(VLOOKUP($C964,货物明细表!$B:$F,2,0),"")</f>
        <v/>
      </c>
      <c r="E964" s="58" t="str">
        <f>IFERROR(VLOOKUP($C964,货物明细表!$B:$F,3,0),"")</f>
        <v/>
      </c>
      <c r="F964" s="58" t="str">
        <f>IFERROR(VLOOKUP($C964,货物明细表!$B:$F,4,0),"")</f>
        <v/>
      </c>
      <c r="G964" s="58" t="str">
        <f>IFERROR(VLOOKUP($C964,货物明细表!$B:$F,5,0),"")</f>
        <v/>
      </c>
      <c r="H964" s="60"/>
      <c r="I964" s="60"/>
      <c r="J964" s="60"/>
      <c r="K964" s="60"/>
    </row>
    <row r="965" spans="1:11">
      <c r="A965" s="61">
        <f t="shared" si="160"/>
        <v>962</v>
      </c>
      <c r="B965" s="62"/>
      <c r="C965" s="62"/>
      <c r="D965" s="61" t="str">
        <f>IFERROR(VLOOKUP($C965,货物明细表!$B:$F,2,0),"")</f>
        <v/>
      </c>
      <c r="E965" s="61" t="str">
        <f>IFERROR(VLOOKUP($C965,货物明细表!$B:$F,3,0),"")</f>
        <v/>
      </c>
      <c r="F965" s="61" t="str">
        <f>IFERROR(VLOOKUP($C965,货物明细表!$B:$F,4,0),"")</f>
        <v/>
      </c>
      <c r="G965" s="61" t="str">
        <f>IFERROR(VLOOKUP($C965,货物明细表!$B:$F,5,0),"")</f>
        <v/>
      </c>
      <c r="H965" s="63"/>
      <c r="I965" s="63"/>
      <c r="J965" s="63"/>
      <c r="K965" s="63"/>
    </row>
    <row r="966" spans="1:11">
      <c r="A966" s="58">
        <f t="shared" si="160"/>
        <v>963</v>
      </c>
      <c r="B966" s="59"/>
      <c r="C966" s="59"/>
      <c r="D966" s="58" t="str">
        <f>IFERROR(VLOOKUP($C966,货物明细表!$B:$F,2,0),"")</f>
        <v/>
      </c>
      <c r="E966" s="58" t="str">
        <f>IFERROR(VLOOKUP($C966,货物明细表!$B:$F,3,0),"")</f>
        <v/>
      </c>
      <c r="F966" s="58" t="str">
        <f>IFERROR(VLOOKUP($C966,货物明细表!$B:$F,4,0),"")</f>
        <v/>
      </c>
      <c r="G966" s="58" t="str">
        <f>IFERROR(VLOOKUP($C966,货物明细表!$B:$F,5,0),"")</f>
        <v/>
      </c>
      <c r="H966" s="60"/>
      <c r="I966" s="60"/>
      <c r="J966" s="60"/>
      <c r="K966" s="60"/>
    </row>
    <row r="967" spans="1:11">
      <c r="A967" s="61">
        <f t="shared" si="160"/>
        <v>964</v>
      </c>
      <c r="B967" s="62"/>
      <c r="C967" s="62"/>
      <c r="D967" s="61" t="str">
        <f>IFERROR(VLOOKUP($C967,货物明细表!$B:$F,2,0),"")</f>
        <v/>
      </c>
      <c r="E967" s="61" t="str">
        <f>IFERROR(VLOOKUP($C967,货物明细表!$B:$F,3,0),"")</f>
        <v/>
      </c>
      <c r="F967" s="61" t="str">
        <f>IFERROR(VLOOKUP($C967,货物明细表!$B:$F,4,0),"")</f>
        <v/>
      </c>
      <c r="G967" s="61" t="str">
        <f>IFERROR(VLOOKUP($C967,货物明细表!$B:$F,5,0),"")</f>
        <v/>
      </c>
      <c r="H967" s="63"/>
      <c r="I967" s="63"/>
      <c r="J967" s="63"/>
      <c r="K967" s="63"/>
    </row>
    <row r="968" spans="1:11">
      <c r="A968" s="58">
        <f t="shared" si="160"/>
        <v>965</v>
      </c>
      <c r="B968" s="59"/>
      <c r="C968" s="59"/>
      <c r="D968" s="58" t="str">
        <f>IFERROR(VLOOKUP($C968,货物明细表!$B:$F,2,0),"")</f>
        <v/>
      </c>
      <c r="E968" s="58" t="str">
        <f>IFERROR(VLOOKUP($C968,货物明细表!$B:$F,3,0),"")</f>
        <v/>
      </c>
      <c r="F968" s="58" t="str">
        <f>IFERROR(VLOOKUP($C968,货物明细表!$B:$F,4,0),"")</f>
        <v/>
      </c>
      <c r="G968" s="58" t="str">
        <f>IFERROR(VLOOKUP($C968,货物明细表!$B:$F,5,0),"")</f>
        <v/>
      </c>
      <c r="H968" s="60"/>
      <c r="I968" s="60"/>
      <c r="J968" s="60"/>
      <c r="K968" s="60"/>
    </row>
    <row r="969" spans="1:11">
      <c r="A969" s="61">
        <f t="shared" ref="A969:A974" si="161">A968+1</f>
        <v>966</v>
      </c>
      <c r="B969" s="62"/>
      <c r="C969" s="62"/>
      <c r="D969" s="61" t="str">
        <f>IFERROR(VLOOKUP($C969,货物明细表!$B:$F,2,0),"")</f>
        <v/>
      </c>
      <c r="E969" s="61" t="str">
        <f>IFERROR(VLOOKUP($C969,货物明细表!$B:$F,3,0),"")</f>
        <v/>
      </c>
      <c r="F969" s="61" t="str">
        <f>IFERROR(VLOOKUP($C969,货物明细表!$B:$F,4,0),"")</f>
        <v/>
      </c>
      <c r="G969" s="61" t="str">
        <f>IFERROR(VLOOKUP($C969,货物明细表!$B:$F,5,0),"")</f>
        <v/>
      </c>
      <c r="H969" s="63"/>
      <c r="I969" s="63"/>
      <c r="J969" s="63"/>
      <c r="K969" s="63"/>
    </row>
    <row r="970" spans="1:11">
      <c r="A970" s="58">
        <f t="shared" si="161"/>
        <v>967</v>
      </c>
      <c r="B970" s="59"/>
      <c r="C970" s="59"/>
      <c r="D970" s="58" t="str">
        <f>IFERROR(VLOOKUP($C970,货物明细表!$B:$F,2,0),"")</f>
        <v/>
      </c>
      <c r="E970" s="58" t="str">
        <f>IFERROR(VLOOKUP($C970,货物明细表!$B:$F,3,0),"")</f>
        <v/>
      </c>
      <c r="F970" s="58" t="str">
        <f>IFERROR(VLOOKUP($C970,货物明细表!$B:$F,4,0),"")</f>
        <v/>
      </c>
      <c r="G970" s="58" t="str">
        <f>IFERROR(VLOOKUP($C970,货物明细表!$B:$F,5,0),"")</f>
        <v/>
      </c>
      <c r="H970" s="60"/>
      <c r="I970" s="60"/>
      <c r="J970" s="60"/>
      <c r="K970" s="60"/>
    </row>
    <row r="971" spans="1:11">
      <c r="A971" s="61">
        <f t="shared" si="161"/>
        <v>968</v>
      </c>
      <c r="B971" s="62"/>
      <c r="C971" s="62"/>
      <c r="D971" s="61" t="str">
        <f>IFERROR(VLOOKUP($C971,货物明细表!$B:$F,2,0),"")</f>
        <v/>
      </c>
      <c r="E971" s="61" t="str">
        <f>IFERROR(VLOOKUP($C971,货物明细表!$B:$F,3,0),"")</f>
        <v/>
      </c>
      <c r="F971" s="61" t="str">
        <f>IFERROR(VLOOKUP($C971,货物明细表!$B:$F,4,0),"")</f>
        <v/>
      </c>
      <c r="G971" s="61" t="str">
        <f>IFERROR(VLOOKUP($C971,货物明细表!$B:$F,5,0),"")</f>
        <v/>
      </c>
      <c r="H971" s="63"/>
      <c r="I971" s="63"/>
      <c r="J971" s="63"/>
      <c r="K971" s="63"/>
    </row>
    <row r="972" spans="1:11">
      <c r="A972" s="58">
        <f t="shared" si="161"/>
        <v>969</v>
      </c>
      <c r="B972" s="59"/>
      <c r="C972" s="59"/>
      <c r="D972" s="58" t="str">
        <f>IFERROR(VLOOKUP($C972,货物明细表!$B:$F,2,0),"")</f>
        <v/>
      </c>
      <c r="E972" s="58" t="str">
        <f>IFERROR(VLOOKUP($C972,货物明细表!$B:$F,3,0),"")</f>
        <v/>
      </c>
      <c r="F972" s="58" t="str">
        <f>IFERROR(VLOOKUP($C972,货物明细表!$B:$F,4,0),"")</f>
        <v/>
      </c>
      <c r="G972" s="58" t="str">
        <f>IFERROR(VLOOKUP($C972,货物明细表!$B:$F,5,0),"")</f>
        <v/>
      </c>
      <c r="H972" s="60"/>
      <c r="I972" s="60"/>
      <c r="J972" s="60"/>
      <c r="K972" s="60"/>
    </row>
    <row r="973" spans="1:11">
      <c r="A973" s="61">
        <f t="shared" si="161"/>
        <v>970</v>
      </c>
      <c r="B973" s="62"/>
      <c r="C973" s="62"/>
      <c r="D973" s="61" t="str">
        <f>IFERROR(VLOOKUP($C973,货物明细表!$B:$F,2,0),"")</f>
        <v/>
      </c>
      <c r="E973" s="61" t="str">
        <f>IFERROR(VLOOKUP($C973,货物明细表!$B:$F,3,0),"")</f>
        <v/>
      </c>
      <c r="F973" s="61" t="str">
        <f>IFERROR(VLOOKUP($C973,货物明细表!$B:$F,4,0),"")</f>
        <v/>
      </c>
      <c r="G973" s="61" t="str">
        <f>IFERROR(VLOOKUP($C973,货物明细表!$B:$F,5,0),"")</f>
        <v/>
      </c>
      <c r="H973" s="63"/>
      <c r="I973" s="63"/>
      <c r="J973" s="63"/>
      <c r="K973" s="63"/>
    </row>
    <row r="974" spans="1:11">
      <c r="A974" s="58">
        <f t="shared" si="161"/>
        <v>971</v>
      </c>
      <c r="B974" s="59"/>
      <c r="C974" s="59"/>
      <c r="D974" s="58" t="str">
        <f>IFERROR(VLOOKUP($C974,货物明细表!$B:$F,2,0),"")</f>
        <v/>
      </c>
      <c r="E974" s="58" t="str">
        <f>IFERROR(VLOOKUP($C974,货物明细表!$B:$F,3,0),"")</f>
        <v/>
      </c>
      <c r="F974" s="58" t="str">
        <f>IFERROR(VLOOKUP($C974,货物明细表!$B:$F,4,0),"")</f>
        <v/>
      </c>
      <c r="G974" s="58" t="str">
        <f>IFERROR(VLOOKUP($C974,货物明细表!$B:$F,5,0),"")</f>
        <v/>
      </c>
      <c r="H974" s="60"/>
      <c r="I974" s="60"/>
      <c r="J974" s="60"/>
      <c r="K974" s="60"/>
    </row>
    <row r="975" spans="1:11">
      <c r="A975" s="61">
        <f t="shared" ref="A975:A980" si="162">A974+1</f>
        <v>972</v>
      </c>
      <c r="B975" s="62"/>
      <c r="C975" s="62"/>
      <c r="D975" s="61" t="str">
        <f>IFERROR(VLOOKUP($C975,货物明细表!$B:$F,2,0),"")</f>
        <v/>
      </c>
      <c r="E975" s="61" t="str">
        <f>IFERROR(VLOOKUP($C975,货物明细表!$B:$F,3,0),"")</f>
        <v/>
      </c>
      <c r="F975" s="61" t="str">
        <f>IFERROR(VLOOKUP($C975,货物明细表!$B:$F,4,0),"")</f>
        <v/>
      </c>
      <c r="G975" s="61" t="str">
        <f>IFERROR(VLOOKUP($C975,货物明细表!$B:$F,5,0),"")</f>
        <v/>
      </c>
      <c r="H975" s="63"/>
      <c r="I975" s="63"/>
      <c r="J975" s="63"/>
      <c r="K975" s="63"/>
    </row>
    <row r="976" spans="1:11">
      <c r="A976" s="58">
        <f t="shared" si="162"/>
        <v>973</v>
      </c>
      <c r="B976" s="59"/>
      <c r="C976" s="59"/>
      <c r="D976" s="58" t="str">
        <f>IFERROR(VLOOKUP($C976,货物明细表!$B:$F,2,0),"")</f>
        <v/>
      </c>
      <c r="E976" s="58" t="str">
        <f>IFERROR(VLOOKUP($C976,货物明细表!$B:$F,3,0),"")</f>
        <v/>
      </c>
      <c r="F976" s="58" t="str">
        <f>IFERROR(VLOOKUP($C976,货物明细表!$B:$F,4,0),"")</f>
        <v/>
      </c>
      <c r="G976" s="58" t="str">
        <f>IFERROR(VLOOKUP($C976,货物明细表!$B:$F,5,0),"")</f>
        <v/>
      </c>
      <c r="H976" s="60"/>
      <c r="I976" s="60"/>
      <c r="J976" s="60"/>
      <c r="K976" s="60"/>
    </row>
    <row r="977" spans="1:11">
      <c r="A977" s="61">
        <f t="shared" si="162"/>
        <v>974</v>
      </c>
      <c r="B977" s="62"/>
      <c r="C977" s="62"/>
      <c r="D977" s="61" t="str">
        <f>IFERROR(VLOOKUP($C977,货物明细表!$B:$F,2,0),"")</f>
        <v/>
      </c>
      <c r="E977" s="61" t="str">
        <f>IFERROR(VLOOKUP($C977,货物明细表!$B:$F,3,0),"")</f>
        <v/>
      </c>
      <c r="F977" s="61" t="str">
        <f>IFERROR(VLOOKUP($C977,货物明细表!$B:$F,4,0),"")</f>
        <v/>
      </c>
      <c r="G977" s="61" t="str">
        <f>IFERROR(VLOOKUP($C977,货物明细表!$B:$F,5,0),"")</f>
        <v/>
      </c>
      <c r="H977" s="63"/>
      <c r="I977" s="63"/>
      <c r="J977" s="63"/>
      <c r="K977" s="63"/>
    </row>
    <row r="978" spans="1:11">
      <c r="A978" s="58">
        <f t="shared" si="162"/>
        <v>975</v>
      </c>
      <c r="B978" s="59"/>
      <c r="C978" s="59"/>
      <c r="D978" s="58" t="str">
        <f>IFERROR(VLOOKUP($C978,货物明细表!$B:$F,2,0),"")</f>
        <v/>
      </c>
      <c r="E978" s="58" t="str">
        <f>IFERROR(VLOOKUP($C978,货物明细表!$B:$F,3,0),"")</f>
        <v/>
      </c>
      <c r="F978" s="58" t="str">
        <f>IFERROR(VLOOKUP($C978,货物明细表!$B:$F,4,0),"")</f>
        <v/>
      </c>
      <c r="G978" s="58" t="str">
        <f>IFERROR(VLOOKUP($C978,货物明细表!$B:$F,5,0),"")</f>
        <v/>
      </c>
      <c r="H978" s="60"/>
      <c r="I978" s="60"/>
      <c r="J978" s="60"/>
      <c r="K978" s="60"/>
    </row>
    <row r="979" spans="1:11">
      <c r="A979" s="61">
        <f t="shared" si="162"/>
        <v>976</v>
      </c>
      <c r="B979" s="62"/>
      <c r="C979" s="62"/>
      <c r="D979" s="61" t="str">
        <f>IFERROR(VLOOKUP($C979,货物明细表!$B:$F,2,0),"")</f>
        <v/>
      </c>
      <c r="E979" s="61" t="str">
        <f>IFERROR(VLOOKUP($C979,货物明细表!$B:$F,3,0),"")</f>
        <v/>
      </c>
      <c r="F979" s="61" t="str">
        <f>IFERROR(VLOOKUP($C979,货物明细表!$B:$F,4,0),"")</f>
        <v/>
      </c>
      <c r="G979" s="61" t="str">
        <f>IFERROR(VLOOKUP($C979,货物明细表!$B:$F,5,0),"")</f>
        <v/>
      </c>
      <c r="H979" s="63"/>
      <c r="I979" s="63"/>
      <c r="J979" s="63"/>
      <c r="K979" s="63"/>
    </row>
    <row r="980" spans="1:11">
      <c r="A980" s="58">
        <f t="shared" si="162"/>
        <v>977</v>
      </c>
      <c r="B980" s="59"/>
      <c r="C980" s="59"/>
      <c r="D980" s="58" t="str">
        <f>IFERROR(VLOOKUP($C980,货物明细表!$B:$F,2,0),"")</f>
        <v/>
      </c>
      <c r="E980" s="58" t="str">
        <f>IFERROR(VLOOKUP($C980,货物明细表!$B:$F,3,0),"")</f>
        <v/>
      </c>
      <c r="F980" s="58" t="str">
        <f>IFERROR(VLOOKUP($C980,货物明细表!$B:$F,4,0),"")</f>
        <v/>
      </c>
      <c r="G980" s="58" t="str">
        <f>IFERROR(VLOOKUP($C980,货物明细表!$B:$F,5,0),"")</f>
        <v/>
      </c>
      <c r="H980" s="60"/>
      <c r="I980" s="60"/>
      <c r="J980" s="60"/>
      <c r="K980" s="60"/>
    </row>
    <row r="981" spans="1:11">
      <c r="A981" s="61">
        <f t="shared" ref="A981:A986" si="163">A980+1</f>
        <v>978</v>
      </c>
      <c r="B981" s="62"/>
      <c r="C981" s="62"/>
      <c r="D981" s="61" t="str">
        <f>IFERROR(VLOOKUP($C981,货物明细表!$B:$F,2,0),"")</f>
        <v/>
      </c>
      <c r="E981" s="61" t="str">
        <f>IFERROR(VLOOKUP($C981,货物明细表!$B:$F,3,0),"")</f>
        <v/>
      </c>
      <c r="F981" s="61" t="str">
        <f>IFERROR(VLOOKUP($C981,货物明细表!$B:$F,4,0),"")</f>
        <v/>
      </c>
      <c r="G981" s="61" t="str">
        <f>IFERROR(VLOOKUP($C981,货物明细表!$B:$F,5,0),"")</f>
        <v/>
      </c>
      <c r="H981" s="63"/>
      <c r="I981" s="63"/>
      <c r="J981" s="63"/>
      <c r="K981" s="63"/>
    </row>
    <row r="982" spans="1:11">
      <c r="A982" s="58">
        <f t="shared" si="163"/>
        <v>979</v>
      </c>
      <c r="B982" s="59"/>
      <c r="C982" s="59"/>
      <c r="D982" s="58" t="str">
        <f>IFERROR(VLOOKUP($C982,货物明细表!$B:$F,2,0),"")</f>
        <v/>
      </c>
      <c r="E982" s="58" t="str">
        <f>IFERROR(VLOOKUP($C982,货物明细表!$B:$F,3,0),"")</f>
        <v/>
      </c>
      <c r="F982" s="58" t="str">
        <f>IFERROR(VLOOKUP($C982,货物明细表!$B:$F,4,0),"")</f>
        <v/>
      </c>
      <c r="G982" s="58" t="str">
        <f>IFERROR(VLOOKUP($C982,货物明细表!$B:$F,5,0),"")</f>
        <v/>
      </c>
      <c r="H982" s="60"/>
      <c r="I982" s="60"/>
      <c r="J982" s="60"/>
      <c r="K982" s="60"/>
    </row>
    <row r="983" spans="1:11">
      <c r="A983" s="61">
        <f t="shared" si="163"/>
        <v>980</v>
      </c>
      <c r="B983" s="62"/>
      <c r="C983" s="62"/>
      <c r="D983" s="61" t="str">
        <f>IFERROR(VLOOKUP($C983,货物明细表!$B:$F,2,0),"")</f>
        <v/>
      </c>
      <c r="E983" s="61" t="str">
        <f>IFERROR(VLOOKUP($C983,货物明细表!$B:$F,3,0),"")</f>
        <v/>
      </c>
      <c r="F983" s="61" t="str">
        <f>IFERROR(VLOOKUP($C983,货物明细表!$B:$F,4,0),"")</f>
        <v/>
      </c>
      <c r="G983" s="61" t="str">
        <f>IFERROR(VLOOKUP($C983,货物明细表!$B:$F,5,0),"")</f>
        <v/>
      </c>
      <c r="H983" s="63"/>
      <c r="I983" s="63"/>
      <c r="J983" s="63"/>
      <c r="K983" s="63"/>
    </row>
    <row r="984" spans="1:11">
      <c r="A984" s="58">
        <f t="shared" si="163"/>
        <v>981</v>
      </c>
      <c r="B984" s="59"/>
      <c r="C984" s="59"/>
      <c r="D984" s="58" t="str">
        <f>IFERROR(VLOOKUP($C984,货物明细表!$B:$F,2,0),"")</f>
        <v/>
      </c>
      <c r="E984" s="58" t="str">
        <f>IFERROR(VLOOKUP($C984,货物明细表!$B:$F,3,0),"")</f>
        <v/>
      </c>
      <c r="F984" s="58" t="str">
        <f>IFERROR(VLOOKUP($C984,货物明细表!$B:$F,4,0),"")</f>
        <v/>
      </c>
      <c r="G984" s="58" t="str">
        <f>IFERROR(VLOOKUP($C984,货物明细表!$B:$F,5,0),"")</f>
        <v/>
      </c>
      <c r="H984" s="60"/>
      <c r="I984" s="60"/>
      <c r="J984" s="60"/>
      <c r="K984" s="60"/>
    </row>
    <row r="985" spans="1:11">
      <c r="A985" s="61">
        <f t="shared" si="163"/>
        <v>982</v>
      </c>
      <c r="B985" s="62"/>
      <c r="C985" s="62"/>
      <c r="D985" s="61" t="str">
        <f>IFERROR(VLOOKUP($C985,货物明细表!$B:$F,2,0),"")</f>
        <v/>
      </c>
      <c r="E985" s="61" t="str">
        <f>IFERROR(VLOOKUP($C985,货物明细表!$B:$F,3,0),"")</f>
        <v/>
      </c>
      <c r="F985" s="61" t="str">
        <f>IFERROR(VLOOKUP($C985,货物明细表!$B:$F,4,0),"")</f>
        <v/>
      </c>
      <c r="G985" s="61" t="str">
        <f>IFERROR(VLOOKUP($C985,货物明细表!$B:$F,5,0),"")</f>
        <v/>
      </c>
      <c r="H985" s="63"/>
      <c r="I985" s="63"/>
      <c r="J985" s="63"/>
      <c r="K985" s="63"/>
    </row>
    <row r="986" spans="1:11">
      <c r="A986" s="58">
        <f t="shared" si="163"/>
        <v>983</v>
      </c>
      <c r="B986" s="59"/>
      <c r="C986" s="59"/>
      <c r="D986" s="58" t="str">
        <f>IFERROR(VLOOKUP($C986,货物明细表!$B:$F,2,0),"")</f>
        <v/>
      </c>
      <c r="E986" s="58" t="str">
        <f>IFERROR(VLOOKUP($C986,货物明细表!$B:$F,3,0),"")</f>
        <v/>
      </c>
      <c r="F986" s="58" t="str">
        <f>IFERROR(VLOOKUP($C986,货物明细表!$B:$F,4,0),"")</f>
        <v/>
      </c>
      <c r="G986" s="58" t="str">
        <f>IFERROR(VLOOKUP($C986,货物明细表!$B:$F,5,0),"")</f>
        <v/>
      </c>
      <c r="H986" s="60"/>
      <c r="I986" s="60"/>
      <c r="J986" s="60"/>
      <c r="K986" s="60"/>
    </row>
    <row r="987" spans="1:11">
      <c r="A987" s="61">
        <f t="shared" ref="A987:A992" si="164">A986+1</f>
        <v>984</v>
      </c>
      <c r="B987" s="62"/>
      <c r="C987" s="62"/>
      <c r="D987" s="61" t="str">
        <f>IFERROR(VLOOKUP($C987,货物明细表!$B:$F,2,0),"")</f>
        <v/>
      </c>
      <c r="E987" s="61" t="str">
        <f>IFERROR(VLOOKUP($C987,货物明细表!$B:$F,3,0),"")</f>
        <v/>
      </c>
      <c r="F987" s="61" t="str">
        <f>IFERROR(VLOOKUP($C987,货物明细表!$B:$F,4,0),"")</f>
        <v/>
      </c>
      <c r="G987" s="61" t="str">
        <f>IFERROR(VLOOKUP($C987,货物明细表!$B:$F,5,0),"")</f>
        <v/>
      </c>
      <c r="H987" s="63"/>
      <c r="I987" s="63"/>
      <c r="J987" s="63"/>
      <c r="K987" s="63"/>
    </row>
    <row r="988" spans="1:11">
      <c r="A988" s="58">
        <f t="shared" si="164"/>
        <v>985</v>
      </c>
      <c r="B988" s="59"/>
      <c r="C988" s="59"/>
      <c r="D988" s="58" t="str">
        <f>IFERROR(VLOOKUP($C988,货物明细表!$B:$F,2,0),"")</f>
        <v/>
      </c>
      <c r="E988" s="58" t="str">
        <f>IFERROR(VLOOKUP($C988,货物明细表!$B:$F,3,0),"")</f>
        <v/>
      </c>
      <c r="F988" s="58" t="str">
        <f>IFERROR(VLOOKUP($C988,货物明细表!$B:$F,4,0),"")</f>
        <v/>
      </c>
      <c r="G988" s="58" t="str">
        <f>IFERROR(VLOOKUP($C988,货物明细表!$B:$F,5,0),"")</f>
        <v/>
      </c>
      <c r="H988" s="60"/>
      <c r="I988" s="60"/>
      <c r="J988" s="60"/>
      <c r="K988" s="60"/>
    </row>
    <row r="989" spans="1:11">
      <c r="A989" s="61">
        <f t="shared" si="164"/>
        <v>986</v>
      </c>
      <c r="B989" s="62"/>
      <c r="C989" s="62"/>
      <c r="D989" s="61" t="str">
        <f>IFERROR(VLOOKUP($C989,货物明细表!$B:$F,2,0),"")</f>
        <v/>
      </c>
      <c r="E989" s="61" t="str">
        <f>IFERROR(VLOOKUP($C989,货物明细表!$B:$F,3,0),"")</f>
        <v/>
      </c>
      <c r="F989" s="61" t="str">
        <f>IFERROR(VLOOKUP($C989,货物明细表!$B:$F,4,0),"")</f>
        <v/>
      </c>
      <c r="G989" s="61" t="str">
        <f>IFERROR(VLOOKUP($C989,货物明细表!$B:$F,5,0),"")</f>
        <v/>
      </c>
      <c r="H989" s="63"/>
      <c r="I989" s="63"/>
      <c r="J989" s="63"/>
      <c r="K989" s="63"/>
    </row>
    <row r="990" spans="1:11">
      <c r="A990" s="58">
        <f t="shared" si="164"/>
        <v>987</v>
      </c>
      <c r="B990" s="59"/>
      <c r="C990" s="59"/>
      <c r="D990" s="58" t="str">
        <f>IFERROR(VLOOKUP($C990,货物明细表!$B:$F,2,0),"")</f>
        <v/>
      </c>
      <c r="E990" s="58" t="str">
        <f>IFERROR(VLOOKUP($C990,货物明细表!$B:$F,3,0),"")</f>
        <v/>
      </c>
      <c r="F990" s="58" t="str">
        <f>IFERROR(VLOOKUP($C990,货物明细表!$B:$F,4,0),"")</f>
        <v/>
      </c>
      <c r="G990" s="58" t="str">
        <f>IFERROR(VLOOKUP($C990,货物明细表!$B:$F,5,0),"")</f>
        <v/>
      </c>
      <c r="H990" s="60"/>
      <c r="I990" s="60"/>
      <c r="J990" s="60"/>
      <c r="K990" s="60"/>
    </row>
    <row r="991" spans="1:11">
      <c r="A991" s="61">
        <f t="shared" si="164"/>
        <v>988</v>
      </c>
      <c r="B991" s="62"/>
      <c r="C991" s="62"/>
      <c r="D991" s="61" t="str">
        <f>IFERROR(VLOOKUP($C991,货物明细表!$B:$F,2,0),"")</f>
        <v/>
      </c>
      <c r="E991" s="61" t="str">
        <f>IFERROR(VLOOKUP($C991,货物明细表!$B:$F,3,0),"")</f>
        <v/>
      </c>
      <c r="F991" s="61" t="str">
        <f>IFERROR(VLOOKUP($C991,货物明细表!$B:$F,4,0),"")</f>
        <v/>
      </c>
      <c r="G991" s="61" t="str">
        <f>IFERROR(VLOOKUP($C991,货物明细表!$B:$F,5,0),"")</f>
        <v/>
      </c>
      <c r="H991" s="63"/>
      <c r="I991" s="63"/>
      <c r="J991" s="63"/>
      <c r="K991" s="63"/>
    </row>
    <row r="992" spans="1:11">
      <c r="A992" s="58">
        <f t="shared" si="164"/>
        <v>989</v>
      </c>
      <c r="B992" s="59"/>
      <c r="C992" s="59"/>
      <c r="D992" s="58" t="str">
        <f>IFERROR(VLOOKUP($C992,货物明细表!$B:$F,2,0),"")</f>
        <v/>
      </c>
      <c r="E992" s="58" t="str">
        <f>IFERROR(VLOOKUP($C992,货物明细表!$B:$F,3,0),"")</f>
        <v/>
      </c>
      <c r="F992" s="58" t="str">
        <f>IFERROR(VLOOKUP($C992,货物明细表!$B:$F,4,0),"")</f>
        <v/>
      </c>
      <c r="G992" s="58" t="str">
        <f>IFERROR(VLOOKUP($C992,货物明细表!$B:$F,5,0),"")</f>
        <v/>
      </c>
      <c r="H992" s="60"/>
      <c r="I992" s="60"/>
      <c r="J992" s="60"/>
      <c r="K992" s="60"/>
    </row>
    <row r="993" spans="1:11">
      <c r="A993" s="61">
        <f t="shared" ref="A993:A998" si="165">A992+1</f>
        <v>990</v>
      </c>
      <c r="B993" s="62"/>
      <c r="C993" s="62"/>
      <c r="D993" s="61" t="str">
        <f>IFERROR(VLOOKUP($C993,货物明细表!$B:$F,2,0),"")</f>
        <v/>
      </c>
      <c r="E993" s="61" t="str">
        <f>IFERROR(VLOOKUP($C993,货物明细表!$B:$F,3,0),"")</f>
        <v/>
      </c>
      <c r="F993" s="61" t="str">
        <f>IFERROR(VLOOKUP($C993,货物明细表!$B:$F,4,0),"")</f>
        <v/>
      </c>
      <c r="G993" s="61" t="str">
        <f>IFERROR(VLOOKUP($C993,货物明细表!$B:$F,5,0),"")</f>
        <v/>
      </c>
      <c r="H993" s="63"/>
      <c r="I993" s="63"/>
      <c r="J993" s="63"/>
      <c r="K993" s="63"/>
    </row>
    <row r="994" spans="1:11">
      <c r="A994" s="58">
        <f t="shared" si="165"/>
        <v>991</v>
      </c>
      <c r="B994" s="59"/>
      <c r="C994" s="59"/>
      <c r="D994" s="58" t="str">
        <f>IFERROR(VLOOKUP($C994,货物明细表!$B:$F,2,0),"")</f>
        <v/>
      </c>
      <c r="E994" s="58" t="str">
        <f>IFERROR(VLOOKUP($C994,货物明细表!$B:$F,3,0),"")</f>
        <v/>
      </c>
      <c r="F994" s="58" t="str">
        <f>IFERROR(VLOOKUP($C994,货物明细表!$B:$F,4,0),"")</f>
        <v/>
      </c>
      <c r="G994" s="58" t="str">
        <f>IFERROR(VLOOKUP($C994,货物明细表!$B:$F,5,0),"")</f>
        <v/>
      </c>
      <c r="H994" s="60"/>
      <c r="I994" s="60"/>
      <c r="J994" s="60"/>
      <c r="K994" s="60"/>
    </row>
    <row r="995" spans="1:11">
      <c r="A995" s="61">
        <f t="shared" si="165"/>
        <v>992</v>
      </c>
      <c r="B995" s="62"/>
      <c r="C995" s="62"/>
      <c r="D995" s="61" t="str">
        <f>IFERROR(VLOOKUP($C995,货物明细表!$B:$F,2,0),"")</f>
        <v/>
      </c>
      <c r="E995" s="61" t="str">
        <f>IFERROR(VLOOKUP($C995,货物明细表!$B:$F,3,0),"")</f>
        <v/>
      </c>
      <c r="F995" s="61" t="str">
        <f>IFERROR(VLOOKUP($C995,货物明细表!$B:$F,4,0),"")</f>
        <v/>
      </c>
      <c r="G995" s="61" t="str">
        <f>IFERROR(VLOOKUP($C995,货物明细表!$B:$F,5,0),"")</f>
        <v/>
      </c>
      <c r="H995" s="63"/>
      <c r="I995" s="63"/>
      <c r="J995" s="63"/>
      <c r="K995" s="63"/>
    </row>
    <row r="996" spans="1:11">
      <c r="A996" s="58">
        <f t="shared" si="165"/>
        <v>993</v>
      </c>
      <c r="B996" s="59"/>
      <c r="C996" s="59"/>
      <c r="D996" s="58" t="str">
        <f>IFERROR(VLOOKUP($C996,货物明细表!$B:$F,2,0),"")</f>
        <v/>
      </c>
      <c r="E996" s="58" t="str">
        <f>IFERROR(VLOOKUP($C996,货物明细表!$B:$F,3,0),"")</f>
        <v/>
      </c>
      <c r="F996" s="58" t="str">
        <f>IFERROR(VLOOKUP($C996,货物明细表!$B:$F,4,0),"")</f>
        <v/>
      </c>
      <c r="G996" s="58" t="str">
        <f>IFERROR(VLOOKUP($C996,货物明细表!$B:$F,5,0),"")</f>
        <v/>
      </c>
      <c r="H996" s="60"/>
      <c r="I996" s="60"/>
      <c r="J996" s="60"/>
      <c r="K996" s="60"/>
    </row>
    <row r="997" spans="1:11">
      <c r="A997" s="61">
        <f t="shared" si="165"/>
        <v>994</v>
      </c>
      <c r="B997" s="62"/>
      <c r="C997" s="62"/>
      <c r="D997" s="61" t="str">
        <f>IFERROR(VLOOKUP($C997,货物明细表!$B:$F,2,0),"")</f>
        <v/>
      </c>
      <c r="E997" s="61" t="str">
        <f>IFERROR(VLOOKUP($C997,货物明细表!$B:$F,3,0),"")</f>
        <v/>
      </c>
      <c r="F997" s="61" t="str">
        <f>IFERROR(VLOOKUP($C997,货物明细表!$B:$F,4,0),"")</f>
        <v/>
      </c>
      <c r="G997" s="61" t="str">
        <f>IFERROR(VLOOKUP($C997,货物明细表!$B:$F,5,0),"")</f>
        <v/>
      </c>
      <c r="H997" s="63"/>
      <c r="I997" s="63"/>
      <c r="J997" s="63"/>
      <c r="K997" s="63"/>
    </row>
    <row r="998" spans="1:11">
      <c r="A998" s="58">
        <f t="shared" si="165"/>
        <v>995</v>
      </c>
      <c r="B998" s="59"/>
      <c r="C998" s="59"/>
      <c r="D998" s="58" t="str">
        <f>IFERROR(VLOOKUP($C998,货物明细表!$B:$F,2,0),"")</f>
        <v/>
      </c>
      <c r="E998" s="58" t="str">
        <f>IFERROR(VLOOKUP($C998,货物明细表!$B:$F,3,0),"")</f>
        <v/>
      </c>
      <c r="F998" s="58" t="str">
        <f>IFERROR(VLOOKUP($C998,货物明细表!$B:$F,4,0),"")</f>
        <v/>
      </c>
      <c r="G998" s="58" t="str">
        <f>IFERROR(VLOOKUP($C998,货物明细表!$B:$F,5,0),"")</f>
        <v/>
      </c>
      <c r="H998" s="60"/>
      <c r="I998" s="60"/>
      <c r="J998" s="60"/>
      <c r="K998" s="60"/>
    </row>
    <row r="999" spans="1:11">
      <c r="A999" s="61">
        <f t="shared" ref="A999:A1004" si="166">A998+1</f>
        <v>996</v>
      </c>
      <c r="B999" s="62"/>
      <c r="C999" s="62"/>
      <c r="D999" s="61" t="str">
        <f>IFERROR(VLOOKUP($C999,货物明细表!$B:$F,2,0),"")</f>
        <v/>
      </c>
      <c r="E999" s="61" t="str">
        <f>IFERROR(VLOOKUP($C999,货物明细表!$B:$F,3,0),"")</f>
        <v/>
      </c>
      <c r="F999" s="61" t="str">
        <f>IFERROR(VLOOKUP($C999,货物明细表!$B:$F,4,0),"")</f>
        <v/>
      </c>
      <c r="G999" s="61" t="str">
        <f>IFERROR(VLOOKUP($C999,货物明细表!$B:$F,5,0),"")</f>
        <v/>
      </c>
      <c r="H999" s="63"/>
      <c r="I999" s="63"/>
      <c r="J999" s="63"/>
      <c r="K999" s="63"/>
    </row>
    <row r="1000" spans="1:11">
      <c r="A1000" s="58">
        <f t="shared" si="166"/>
        <v>997</v>
      </c>
      <c r="B1000" s="59"/>
      <c r="C1000" s="59"/>
      <c r="D1000" s="58" t="str">
        <f>IFERROR(VLOOKUP($C1000,货物明细表!$B:$F,2,0),"")</f>
        <v/>
      </c>
      <c r="E1000" s="58" t="str">
        <f>IFERROR(VLOOKUP($C1000,货物明细表!$B:$F,3,0),"")</f>
        <v/>
      </c>
      <c r="F1000" s="58" t="str">
        <f>IFERROR(VLOOKUP($C1000,货物明细表!$B:$F,4,0),"")</f>
        <v/>
      </c>
      <c r="G1000" s="58" t="str">
        <f>IFERROR(VLOOKUP($C1000,货物明细表!$B:$F,5,0),"")</f>
        <v/>
      </c>
      <c r="H1000" s="60"/>
      <c r="I1000" s="60"/>
      <c r="J1000" s="60"/>
      <c r="K1000" s="60"/>
    </row>
    <row r="1001" spans="1:11">
      <c r="A1001" s="61">
        <f t="shared" si="166"/>
        <v>998</v>
      </c>
      <c r="B1001" s="62"/>
      <c r="C1001" s="62"/>
      <c r="D1001" s="61" t="str">
        <f>IFERROR(VLOOKUP($C1001,货物明细表!$B:$F,2,0),"")</f>
        <v/>
      </c>
      <c r="E1001" s="61" t="str">
        <f>IFERROR(VLOOKUP($C1001,货物明细表!$B:$F,3,0),"")</f>
        <v/>
      </c>
      <c r="F1001" s="61" t="str">
        <f>IFERROR(VLOOKUP($C1001,货物明细表!$B:$F,4,0),"")</f>
        <v/>
      </c>
      <c r="G1001" s="61" t="str">
        <f>IFERROR(VLOOKUP($C1001,货物明细表!$B:$F,5,0),"")</f>
        <v/>
      </c>
      <c r="H1001" s="63"/>
      <c r="I1001" s="63"/>
      <c r="J1001" s="63"/>
      <c r="K1001" s="63"/>
    </row>
    <row r="1002" spans="1:11">
      <c r="A1002" s="58">
        <f t="shared" si="166"/>
        <v>999</v>
      </c>
      <c r="B1002" s="59"/>
      <c r="C1002" s="59"/>
      <c r="D1002" s="58" t="str">
        <f>IFERROR(VLOOKUP($C1002,货物明细表!$B:$F,2,0),"")</f>
        <v/>
      </c>
      <c r="E1002" s="58" t="str">
        <f>IFERROR(VLOOKUP($C1002,货物明细表!$B:$F,3,0),"")</f>
        <v/>
      </c>
      <c r="F1002" s="58" t="str">
        <f>IFERROR(VLOOKUP($C1002,货物明细表!$B:$F,4,0),"")</f>
        <v/>
      </c>
      <c r="G1002" s="58" t="str">
        <f>IFERROR(VLOOKUP($C1002,货物明细表!$B:$F,5,0),"")</f>
        <v/>
      </c>
      <c r="H1002" s="60"/>
      <c r="I1002" s="60"/>
      <c r="J1002" s="60"/>
      <c r="K1002" s="60"/>
    </row>
    <row r="1003" spans="1:11">
      <c r="A1003" s="61">
        <f t="shared" si="166"/>
        <v>1000</v>
      </c>
      <c r="B1003" s="62"/>
      <c r="C1003" s="62"/>
      <c r="D1003" s="61" t="str">
        <f>IFERROR(VLOOKUP($C1003,货物明细表!$B:$F,2,0),"")</f>
        <v/>
      </c>
      <c r="E1003" s="61" t="str">
        <f>IFERROR(VLOOKUP($C1003,货物明细表!$B:$F,3,0),"")</f>
        <v/>
      </c>
      <c r="F1003" s="61" t="str">
        <f>IFERROR(VLOOKUP($C1003,货物明细表!$B:$F,4,0),"")</f>
        <v/>
      </c>
      <c r="G1003" s="61" t="str">
        <f>IFERROR(VLOOKUP($C1003,货物明细表!$B:$F,5,0),"")</f>
        <v/>
      </c>
      <c r="H1003" s="63"/>
      <c r="I1003" s="63"/>
      <c r="J1003" s="63"/>
      <c r="K1003" s="63"/>
    </row>
    <row r="1004" spans="1:11">
      <c r="A1004" s="58">
        <f t="shared" si="166"/>
        <v>1001</v>
      </c>
      <c r="B1004" s="59"/>
      <c r="C1004" s="59"/>
      <c r="D1004" s="58" t="str">
        <f>IFERROR(VLOOKUP($C1004,货物明细表!$B:$F,2,0),"")</f>
        <v/>
      </c>
      <c r="E1004" s="58" t="str">
        <f>IFERROR(VLOOKUP($C1004,货物明细表!$B:$F,3,0),"")</f>
        <v/>
      </c>
      <c r="F1004" s="58" t="str">
        <f>IFERROR(VLOOKUP($C1004,货物明细表!$B:$F,4,0),"")</f>
        <v/>
      </c>
      <c r="G1004" s="58" t="str">
        <f>IFERROR(VLOOKUP($C1004,货物明细表!$B:$F,5,0),"")</f>
        <v/>
      </c>
      <c r="H1004" s="60"/>
      <c r="I1004" s="60"/>
      <c r="J1004" s="60"/>
      <c r="K1004" s="60"/>
    </row>
    <row r="1005" spans="1:11">
      <c r="A1005" s="61">
        <f t="shared" ref="A1005:A1010" si="167">A1004+1</f>
        <v>1002</v>
      </c>
      <c r="B1005" s="62"/>
      <c r="C1005" s="62"/>
      <c r="D1005" s="61" t="str">
        <f>IFERROR(VLOOKUP($C1005,货物明细表!$B:$F,2,0),"")</f>
        <v/>
      </c>
      <c r="E1005" s="61" t="str">
        <f>IFERROR(VLOOKUP($C1005,货物明细表!$B:$F,3,0),"")</f>
        <v/>
      </c>
      <c r="F1005" s="61" t="str">
        <f>IFERROR(VLOOKUP($C1005,货物明细表!$B:$F,4,0),"")</f>
        <v/>
      </c>
      <c r="G1005" s="61" t="str">
        <f>IFERROR(VLOOKUP($C1005,货物明细表!$B:$F,5,0),"")</f>
        <v/>
      </c>
      <c r="H1005" s="63"/>
      <c r="I1005" s="63"/>
      <c r="J1005" s="63"/>
      <c r="K1005" s="63"/>
    </row>
    <row r="1006" spans="1:11">
      <c r="A1006" s="58">
        <f t="shared" si="167"/>
        <v>1003</v>
      </c>
      <c r="B1006" s="59"/>
      <c r="C1006" s="59"/>
      <c r="D1006" s="58" t="str">
        <f>IFERROR(VLOOKUP($C1006,货物明细表!$B:$F,2,0),"")</f>
        <v/>
      </c>
      <c r="E1006" s="58" t="str">
        <f>IFERROR(VLOOKUP($C1006,货物明细表!$B:$F,3,0),"")</f>
        <v/>
      </c>
      <c r="F1006" s="58" t="str">
        <f>IFERROR(VLOOKUP($C1006,货物明细表!$B:$F,4,0),"")</f>
        <v/>
      </c>
      <c r="G1006" s="58" t="str">
        <f>IFERROR(VLOOKUP($C1006,货物明细表!$B:$F,5,0),"")</f>
        <v/>
      </c>
      <c r="H1006" s="60"/>
      <c r="I1006" s="60"/>
      <c r="J1006" s="60"/>
      <c r="K1006" s="60"/>
    </row>
    <row r="1007" spans="1:11">
      <c r="A1007" s="61">
        <f t="shared" si="167"/>
        <v>1004</v>
      </c>
      <c r="B1007" s="62"/>
      <c r="C1007" s="62"/>
      <c r="D1007" s="61" t="str">
        <f>IFERROR(VLOOKUP($C1007,货物明细表!$B:$F,2,0),"")</f>
        <v/>
      </c>
      <c r="E1007" s="61" t="str">
        <f>IFERROR(VLOOKUP($C1007,货物明细表!$B:$F,3,0),"")</f>
        <v/>
      </c>
      <c r="F1007" s="61" t="str">
        <f>IFERROR(VLOOKUP($C1007,货物明细表!$B:$F,4,0),"")</f>
        <v/>
      </c>
      <c r="G1007" s="61" t="str">
        <f>IFERROR(VLOOKUP($C1007,货物明细表!$B:$F,5,0),"")</f>
        <v/>
      </c>
      <c r="H1007" s="63"/>
      <c r="I1007" s="63"/>
      <c r="J1007" s="63"/>
      <c r="K1007" s="63"/>
    </row>
    <row r="1008" spans="1:11">
      <c r="A1008" s="58">
        <f t="shared" si="167"/>
        <v>1005</v>
      </c>
      <c r="B1008" s="59"/>
      <c r="C1008" s="59"/>
      <c r="D1008" s="58" t="str">
        <f>IFERROR(VLOOKUP($C1008,货物明细表!$B:$F,2,0),"")</f>
        <v/>
      </c>
      <c r="E1008" s="58" t="str">
        <f>IFERROR(VLOOKUP($C1008,货物明细表!$B:$F,3,0),"")</f>
        <v/>
      </c>
      <c r="F1008" s="58" t="str">
        <f>IFERROR(VLOOKUP($C1008,货物明细表!$B:$F,4,0),"")</f>
        <v/>
      </c>
      <c r="G1008" s="58" t="str">
        <f>IFERROR(VLOOKUP($C1008,货物明细表!$B:$F,5,0),"")</f>
        <v/>
      </c>
      <c r="H1008" s="60"/>
      <c r="I1008" s="60"/>
      <c r="J1008" s="60"/>
      <c r="K1008" s="60"/>
    </row>
    <row r="1009" spans="1:11">
      <c r="A1009" s="61">
        <f t="shared" si="167"/>
        <v>1006</v>
      </c>
      <c r="B1009" s="62"/>
      <c r="C1009" s="62"/>
      <c r="D1009" s="61" t="str">
        <f>IFERROR(VLOOKUP($C1009,货物明细表!$B:$F,2,0),"")</f>
        <v/>
      </c>
      <c r="E1009" s="61" t="str">
        <f>IFERROR(VLOOKUP($C1009,货物明细表!$B:$F,3,0),"")</f>
        <v/>
      </c>
      <c r="F1009" s="61" t="str">
        <f>IFERROR(VLOOKUP($C1009,货物明细表!$B:$F,4,0),"")</f>
        <v/>
      </c>
      <c r="G1009" s="61" t="str">
        <f>IFERROR(VLOOKUP($C1009,货物明细表!$B:$F,5,0),"")</f>
        <v/>
      </c>
      <c r="H1009" s="63"/>
      <c r="I1009" s="63"/>
      <c r="J1009" s="63"/>
      <c r="K1009" s="63"/>
    </row>
    <row r="1010" spans="1:11">
      <c r="A1010" s="58">
        <f t="shared" si="167"/>
        <v>1007</v>
      </c>
      <c r="B1010" s="59"/>
      <c r="C1010" s="59"/>
      <c r="D1010" s="58" t="str">
        <f>IFERROR(VLOOKUP($C1010,货物明细表!$B:$F,2,0),"")</f>
        <v/>
      </c>
      <c r="E1010" s="58" t="str">
        <f>IFERROR(VLOOKUP($C1010,货物明细表!$B:$F,3,0),"")</f>
        <v/>
      </c>
      <c r="F1010" s="58" t="str">
        <f>IFERROR(VLOOKUP($C1010,货物明细表!$B:$F,4,0),"")</f>
        <v/>
      </c>
      <c r="G1010" s="58" t="str">
        <f>IFERROR(VLOOKUP($C1010,货物明细表!$B:$F,5,0),"")</f>
        <v/>
      </c>
      <c r="H1010" s="60"/>
      <c r="I1010" s="60"/>
      <c r="J1010" s="60"/>
      <c r="K1010" s="60"/>
    </row>
    <row r="1011" spans="1:11">
      <c r="A1011" s="61">
        <f t="shared" ref="A1011:A1016" si="168">A1010+1</f>
        <v>1008</v>
      </c>
      <c r="B1011" s="62"/>
      <c r="C1011" s="62"/>
      <c r="D1011" s="61" t="str">
        <f>IFERROR(VLOOKUP($C1011,货物明细表!$B:$F,2,0),"")</f>
        <v/>
      </c>
      <c r="E1011" s="61" t="str">
        <f>IFERROR(VLOOKUP($C1011,货物明细表!$B:$F,3,0),"")</f>
        <v/>
      </c>
      <c r="F1011" s="61" t="str">
        <f>IFERROR(VLOOKUP($C1011,货物明细表!$B:$F,4,0),"")</f>
        <v/>
      </c>
      <c r="G1011" s="61" t="str">
        <f>IFERROR(VLOOKUP($C1011,货物明细表!$B:$F,5,0),"")</f>
        <v/>
      </c>
      <c r="H1011" s="63"/>
      <c r="I1011" s="63"/>
      <c r="J1011" s="63"/>
      <c r="K1011" s="63"/>
    </row>
    <row r="1012" spans="1:11">
      <c r="A1012" s="58">
        <f t="shared" si="168"/>
        <v>1009</v>
      </c>
      <c r="B1012" s="59"/>
      <c r="C1012" s="59"/>
      <c r="D1012" s="58" t="str">
        <f>IFERROR(VLOOKUP($C1012,货物明细表!$B:$F,2,0),"")</f>
        <v/>
      </c>
      <c r="E1012" s="58" t="str">
        <f>IFERROR(VLOOKUP($C1012,货物明细表!$B:$F,3,0),"")</f>
        <v/>
      </c>
      <c r="F1012" s="58" t="str">
        <f>IFERROR(VLOOKUP($C1012,货物明细表!$B:$F,4,0),"")</f>
        <v/>
      </c>
      <c r="G1012" s="58" t="str">
        <f>IFERROR(VLOOKUP($C1012,货物明细表!$B:$F,5,0),"")</f>
        <v/>
      </c>
      <c r="H1012" s="60"/>
      <c r="I1012" s="60"/>
      <c r="J1012" s="60"/>
      <c r="K1012" s="60"/>
    </row>
    <row r="1013" spans="1:11">
      <c r="A1013" s="61">
        <f t="shared" si="168"/>
        <v>1010</v>
      </c>
      <c r="B1013" s="62"/>
      <c r="C1013" s="62"/>
      <c r="D1013" s="61" t="str">
        <f>IFERROR(VLOOKUP($C1013,货物明细表!$B:$F,2,0),"")</f>
        <v/>
      </c>
      <c r="E1013" s="61" t="str">
        <f>IFERROR(VLOOKUP($C1013,货物明细表!$B:$F,3,0),"")</f>
        <v/>
      </c>
      <c r="F1013" s="61" t="str">
        <f>IFERROR(VLOOKUP($C1013,货物明细表!$B:$F,4,0),"")</f>
        <v/>
      </c>
      <c r="G1013" s="61" t="str">
        <f>IFERROR(VLOOKUP($C1013,货物明细表!$B:$F,5,0),"")</f>
        <v/>
      </c>
      <c r="H1013" s="63"/>
      <c r="I1013" s="63"/>
      <c r="J1013" s="63"/>
      <c r="K1013" s="63"/>
    </row>
    <row r="1014" spans="1:11">
      <c r="A1014" s="58">
        <f t="shared" si="168"/>
        <v>1011</v>
      </c>
      <c r="B1014" s="59"/>
      <c r="C1014" s="59"/>
      <c r="D1014" s="58" t="str">
        <f>IFERROR(VLOOKUP($C1014,货物明细表!$B:$F,2,0),"")</f>
        <v/>
      </c>
      <c r="E1014" s="58" t="str">
        <f>IFERROR(VLOOKUP($C1014,货物明细表!$B:$F,3,0),"")</f>
        <v/>
      </c>
      <c r="F1014" s="58" t="str">
        <f>IFERROR(VLOOKUP($C1014,货物明细表!$B:$F,4,0),"")</f>
        <v/>
      </c>
      <c r="G1014" s="58" t="str">
        <f>IFERROR(VLOOKUP($C1014,货物明细表!$B:$F,5,0),"")</f>
        <v/>
      </c>
      <c r="H1014" s="60"/>
      <c r="I1014" s="60"/>
      <c r="J1014" s="60"/>
      <c r="K1014" s="60"/>
    </row>
    <row r="1015" spans="1:11">
      <c r="A1015" s="61">
        <f t="shared" si="168"/>
        <v>1012</v>
      </c>
      <c r="B1015" s="62"/>
      <c r="C1015" s="62"/>
      <c r="D1015" s="61" t="str">
        <f>IFERROR(VLOOKUP($C1015,货物明细表!$B:$F,2,0),"")</f>
        <v/>
      </c>
      <c r="E1015" s="61" t="str">
        <f>IFERROR(VLOOKUP($C1015,货物明细表!$B:$F,3,0),"")</f>
        <v/>
      </c>
      <c r="F1015" s="61" t="str">
        <f>IFERROR(VLOOKUP($C1015,货物明细表!$B:$F,4,0),"")</f>
        <v/>
      </c>
      <c r="G1015" s="61" t="str">
        <f>IFERROR(VLOOKUP($C1015,货物明细表!$B:$F,5,0),"")</f>
        <v/>
      </c>
      <c r="H1015" s="63"/>
      <c r="I1015" s="63"/>
      <c r="J1015" s="63"/>
      <c r="K1015" s="63"/>
    </row>
    <row r="1016" spans="1:11">
      <c r="A1016" s="58">
        <f t="shared" si="168"/>
        <v>1013</v>
      </c>
      <c r="B1016" s="59"/>
      <c r="C1016" s="59"/>
      <c r="D1016" s="58" t="str">
        <f>IFERROR(VLOOKUP($C1016,货物明细表!$B:$F,2,0),"")</f>
        <v/>
      </c>
      <c r="E1016" s="58" t="str">
        <f>IFERROR(VLOOKUP($C1016,货物明细表!$B:$F,3,0),"")</f>
        <v/>
      </c>
      <c r="F1016" s="58" t="str">
        <f>IFERROR(VLOOKUP($C1016,货物明细表!$B:$F,4,0),"")</f>
        <v/>
      </c>
      <c r="G1016" s="58" t="str">
        <f>IFERROR(VLOOKUP($C1016,货物明细表!$B:$F,5,0),"")</f>
        <v/>
      </c>
      <c r="H1016" s="60"/>
      <c r="I1016" s="60"/>
      <c r="J1016" s="60"/>
      <c r="K1016" s="60"/>
    </row>
    <row r="1017" spans="1:11">
      <c r="A1017" s="61">
        <f t="shared" ref="A1017:A1022" si="169">A1016+1</f>
        <v>1014</v>
      </c>
      <c r="B1017" s="62"/>
      <c r="C1017" s="62"/>
      <c r="D1017" s="61" t="str">
        <f>IFERROR(VLOOKUP($C1017,货物明细表!$B:$F,2,0),"")</f>
        <v/>
      </c>
      <c r="E1017" s="61" t="str">
        <f>IFERROR(VLOOKUP($C1017,货物明细表!$B:$F,3,0),"")</f>
        <v/>
      </c>
      <c r="F1017" s="61" t="str">
        <f>IFERROR(VLOOKUP($C1017,货物明细表!$B:$F,4,0),"")</f>
        <v/>
      </c>
      <c r="G1017" s="61" t="str">
        <f>IFERROR(VLOOKUP($C1017,货物明细表!$B:$F,5,0),"")</f>
        <v/>
      </c>
      <c r="H1017" s="63"/>
      <c r="I1017" s="63"/>
      <c r="J1017" s="63"/>
      <c r="K1017" s="63"/>
    </row>
    <row r="1018" spans="1:11">
      <c r="A1018" s="58">
        <f t="shared" si="169"/>
        <v>1015</v>
      </c>
      <c r="B1018" s="59"/>
      <c r="C1018" s="59"/>
      <c r="D1018" s="58" t="str">
        <f>IFERROR(VLOOKUP($C1018,货物明细表!$B:$F,2,0),"")</f>
        <v/>
      </c>
      <c r="E1018" s="58" t="str">
        <f>IFERROR(VLOOKUP($C1018,货物明细表!$B:$F,3,0),"")</f>
        <v/>
      </c>
      <c r="F1018" s="58" t="str">
        <f>IFERROR(VLOOKUP($C1018,货物明细表!$B:$F,4,0),"")</f>
        <v/>
      </c>
      <c r="G1018" s="58" t="str">
        <f>IFERROR(VLOOKUP($C1018,货物明细表!$B:$F,5,0),"")</f>
        <v/>
      </c>
      <c r="H1018" s="60"/>
      <c r="I1018" s="60"/>
      <c r="J1018" s="60"/>
      <c r="K1018" s="60"/>
    </row>
    <row r="1019" spans="1:11">
      <c r="A1019" s="61">
        <f t="shared" si="169"/>
        <v>1016</v>
      </c>
      <c r="B1019" s="62"/>
      <c r="C1019" s="62"/>
      <c r="D1019" s="61" t="str">
        <f>IFERROR(VLOOKUP($C1019,货物明细表!$B:$F,2,0),"")</f>
        <v/>
      </c>
      <c r="E1019" s="61" t="str">
        <f>IFERROR(VLOOKUP($C1019,货物明细表!$B:$F,3,0),"")</f>
        <v/>
      </c>
      <c r="F1019" s="61" t="str">
        <f>IFERROR(VLOOKUP($C1019,货物明细表!$B:$F,4,0),"")</f>
        <v/>
      </c>
      <c r="G1019" s="61" t="str">
        <f>IFERROR(VLOOKUP($C1019,货物明细表!$B:$F,5,0),"")</f>
        <v/>
      </c>
      <c r="H1019" s="63"/>
      <c r="I1019" s="63"/>
      <c r="J1019" s="63"/>
      <c r="K1019" s="63"/>
    </row>
    <row r="1020" spans="1:11">
      <c r="A1020" s="58">
        <f t="shared" si="169"/>
        <v>1017</v>
      </c>
      <c r="B1020" s="59"/>
      <c r="C1020" s="59"/>
      <c r="D1020" s="58" t="str">
        <f>IFERROR(VLOOKUP($C1020,货物明细表!$B:$F,2,0),"")</f>
        <v/>
      </c>
      <c r="E1020" s="58" t="str">
        <f>IFERROR(VLOOKUP($C1020,货物明细表!$B:$F,3,0),"")</f>
        <v/>
      </c>
      <c r="F1020" s="58" t="str">
        <f>IFERROR(VLOOKUP($C1020,货物明细表!$B:$F,4,0),"")</f>
        <v/>
      </c>
      <c r="G1020" s="58" t="str">
        <f>IFERROR(VLOOKUP($C1020,货物明细表!$B:$F,5,0),"")</f>
        <v/>
      </c>
      <c r="H1020" s="60"/>
      <c r="I1020" s="60"/>
      <c r="J1020" s="60"/>
      <c r="K1020" s="60"/>
    </row>
    <row r="1021" spans="1:11">
      <c r="A1021" s="61">
        <f t="shared" si="169"/>
        <v>1018</v>
      </c>
      <c r="B1021" s="62"/>
      <c r="C1021" s="62"/>
      <c r="D1021" s="61" t="str">
        <f>IFERROR(VLOOKUP($C1021,货物明细表!$B:$F,2,0),"")</f>
        <v/>
      </c>
      <c r="E1021" s="61" t="str">
        <f>IFERROR(VLOOKUP($C1021,货物明细表!$B:$F,3,0),"")</f>
        <v/>
      </c>
      <c r="F1021" s="61" t="str">
        <f>IFERROR(VLOOKUP($C1021,货物明细表!$B:$F,4,0),"")</f>
        <v/>
      </c>
      <c r="G1021" s="61" t="str">
        <f>IFERROR(VLOOKUP($C1021,货物明细表!$B:$F,5,0),"")</f>
        <v/>
      </c>
      <c r="H1021" s="63"/>
      <c r="I1021" s="63"/>
      <c r="J1021" s="63"/>
      <c r="K1021" s="63"/>
    </row>
    <row r="1022" spans="1:11">
      <c r="A1022" s="58">
        <f t="shared" si="169"/>
        <v>1019</v>
      </c>
      <c r="B1022" s="59"/>
      <c r="C1022" s="59"/>
      <c r="D1022" s="58" t="str">
        <f>IFERROR(VLOOKUP($C1022,货物明细表!$B:$F,2,0),"")</f>
        <v/>
      </c>
      <c r="E1022" s="58" t="str">
        <f>IFERROR(VLOOKUP($C1022,货物明细表!$B:$F,3,0),"")</f>
        <v/>
      </c>
      <c r="F1022" s="58" t="str">
        <f>IFERROR(VLOOKUP($C1022,货物明细表!$B:$F,4,0),"")</f>
        <v/>
      </c>
      <c r="G1022" s="58" t="str">
        <f>IFERROR(VLOOKUP($C1022,货物明细表!$B:$F,5,0),"")</f>
        <v/>
      </c>
      <c r="H1022" s="60"/>
      <c r="I1022" s="60"/>
      <c r="J1022" s="60"/>
      <c r="K1022" s="60"/>
    </row>
    <row r="1023" spans="1:11">
      <c r="A1023" s="61">
        <f t="shared" ref="A1023:A1028" si="170">A1022+1</f>
        <v>1020</v>
      </c>
      <c r="B1023" s="62"/>
      <c r="C1023" s="62"/>
      <c r="D1023" s="61" t="str">
        <f>IFERROR(VLOOKUP($C1023,货物明细表!$B:$F,2,0),"")</f>
        <v/>
      </c>
      <c r="E1023" s="61" t="str">
        <f>IFERROR(VLOOKUP($C1023,货物明细表!$B:$F,3,0),"")</f>
        <v/>
      </c>
      <c r="F1023" s="61" t="str">
        <f>IFERROR(VLOOKUP($C1023,货物明细表!$B:$F,4,0),"")</f>
        <v/>
      </c>
      <c r="G1023" s="61" t="str">
        <f>IFERROR(VLOOKUP($C1023,货物明细表!$B:$F,5,0),"")</f>
        <v/>
      </c>
      <c r="H1023" s="63"/>
      <c r="I1023" s="63"/>
      <c r="J1023" s="63"/>
      <c r="K1023" s="63"/>
    </row>
    <row r="1024" spans="1:11">
      <c r="A1024" s="58">
        <f t="shared" si="170"/>
        <v>1021</v>
      </c>
      <c r="B1024" s="59"/>
      <c r="C1024" s="59"/>
      <c r="D1024" s="58" t="str">
        <f>IFERROR(VLOOKUP($C1024,货物明细表!$B:$F,2,0),"")</f>
        <v/>
      </c>
      <c r="E1024" s="58" t="str">
        <f>IFERROR(VLOOKUP($C1024,货物明细表!$B:$F,3,0),"")</f>
        <v/>
      </c>
      <c r="F1024" s="58" t="str">
        <f>IFERROR(VLOOKUP($C1024,货物明细表!$B:$F,4,0),"")</f>
        <v/>
      </c>
      <c r="G1024" s="58" t="str">
        <f>IFERROR(VLOOKUP($C1024,货物明细表!$B:$F,5,0),"")</f>
        <v/>
      </c>
      <c r="H1024" s="60"/>
      <c r="I1024" s="60"/>
      <c r="J1024" s="60"/>
      <c r="K1024" s="60"/>
    </row>
    <row r="1025" spans="1:11">
      <c r="A1025" s="61">
        <f t="shared" si="170"/>
        <v>1022</v>
      </c>
      <c r="B1025" s="62"/>
      <c r="C1025" s="62"/>
      <c r="D1025" s="61" t="str">
        <f>IFERROR(VLOOKUP($C1025,货物明细表!$B:$F,2,0),"")</f>
        <v/>
      </c>
      <c r="E1025" s="61" t="str">
        <f>IFERROR(VLOOKUP($C1025,货物明细表!$B:$F,3,0),"")</f>
        <v/>
      </c>
      <c r="F1025" s="61" t="str">
        <f>IFERROR(VLOOKUP($C1025,货物明细表!$B:$F,4,0),"")</f>
        <v/>
      </c>
      <c r="G1025" s="61" t="str">
        <f>IFERROR(VLOOKUP($C1025,货物明细表!$B:$F,5,0),"")</f>
        <v/>
      </c>
      <c r="H1025" s="63"/>
      <c r="I1025" s="63"/>
      <c r="J1025" s="63"/>
      <c r="K1025" s="63"/>
    </row>
    <row r="1026" spans="1:11">
      <c r="A1026" s="58">
        <f t="shared" si="170"/>
        <v>1023</v>
      </c>
      <c r="B1026" s="59"/>
      <c r="C1026" s="59"/>
      <c r="D1026" s="58" t="str">
        <f>IFERROR(VLOOKUP($C1026,货物明细表!$B:$F,2,0),"")</f>
        <v/>
      </c>
      <c r="E1026" s="58" t="str">
        <f>IFERROR(VLOOKUP($C1026,货物明细表!$B:$F,3,0),"")</f>
        <v/>
      </c>
      <c r="F1026" s="58" t="str">
        <f>IFERROR(VLOOKUP($C1026,货物明细表!$B:$F,4,0),"")</f>
        <v/>
      </c>
      <c r="G1026" s="58" t="str">
        <f>IFERROR(VLOOKUP($C1026,货物明细表!$B:$F,5,0),"")</f>
        <v/>
      </c>
      <c r="H1026" s="60"/>
      <c r="I1026" s="60"/>
      <c r="J1026" s="60"/>
      <c r="K1026" s="60"/>
    </row>
    <row r="1027" spans="1:11">
      <c r="A1027" s="61">
        <f t="shared" si="170"/>
        <v>1024</v>
      </c>
      <c r="B1027" s="62"/>
      <c r="C1027" s="62"/>
      <c r="D1027" s="61" t="str">
        <f>IFERROR(VLOOKUP($C1027,货物明细表!$B:$F,2,0),"")</f>
        <v/>
      </c>
      <c r="E1027" s="61" t="str">
        <f>IFERROR(VLOOKUP($C1027,货物明细表!$B:$F,3,0),"")</f>
        <v/>
      </c>
      <c r="F1027" s="61" t="str">
        <f>IFERROR(VLOOKUP($C1027,货物明细表!$B:$F,4,0),"")</f>
        <v/>
      </c>
      <c r="G1027" s="61" t="str">
        <f>IFERROR(VLOOKUP($C1027,货物明细表!$B:$F,5,0),"")</f>
        <v/>
      </c>
      <c r="H1027" s="63"/>
      <c r="I1027" s="63"/>
      <c r="J1027" s="63"/>
      <c r="K1027" s="63"/>
    </row>
    <row r="1028" spans="1:11">
      <c r="A1028" s="58">
        <f t="shared" si="170"/>
        <v>1025</v>
      </c>
      <c r="B1028" s="59"/>
      <c r="C1028" s="59"/>
      <c r="D1028" s="58" t="str">
        <f>IFERROR(VLOOKUP($C1028,货物明细表!$B:$F,2,0),"")</f>
        <v/>
      </c>
      <c r="E1028" s="58" t="str">
        <f>IFERROR(VLOOKUP($C1028,货物明细表!$B:$F,3,0),"")</f>
        <v/>
      </c>
      <c r="F1028" s="58" t="str">
        <f>IFERROR(VLOOKUP($C1028,货物明细表!$B:$F,4,0),"")</f>
        <v/>
      </c>
      <c r="G1028" s="58" t="str">
        <f>IFERROR(VLOOKUP($C1028,货物明细表!$B:$F,5,0),"")</f>
        <v/>
      </c>
      <c r="H1028" s="60"/>
      <c r="I1028" s="60"/>
      <c r="J1028" s="60"/>
      <c r="K1028" s="60"/>
    </row>
    <row r="1029" spans="1:11">
      <c r="A1029" s="61">
        <f t="shared" ref="A1029:A1034" si="171">A1028+1</f>
        <v>1026</v>
      </c>
      <c r="B1029" s="62"/>
      <c r="C1029" s="62"/>
      <c r="D1029" s="61" t="str">
        <f>IFERROR(VLOOKUP($C1029,货物明细表!$B:$F,2,0),"")</f>
        <v/>
      </c>
      <c r="E1029" s="61" t="str">
        <f>IFERROR(VLOOKUP($C1029,货物明细表!$B:$F,3,0),"")</f>
        <v/>
      </c>
      <c r="F1029" s="61" t="str">
        <f>IFERROR(VLOOKUP($C1029,货物明细表!$B:$F,4,0),"")</f>
        <v/>
      </c>
      <c r="G1029" s="61" t="str">
        <f>IFERROR(VLOOKUP($C1029,货物明细表!$B:$F,5,0),"")</f>
        <v/>
      </c>
      <c r="H1029" s="63"/>
      <c r="I1029" s="63"/>
      <c r="J1029" s="63"/>
      <c r="K1029" s="63"/>
    </row>
    <row r="1030" spans="1:11">
      <c r="A1030" s="58">
        <f t="shared" si="171"/>
        <v>1027</v>
      </c>
      <c r="B1030" s="59"/>
      <c r="C1030" s="59"/>
      <c r="D1030" s="58" t="str">
        <f>IFERROR(VLOOKUP($C1030,货物明细表!$B:$F,2,0),"")</f>
        <v/>
      </c>
      <c r="E1030" s="58" t="str">
        <f>IFERROR(VLOOKUP($C1030,货物明细表!$B:$F,3,0),"")</f>
        <v/>
      </c>
      <c r="F1030" s="58" t="str">
        <f>IFERROR(VLOOKUP($C1030,货物明细表!$B:$F,4,0),"")</f>
        <v/>
      </c>
      <c r="G1030" s="58" t="str">
        <f>IFERROR(VLOOKUP($C1030,货物明细表!$B:$F,5,0),"")</f>
        <v/>
      </c>
      <c r="H1030" s="60"/>
      <c r="I1030" s="60"/>
      <c r="J1030" s="60"/>
      <c r="K1030" s="60"/>
    </row>
    <row r="1031" spans="1:11">
      <c r="A1031" s="61">
        <f t="shared" si="171"/>
        <v>1028</v>
      </c>
      <c r="B1031" s="62"/>
      <c r="C1031" s="62"/>
      <c r="D1031" s="61" t="str">
        <f>IFERROR(VLOOKUP($C1031,货物明细表!$B:$F,2,0),"")</f>
        <v/>
      </c>
      <c r="E1031" s="61" t="str">
        <f>IFERROR(VLOOKUP($C1031,货物明细表!$B:$F,3,0),"")</f>
        <v/>
      </c>
      <c r="F1031" s="61" t="str">
        <f>IFERROR(VLOOKUP($C1031,货物明细表!$B:$F,4,0),"")</f>
        <v/>
      </c>
      <c r="G1031" s="61" t="str">
        <f>IFERROR(VLOOKUP($C1031,货物明细表!$B:$F,5,0),"")</f>
        <v/>
      </c>
      <c r="H1031" s="63"/>
      <c r="I1031" s="63"/>
      <c r="J1031" s="63"/>
      <c r="K1031" s="63"/>
    </row>
    <row r="1032" spans="1:11">
      <c r="A1032" s="58">
        <f t="shared" si="171"/>
        <v>1029</v>
      </c>
      <c r="B1032" s="59"/>
      <c r="C1032" s="59"/>
      <c r="D1032" s="58" t="str">
        <f>IFERROR(VLOOKUP($C1032,货物明细表!$B:$F,2,0),"")</f>
        <v/>
      </c>
      <c r="E1032" s="58" t="str">
        <f>IFERROR(VLOOKUP($C1032,货物明细表!$B:$F,3,0),"")</f>
        <v/>
      </c>
      <c r="F1032" s="58" t="str">
        <f>IFERROR(VLOOKUP($C1032,货物明细表!$B:$F,4,0),"")</f>
        <v/>
      </c>
      <c r="G1032" s="58" t="str">
        <f>IFERROR(VLOOKUP($C1032,货物明细表!$B:$F,5,0),"")</f>
        <v/>
      </c>
      <c r="H1032" s="60"/>
      <c r="I1032" s="60"/>
      <c r="J1032" s="60"/>
      <c r="K1032" s="60"/>
    </row>
    <row r="1033" spans="1:11">
      <c r="A1033" s="61">
        <f t="shared" si="171"/>
        <v>1030</v>
      </c>
      <c r="B1033" s="62"/>
      <c r="C1033" s="62"/>
      <c r="D1033" s="61" t="str">
        <f>IFERROR(VLOOKUP($C1033,货物明细表!$B:$F,2,0),"")</f>
        <v/>
      </c>
      <c r="E1033" s="61" t="str">
        <f>IFERROR(VLOOKUP($C1033,货物明细表!$B:$F,3,0),"")</f>
        <v/>
      </c>
      <c r="F1033" s="61" t="str">
        <f>IFERROR(VLOOKUP($C1033,货物明细表!$B:$F,4,0),"")</f>
        <v/>
      </c>
      <c r="G1033" s="61" t="str">
        <f>IFERROR(VLOOKUP($C1033,货物明细表!$B:$F,5,0),"")</f>
        <v/>
      </c>
      <c r="H1033" s="63"/>
      <c r="I1033" s="63"/>
      <c r="J1033" s="63"/>
      <c r="K1033" s="63"/>
    </row>
    <row r="1034" spans="1:11">
      <c r="A1034" s="58">
        <f t="shared" si="171"/>
        <v>1031</v>
      </c>
      <c r="B1034" s="59"/>
      <c r="C1034" s="59"/>
      <c r="D1034" s="58" t="str">
        <f>IFERROR(VLOOKUP($C1034,货物明细表!$B:$F,2,0),"")</f>
        <v/>
      </c>
      <c r="E1034" s="58" t="str">
        <f>IFERROR(VLOOKUP($C1034,货物明细表!$B:$F,3,0),"")</f>
        <v/>
      </c>
      <c r="F1034" s="58" t="str">
        <f>IFERROR(VLOOKUP($C1034,货物明细表!$B:$F,4,0),"")</f>
        <v/>
      </c>
      <c r="G1034" s="58" t="str">
        <f>IFERROR(VLOOKUP($C1034,货物明细表!$B:$F,5,0),"")</f>
        <v/>
      </c>
      <c r="H1034" s="60"/>
      <c r="I1034" s="60"/>
      <c r="J1034" s="60"/>
      <c r="K1034" s="60"/>
    </row>
    <row r="1035" spans="1:11">
      <c r="A1035" s="61">
        <f t="shared" ref="A1035:A1040" si="172">A1034+1</f>
        <v>1032</v>
      </c>
      <c r="B1035" s="62"/>
      <c r="C1035" s="62"/>
      <c r="D1035" s="61" t="str">
        <f>IFERROR(VLOOKUP($C1035,货物明细表!$B:$F,2,0),"")</f>
        <v/>
      </c>
      <c r="E1035" s="61" t="str">
        <f>IFERROR(VLOOKUP($C1035,货物明细表!$B:$F,3,0),"")</f>
        <v/>
      </c>
      <c r="F1035" s="61" t="str">
        <f>IFERROR(VLOOKUP($C1035,货物明细表!$B:$F,4,0),"")</f>
        <v/>
      </c>
      <c r="G1035" s="61" t="str">
        <f>IFERROR(VLOOKUP($C1035,货物明细表!$B:$F,5,0),"")</f>
        <v/>
      </c>
      <c r="H1035" s="63"/>
      <c r="I1035" s="63"/>
      <c r="J1035" s="63"/>
      <c r="K1035" s="63"/>
    </row>
    <row r="1036" spans="1:11">
      <c r="A1036" s="58">
        <f t="shared" si="172"/>
        <v>1033</v>
      </c>
      <c r="B1036" s="59"/>
      <c r="C1036" s="59"/>
      <c r="D1036" s="58" t="str">
        <f>IFERROR(VLOOKUP($C1036,货物明细表!$B:$F,2,0),"")</f>
        <v/>
      </c>
      <c r="E1036" s="58" t="str">
        <f>IFERROR(VLOOKUP($C1036,货物明细表!$B:$F,3,0),"")</f>
        <v/>
      </c>
      <c r="F1036" s="58" t="str">
        <f>IFERROR(VLOOKUP($C1036,货物明细表!$B:$F,4,0),"")</f>
        <v/>
      </c>
      <c r="G1036" s="58" t="str">
        <f>IFERROR(VLOOKUP($C1036,货物明细表!$B:$F,5,0),"")</f>
        <v/>
      </c>
      <c r="H1036" s="60"/>
      <c r="I1036" s="60"/>
      <c r="J1036" s="60"/>
      <c r="K1036" s="60"/>
    </row>
    <row r="1037" spans="1:11">
      <c r="A1037" s="61">
        <f t="shared" si="172"/>
        <v>1034</v>
      </c>
      <c r="B1037" s="62"/>
      <c r="C1037" s="62"/>
      <c r="D1037" s="61" t="str">
        <f>IFERROR(VLOOKUP($C1037,货物明细表!$B:$F,2,0),"")</f>
        <v/>
      </c>
      <c r="E1037" s="61" t="str">
        <f>IFERROR(VLOOKUP($C1037,货物明细表!$B:$F,3,0),"")</f>
        <v/>
      </c>
      <c r="F1037" s="61" t="str">
        <f>IFERROR(VLOOKUP($C1037,货物明细表!$B:$F,4,0),"")</f>
        <v/>
      </c>
      <c r="G1037" s="61" t="str">
        <f>IFERROR(VLOOKUP($C1037,货物明细表!$B:$F,5,0),"")</f>
        <v/>
      </c>
      <c r="H1037" s="63"/>
      <c r="I1037" s="63"/>
      <c r="J1037" s="63"/>
      <c r="K1037" s="63"/>
    </row>
    <row r="1038" spans="1:11">
      <c r="A1038" s="58">
        <f t="shared" si="172"/>
        <v>1035</v>
      </c>
      <c r="B1038" s="59"/>
      <c r="C1038" s="59"/>
      <c r="D1038" s="58" t="str">
        <f>IFERROR(VLOOKUP($C1038,货物明细表!$B:$F,2,0),"")</f>
        <v/>
      </c>
      <c r="E1038" s="58" t="str">
        <f>IFERROR(VLOOKUP($C1038,货物明细表!$B:$F,3,0),"")</f>
        <v/>
      </c>
      <c r="F1038" s="58" t="str">
        <f>IFERROR(VLOOKUP($C1038,货物明细表!$B:$F,4,0),"")</f>
        <v/>
      </c>
      <c r="G1038" s="58" t="str">
        <f>IFERROR(VLOOKUP($C1038,货物明细表!$B:$F,5,0),"")</f>
        <v/>
      </c>
      <c r="H1038" s="60"/>
      <c r="I1038" s="60"/>
      <c r="J1038" s="60"/>
      <c r="K1038" s="60"/>
    </row>
    <row r="1039" spans="1:11">
      <c r="A1039" s="61">
        <f t="shared" si="172"/>
        <v>1036</v>
      </c>
      <c r="B1039" s="62"/>
      <c r="C1039" s="62"/>
      <c r="D1039" s="61" t="str">
        <f>IFERROR(VLOOKUP($C1039,货物明细表!$B:$F,2,0),"")</f>
        <v/>
      </c>
      <c r="E1039" s="61" t="str">
        <f>IFERROR(VLOOKUP($C1039,货物明细表!$B:$F,3,0),"")</f>
        <v/>
      </c>
      <c r="F1039" s="61" t="str">
        <f>IFERROR(VLOOKUP($C1039,货物明细表!$B:$F,4,0),"")</f>
        <v/>
      </c>
      <c r="G1039" s="61" t="str">
        <f>IFERROR(VLOOKUP($C1039,货物明细表!$B:$F,5,0),"")</f>
        <v/>
      </c>
      <c r="H1039" s="63"/>
      <c r="I1039" s="63"/>
      <c r="J1039" s="63"/>
      <c r="K1039" s="63"/>
    </row>
    <row r="1040" spans="1:11">
      <c r="A1040" s="58">
        <f t="shared" si="172"/>
        <v>1037</v>
      </c>
      <c r="B1040" s="59"/>
      <c r="C1040" s="59"/>
      <c r="D1040" s="58" t="str">
        <f>IFERROR(VLOOKUP($C1040,货物明细表!$B:$F,2,0),"")</f>
        <v/>
      </c>
      <c r="E1040" s="58" t="str">
        <f>IFERROR(VLOOKUP($C1040,货物明细表!$B:$F,3,0),"")</f>
        <v/>
      </c>
      <c r="F1040" s="58" t="str">
        <f>IFERROR(VLOOKUP($C1040,货物明细表!$B:$F,4,0),"")</f>
        <v/>
      </c>
      <c r="G1040" s="58" t="str">
        <f>IFERROR(VLOOKUP($C1040,货物明细表!$B:$F,5,0),"")</f>
        <v/>
      </c>
      <c r="H1040" s="60"/>
      <c r="I1040" s="60"/>
      <c r="J1040" s="60"/>
      <c r="K1040" s="60"/>
    </row>
    <row r="1041" spans="1:11">
      <c r="A1041" s="61">
        <f t="shared" ref="A1041:A1046" si="173">A1040+1</f>
        <v>1038</v>
      </c>
      <c r="B1041" s="62"/>
      <c r="C1041" s="62"/>
      <c r="D1041" s="61" t="str">
        <f>IFERROR(VLOOKUP($C1041,货物明细表!$B:$F,2,0),"")</f>
        <v/>
      </c>
      <c r="E1041" s="61" t="str">
        <f>IFERROR(VLOOKUP($C1041,货物明细表!$B:$F,3,0),"")</f>
        <v/>
      </c>
      <c r="F1041" s="61" t="str">
        <f>IFERROR(VLOOKUP($C1041,货物明细表!$B:$F,4,0),"")</f>
        <v/>
      </c>
      <c r="G1041" s="61" t="str">
        <f>IFERROR(VLOOKUP($C1041,货物明细表!$B:$F,5,0),"")</f>
        <v/>
      </c>
      <c r="H1041" s="63"/>
      <c r="I1041" s="63"/>
      <c r="J1041" s="63"/>
      <c r="K1041" s="63"/>
    </row>
    <row r="1042" spans="1:11">
      <c r="A1042" s="58">
        <f t="shared" si="173"/>
        <v>1039</v>
      </c>
      <c r="B1042" s="59"/>
      <c r="C1042" s="59"/>
      <c r="D1042" s="58" t="str">
        <f>IFERROR(VLOOKUP($C1042,货物明细表!$B:$F,2,0),"")</f>
        <v/>
      </c>
      <c r="E1042" s="58" t="str">
        <f>IFERROR(VLOOKUP($C1042,货物明细表!$B:$F,3,0),"")</f>
        <v/>
      </c>
      <c r="F1042" s="58" t="str">
        <f>IFERROR(VLOOKUP($C1042,货物明细表!$B:$F,4,0),"")</f>
        <v/>
      </c>
      <c r="G1042" s="58" t="str">
        <f>IFERROR(VLOOKUP($C1042,货物明细表!$B:$F,5,0),"")</f>
        <v/>
      </c>
      <c r="H1042" s="60"/>
      <c r="I1042" s="60"/>
      <c r="J1042" s="60"/>
      <c r="K1042" s="60"/>
    </row>
    <row r="1043" spans="1:11">
      <c r="A1043" s="61">
        <f t="shared" si="173"/>
        <v>1040</v>
      </c>
      <c r="B1043" s="62"/>
      <c r="C1043" s="62"/>
      <c r="D1043" s="61" t="str">
        <f>IFERROR(VLOOKUP($C1043,货物明细表!$B:$F,2,0),"")</f>
        <v/>
      </c>
      <c r="E1043" s="61" t="str">
        <f>IFERROR(VLOOKUP($C1043,货物明细表!$B:$F,3,0),"")</f>
        <v/>
      </c>
      <c r="F1043" s="61" t="str">
        <f>IFERROR(VLOOKUP($C1043,货物明细表!$B:$F,4,0),"")</f>
        <v/>
      </c>
      <c r="G1043" s="61" t="str">
        <f>IFERROR(VLOOKUP($C1043,货物明细表!$B:$F,5,0),"")</f>
        <v/>
      </c>
      <c r="H1043" s="63"/>
      <c r="I1043" s="63"/>
      <c r="J1043" s="63"/>
      <c r="K1043" s="63"/>
    </row>
    <row r="1044" spans="1:11">
      <c r="A1044" s="58">
        <f t="shared" si="173"/>
        <v>1041</v>
      </c>
      <c r="B1044" s="59"/>
      <c r="C1044" s="59"/>
      <c r="D1044" s="58" t="str">
        <f>IFERROR(VLOOKUP($C1044,货物明细表!$B:$F,2,0),"")</f>
        <v/>
      </c>
      <c r="E1044" s="58" t="str">
        <f>IFERROR(VLOOKUP($C1044,货物明细表!$B:$F,3,0),"")</f>
        <v/>
      </c>
      <c r="F1044" s="58" t="str">
        <f>IFERROR(VLOOKUP($C1044,货物明细表!$B:$F,4,0),"")</f>
        <v/>
      </c>
      <c r="G1044" s="58" t="str">
        <f>IFERROR(VLOOKUP($C1044,货物明细表!$B:$F,5,0),"")</f>
        <v/>
      </c>
      <c r="H1044" s="60"/>
      <c r="I1044" s="60"/>
      <c r="J1044" s="60"/>
      <c r="K1044" s="60"/>
    </row>
    <row r="1045" spans="1:11">
      <c r="A1045" s="61">
        <f t="shared" si="173"/>
        <v>1042</v>
      </c>
      <c r="B1045" s="62"/>
      <c r="C1045" s="62"/>
      <c r="D1045" s="61" t="str">
        <f>IFERROR(VLOOKUP($C1045,货物明细表!$B:$F,2,0),"")</f>
        <v/>
      </c>
      <c r="E1045" s="61" t="str">
        <f>IFERROR(VLOOKUP($C1045,货物明细表!$B:$F,3,0),"")</f>
        <v/>
      </c>
      <c r="F1045" s="61" t="str">
        <f>IFERROR(VLOOKUP($C1045,货物明细表!$B:$F,4,0),"")</f>
        <v/>
      </c>
      <c r="G1045" s="61" t="str">
        <f>IFERROR(VLOOKUP($C1045,货物明细表!$B:$F,5,0),"")</f>
        <v/>
      </c>
      <c r="H1045" s="63"/>
      <c r="I1045" s="63"/>
      <c r="J1045" s="63"/>
      <c r="K1045" s="63"/>
    </row>
    <row r="1046" spans="1:11">
      <c r="A1046" s="58">
        <f t="shared" si="173"/>
        <v>1043</v>
      </c>
      <c r="B1046" s="59"/>
      <c r="C1046" s="59"/>
      <c r="D1046" s="58" t="str">
        <f>IFERROR(VLOOKUP($C1046,货物明细表!$B:$F,2,0),"")</f>
        <v/>
      </c>
      <c r="E1046" s="58" t="str">
        <f>IFERROR(VLOOKUP($C1046,货物明细表!$B:$F,3,0),"")</f>
        <v/>
      </c>
      <c r="F1046" s="58" t="str">
        <f>IFERROR(VLOOKUP($C1046,货物明细表!$B:$F,4,0),"")</f>
        <v/>
      </c>
      <c r="G1046" s="58" t="str">
        <f>IFERROR(VLOOKUP($C1046,货物明细表!$B:$F,5,0),"")</f>
        <v/>
      </c>
      <c r="H1046" s="60"/>
      <c r="I1046" s="60"/>
      <c r="J1046" s="60"/>
      <c r="K1046" s="60"/>
    </row>
    <row r="1047" spans="1:11">
      <c r="A1047" s="61">
        <f t="shared" ref="A1047:A1052" si="174">A1046+1</f>
        <v>1044</v>
      </c>
      <c r="B1047" s="62"/>
      <c r="C1047" s="62"/>
      <c r="D1047" s="61" t="str">
        <f>IFERROR(VLOOKUP($C1047,货物明细表!$B:$F,2,0),"")</f>
        <v/>
      </c>
      <c r="E1047" s="61" t="str">
        <f>IFERROR(VLOOKUP($C1047,货物明细表!$B:$F,3,0),"")</f>
        <v/>
      </c>
      <c r="F1047" s="61" t="str">
        <f>IFERROR(VLOOKUP($C1047,货物明细表!$B:$F,4,0),"")</f>
        <v/>
      </c>
      <c r="G1047" s="61" t="str">
        <f>IFERROR(VLOOKUP($C1047,货物明细表!$B:$F,5,0),"")</f>
        <v/>
      </c>
      <c r="H1047" s="63"/>
      <c r="I1047" s="63"/>
      <c r="J1047" s="63"/>
      <c r="K1047" s="63"/>
    </row>
    <row r="1048" spans="1:11">
      <c r="A1048" s="58">
        <f t="shared" si="174"/>
        <v>1045</v>
      </c>
      <c r="B1048" s="59"/>
      <c r="C1048" s="59"/>
      <c r="D1048" s="58" t="str">
        <f>IFERROR(VLOOKUP($C1048,货物明细表!$B:$F,2,0),"")</f>
        <v/>
      </c>
      <c r="E1048" s="58" t="str">
        <f>IFERROR(VLOOKUP($C1048,货物明细表!$B:$F,3,0),"")</f>
        <v/>
      </c>
      <c r="F1048" s="58" t="str">
        <f>IFERROR(VLOOKUP($C1048,货物明细表!$B:$F,4,0),"")</f>
        <v/>
      </c>
      <c r="G1048" s="58" t="str">
        <f>IFERROR(VLOOKUP($C1048,货物明细表!$B:$F,5,0),"")</f>
        <v/>
      </c>
      <c r="H1048" s="60"/>
      <c r="I1048" s="60"/>
      <c r="J1048" s="60"/>
      <c r="K1048" s="60"/>
    </row>
    <row r="1049" spans="1:11">
      <c r="A1049" s="61">
        <f t="shared" si="174"/>
        <v>1046</v>
      </c>
      <c r="B1049" s="62"/>
      <c r="C1049" s="62"/>
      <c r="D1049" s="61" t="str">
        <f>IFERROR(VLOOKUP($C1049,货物明细表!$B:$F,2,0),"")</f>
        <v/>
      </c>
      <c r="E1049" s="61" t="str">
        <f>IFERROR(VLOOKUP($C1049,货物明细表!$B:$F,3,0),"")</f>
        <v/>
      </c>
      <c r="F1049" s="61" t="str">
        <f>IFERROR(VLOOKUP($C1049,货物明细表!$B:$F,4,0),"")</f>
        <v/>
      </c>
      <c r="G1049" s="61" t="str">
        <f>IFERROR(VLOOKUP($C1049,货物明细表!$B:$F,5,0),"")</f>
        <v/>
      </c>
      <c r="H1049" s="63"/>
      <c r="I1049" s="63"/>
      <c r="J1049" s="63"/>
      <c r="K1049" s="63"/>
    </row>
    <row r="1050" spans="1:11">
      <c r="A1050" s="58">
        <f t="shared" si="174"/>
        <v>1047</v>
      </c>
      <c r="B1050" s="59"/>
      <c r="C1050" s="59"/>
      <c r="D1050" s="58" t="str">
        <f>IFERROR(VLOOKUP($C1050,货物明细表!$B:$F,2,0),"")</f>
        <v/>
      </c>
      <c r="E1050" s="58" t="str">
        <f>IFERROR(VLOOKUP($C1050,货物明细表!$B:$F,3,0),"")</f>
        <v/>
      </c>
      <c r="F1050" s="58" t="str">
        <f>IFERROR(VLOOKUP($C1050,货物明细表!$B:$F,4,0),"")</f>
        <v/>
      </c>
      <c r="G1050" s="58" t="str">
        <f>IFERROR(VLOOKUP($C1050,货物明细表!$B:$F,5,0),"")</f>
        <v/>
      </c>
      <c r="H1050" s="60"/>
      <c r="I1050" s="60"/>
      <c r="J1050" s="60"/>
      <c r="K1050" s="60"/>
    </row>
    <row r="1051" spans="1:11">
      <c r="A1051" s="61">
        <f t="shared" si="174"/>
        <v>1048</v>
      </c>
      <c r="B1051" s="62"/>
      <c r="C1051" s="62"/>
      <c r="D1051" s="61" t="str">
        <f>IFERROR(VLOOKUP($C1051,货物明细表!$B:$F,2,0),"")</f>
        <v/>
      </c>
      <c r="E1051" s="61" t="str">
        <f>IFERROR(VLOOKUP($C1051,货物明细表!$B:$F,3,0),"")</f>
        <v/>
      </c>
      <c r="F1051" s="61" t="str">
        <f>IFERROR(VLOOKUP($C1051,货物明细表!$B:$F,4,0),"")</f>
        <v/>
      </c>
      <c r="G1051" s="61" t="str">
        <f>IFERROR(VLOOKUP($C1051,货物明细表!$B:$F,5,0),"")</f>
        <v/>
      </c>
      <c r="H1051" s="63"/>
      <c r="I1051" s="63"/>
      <c r="J1051" s="63"/>
      <c r="K1051" s="63"/>
    </row>
    <row r="1052" spans="1:11">
      <c r="A1052" s="58">
        <f t="shared" si="174"/>
        <v>1049</v>
      </c>
      <c r="B1052" s="59"/>
      <c r="C1052" s="59"/>
      <c r="D1052" s="58" t="str">
        <f>IFERROR(VLOOKUP($C1052,货物明细表!$B:$F,2,0),"")</f>
        <v/>
      </c>
      <c r="E1052" s="58" t="str">
        <f>IFERROR(VLOOKUP($C1052,货物明细表!$B:$F,3,0),"")</f>
        <v/>
      </c>
      <c r="F1052" s="58" t="str">
        <f>IFERROR(VLOOKUP($C1052,货物明细表!$B:$F,4,0),"")</f>
        <v/>
      </c>
      <c r="G1052" s="58" t="str">
        <f>IFERROR(VLOOKUP($C1052,货物明细表!$B:$F,5,0),"")</f>
        <v/>
      </c>
      <c r="H1052" s="60"/>
      <c r="I1052" s="60"/>
      <c r="J1052" s="60"/>
      <c r="K1052" s="60"/>
    </row>
    <row r="1053" spans="1:11">
      <c r="A1053" s="61">
        <f t="shared" ref="A1053:A1058" si="175">A1052+1</f>
        <v>1050</v>
      </c>
      <c r="B1053" s="62"/>
      <c r="C1053" s="62"/>
      <c r="D1053" s="61" t="str">
        <f>IFERROR(VLOOKUP($C1053,货物明细表!$B:$F,2,0),"")</f>
        <v/>
      </c>
      <c r="E1053" s="61" t="str">
        <f>IFERROR(VLOOKUP($C1053,货物明细表!$B:$F,3,0),"")</f>
        <v/>
      </c>
      <c r="F1053" s="61" t="str">
        <f>IFERROR(VLOOKUP($C1053,货物明细表!$B:$F,4,0),"")</f>
        <v/>
      </c>
      <c r="G1053" s="61" t="str">
        <f>IFERROR(VLOOKUP($C1053,货物明细表!$B:$F,5,0),"")</f>
        <v/>
      </c>
      <c r="H1053" s="63"/>
      <c r="I1053" s="63"/>
      <c r="J1053" s="63"/>
      <c r="K1053" s="63"/>
    </row>
    <row r="1054" spans="1:11">
      <c r="A1054" s="58">
        <f t="shared" si="175"/>
        <v>1051</v>
      </c>
      <c r="B1054" s="59"/>
      <c r="C1054" s="59"/>
      <c r="D1054" s="58" t="str">
        <f>IFERROR(VLOOKUP($C1054,货物明细表!$B:$F,2,0),"")</f>
        <v/>
      </c>
      <c r="E1054" s="58" t="str">
        <f>IFERROR(VLOOKUP($C1054,货物明细表!$B:$F,3,0),"")</f>
        <v/>
      </c>
      <c r="F1054" s="58" t="str">
        <f>IFERROR(VLOOKUP($C1054,货物明细表!$B:$F,4,0),"")</f>
        <v/>
      </c>
      <c r="G1054" s="58" t="str">
        <f>IFERROR(VLOOKUP($C1054,货物明细表!$B:$F,5,0),"")</f>
        <v/>
      </c>
      <c r="H1054" s="60"/>
      <c r="I1054" s="60"/>
      <c r="J1054" s="60"/>
      <c r="K1054" s="60"/>
    </row>
    <row r="1055" spans="1:11">
      <c r="A1055" s="61">
        <f t="shared" si="175"/>
        <v>1052</v>
      </c>
      <c r="B1055" s="62"/>
      <c r="C1055" s="62"/>
      <c r="D1055" s="61" t="str">
        <f>IFERROR(VLOOKUP($C1055,货物明细表!$B:$F,2,0),"")</f>
        <v/>
      </c>
      <c r="E1055" s="61" t="str">
        <f>IFERROR(VLOOKUP($C1055,货物明细表!$B:$F,3,0),"")</f>
        <v/>
      </c>
      <c r="F1055" s="61" t="str">
        <f>IFERROR(VLOOKUP($C1055,货物明细表!$B:$F,4,0),"")</f>
        <v/>
      </c>
      <c r="G1055" s="61" t="str">
        <f>IFERROR(VLOOKUP($C1055,货物明细表!$B:$F,5,0),"")</f>
        <v/>
      </c>
      <c r="H1055" s="63"/>
      <c r="I1055" s="63"/>
      <c r="J1055" s="63"/>
      <c r="K1055" s="63"/>
    </row>
    <row r="1056" spans="1:11">
      <c r="A1056" s="58">
        <f t="shared" si="175"/>
        <v>1053</v>
      </c>
      <c r="B1056" s="59"/>
      <c r="C1056" s="59"/>
      <c r="D1056" s="58" t="str">
        <f>IFERROR(VLOOKUP($C1056,货物明细表!$B:$F,2,0),"")</f>
        <v/>
      </c>
      <c r="E1056" s="58" t="str">
        <f>IFERROR(VLOOKUP($C1056,货物明细表!$B:$F,3,0),"")</f>
        <v/>
      </c>
      <c r="F1056" s="58" t="str">
        <f>IFERROR(VLOOKUP($C1056,货物明细表!$B:$F,4,0),"")</f>
        <v/>
      </c>
      <c r="G1056" s="58" t="str">
        <f>IFERROR(VLOOKUP($C1056,货物明细表!$B:$F,5,0),"")</f>
        <v/>
      </c>
      <c r="H1056" s="60"/>
      <c r="I1056" s="60"/>
      <c r="J1056" s="60"/>
      <c r="K1056" s="60"/>
    </row>
    <row r="1057" spans="1:11">
      <c r="A1057" s="61">
        <f t="shared" si="175"/>
        <v>1054</v>
      </c>
      <c r="B1057" s="62"/>
      <c r="C1057" s="62"/>
      <c r="D1057" s="61" t="str">
        <f>IFERROR(VLOOKUP($C1057,货物明细表!$B:$F,2,0),"")</f>
        <v/>
      </c>
      <c r="E1057" s="61" t="str">
        <f>IFERROR(VLOOKUP($C1057,货物明细表!$B:$F,3,0),"")</f>
        <v/>
      </c>
      <c r="F1057" s="61" t="str">
        <f>IFERROR(VLOOKUP($C1057,货物明细表!$B:$F,4,0),"")</f>
        <v/>
      </c>
      <c r="G1057" s="61" t="str">
        <f>IFERROR(VLOOKUP($C1057,货物明细表!$B:$F,5,0),"")</f>
        <v/>
      </c>
      <c r="H1057" s="63"/>
      <c r="I1057" s="63"/>
      <c r="J1057" s="63"/>
      <c r="K1057" s="63"/>
    </row>
    <row r="1058" spans="1:11">
      <c r="A1058" s="58">
        <f t="shared" si="175"/>
        <v>1055</v>
      </c>
      <c r="B1058" s="59"/>
      <c r="C1058" s="59"/>
      <c r="D1058" s="58" t="str">
        <f>IFERROR(VLOOKUP($C1058,货物明细表!$B:$F,2,0),"")</f>
        <v/>
      </c>
      <c r="E1058" s="58" t="str">
        <f>IFERROR(VLOOKUP($C1058,货物明细表!$B:$F,3,0),"")</f>
        <v/>
      </c>
      <c r="F1058" s="58" t="str">
        <f>IFERROR(VLOOKUP($C1058,货物明细表!$B:$F,4,0),"")</f>
        <v/>
      </c>
      <c r="G1058" s="58" t="str">
        <f>IFERROR(VLOOKUP($C1058,货物明细表!$B:$F,5,0),"")</f>
        <v/>
      </c>
      <c r="H1058" s="60"/>
      <c r="I1058" s="60"/>
      <c r="J1058" s="60"/>
      <c r="K1058" s="60"/>
    </row>
    <row r="1059" spans="1:11">
      <c r="A1059" s="61">
        <f t="shared" ref="A1059:A1064" si="176">A1058+1</f>
        <v>1056</v>
      </c>
      <c r="B1059" s="62"/>
      <c r="C1059" s="62"/>
      <c r="D1059" s="61" t="str">
        <f>IFERROR(VLOOKUP($C1059,货物明细表!$B:$F,2,0),"")</f>
        <v/>
      </c>
      <c r="E1059" s="61" t="str">
        <f>IFERROR(VLOOKUP($C1059,货物明细表!$B:$F,3,0),"")</f>
        <v/>
      </c>
      <c r="F1059" s="61" t="str">
        <f>IFERROR(VLOOKUP($C1059,货物明细表!$B:$F,4,0),"")</f>
        <v/>
      </c>
      <c r="G1059" s="61" t="str">
        <f>IFERROR(VLOOKUP($C1059,货物明细表!$B:$F,5,0),"")</f>
        <v/>
      </c>
      <c r="H1059" s="63"/>
      <c r="I1059" s="63"/>
      <c r="J1059" s="63"/>
      <c r="K1059" s="63"/>
    </row>
    <row r="1060" spans="1:11">
      <c r="A1060" s="58">
        <f t="shared" si="176"/>
        <v>1057</v>
      </c>
      <c r="B1060" s="59"/>
      <c r="C1060" s="59"/>
      <c r="D1060" s="58" t="str">
        <f>IFERROR(VLOOKUP($C1060,货物明细表!$B:$F,2,0),"")</f>
        <v/>
      </c>
      <c r="E1060" s="58" t="str">
        <f>IFERROR(VLOOKUP($C1060,货物明细表!$B:$F,3,0),"")</f>
        <v/>
      </c>
      <c r="F1060" s="58" t="str">
        <f>IFERROR(VLOOKUP($C1060,货物明细表!$B:$F,4,0),"")</f>
        <v/>
      </c>
      <c r="G1060" s="58" t="str">
        <f>IFERROR(VLOOKUP($C1060,货物明细表!$B:$F,5,0),"")</f>
        <v/>
      </c>
      <c r="H1060" s="60"/>
      <c r="I1060" s="60"/>
      <c r="J1060" s="60"/>
      <c r="K1060" s="60"/>
    </row>
    <row r="1061" spans="1:11">
      <c r="A1061" s="61">
        <f t="shared" si="176"/>
        <v>1058</v>
      </c>
      <c r="B1061" s="62"/>
      <c r="C1061" s="62"/>
      <c r="D1061" s="61" t="str">
        <f>IFERROR(VLOOKUP($C1061,货物明细表!$B:$F,2,0),"")</f>
        <v/>
      </c>
      <c r="E1061" s="61" t="str">
        <f>IFERROR(VLOOKUP($C1061,货物明细表!$B:$F,3,0),"")</f>
        <v/>
      </c>
      <c r="F1061" s="61" t="str">
        <f>IFERROR(VLOOKUP($C1061,货物明细表!$B:$F,4,0),"")</f>
        <v/>
      </c>
      <c r="G1061" s="61" t="str">
        <f>IFERROR(VLOOKUP($C1061,货物明细表!$B:$F,5,0),"")</f>
        <v/>
      </c>
      <c r="H1061" s="63"/>
      <c r="I1061" s="63"/>
      <c r="J1061" s="63"/>
      <c r="K1061" s="63"/>
    </row>
    <row r="1062" spans="1:11">
      <c r="A1062" s="58">
        <f t="shared" si="176"/>
        <v>1059</v>
      </c>
      <c r="B1062" s="59"/>
      <c r="C1062" s="59"/>
      <c r="D1062" s="58" t="str">
        <f>IFERROR(VLOOKUP($C1062,货物明细表!$B:$F,2,0),"")</f>
        <v/>
      </c>
      <c r="E1062" s="58" t="str">
        <f>IFERROR(VLOOKUP($C1062,货物明细表!$B:$F,3,0),"")</f>
        <v/>
      </c>
      <c r="F1062" s="58" t="str">
        <f>IFERROR(VLOOKUP($C1062,货物明细表!$B:$F,4,0),"")</f>
        <v/>
      </c>
      <c r="G1062" s="58" t="str">
        <f>IFERROR(VLOOKUP($C1062,货物明细表!$B:$F,5,0),"")</f>
        <v/>
      </c>
      <c r="H1062" s="60"/>
      <c r="I1062" s="60"/>
      <c r="J1062" s="60"/>
      <c r="K1062" s="60"/>
    </row>
    <row r="1063" spans="1:11">
      <c r="A1063" s="61">
        <f t="shared" si="176"/>
        <v>1060</v>
      </c>
      <c r="B1063" s="62"/>
      <c r="C1063" s="62"/>
      <c r="D1063" s="61" t="str">
        <f>IFERROR(VLOOKUP($C1063,货物明细表!$B:$F,2,0),"")</f>
        <v/>
      </c>
      <c r="E1063" s="61" t="str">
        <f>IFERROR(VLOOKUP($C1063,货物明细表!$B:$F,3,0),"")</f>
        <v/>
      </c>
      <c r="F1063" s="61" t="str">
        <f>IFERROR(VLOOKUP($C1063,货物明细表!$B:$F,4,0),"")</f>
        <v/>
      </c>
      <c r="G1063" s="61" t="str">
        <f>IFERROR(VLOOKUP($C1063,货物明细表!$B:$F,5,0),"")</f>
        <v/>
      </c>
      <c r="H1063" s="63"/>
      <c r="I1063" s="63"/>
      <c r="J1063" s="63"/>
      <c r="K1063" s="63"/>
    </row>
    <row r="1064" spans="1:11">
      <c r="A1064" s="58">
        <f t="shared" si="176"/>
        <v>1061</v>
      </c>
      <c r="B1064" s="59"/>
      <c r="C1064" s="59"/>
      <c r="D1064" s="58" t="str">
        <f>IFERROR(VLOOKUP($C1064,货物明细表!$B:$F,2,0),"")</f>
        <v/>
      </c>
      <c r="E1064" s="58" t="str">
        <f>IFERROR(VLOOKUP($C1064,货物明细表!$B:$F,3,0),"")</f>
        <v/>
      </c>
      <c r="F1064" s="58" t="str">
        <f>IFERROR(VLOOKUP($C1064,货物明细表!$B:$F,4,0),"")</f>
        <v/>
      </c>
      <c r="G1064" s="58" t="str">
        <f>IFERROR(VLOOKUP($C1064,货物明细表!$B:$F,5,0),"")</f>
        <v/>
      </c>
      <c r="H1064" s="60"/>
      <c r="I1064" s="60"/>
      <c r="J1064" s="60"/>
      <c r="K1064" s="60"/>
    </row>
    <row r="1065" spans="1:11">
      <c r="A1065" s="61">
        <f t="shared" ref="A1065:A1070" si="177">A1064+1</f>
        <v>1062</v>
      </c>
      <c r="B1065" s="62"/>
      <c r="C1065" s="62"/>
      <c r="D1065" s="61" t="str">
        <f>IFERROR(VLOOKUP($C1065,货物明细表!$B:$F,2,0),"")</f>
        <v/>
      </c>
      <c r="E1065" s="61" t="str">
        <f>IFERROR(VLOOKUP($C1065,货物明细表!$B:$F,3,0),"")</f>
        <v/>
      </c>
      <c r="F1065" s="61" t="str">
        <f>IFERROR(VLOOKUP($C1065,货物明细表!$B:$F,4,0),"")</f>
        <v/>
      </c>
      <c r="G1065" s="61" t="str">
        <f>IFERROR(VLOOKUP($C1065,货物明细表!$B:$F,5,0),"")</f>
        <v/>
      </c>
      <c r="H1065" s="63"/>
      <c r="I1065" s="63"/>
      <c r="J1065" s="63"/>
      <c r="K1065" s="63"/>
    </row>
    <row r="1066" spans="1:11">
      <c r="A1066" s="58">
        <f t="shared" si="177"/>
        <v>1063</v>
      </c>
      <c r="B1066" s="59"/>
      <c r="C1066" s="59"/>
      <c r="D1066" s="58" t="str">
        <f>IFERROR(VLOOKUP($C1066,货物明细表!$B:$F,2,0),"")</f>
        <v/>
      </c>
      <c r="E1066" s="58" t="str">
        <f>IFERROR(VLOOKUP($C1066,货物明细表!$B:$F,3,0),"")</f>
        <v/>
      </c>
      <c r="F1066" s="58" t="str">
        <f>IFERROR(VLOOKUP($C1066,货物明细表!$B:$F,4,0),"")</f>
        <v/>
      </c>
      <c r="G1066" s="58" t="str">
        <f>IFERROR(VLOOKUP($C1066,货物明细表!$B:$F,5,0),"")</f>
        <v/>
      </c>
      <c r="H1066" s="60"/>
      <c r="I1066" s="60"/>
      <c r="J1066" s="60"/>
      <c r="K1066" s="60"/>
    </row>
    <row r="1067" spans="1:11">
      <c r="A1067" s="61">
        <f t="shared" si="177"/>
        <v>1064</v>
      </c>
      <c r="B1067" s="62"/>
      <c r="C1067" s="62"/>
      <c r="D1067" s="61" t="str">
        <f>IFERROR(VLOOKUP($C1067,货物明细表!$B:$F,2,0),"")</f>
        <v/>
      </c>
      <c r="E1067" s="61" t="str">
        <f>IFERROR(VLOOKUP($C1067,货物明细表!$B:$F,3,0),"")</f>
        <v/>
      </c>
      <c r="F1067" s="61" t="str">
        <f>IFERROR(VLOOKUP($C1067,货物明细表!$B:$F,4,0),"")</f>
        <v/>
      </c>
      <c r="G1067" s="61" t="str">
        <f>IFERROR(VLOOKUP($C1067,货物明细表!$B:$F,5,0),"")</f>
        <v/>
      </c>
      <c r="H1067" s="63"/>
      <c r="I1067" s="63"/>
      <c r="J1067" s="63"/>
      <c r="K1067" s="63"/>
    </row>
    <row r="1068" spans="1:11">
      <c r="A1068" s="58">
        <f t="shared" si="177"/>
        <v>1065</v>
      </c>
      <c r="B1068" s="59"/>
      <c r="C1068" s="59"/>
      <c r="D1068" s="58" t="str">
        <f>IFERROR(VLOOKUP($C1068,货物明细表!$B:$F,2,0),"")</f>
        <v/>
      </c>
      <c r="E1068" s="58" t="str">
        <f>IFERROR(VLOOKUP($C1068,货物明细表!$B:$F,3,0),"")</f>
        <v/>
      </c>
      <c r="F1068" s="58" t="str">
        <f>IFERROR(VLOOKUP($C1068,货物明细表!$B:$F,4,0),"")</f>
        <v/>
      </c>
      <c r="G1068" s="58" t="str">
        <f>IFERROR(VLOOKUP($C1068,货物明细表!$B:$F,5,0),"")</f>
        <v/>
      </c>
      <c r="H1068" s="60"/>
      <c r="I1068" s="60"/>
      <c r="J1068" s="60"/>
      <c r="K1068" s="60"/>
    </row>
    <row r="1069" spans="1:11">
      <c r="A1069" s="61">
        <f t="shared" si="177"/>
        <v>1066</v>
      </c>
      <c r="B1069" s="62"/>
      <c r="C1069" s="62"/>
      <c r="D1069" s="61" t="str">
        <f>IFERROR(VLOOKUP($C1069,货物明细表!$B:$F,2,0),"")</f>
        <v/>
      </c>
      <c r="E1069" s="61" t="str">
        <f>IFERROR(VLOOKUP($C1069,货物明细表!$B:$F,3,0),"")</f>
        <v/>
      </c>
      <c r="F1069" s="61" t="str">
        <f>IFERROR(VLOOKUP($C1069,货物明细表!$B:$F,4,0),"")</f>
        <v/>
      </c>
      <c r="G1069" s="61" t="str">
        <f>IFERROR(VLOOKUP($C1069,货物明细表!$B:$F,5,0),"")</f>
        <v/>
      </c>
      <c r="H1069" s="63"/>
      <c r="I1069" s="63"/>
      <c r="J1069" s="63"/>
      <c r="K1069" s="63"/>
    </row>
    <row r="1070" spans="1:11">
      <c r="A1070" s="58">
        <f t="shared" si="177"/>
        <v>1067</v>
      </c>
      <c r="B1070" s="59"/>
      <c r="C1070" s="59"/>
      <c r="D1070" s="58" t="str">
        <f>IFERROR(VLOOKUP($C1070,货物明细表!$B:$F,2,0),"")</f>
        <v/>
      </c>
      <c r="E1070" s="58" t="str">
        <f>IFERROR(VLOOKUP($C1070,货物明细表!$B:$F,3,0),"")</f>
        <v/>
      </c>
      <c r="F1070" s="58" t="str">
        <f>IFERROR(VLOOKUP($C1070,货物明细表!$B:$F,4,0),"")</f>
        <v/>
      </c>
      <c r="G1070" s="58" t="str">
        <f>IFERROR(VLOOKUP($C1070,货物明细表!$B:$F,5,0),"")</f>
        <v/>
      </c>
      <c r="H1070" s="60"/>
      <c r="I1070" s="60"/>
      <c r="J1070" s="60"/>
      <c r="K1070" s="60"/>
    </row>
    <row r="1071" spans="1:11">
      <c r="A1071" s="61">
        <f t="shared" ref="A1071:A1076" si="178">A1070+1</f>
        <v>1068</v>
      </c>
      <c r="B1071" s="62"/>
      <c r="C1071" s="62"/>
      <c r="D1071" s="61" t="str">
        <f>IFERROR(VLOOKUP($C1071,货物明细表!$B:$F,2,0),"")</f>
        <v/>
      </c>
      <c r="E1071" s="61" t="str">
        <f>IFERROR(VLOOKUP($C1071,货物明细表!$B:$F,3,0),"")</f>
        <v/>
      </c>
      <c r="F1071" s="61" t="str">
        <f>IFERROR(VLOOKUP($C1071,货物明细表!$B:$F,4,0),"")</f>
        <v/>
      </c>
      <c r="G1071" s="61" t="str">
        <f>IFERROR(VLOOKUP($C1071,货物明细表!$B:$F,5,0),"")</f>
        <v/>
      </c>
      <c r="H1071" s="63"/>
      <c r="I1071" s="63"/>
      <c r="J1071" s="63"/>
      <c r="K1071" s="63"/>
    </row>
    <row r="1072" spans="1:11">
      <c r="A1072" s="58">
        <f t="shared" si="178"/>
        <v>1069</v>
      </c>
      <c r="B1072" s="59"/>
      <c r="C1072" s="59"/>
      <c r="D1072" s="58" t="str">
        <f>IFERROR(VLOOKUP($C1072,货物明细表!$B:$F,2,0),"")</f>
        <v/>
      </c>
      <c r="E1072" s="58" t="str">
        <f>IFERROR(VLOOKUP($C1072,货物明细表!$B:$F,3,0),"")</f>
        <v/>
      </c>
      <c r="F1072" s="58" t="str">
        <f>IFERROR(VLOOKUP($C1072,货物明细表!$B:$F,4,0),"")</f>
        <v/>
      </c>
      <c r="G1072" s="58" t="str">
        <f>IFERROR(VLOOKUP($C1072,货物明细表!$B:$F,5,0),"")</f>
        <v/>
      </c>
      <c r="H1072" s="60"/>
      <c r="I1072" s="60"/>
      <c r="J1072" s="60"/>
      <c r="K1072" s="60"/>
    </row>
    <row r="1073" spans="1:11">
      <c r="A1073" s="61">
        <f t="shared" si="178"/>
        <v>1070</v>
      </c>
      <c r="B1073" s="62"/>
      <c r="C1073" s="62"/>
      <c r="D1073" s="61" t="str">
        <f>IFERROR(VLOOKUP($C1073,货物明细表!$B:$F,2,0),"")</f>
        <v/>
      </c>
      <c r="E1073" s="61" t="str">
        <f>IFERROR(VLOOKUP($C1073,货物明细表!$B:$F,3,0),"")</f>
        <v/>
      </c>
      <c r="F1073" s="61" t="str">
        <f>IFERROR(VLOOKUP($C1073,货物明细表!$B:$F,4,0),"")</f>
        <v/>
      </c>
      <c r="G1073" s="61" t="str">
        <f>IFERROR(VLOOKUP($C1073,货物明细表!$B:$F,5,0),"")</f>
        <v/>
      </c>
      <c r="H1073" s="63"/>
      <c r="I1073" s="63"/>
      <c r="J1073" s="63"/>
      <c r="K1073" s="63"/>
    </row>
    <row r="1074" spans="1:11">
      <c r="A1074" s="58">
        <f t="shared" si="178"/>
        <v>1071</v>
      </c>
      <c r="B1074" s="59"/>
      <c r="C1074" s="59"/>
      <c r="D1074" s="58" t="str">
        <f>IFERROR(VLOOKUP($C1074,货物明细表!$B:$F,2,0),"")</f>
        <v/>
      </c>
      <c r="E1074" s="58" t="str">
        <f>IFERROR(VLOOKUP($C1074,货物明细表!$B:$F,3,0),"")</f>
        <v/>
      </c>
      <c r="F1074" s="58" t="str">
        <f>IFERROR(VLOOKUP($C1074,货物明细表!$B:$F,4,0),"")</f>
        <v/>
      </c>
      <c r="G1074" s="58" t="str">
        <f>IFERROR(VLOOKUP($C1074,货物明细表!$B:$F,5,0),"")</f>
        <v/>
      </c>
      <c r="H1074" s="60"/>
      <c r="I1074" s="60"/>
      <c r="J1074" s="60"/>
      <c r="K1074" s="60"/>
    </row>
    <row r="1075" spans="1:11">
      <c r="A1075" s="61">
        <f t="shared" si="178"/>
        <v>1072</v>
      </c>
      <c r="B1075" s="62"/>
      <c r="C1075" s="62"/>
      <c r="D1075" s="61" t="str">
        <f>IFERROR(VLOOKUP($C1075,货物明细表!$B:$F,2,0),"")</f>
        <v/>
      </c>
      <c r="E1075" s="61" t="str">
        <f>IFERROR(VLOOKUP($C1075,货物明细表!$B:$F,3,0),"")</f>
        <v/>
      </c>
      <c r="F1075" s="61" t="str">
        <f>IFERROR(VLOOKUP($C1075,货物明细表!$B:$F,4,0),"")</f>
        <v/>
      </c>
      <c r="G1075" s="61" t="str">
        <f>IFERROR(VLOOKUP($C1075,货物明细表!$B:$F,5,0),"")</f>
        <v/>
      </c>
      <c r="H1075" s="63"/>
      <c r="I1075" s="63"/>
      <c r="J1075" s="63"/>
      <c r="K1075" s="63"/>
    </row>
    <row r="1076" spans="1:11">
      <c r="A1076" s="58">
        <f t="shared" si="178"/>
        <v>1073</v>
      </c>
      <c r="B1076" s="59"/>
      <c r="C1076" s="59"/>
      <c r="D1076" s="58" t="str">
        <f>IFERROR(VLOOKUP($C1076,货物明细表!$B:$F,2,0),"")</f>
        <v/>
      </c>
      <c r="E1076" s="58" t="str">
        <f>IFERROR(VLOOKUP($C1076,货物明细表!$B:$F,3,0),"")</f>
        <v/>
      </c>
      <c r="F1076" s="58" t="str">
        <f>IFERROR(VLOOKUP($C1076,货物明细表!$B:$F,4,0),"")</f>
        <v/>
      </c>
      <c r="G1076" s="58" t="str">
        <f>IFERROR(VLOOKUP($C1076,货物明细表!$B:$F,5,0),"")</f>
        <v/>
      </c>
      <c r="H1076" s="60"/>
      <c r="I1076" s="60"/>
      <c r="J1076" s="60"/>
      <c r="K1076" s="60"/>
    </row>
    <row r="1077" spans="1:11">
      <c r="A1077" s="61">
        <f t="shared" ref="A1077:A1082" si="179">A1076+1</f>
        <v>1074</v>
      </c>
      <c r="B1077" s="62"/>
      <c r="C1077" s="62"/>
      <c r="D1077" s="61" t="str">
        <f>IFERROR(VLOOKUP($C1077,货物明细表!$B:$F,2,0),"")</f>
        <v/>
      </c>
      <c r="E1077" s="61" t="str">
        <f>IFERROR(VLOOKUP($C1077,货物明细表!$B:$F,3,0),"")</f>
        <v/>
      </c>
      <c r="F1077" s="61" t="str">
        <f>IFERROR(VLOOKUP($C1077,货物明细表!$B:$F,4,0),"")</f>
        <v/>
      </c>
      <c r="G1077" s="61" t="str">
        <f>IFERROR(VLOOKUP($C1077,货物明细表!$B:$F,5,0),"")</f>
        <v/>
      </c>
      <c r="H1077" s="63"/>
      <c r="I1077" s="63"/>
      <c r="J1077" s="63"/>
      <c r="K1077" s="63"/>
    </row>
    <row r="1078" spans="1:11">
      <c r="A1078" s="58">
        <f t="shared" si="179"/>
        <v>1075</v>
      </c>
      <c r="B1078" s="59"/>
      <c r="C1078" s="59"/>
      <c r="D1078" s="58" t="str">
        <f>IFERROR(VLOOKUP($C1078,货物明细表!$B:$F,2,0),"")</f>
        <v/>
      </c>
      <c r="E1078" s="58" t="str">
        <f>IFERROR(VLOOKUP($C1078,货物明细表!$B:$F,3,0),"")</f>
        <v/>
      </c>
      <c r="F1078" s="58" t="str">
        <f>IFERROR(VLOOKUP($C1078,货物明细表!$B:$F,4,0),"")</f>
        <v/>
      </c>
      <c r="G1078" s="58" t="str">
        <f>IFERROR(VLOOKUP($C1078,货物明细表!$B:$F,5,0),"")</f>
        <v/>
      </c>
      <c r="H1078" s="60"/>
      <c r="I1078" s="60"/>
      <c r="J1078" s="60"/>
      <c r="K1078" s="60"/>
    </row>
    <row r="1079" spans="1:11">
      <c r="A1079" s="61">
        <f t="shared" si="179"/>
        <v>1076</v>
      </c>
      <c r="B1079" s="62"/>
      <c r="C1079" s="62"/>
      <c r="D1079" s="61" t="str">
        <f>IFERROR(VLOOKUP($C1079,货物明细表!$B:$F,2,0),"")</f>
        <v/>
      </c>
      <c r="E1079" s="61" t="str">
        <f>IFERROR(VLOOKUP($C1079,货物明细表!$B:$F,3,0),"")</f>
        <v/>
      </c>
      <c r="F1079" s="61" t="str">
        <f>IFERROR(VLOOKUP($C1079,货物明细表!$B:$F,4,0),"")</f>
        <v/>
      </c>
      <c r="G1079" s="61" t="str">
        <f>IFERROR(VLOOKUP($C1079,货物明细表!$B:$F,5,0),"")</f>
        <v/>
      </c>
      <c r="H1079" s="63"/>
      <c r="I1079" s="63"/>
      <c r="J1079" s="63"/>
      <c r="K1079" s="63"/>
    </row>
    <row r="1080" spans="1:11">
      <c r="A1080" s="58">
        <f t="shared" si="179"/>
        <v>1077</v>
      </c>
      <c r="B1080" s="59"/>
      <c r="C1080" s="59"/>
      <c r="D1080" s="58" t="str">
        <f>IFERROR(VLOOKUP($C1080,货物明细表!$B:$F,2,0),"")</f>
        <v/>
      </c>
      <c r="E1080" s="58" t="str">
        <f>IFERROR(VLOOKUP($C1080,货物明细表!$B:$F,3,0),"")</f>
        <v/>
      </c>
      <c r="F1080" s="58" t="str">
        <f>IFERROR(VLOOKUP($C1080,货物明细表!$B:$F,4,0),"")</f>
        <v/>
      </c>
      <c r="G1080" s="58" t="str">
        <f>IFERROR(VLOOKUP($C1080,货物明细表!$B:$F,5,0),"")</f>
        <v/>
      </c>
      <c r="H1080" s="60"/>
      <c r="I1080" s="60"/>
      <c r="J1080" s="60"/>
      <c r="K1080" s="60"/>
    </row>
    <row r="1081" spans="1:11">
      <c r="A1081" s="61">
        <f t="shared" si="179"/>
        <v>1078</v>
      </c>
      <c r="B1081" s="62"/>
      <c r="C1081" s="62"/>
      <c r="D1081" s="61" t="str">
        <f>IFERROR(VLOOKUP($C1081,货物明细表!$B:$F,2,0),"")</f>
        <v/>
      </c>
      <c r="E1081" s="61" t="str">
        <f>IFERROR(VLOOKUP($C1081,货物明细表!$B:$F,3,0),"")</f>
        <v/>
      </c>
      <c r="F1081" s="61" t="str">
        <f>IFERROR(VLOOKUP($C1081,货物明细表!$B:$F,4,0),"")</f>
        <v/>
      </c>
      <c r="G1081" s="61" t="str">
        <f>IFERROR(VLOOKUP($C1081,货物明细表!$B:$F,5,0),"")</f>
        <v/>
      </c>
      <c r="H1081" s="63"/>
      <c r="I1081" s="63"/>
      <c r="J1081" s="63"/>
      <c r="K1081" s="63"/>
    </row>
    <row r="1082" spans="1:11">
      <c r="A1082" s="58">
        <f t="shared" si="179"/>
        <v>1079</v>
      </c>
      <c r="B1082" s="59"/>
      <c r="C1082" s="59"/>
      <c r="D1082" s="58" t="str">
        <f>IFERROR(VLOOKUP($C1082,货物明细表!$B:$F,2,0),"")</f>
        <v/>
      </c>
      <c r="E1082" s="58" t="str">
        <f>IFERROR(VLOOKUP($C1082,货物明细表!$B:$F,3,0),"")</f>
        <v/>
      </c>
      <c r="F1082" s="58" t="str">
        <f>IFERROR(VLOOKUP($C1082,货物明细表!$B:$F,4,0),"")</f>
        <v/>
      </c>
      <c r="G1082" s="58" t="str">
        <f>IFERROR(VLOOKUP($C1082,货物明细表!$B:$F,5,0),"")</f>
        <v/>
      </c>
      <c r="H1082" s="60"/>
      <c r="I1082" s="60"/>
      <c r="J1082" s="60"/>
      <c r="K1082" s="60"/>
    </row>
    <row r="1083" spans="1:11">
      <c r="A1083" s="61">
        <f t="shared" ref="A1083:A1088" si="180">A1082+1</f>
        <v>1080</v>
      </c>
      <c r="B1083" s="62"/>
      <c r="C1083" s="62"/>
      <c r="D1083" s="61" t="str">
        <f>IFERROR(VLOOKUP($C1083,货物明细表!$B:$F,2,0),"")</f>
        <v/>
      </c>
      <c r="E1083" s="61" t="str">
        <f>IFERROR(VLOOKUP($C1083,货物明细表!$B:$F,3,0),"")</f>
        <v/>
      </c>
      <c r="F1083" s="61" t="str">
        <f>IFERROR(VLOOKUP($C1083,货物明细表!$B:$F,4,0),"")</f>
        <v/>
      </c>
      <c r="G1083" s="61" t="str">
        <f>IFERROR(VLOOKUP($C1083,货物明细表!$B:$F,5,0),"")</f>
        <v/>
      </c>
      <c r="H1083" s="63"/>
      <c r="I1083" s="63"/>
      <c r="J1083" s="63"/>
      <c r="K1083" s="63"/>
    </row>
    <row r="1084" spans="1:11">
      <c r="A1084" s="58">
        <f t="shared" si="180"/>
        <v>1081</v>
      </c>
      <c r="B1084" s="59"/>
      <c r="C1084" s="59"/>
      <c r="D1084" s="58" t="str">
        <f>IFERROR(VLOOKUP($C1084,货物明细表!$B:$F,2,0),"")</f>
        <v/>
      </c>
      <c r="E1084" s="58" t="str">
        <f>IFERROR(VLOOKUP($C1084,货物明细表!$B:$F,3,0),"")</f>
        <v/>
      </c>
      <c r="F1084" s="58" t="str">
        <f>IFERROR(VLOOKUP($C1084,货物明细表!$B:$F,4,0),"")</f>
        <v/>
      </c>
      <c r="G1084" s="58" t="str">
        <f>IFERROR(VLOOKUP($C1084,货物明细表!$B:$F,5,0),"")</f>
        <v/>
      </c>
      <c r="H1084" s="60"/>
      <c r="I1084" s="60"/>
      <c r="J1084" s="60"/>
      <c r="K1084" s="60"/>
    </row>
    <row r="1085" spans="1:11">
      <c r="A1085" s="61">
        <f t="shared" si="180"/>
        <v>1082</v>
      </c>
      <c r="B1085" s="62"/>
      <c r="C1085" s="62"/>
      <c r="D1085" s="61" t="str">
        <f>IFERROR(VLOOKUP($C1085,货物明细表!$B:$F,2,0),"")</f>
        <v/>
      </c>
      <c r="E1085" s="61" t="str">
        <f>IFERROR(VLOOKUP($C1085,货物明细表!$B:$F,3,0),"")</f>
        <v/>
      </c>
      <c r="F1085" s="61" t="str">
        <f>IFERROR(VLOOKUP($C1085,货物明细表!$B:$F,4,0),"")</f>
        <v/>
      </c>
      <c r="G1085" s="61" t="str">
        <f>IFERROR(VLOOKUP($C1085,货物明细表!$B:$F,5,0),"")</f>
        <v/>
      </c>
      <c r="H1085" s="63"/>
      <c r="I1085" s="63"/>
      <c r="J1085" s="63"/>
      <c r="K1085" s="63"/>
    </row>
    <row r="1086" spans="1:11">
      <c r="A1086" s="58">
        <f t="shared" si="180"/>
        <v>1083</v>
      </c>
      <c r="B1086" s="59"/>
      <c r="C1086" s="59"/>
      <c r="D1086" s="58" t="str">
        <f>IFERROR(VLOOKUP($C1086,货物明细表!$B:$F,2,0),"")</f>
        <v/>
      </c>
      <c r="E1086" s="58" t="str">
        <f>IFERROR(VLOOKUP($C1086,货物明细表!$B:$F,3,0),"")</f>
        <v/>
      </c>
      <c r="F1086" s="58" t="str">
        <f>IFERROR(VLOOKUP($C1086,货物明细表!$B:$F,4,0),"")</f>
        <v/>
      </c>
      <c r="G1086" s="58" t="str">
        <f>IFERROR(VLOOKUP($C1086,货物明细表!$B:$F,5,0),"")</f>
        <v/>
      </c>
      <c r="H1086" s="60"/>
      <c r="I1086" s="60"/>
      <c r="J1086" s="60"/>
      <c r="K1086" s="60"/>
    </row>
    <row r="1087" spans="1:11">
      <c r="A1087" s="61">
        <f t="shared" si="180"/>
        <v>1084</v>
      </c>
      <c r="B1087" s="62"/>
      <c r="C1087" s="62"/>
      <c r="D1087" s="61" t="str">
        <f>IFERROR(VLOOKUP($C1087,货物明细表!$B:$F,2,0),"")</f>
        <v/>
      </c>
      <c r="E1087" s="61" t="str">
        <f>IFERROR(VLOOKUP($C1087,货物明细表!$B:$F,3,0),"")</f>
        <v/>
      </c>
      <c r="F1087" s="61" t="str">
        <f>IFERROR(VLOOKUP($C1087,货物明细表!$B:$F,4,0),"")</f>
        <v/>
      </c>
      <c r="G1087" s="61" t="str">
        <f>IFERROR(VLOOKUP($C1087,货物明细表!$B:$F,5,0),"")</f>
        <v/>
      </c>
      <c r="H1087" s="63"/>
      <c r="I1087" s="63"/>
      <c r="J1087" s="63"/>
      <c r="K1087" s="63"/>
    </row>
    <row r="1088" spans="1:11">
      <c r="A1088" s="58">
        <f t="shared" si="180"/>
        <v>1085</v>
      </c>
      <c r="B1088" s="59"/>
      <c r="C1088" s="59"/>
      <c r="D1088" s="58" t="str">
        <f>IFERROR(VLOOKUP($C1088,货物明细表!$B:$F,2,0),"")</f>
        <v/>
      </c>
      <c r="E1088" s="58" t="str">
        <f>IFERROR(VLOOKUP($C1088,货物明细表!$B:$F,3,0),"")</f>
        <v/>
      </c>
      <c r="F1088" s="58" t="str">
        <f>IFERROR(VLOOKUP($C1088,货物明细表!$B:$F,4,0),"")</f>
        <v/>
      </c>
      <c r="G1088" s="58" t="str">
        <f>IFERROR(VLOOKUP($C1088,货物明细表!$B:$F,5,0),"")</f>
        <v/>
      </c>
      <c r="H1088" s="60"/>
      <c r="I1088" s="60"/>
      <c r="J1088" s="60"/>
      <c r="K1088" s="60"/>
    </row>
    <row r="1089" spans="1:11">
      <c r="A1089" s="61">
        <f t="shared" ref="A1089:A1094" si="181">A1088+1</f>
        <v>1086</v>
      </c>
      <c r="B1089" s="62"/>
      <c r="C1089" s="62"/>
      <c r="D1089" s="61" t="str">
        <f>IFERROR(VLOOKUP($C1089,货物明细表!$B:$F,2,0),"")</f>
        <v/>
      </c>
      <c r="E1089" s="61" t="str">
        <f>IFERROR(VLOOKUP($C1089,货物明细表!$B:$F,3,0),"")</f>
        <v/>
      </c>
      <c r="F1089" s="61" t="str">
        <f>IFERROR(VLOOKUP($C1089,货物明细表!$B:$F,4,0),"")</f>
        <v/>
      </c>
      <c r="G1089" s="61" t="str">
        <f>IFERROR(VLOOKUP($C1089,货物明细表!$B:$F,5,0),"")</f>
        <v/>
      </c>
      <c r="H1089" s="63"/>
      <c r="I1089" s="63"/>
      <c r="J1089" s="63"/>
      <c r="K1089" s="63"/>
    </row>
    <row r="1090" spans="1:11">
      <c r="A1090" s="58">
        <f t="shared" si="181"/>
        <v>1087</v>
      </c>
      <c r="B1090" s="59"/>
      <c r="C1090" s="59"/>
      <c r="D1090" s="58" t="str">
        <f>IFERROR(VLOOKUP($C1090,货物明细表!$B:$F,2,0),"")</f>
        <v/>
      </c>
      <c r="E1090" s="58" t="str">
        <f>IFERROR(VLOOKUP($C1090,货物明细表!$B:$F,3,0),"")</f>
        <v/>
      </c>
      <c r="F1090" s="58" t="str">
        <f>IFERROR(VLOOKUP($C1090,货物明细表!$B:$F,4,0),"")</f>
        <v/>
      </c>
      <c r="G1090" s="58" t="str">
        <f>IFERROR(VLOOKUP($C1090,货物明细表!$B:$F,5,0),"")</f>
        <v/>
      </c>
      <c r="H1090" s="60"/>
      <c r="I1090" s="60"/>
      <c r="J1090" s="60"/>
      <c r="K1090" s="60"/>
    </row>
    <row r="1091" spans="1:11">
      <c r="A1091" s="61">
        <f t="shared" si="181"/>
        <v>1088</v>
      </c>
      <c r="B1091" s="62"/>
      <c r="C1091" s="62"/>
      <c r="D1091" s="61" t="str">
        <f>IFERROR(VLOOKUP($C1091,货物明细表!$B:$F,2,0),"")</f>
        <v/>
      </c>
      <c r="E1091" s="61" t="str">
        <f>IFERROR(VLOOKUP($C1091,货物明细表!$B:$F,3,0),"")</f>
        <v/>
      </c>
      <c r="F1091" s="61" t="str">
        <f>IFERROR(VLOOKUP($C1091,货物明细表!$B:$F,4,0),"")</f>
        <v/>
      </c>
      <c r="G1091" s="61" t="str">
        <f>IFERROR(VLOOKUP($C1091,货物明细表!$B:$F,5,0),"")</f>
        <v/>
      </c>
      <c r="H1091" s="63"/>
      <c r="I1091" s="63"/>
      <c r="J1091" s="63"/>
      <c r="K1091" s="63"/>
    </row>
    <row r="1092" spans="1:11">
      <c r="A1092" s="58">
        <f t="shared" si="181"/>
        <v>1089</v>
      </c>
      <c r="B1092" s="59"/>
      <c r="C1092" s="59"/>
      <c r="D1092" s="58" t="str">
        <f>IFERROR(VLOOKUP($C1092,货物明细表!$B:$F,2,0),"")</f>
        <v/>
      </c>
      <c r="E1092" s="58" t="str">
        <f>IFERROR(VLOOKUP($C1092,货物明细表!$B:$F,3,0),"")</f>
        <v/>
      </c>
      <c r="F1092" s="58" t="str">
        <f>IFERROR(VLOOKUP($C1092,货物明细表!$B:$F,4,0),"")</f>
        <v/>
      </c>
      <c r="G1092" s="58" t="str">
        <f>IFERROR(VLOOKUP($C1092,货物明细表!$B:$F,5,0),"")</f>
        <v/>
      </c>
      <c r="H1092" s="60"/>
      <c r="I1092" s="60"/>
      <c r="J1092" s="60"/>
      <c r="K1092" s="60"/>
    </row>
    <row r="1093" spans="1:11">
      <c r="A1093" s="61">
        <f t="shared" si="181"/>
        <v>1090</v>
      </c>
      <c r="B1093" s="62"/>
      <c r="C1093" s="62"/>
      <c r="D1093" s="61" t="str">
        <f>IFERROR(VLOOKUP($C1093,货物明细表!$B:$F,2,0),"")</f>
        <v/>
      </c>
      <c r="E1093" s="61" t="str">
        <f>IFERROR(VLOOKUP($C1093,货物明细表!$B:$F,3,0),"")</f>
        <v/>
      </c>
      <c r="F1093" s="61" t="str">
        <f>IFERROR(VLOOKUP($C1093,货物明细表!$B:$F,4,0),"")</f>
        <v/>
      </c>
      <c r="G1093" s="61" t="str">
        <f>IFERROR(VLOOKUP($C1093,货物明细表!$B:$F,5,0),"")</f>
        <v/>
      </c>
      <c r="H1093" s="63"/>
      <c r="I1093" s="63"/>
      <c r="J1093" s="63"/>
      <c r="K1093" s="63"/>
    </row>
    <row r="1094" spans="1:11">
      <c r="A1094" s="58">
        <f t="shared" si="181"/>
        <v>1091</v>
      </c>
      <c r="B1094" s="59"/>
      <c r="C1094" s="59"/>
      <c r="D1094" s="58" t="str">
        <f>IFERROR(VLOOKUP($C1094,货物明细表!$B:$F,2,0),"")</f>
        <v/>
      </c>
      <c r="E1094" s="58" t="str">
        <f>IFERROR(VLOOKUP($C1094,货物明细表!$B:$F,3,0),"")</f>
        <v/>
      </c>
      <c r="F1094" s="58" t="str">
        <f>IFERROR(VLOOKUP($C1094,货物明细表!$B:$F,4,0),"")</f>
        <v/>
      </c>
      <c r="G1094" s="58" t="str">
        <f>IFERROR(VLOOKUP($C1094,货物明细表!$B:$F,5,0),"")</f>
        <v/>
      </c>
      <c r="H1094" s="60"/>
      <c r="I1094" s="60"/>
      <c r="J1094" s="60"/>
      <c r="K1094" s="60"/>
    </row>
    <row r="1095" spans="1:11">
      <c r="A1095" s="61">
        <f t="shared" ref="A1095:A1100" si="182">A1094+1</f>
        <v>1092</v>
      </c>
      <c r="B1095" s="62"/>
      <c r="C1095" s="62"/>
      <c r="D1095" s="61" t="str">
        <f>IFERROR(VLOOKUP($C1095,货物明细表!$B:$F,2,0),"")</f>
        <v/>
      </c>
      <c r="E1095" s="61" t="str">
        <f>IFERROR(VLOOKUP($C1095,货物明细表!$B:$F,3,0),"")</f>
        <v/>
      </c>
      <c r="F1095" s="61" t="str">
        <f>IFERROR(VLOOKUP($C1095,货物明细表!$B:$F,4,0),"")</f>
        <v/>
      </c>
      <c r="G1095" s="61" t="str">
        <f>IFERROR(VLOOKUP($C1095,货物明细表!$B:$F,5,0),"")</f>
        <v/>
      </c>
      <c r="H1095" s="63"/>
      <c r="I1095" s="63"/>
      <c r="J1095" s="63"/>
      <c r="K1095" s="63"/>
    </row>
    <row r="1096" spans="1:11">
      <c r="A1096" s="58">
        <f t="shared" si="182"/>
        <v>1093</v>
      </c>
      <c r="B1096" s="59"/>
      <c r="C1096" s="59"/>
      <c r="D1096" s="58" t="str">
        <f>IFERROR(VLOOKUP($C1096,货物明细表!$B:$F,2,0),"")</f>
        <v/>
      </c>
      <c r="E1096" s="58" t="str">
        <f>IFERROR(VLOOKUP($C1096,货物明细表!$B:$F,3,0),"")</f>
        <v/>
      </c>
      <c r="F1096" s="58" t="str">
        <f>IFERROR(VLOOKUP($C1096,货物明细表!$B:$F,4,0),"")</f>
        <v/>
      </c>
      <c r="G1096" s="58" t="str">
        <f>IFERROR(VLOOKUP($C1096,货物明细表!$B:$F,5,0),"")</f>
        <v/>
      </c>
      <c r="H1096" s="60"/>
      <c r="I1096" s="60"/>
      <c r="J1096" s="60"/>
      <c r="K1096" s="60"/>
    </row>
    <row r="1097" spans="1:11">
      <c r="A1097" s="61">
        <f t="shared" si="182"/>
        <v>1094</v>
      </c>
      <c r="B1097" s="62"/>
      <c r="C1097" s="62"/>
      <c r="D1097" s="61" t="str">
        <f>IFERROR(VLOOKUP($C1097,货物明细表!$B:$F,2,0),"")</f>
        <v/>
      </c>
      <c r="E1097" s="61" t="str">
        <f>IFERROR(VLOOKUP($C1097,货物明细表!$B:$F,3,0),"")</f>
        <v/>
      </c>
      <c r="F1097" s="61" t="str">
        <f>IFERROR(VLOOKUP($C1097,货物明细表!$B:$F,4,0),"")</f>
        <v/>
      </c>
      <c r="G1097" s="61" t="str">
        <f>IFERROR(VLOOKUP($C1097,货物明细表!$B:$F,5,0),"")</f>
        <v/>
      </c>
      <c r="H1097" s="63"/>
      <c r="I1097" s="63"/>
      <c r="J1097" s="63"/>
      <c r="K1097" s="63"/>
    </row>
    <row r="1098" spans="1:11">
      <c r="A1098" s="58">
        <f t="shared" si="182"/>
        <v>1095</v>
      </c>
      <c r="B1098" s="59"/>
      <c r="C1098" s="59"/>
      <c r="D1098" s="58" t="str">
        <f>IFERROR(VLOOKUP($C1098,货物明细表!$B:$F,2,0),"")</f>
        <v/>
      </c>
      <c r="E1098" s="58" t="str">
        <f>IFERROR(VLOOKUP($C1098,货物明细表!$B:$F,3,0),"")</f>
        <v/>
      </c>
      <c r="F1098" s="58" t="str">
        <f>IFERROR(VLOOKUP($C1098,货物明细表!$B:$F,4,0),"")</f>
        <v/>
      </c>
      <c r="G1098" s="58" t="str">
        <f>IFERROR(VLOOKUP($C1098,货物明细表!$B:$F,5,0),"")</f>
        <v/>
      </c>
      <c r="H1098" s="60"/>
      <c r="I1098" s="60"/>
      <c r="J1098" s="60"/>
      <c r="K1098" s="60"/>
    </row>
    <row r="1099" spans="1:11">
      <c r="A1099" s="61">
        <f t="shared" si="182"/>
        <v>1096</v>
      </c>
      <c r="B1099" s="62"/>
      <c r="C1099" s="62"/>
      <c r="D1099" s="61" t="str">
        <f>IFERROR(VLOOKUP($C1099,货物明细表!$B:$F,2,0),"")</f>
        <v/>
      </c>
      <c r="E1099" s="61" t="str">
        <f>IFERROR(VLOOKUP($C1099,货物明细表!$B:$F,3,0),"")</f>
        <v/>
      </c>
      <c r="F1099" s="61" t="str">
        <f>IFERROR(VLOOKUP($C1099,货物明细表!$B:$F,4,0),"")</f>
        <v/>
      </c>
      <c r="G1099" s="61" t="str">
        <f>IFERROR(VLOOKUP($C1099,货物明细表!$B:$F,5,0),"")</f>
        <v/>
      </c>
      <c r="H1099" s="63"/>
      <c r="I1099" s="63"/>
      <c r="J1099" s="63"/>
      <c r="K1099" s="63"/>
    </row>
    <row r="1100" spans="1:11">
      <c r="A1100" s="58">
        <f t="shared" si="182"/>
        <v>1097</v>
      </c>
      <c r="B1100" s="59"/>
      <c r="C1100" s="59"/>
      <c r="D1100" s="58" t="str">
        <f>IFERROR(VLOOKUP($C1100,货物明细表!$B:$F,2,0),"")</f>
        <v/>
      </c>
      <c r="E1100" s="58" t="str">
        <f>IFERROR(VLOOKUP($C1100,货物明细表!$B:$F,3,0),"")</f>
        <v/>
      </c>
      <c r="F1100" s="58" t="str">
        <f>IFERROR(VLOOKUP($C1100,货物明细表!$B:$F,4,0),"")</f>
        <v/>
      </c>
      <c r="G1100" s="58" t="str">
        <f>IFERROR(VLOOKUP($C1100,货物明细表!$B:$F,5,0),"")</f>
        <v/>
      </c>
      <c r="H1100" s="60"/>
      <c r="I1100" s="60"/>
      <c r="J1100" s="60"/>
      <c r="K1100" s="60"/>
    </row>
    <row r="1101" spans="1:11">
      <c r="A1101" s="61">
        <f t="shared" ref="A1101:A1106" si="183">A1100+1</f>
        <v>1098</v>
      </c>
      <c r="B1101" s="62"/>
      <c r="C1101" s="62"/>
      <c r="D1101" s="61" t="str">
        <f>IFERROR(VLOOKUP($C1101,货物明细表!$B:$F,2,0),"")</f>
        <v/>
      </c>
      <c r="E1101" s="61" t="str">
        <f>IFERROR(VLOOKUP($C1101,货物明细表!$B:$F,3,0),"")</f>
        <v/>
      </c>
      <c r="F1101" s="61" t="str">
        <f>IFERROR(VLOOKUP($C1101,货物明细表!$B:$F,4,0),"")</f>
        <v/>
      </c>
      <c r="G1101" s="61" t="str">
        <f>IFERROR(VLOOKUP($C1101,货物明细表!$B:$F,5,0),"")</f>
        <v/>
      </c>
      <c r="H1101" s="63"/>
      <c r="I1101" s="63"/>
      <c r="J1101" s="63"/>
      <c r="K1101" s="63"/>
    </row>
    <row r="1102" spans="1:11">
      <c r="A1102" s="58">
        <f t="shared" si="183"/>
        <v>1099</v>
      </c>
      <c r="B1102" s="59"/>
      <c r="C1102" s="59"/>
      <c r="D1102" s="58" t="str">
        <f>IFERROR(VLOOKUP($C1102,货物明细表!$B:$F,2,0),"")</f>
        <v/>
      </c>
      <c r="E1102" s="58" t="str">
        <f>IFERROR(VLOOKUP($C1102,货物明细表!$B:$F,3,0),"")</f>
        <v/>
      </c>
      <c r="F1102" s="58" t="str">
        <f>IFERROR(VLOOKUP($C1102,货物明细表!$B:$F,4,0),"")</f>
        <v/>
      </c>
      <c r="G1102" s="58" t="str">
        <f>IFERROR(VLOOKUP($C1102,货物明细表!$B:$F,5,0),"")</f>
        <v/>
      </c>
      <c r="H1102" s="60"/>
      <c r="I1102" s="60"/>
      <c r="J1102" s="60"/>
      <c r="K1102" s="60"/>
    </row>
    <row r="1103" spans="1:11">
      <c r="A1103" s="61">
        <f t="shared" si="183"/>
        <v>1100</v>
      </c>
      <c r="B1103" s="62"/>
      <c r="C1103" s="62"/>
      <c r="D1103" s="61" t="str">
        <f>IFERROR(VLOOKUP($C1103,货物明细表!$B:$F,2,0),"")</f>
        <v/>
      </c>
      <c r="E1103" s="61" t="str">
        <f>IFERROR(VLOOKUP($C1103,货物明细表!$B:$F,3,0),"")</f>
        <v/>
      </c>
      <c r="F1103" s="61" t="str">
        <f>IFERROR(VLOOKUP($C1103,货物明细表!$B:$F,4,0),"")</f>
        <v/>
      </c>
      <c r="G1103" s="61" t="str">
        <f>IFERROR(VLOOKUP($C1103,货物明细表!$B:$F,5,0),"")</f>
        <v/>
      </c>
      <c r="H1103" s="63"/>
      <c r="I1103" s="63"/>
      <c r="J1103" s="63"/>
      <c r="K1103" s="63"/>
    </row>
    <row r="1104" spans="1:11">
      <c r="A1104" s="58">
        <f t="shared" si="183"/>
        <v>1101</v>
      </c>
      <c r="B1104" s="59"/>
      <c r="C1104" s="59"/>
      <c r="D1104" s="58" t="str">
        <f>IFERROR(VLOOKUP($C1104,货物明细表!$B:$F,2,0),"")</f>
        <v/>
      </c>
      <c r="E1104" s="58" t="str">
        <f>IFERROR(VLOOKUP($C1104,货物明细表!$B:$F,3,0),"")</f>
        <v/>
      </c>
      <c r="F1104" s="58" t="str">
        <f>IFERROR(VLOOKUP($C1104,货物明细表!$B:$F,4,0),"")</f>
        <v/>
      </c>
      <c r="G1104" s="58" t="str">
        <f>IFERROR(VLOOKUP($C1104,货物明细表!$B:$F,5,0),"")</f>
        <v/>
      </c>
      <c r="H1104" s="60"/>
      <c r="I1104" s="60"/>
      <c r="J1104" s="60"/>
      <c r="K1104" s="60"/>
    </row>
    <row r="1105" spans="1:11">
      <c r="A1105" s="61">
        <f t="shared" si="183"/>
        <v>1102</v>
      </c>
      <c r="B1105" s="62"/>
      <c r="C1105" s="62"/>
      <c r="D1105" s="61" t="str">
        <f>IFERROR(VLOOKUP($C1105,货物明细表!$B:$F,2,0),"")</f>
        <v/>
      </c>
      <c r="E1105" s="61" t="str">
        <f>IFERROR(VLOOKUP($C1105,货物明细表!$B:$F,3,0),"")</f>
        <v/>
      </c>
      <c r="F1105" s="61" t="str">
        <f>IFERROR(VLOOKUP($C1105,货物明细表!$B:$F,4,0),"")</f>
        <v/>
      </c>
      <c r="G1105" s="61" t="str">
        <f>IFERROR(VLOOKUP($C1105,货物明细表!$B:$F,5,0),"")</f>
        <v/>
      </c>
      <c r="H1105" s="63"/>
      <c r="I1105" s="63"/>
      <c r="J1105" s="63"/>
      <c r="K1105" s="63"/>
    </row>
    <row r="1106" spans="1:11">
      <c r="A1106" s="58">
        <f t="shared" si="183"/>
        <v>1103</v>
      </c>
      <c r="B1106" s="59"/>
      <c r="C1106" s="59"/>
      <c r="D1106" s="58" t="str">
        <f>IFERROR(VLOOKUP($C1106,货物明细表!$B:$F,2,0),"")</f>
        <v/>
      </c>
      <c r="E1106" s="58" t="str">
        <f>IFERROR(VLOOKUP($C1106,货物明细表!$B:$F,3,0),"")</f>
        <v/>
      </c>
      <c r="F1106" s="58" t="str">
        <f>IFERROR(VLOOKUP($C1106,货物明细表!$B:$F,4,0),"")</f>
        <v/>
      </c>
      <c r="G1106" s="58" t="str">
        <f>IFERROR(VLOOKUP($C1106,货物明细表!$B:$F,5,0),"")</f>
        <v/>
      </c>
      <c r="H1106" s="60"/>
      <c r="I1106" s="60"/>
      <c r="J1106" s="60"/>
      <c r="K1106" s="60"/>
    </row>
    <row r="1107" spans="1:11">
      <c r="A1107" s="61">
        <f t="shared" ref="A1107:A1112" si="184">A1106+1</f>
        <v>1104</v>
      </c>
      <c r="B1107" s="62"/>
      <c r="C1107" s="62"/>
      <c r="D1107" s="61" t="str">
        <f>IFERROR(VLOOKUP($C1107,货物明细表!$B:$F,2,0),"")</f>
        <v/>
      </c>
      <c r="E1107" s="61" t="str">
        <f>IFERROR(VLOOKUP($C1107,货物明细表!$B:$F,3,0),"")</f>
        <v/>
      </c>
      <c r="F1107" s="61" t="str">
        <f>IFERROR(VLOOKUP($C1107,货物明细表!$B:$F,4,0),"")</f>
        <v/>
      </c>
      <c r="G1107" s="61" t="str">
        <f>IFERROR(VLOOKUP($C1107,货物明细表!$B:$F,5,0),"")</f>
        <v/>
      </c>
      <c r="H1107" s="63"/>
      <c r="I1107" s="63"/>
      <c r="J1107" s="63"/>
      <c r="K1107" s="63"/>
    </row>
    <row r="1108" spans="1:11">
      <c r="A1108" s="58">
        <f t="shared" si="184"/>
        <v>1105</v>
      </c>
      <c r="B1108" s="59"/>
      <c r="C1108" s="59"/>
      <c r="D1108" s="58" t="str">
        <f>IFERROR(VLOOKUP($C1108,货物明细表!$B:$F,2,0),"")</f>
        <v/>
      </c>
      <c r="E1108" s="58" t="str">
        <f>IFERROR(VLOOKUP($C1108,货物明细表!$B:$F,3,0),"")</f>
        <v/>
      </c>
      <c r="F1108" s="58" t="str">
        <f>IFERROR(VLOOKUP($C1108,货物明细表!$B:$F,4,0),"")</f>
        <v/>
      </c>
      <c r="G1108" s="58" t="str">
        <f>IFERROR(VLOOKUP($C1108,货物明细表!$B:$F,5,0),"")</f>
        <v/>
      </c>
      <c r="H1108" s="60"/>
      <c r="I1108" s="60"/>
      <c r="J1108" s="60"/>
      <c r="K1108" s="60"/>
    </row>
    <row r="1109" spans="1:11">
      <c r="A1109" s="61">
        <f t="shared" si="184"/>
        <v>1106</v>
      </c>
      <c r="B1109" s="62"/>
      <c r="C1109" s="62"/>
      <c r="D1109" s="61" t="str">
        <f>IFERROR(VLOOKUP($C1109,货物明细表!$B:$F,2,0),"")</f>
        <v/>
      </c>
      <c r="E1109" s="61" t="str">
        <f>IFERROR(VLOOKUP($C1109,货物明细表!$B:$F,3,0),"")</f>
        <v/>
      </c>
      <c r="F1109" s="61" t="str">
        <f>IFERROR(VLOOKUP($C1109,货物明细表!$B:$F,4,0),"")</f>
        <v/>
      </c>
      <c r="G1109" s="61" t="str">
        <f>IFERROR(VLOOKUP($C1109,货物明细表!$B:$F,5,0),"")</f>
        <v/>
      </c>
      <c r="H1109" s="63"/>
      <c r="I1109" s="63"/>
      <c r="J1109" s="63"/>
      <c r="K1109" s="63"/>
    </row>
    <row r="1110" spans="1:11">
      <c r="A1110" s="58">
        <f t="shared" si="184"/>
        <v>1107</v>
      </c>
      <c r="B1110" s="59"/>
      <c r="C1110" s="59"/>
      <c r="D1110" s="58" t="str">
        <f>IFERROR(VLOOKUP($C1110,货物明细表!$B:$F,2,0),"")</f>
        <v/>
      </c>
      <c r="E1110" s="58" t="str">
        <f>IFERROR(VLOOKUP($C1110,货物明细表!$B:$F,3,0),"")</f>
        <v/>
      </c>
      <c r="F1110" s="58" t="str">
        <f>IFERROR(VLOOKUP($C1110,货物明细表!$B:$F,4,0),"")</f>
        <v/>
      </c>
      <c r="G1110" s="58" t="str">
        <f>IFERROR(VLOOKUP($C1110,货物明细表!$B:$F,5,0),"")</f>
        <v/>
      </c>
      <c r="H1110" s="60"/>
      <c r="I1110" s="60"/>
      <c r="J1110" s="60"/>
      <c r="K1110" s="60"/>
    </row>
    <row r="1111" spans="1:11">
      <c r="A1111" s="61">
        <f t="shared" si="184"/>
        <v>1108</v>
      </c>
      <c r="B1111" s="62"/>
      <c r="C1111" s="62"/>
      <c r="D1111" s="61" t="str">
        <f>IFERROR(VLOOKUP($C1111,货物明细表!$B:$F,2,0),"")</f>
        <v/>
      </c>
      <c r="E1111" s="61" t="str">
        <f>IFERROR(VLOOKUP($C1111,货物明细表!$B:$F,3,0),"")</f>
        <v/>
      </c>
      <c r="F1111" s="61" t="str">
        <f>IFERROR(VLOOKUP($C1111,货物明细表!$B:$F,4,0),"")</f>
        <v/>
      </c>
      <c r="G1111" s="61" t="str">
        <f>IFERROR(VLOOKUP($C1111,货物明细表!$B:$F,5,0),"")</f>
        <v/>
      </c>
      <c r="H1111" s="63"/>
      <c r="I1111" s="63"/>
      <c r="J1111" s="63"/>
      <c r="K1111" s="63"/>
    </row>
    <row r="1112" spans="1:11">
      <c r="A1112" s="58">
        <f t="shared" si="184"/>
        <v>1109</v>
      </c>
      <c r="B1112" s="59"/>
      <c r="C1112" s="59"/>
      <c r="D1112" s="58" t="str">
        <f>IFERROR(VLOOKUP($C1112,货物明细表!$B:$F,2,0),"")</f>
        <v/>
      </c>
      <c r="E1112" s="58" t="str">
        <f>IFERROR(VLOOKUP($C1112,货物明细表!$B:$F,3,0),"")</f>
        <v/>
      </c>
      <c r="F1112" s="58" t="str">
        <f>IFERROR(VLOOKUP($C1112,货物明细表!$B:$F,4,0),"")</f>
        <v/>
      </c>
      <c r="G1112" s="58" t="str">
        <f>IFERROR(VLOOKUP($C1112,货物明细表!$B:$F,5,0),"")</f>
        <v/>
      </c>
      <c r="H1112" s="60"/>
      <c r="I1112" s="60"/>
      <c r="J1112" s="60"/>
      <c r="K1112" s="60"/>
    </row>
    <row r="1113" spans="1:11">
      <c r="A1113" s="61">
        <f t="shared" ref="A1113:A1118" si="185">A1112+1</f>
        <v>1110</v>
      </c>
      <c r="B1113" s="62"/>
      <c r="C1113" s="62"/>
      <c r="D1113" s="61" t="str">
        <f>IFERROR(VLOOKUP($C1113,货物明细表!$B:$F,2,0),"")</f>
        <v/>
      </c>
      <c r="E1113" s="61" t="str">
        <f>IFERROR(VLOOKUP($C1113,货物明细表!$B:$F,3,0),"")</f>
        <v/>
      </c>
      <c r="F1113" s="61" t="str">
        <f>IFERROR(VLOOKUP($C1113,货物明细表!$B:$F,4,0),"")</f>
        <v/>
      </c>
      <c r="G1113" s="61" t="str">
        <f>IFERROR(VLOOKUP($C1113,货物明细表!$B:$F,5,0),"")</f>
        <v/>
      </c>
      <c r="H1113" s="63"/>
      <c r="I1113" s="63"/>
      <c r="J1113" s="63"/>
      <c r="K1113" s="63"/>
    </row>
    <row r="1114" spans="1:11">
      <c r="A1114" s="58">
        <f t="shared" si="185"/>
        <v>1111</v>
      </c>
      <c r="B1114" s="59"/>
      <c r="C1114" s="59"/>
      <c r="D1114" s="58" t="str">
        <f>IFERROR(VLOOKUP($C1114,货物明细表!$B:$F,2,0),"")</f>
        <v/>
      </c>
      <c r="E1114" s="58" t="str">
        <f>IFERROR(VLOOKUP($C1114,货物明细表!$B:$F,3,0),"")</f>
        <v/>
      </c>
      <c r="F1114" s="58" t="str">
        <f>IFERROR(VLOOKUP($C1114,货物明细表!$B:$F,4,0),"")</f>
        <v/>
      </c>
      <c r="G1114" s="58" t="str">
        <f>IFERROR(VLOOKUP($C1114,货物明细表!$B:$F,5,0),"")</f>
        <v/>
      </c>
      <c r="H1114" s="60"/>
      <c r="I1114" s="60"/>
      <c r="J1114" s="60"/>
      <c r="K1114" s="60"/>
    </row>
    <row r="1115" spans="1:11">
      <c r="A1115" s="61">
        <f t="shared" si="185"/>
        <v>1112</v>
      </c>
      <c r="B1115" s="62"/>
      <c r="C1115" s="62"/>
      <c r="D1115" s="61" t="str">
        <f>IFERROR(VLOOKUP($C1115,货物明细表!$B:$F,2,0),"")</f>
        <v/>
      </c>
      <c r="E1115" s="61" t="str">
        <f>IFERROR(VLOOKUP($C1115,货物明细表!$B:$F,3,0),"")</f>
        <v/>
      </c>
      <c r="F1115" s="61" t="str">
        <f>IFERROR(VLOOKUP($C1115,货物明细表!$B:$F,4,0),"")</f>
        <v/>
      </c>
      <c r="G1115" s="61" t="str">
        <f>IFERROR(VLOOKUP($C1115,货物明细表!$B:$F,5,0),"")</f>
        <v/>
      </c>
      <c r="H1115" s="63"/>
      <c r="I1115" s="63"/>
      <c r="J1115" s="63"/>
      <c r="K1115" s="63"/>
    </row>
    <row r="1116" spans="1:11">
      <c r="A1116" s="58">
        <f t="shared" si="185"/>
        <v>1113</v>
      </c>
      <c r="B1116" s="59"/>
      <c r="C1116" s="59"/>
      <c r="D1116" s="58" t="str">
        <f>IFERROR(VLOOKUP($C1116,货物明细表!$B:$F,2,0),"")</f>
        <v/>
      </c>
      <c r="E1116" s="58" t="str">
        <f>IFERROR(VLOOKUP($C1116,货物明细表!$B:$F,3,0),"")</f>
        <v/>
      </c>
      <c r="F1116" s="58" t="str">
        <f>IFERROR(VLOOKUP($C1116,货物明细表!$B:$F,4,0),"")</f>
        <v/>
      </c>
      <c r="G1116" s="58" t="str">
        <f>IFERROR(VLOOKUP($C1116,货物明细表!$B:$F,5,0),"")</f>
        <v/>
      </c>
      <c r="H1116" s="60"/>
      <c r="I1116" s="60"/>
      <c r="J1116" s="60"/>
      <c r="K1116" s="60"/>
    </row>
    <row r="1117" spans="1:11">
      <c r="A1117" s="61">
        <f t="shared" si="185"/>
        <v>1114</v>
      </c>
      <c r="B1117" s="62"/>
      <c r="C1117" s="62"/>
      <c r="D1117" s="61" t="str">
        <f>IFERROR(VLOOKUP($C1117,货物明细表!$B:$F,2,0),"")</f>
        <v/>
      </c>
      <c r="E1117" s="61" t="str">
        <f>IFERROR(VLOOKUP($C1117,货物明细表!$B:$F,3,0),"")</f>
        <v/>
      </c>
      <c r="F1117" s="61" t="str">
        <f>IFERROR(VLOOKUP($C1117,货物明细表!$B:$F,4,0),"")</f>
        <v/>
      </c>
      <c r="G1117" s="61" t="str">
        <f>IFERROR(VLOOKUP($C1117,货物明细表!$B:$F,5,0),"")</f>
        <v/>
      </c>
      <c r="H1117" s="63"/>
      <c r="I1117" s="63"/>
      <c r="J1117" s="63"/>
      <c r="K1117" s="63"/>
    </row>
    <row r="1118" spans="1:11">
      <c r="A1118" s="58">
        <f t="shared" si="185"/>
        <v>1115</v>
      </c>
      <c r="B1118" s="59"/>
      <c r="C1118" s="59"/>
      <c r="D1118" s="58" t="str">
        <f>IFERROR(VLOOKUP($C1118,货物明细表!$B:$F,2,0),"")</f>
        <v/>
      </c>
      <c r="E1118" s="58" t="str">
        <f>IFERROR(VLOOKUP($C1118,货物明细表!$B:$F,3,0),"")</f>
        <v/>
      </c>
      <c r="F1118" s="58" t="str">
        <f>IFERROR(VLOOKUP($C1118,货物明细表!$B:$F,4,0),"")</f>
        <v/>
      </c>
      <c r="G1118" s="58" t="str">
        <f>IFERROR(VLOOKUP($C1118,货物明细表!$B:$F,5,0),"")</f>
        <v/>
      </c>
      <c r="H1118" s="60"/>
      <c r="I1118" s="60"/>
      <c r="J1118" s="60"/>
      <c r="K1118" s="60"/>
    </row>
    <row r="1119" spans="1:11">
      <c r="A1119" s="61">
        <f t="shared" ref="A1119:A1124" si="186">A1118+1</f>
        <v>1116</v>
      </c>
      <c r="B1119" s="62"/>
      <c r="C1119" s="62"/>
      <c r="D1119" s="61" t="str">
        <f>IFERROR(VLOOKUP($C1119,货物明细表!$B:$F,2,0),"")</f>
        <v/>
      </c>
      <c r="E1119" s="61" t="str">
        <f>IFERROR(VLOOKUP($C1119,货物明细表!$B:$F,3,0),"")</f>
        <v/>
      </c>
      <c r="F1119" s="61" t="str">
        <f>IFERROR(VLOOKUP($C1119,货物明细表!$B:$F,4,0),"")</f>
        <v/>
      </c>
      <c r="G1119" s="61" t="str">
        <f>IFERROR(VLOOKUP($C1119,货物明细表!$B:$F,5,0),"")</f>
        <v/>
      </c>
      <c r="H1119" s="63"/>
      <c r="I1119" s="63"/>
      <c r="J1119" s="63"/>
      <c r="K1119" s="63"/>
    </row>
    <row r="1120" spans="1:11">
      <c r="A1120" s="58">
        <f t="shared" si="186"/>
        <v>1117</v>
      </c>
      <c r="B1120" s="59"/>
      <c r="C1120" s="59"/>
      <c r="D1120" s="58" t="str">
        <f>IFERROR(VLOOKUP($C1120,货物明细表!$B:$F,2,0),"")</f>
        <v/>
      </c>
      <c r="E1120" s="58" t="str">
        <f>IFERROR(VLOOKUP($C1120,货物明细表!$B:$F,3,0),"")</f>
        <v/>
      </c>
      <c r="F1120" s="58" t="str">
        <f>IFERROR(VLOOKUP($C1120,货物明细表!$B:$F,4,0),"")</f>
        <v/>
      </c>
      <c r="G1120" s="58" t="str">
        <f>IFERROR(VLOOKUP($C1120,货物明细表!$B:$F,5,0),"")</f>
        <v/>
      </c>
      <c r="H1120" s="60"/>
      <c r="I1120" s="60"/>
      <c r="J1120" s="60"/>
      <c r="K1120" s="60"/>
    </row>
    <row r="1121" spans="1:11">
      <c r="A1121" s="61">
        <f t="shared" si="186"/>
        <v>1118</v>
      </c>
      <c r="B1121" s="62"/>
      <c r="C1121" s="62"/>
      <c r="D1121" s="61" t="str">
        <f>IFERROR(VLOOKUP($C1121,货物明细表!$B:$F,2,0),"")</f>
        <v/>
      </c>
      <c r="E1121" s="61" t="str">
        <f>IFERROR(VLOOKUP($C1121,货物明细表!$B:$F,3,0),"")</f>
        <v/>
      </c>
      <c r="F1121" s="61" t="str">
        <f>IFERROR(VLOOKUP($C1121,货物明细表!$B:$F,4,0),"")</f>
        <v/>
      </c>
      <c r="G1121" s="61" t="str">
        <f>IFERROR(VLOOKUP($C1121,货物明细表!$B:$F,5,0),"")</f>
        <v/>
      </c>
      <c r="H1121" s="63"/>
      <c r="I1121" s="63"/>
      <c r="J1121" s="63"/>
      <c r="K1121" s="63"/>
    </row>
    <row r="1122" spans="1:11">
      <c r="A1122" s="58">
        <f t="shared" si="186"/>
        <v>1119</v>
      </c>
      <c r="B1122" s="59"/>
      <c r="C1122" s="59"/>
      <c r="D1122" s="58" t="str">
        <f>IFERROR(VLOOKUP($C1122,货物明细表!$B:$F,2,0),"")</f>
        <v/>
      </c>
      <c r="E1122" s="58" t="str">
        <f>IFERROR(VLOOKUP($C1122,货物明细表!$B:$F,3,0),"")</f>
        <v/>
      </c>
      <c r="F1122" s="58" t="str">
        <f>IFERROR(VLOOKUP($C1122,货物明细表!$B:$F,4,0),"")</f>
        <v/>
      </c>
      <c r="G1122" s="58" t="str">
        <f>IFERROR(VLOOKUP($C1122,货物明细表!$B:$F,5,0),"")</f>
        <v/>
      </c>
      <c r="H1122" s="60"/>
      <c r="I1122" s="60"/>
      <c r="J1122" s="60"/>
      <c r="K1122" s="60"/>
    </row>
    <row r="1123" spans="1:11">
      <c r="A1123" s="61">
        <f t="shared" si="186"/>
        <v>1120</v>
      </c>
      <c r="B1123" s="62"/>
      <c r="C1123" s="62"/>
      <c r="D1123" s="61" t="str">
        <f>IFERROR(VLOOKUP($C1123,货物明细表!$B:$F,2,0),"")</f>
        <v/>
      </c>
      <c r="E1123" s="61" t="str">
        <f>IFERROR(VLOOKUP($C1123,货物明细表!$B:$F,3,0),"")</f>
        <v/>
      </c>
      <c r="F1123" s="61" t="str">
        <f>IFERROR(VLOOKUP($C1123,货物明细表!$B:$F,4,0),"")</f>
        <v/>
      </c>
      <c r="G1123" s="61" t="str">
        <f>IFERROR(VLOOKUP($C1123,货物明细表!$B:$F,5,0),"")</f>
        <v/>
      </c>
      <c r="H1123" s="63"/>
      <c r="I1123" s="63"/>
      <c r="J1123" s="63"/>
      <c r="K1123" s="63"/>
    </row>
    <row r="1124" spans="1:11">
      <c r="A1124" s="58">
        <f t="shared" si="186"/>
        <v>1121</v>
      </c>
      <c r="B1124" s="59"/>
      <c r="C1124" s="59"/>
      <c r="D1124" s="58" t="str">
        <f>IFERROR(VLOOKUP($C1124,货物明细表!$B:$F,2,0),"")</f>
        <v/>
      </c>
      <c r="E1124" s="58" t="str">
        <f>IFERROR(VLOOKUP($C1124,货物明细表!$B:$F,3,0),"")</f>
        <v/>
      </c>
      <c r="F1124" s="58" t="str">
        <f>IFERROR(VLOOKUP($C1124,货物明细表!$B:$F,4,0),"")</f>
        <v/>
      </c>
      <c r="G1124" s="58" t="str">
        <f>IFERROR(VLOOKUP($C1124,货物明细表!$B:$F,5,0),"")</f>
        <v/>
      </c>
      <c r="H1124" s="60"/>
      <c r="I1124" s="60"/>
      <c r="J1124" s="60"/>
      <c r="K1124" s="60"/>
    </row>
    <row r="1125" spans="1:11">
      <c r="A1125" s="61">
        <f t="shared" ref="A1125:A1130" si="187">A1124+1</f>
        <v>1122</v>
      </c>
      <c r="B1125" s="62"/>
      <c r="C1125" s="62"/>
      <c r="D1125" s="61" t="str">
        <f>IFERROR(VLOOKUP($C1125,货物明细表!$B:$F,2,0),"")</f>
        <v/>
      </c>
      <c r="E1125" s="61" t="str">
        <f>IFERROR(VLOOKUP($C1125,货物明细表!$B:$F,3,0),"")</f>
        <v/>
      </c>
      <c r="F1125" s="61" t="str">
        <f>IFERROR(VLOOKUP($C1125,货物明细表!$B:$F,4,0),"")</f>
        <v/>
      </c>
      <c r="G1125" s="61" t="str">
        <f>IFERROR(VLOOKUP($C1125,货物明细表!$B:$F,5,0),"")</f>
        <v/>
      </c>
      <c r="H1125" s="63"/>
      <c r="I1125" s="63"/>
      <c r="J1125" s="63"/>
      <c r="K1125" s="63"/>
    </row>
    <row r="1126" spans="1:11">
      <c r="A1126" s="58">
        <f t="shared" si="187"/>
        <v>1123</v>
      </c>
      <c r="B1126" s="59"/>
      <c r="C1126" s="59"/>
      <c r="D1126" s="58" t="str">
        <f>IFERROR(VLOOKUP($C1126,货物明细表!$B:$F,2,0),"")</f>
        <v/>
      </c>
      <c r="E1126" s="58" t="str">
        <f>IFERROR(VLOOKUP($C1126,货物明细表!$B:$F,3,0),"")</f>
        <v/>
      </c>
      <c r="F1126" s="58" t="str">
        <f>IFERROR(VLOOKUP($C1126,货物明细表!$B:$F,4,0),"")</f>
        <v/>
      </c>
      <c r="G1126" s="58" t="str">
        <f>IFERROR(VLOOKUP($C1126,货物明细表!$B:$F,5,0),"")</f>
        <v/>
      </c>
      <c r="H1126" s="60"/>
      <c r="I1126" s="60"/>
      <c r="J1126" s="60"/>
      <c r="K1126" s="60"/>
    </row>
    <row r="1127" spans="1:11">
      <c r="A1127" s="61">
        <f t="shared" si="187"/>
        <v>1124</v>
      </c>
      <c r="B1127" s="62"/>
      <c r="C1127" s="62"/>
      <c r="D1127" s="61" t="str">
        <f>IFERROR(VLOOKUP($C1127,货物明细表!$B:$F,2,0),"")</f>
        <v/>
      </c>
      <c r="E1127" s="61" t="str">
        <f>IFERROR(VLOOKUP($C1127,货物明细表!$B:$F,3,0),"")</f>
        <v/>
      </c>
      <c r="F1127" s="61" t="str">
        <f>IFERROR(VLOOKUP($C1127,货物明细表!$B:$F,4,0),"")</f>
        <v/>
      </c>
      <c r="G1127" s="61" t="str">
        <f>IFERROR(VLOOKUP($C1127,货物明细表!$B:$F,5,0),"")</f>
        <v/>
      </c>
      <c r="H1127" s="63"/>
      <c r="I1127" s="63"/>
      <c r="J1127" s="63"/>
      <c r="K1127" s="63"/>
    </row>
    <row r="1128" spans="1:11">
      <c r="A1128" s="58">
        <f t="shared" si="187"/>
        <v>1125</v>
      </c>
      <c r="B1128" s="59"/>
      <c r="C1128" s="59"/>
      <c r="D1128" s="58" t="str">
        <f>IFERROR(VLOOKUP($C1128,货物明细表!$B:$F,2,0),"")</f>
        <v/>
      </c>
      <c r="E1128" s="58" t="str">
        <f>IFERROR(VLOOKUP($C1128,货物明细表!$B:$F,3,0),"")</f>
        <v/>
      </c>
      <c r="F1128" s="58" t="str">
        <f>IFERROR(VLOOKUP($C1128,货物明细表!$B:$F,4,0),"")</f>
        <v/>
      </c>
      <c r="G1128" s="58" t="str">
        <f>IFERROR(VLOOKUP($C1128,货物明细表!$B:$F,5,0),"")</f>
        <v/>
      </c>
      <c r="H1128" s="60"/>
      <c r="I1128" s="60"/>
      <c r="J1128" s="60"/>
      <c r="K1128" s="60"/>
    </row>
    <row r="1129" spans="1:11">
      <c r="A1129" s="61">
        <f t="shared" si="187"/>
        <v>1126</v>
      </c>
      <c r="B1129" s="62"/>
      <c r="C1129" s="62"/>
      <c r="D1129" s="61" t="str">
        <f>IFERROR(VLOOKUP($C1129,货物明细表!$B:$F,2,0),"")</f>
        <v/>
      </c>
      <c r="E1129" s="61" t="str">
        <f>IFERROR(VLOOKUP($C1129,货物明细表!$B:$F,3,0),"")</f>
        <v/>
      </c>
      <c r="F1129" s="61" t="str">
        <f>IFERROR(VLOOKUP($C1129,货物明细表!$B:$F,4,0),"")</f>
        <v/>
      </c>
      <c r="G1129" s="61" t="str">
        <f>IFERROR(VLOOKUP($C1129,货物明细表!$B:$F,5,0),"")</f>
        <v/>
      </c>
      <c r="H1129" s="63"/>
      <c r="I1129" s="63"/>
      <c r="J1129" s="63"/>
      <c r="K1129" s="63"/>
    </row>
    <row r="1130" spans="1:11">
      <c r="A1130" s="58">
        <f t="shared" si="187"/>
        <v>1127</v>
      </c>
      <c r="B1130" s="59"/>
      <c r="C1130" s="59"/>
      <c r="D1130" s="58" t="str">
        <f>IFERROR(VLOOKUP($C1130,货物明细表!$B:$F,2,0),"")</f>
        <v/>
      </c>
      <c r="E1130" s="58" t="str">
        <f>IFERROR(VLOOKUP($C1130,货物明细表!$B:$F,3,0),"")</f>
        <v/>
      </c>
      <c r="F1130" s="58" t="str">
        <f>IFERROR(VLOOKUP($C1130,货物明细表!$B:$F,4,0),"")</f>
        <v/>
      </c>
      <c r="G1130" s="58" t="str">
        <f>IFERROR(VLOOKUP($C1130,货物明细表!$B:$F,5,0),"")</f>
        <v/>
      </c>
      <c r="H1130" s="60"/>
      <c r="I1130" s="60"/>
      <c r="J1130" s="60"/>
      <c r="K1130" s="60"/>
    </row>
    <row r="1131" spans="1:11">
      <c r="A1131" s="61">
        <f t="shared" ref="A1131:A1136" si="188">A1130+1</f>
        <v>1128</v>
      </c>
      <c r="B1131" s="62"/>
      <c r="C1131" s="62"/>
      <c r="D1131" s="61" t="str">
        <f>IFERROR(VLOOKUP($C1131,货物明细表!$B:$F,2,0),"")</f>
        <v/>
      </c>
      <c r="E1131" s="61" t="str">
        <f>IFERROR(VLOOKUP($C1131,货物明细表!$B:$F,3,0),"")</f>
        <v/>
      </c>
      <c r="F1131" s="61" t="str">
        <f>IFERROR(VLOOKUP($C1131,货物明细表!$B:$F,4,0),"")</f>
        <v/>
      </c>
      <c r="G1131" s="61" t="str">
        <f>IFERROR(VLOOKUP($C1131,货物明细表!$B:$F,5,0),"")</f>
        <v/>
      </c>
      <c r="H1131" s="63"/>
      <c r="I1131" s="63"/>
      <c r="J1131" s="63"/>
      <c r="K1131" s="63"/>
    </row>
    <row r="1132" spans="1:11">
      <c r="A1132" s="58">
        <f t="shared" si="188"/>
        <v>1129</v>
      </c>
      <c r="B1132" s="59"/>
      <c r="C1132" s="59"/>
      <c r="D1132" s="58" t="str">
        <f>IFERROR(VLOOKUP($C1132,货物明细表!$B:$F,2,0),"")</f>
        <v/>
      </c>
      <c r="E1132" s="58" t="str">
        <f>IFERROR(VLOOKUP($C1132,货物明细表!$B:$F,3,0),"")</f>
        <v/>
      </c>
      <c r="F1132" s="58" t="str">
        <f>IFERROR(VLOOKUP($C1132,货物明细表!$B:$F,4,0),"")</f>
        <v/>
      </c>
      <c r="G1132" s="58" t="str">
        <f>IFERROR(VLOOKUP($C1132,货物明细表!$B:$F,5,0),"")</f>
        <v/>
      </c>
      <c r="H1132" s="60"/>
      <c r="I1132" s="60"/>
      <c r="J1132" s="60"/>
      <c r="K1132" s="60"/>
    </row>
    <row r="1133" spans="1:11">
      <c r="A1133" s="61">
        <f t="shared" si="188"/>
        <v>1130</v>
      </c>
      <c r="B1133" s="62"/>
      <c r="C1133" s="62"/>
      <c r="D1133" s="61" t="str">
        <f>IFERROR(VLOOKUP($C1133,货物明细表!$B:$F,2,0),"")</f>
        <v/>
      </c>
      <c r="E1133" s="61" t="str">
        <f>IFERROR(VLOOKUP($C1133,货物明细表!$B:$F,3,0),"")</f>
        <v/>
      </c>
      <c r="F1133" s="61" t="str">
        <f>IFERROR(VLOOKUP($C1133,货物明细表!$B:$F,4,0),"")</f>
        <v/>
      </c>
      <c r="G1133" s="61" t="str">
        <f>IFERROR(VLOOKUP($C1133,货物明细表!$B:$F,5,0),"")</f>
        <v/>
      </c>
      <c r="H1133" s="63"/>
      <c r="I1133" s="63"/>
      <c r="J1133" s="63"/>
      <c r="K1133" s="63"/>
    </row>
    <row r="1134" spans="1:11">
      <c r="A1134" s="58">
        <f t="shared" si="188"/>
        <v>1131</v>
      </c>
      <c r="B1134" s="59"/>
      <c r="C1134" s="59"/>
      <c r="D1134" s="58" t="str">
        <f>IFERROR(VLOOKUP($C1134,货物明细表!$B:$F,2,0),"")</f>
        <v/>
      </c>
      <c r="E1134" s="58" t="str">
        <f>IFERROR(VLOOKUP($C1134,货物明细表!$B:$F,3,0),"")</f>
        <v/>
      </c>
      <c r="F1134" s="58" t="str">
        <f>IFERROR(VLOOKUP($C1134,货物明细表!$B:$F,4,0),"")</f>
        <v/>
      </c>
      <c r="G1134" s="58" t="str">
        <f>IFERROR(VLOOKUP($C1134,货物明细表!$B:$F,5,0),"")</f>
        <v/>
      </c>
      <c r="H1134" s="60"/>
      <c r="I1134" s="60"/>
      <c r="J1134" s="60"/>
      <c r="K1134" s="60"/>
    </row>
    <row r="1135" spans="1:11">
      <c r="A1135" s="61">
        <f t="shared" si="188"/>
        <v>1132</v>
      </c>
      <c r="B1135" s="62"/>
      <c r="C1135" s="62"/>
      <c r="D1135" s="61" t="str">
        <f>IFERROR(VLOOKUP($C1135,货物明细表!$B:$F,2,0),"")</f>
        <v/>
      </c>
      <c r="E1135" s="61" t="str">
        <f>IFERROR(VLOOKUP($C1135,货物明细表!$B:$F,3,0),"")</f>
        <v/>
      </c>
      <c r="F1135" s="61" t="str">
        <f>IFERROR(VLOOKUP($C1135,货物明细表!$B:$F,4,0),"")</f>
        <v/>
      </c>
      <c r="G1135" s="61" t="str">
        <f>IFERROR(VLOOKUP($C1135,货物明细表!$B:$F,5,0),"")</f>
        <v/>
      </c>
      <c r="H1135" s="63"/>
      <c r="I1135" s="63"/>
      <c r="J1135" s="63"/>
      <c r="K1135" s="63"/>
    </row>
    <row r="1136" spans="1:11">
      <c r="A1136" s="58">
        <f t="shared" si="188"/>
        <v>1133</v>
      </c>
      <c r="B1136" s="59"/>
      <c r="C1136" s="59"/>
      <c r="D1136" s="58" t="str">
        <f>IFERROR(VLOOKUP($C1136,货物明细表!$B:$F,2,0),"")</f>
        <v/>
      </c>
      <c r="E1136" s="58" t="str">
        <f>IFERROR(VLOOKUP($C1136,货物明细表!$B:$F,3,0),"")</f>
        <v/>
      </c>
      <c r="F1136" s="58" t="str">
        <f>IFERROR(VLOOKUP($C1136,货物明细表!$B:$F,4,0),"")</f>
        <v/>
      </c>
      <c r="G1136" s="58" t="str">
        <f>IFERROR(VLOOKUP($C1136,货物明细表!$B:$F,5,0),"")</f>
        <v/>
      </c>
      <c r="H1136" s="60"/>
      <c r="I1136" s="60"/>
      <c r="J1136" s="60"/>
      <c r="K1136" s="60"/>
    </row>
    <row r="1137" spans="1:11">
      <c r="A1137" s="61">
        <f t="shared" ref="A1137:A1142" si="189">A1136+1</f>
        <v>1134</v>
      </c>
      <c r="B1137" s="62"/>
      <c r="C1137" s="62"/>
      <c r="D1137" s="61" t="str">
        <f>IFERROR(VLOOKUP($C1137,货物明细表!$B:$F,2,0),"")</f>
        <v/>
      </c>
      <c r="E1137" s="61" t="str">
        <f>IFERROR(VLOOKUP($C1137,货物明细表!$B:$F,3,0),"")</f>
        <v/>
      </c>
      <c r="F1137" s="61" t="str">
        <f>IFERROR(VLOOKUP($C1137,货物明细表!$B:$F,4,0),"")</f>
        <v/>
      </c>
      <c r="G1137" s="61" t="str">
        <f>IFERROR(VLOOKUP($C1137,货物明细表!$B:$F,5,0),"")</f>
        <v/>
      </c>
      <c r="H1137" s="63"/>
      <c r="I1137" s="63"/>
      <c r="J1137" s="63"/>
      <c r="K1137" s="63"/>
    </row>
    <row r="1138" spans="1:11">
      <c r="A1138" s="58">
        <f t="shared" si="189"/>
        <v>1135</v>
      </c>
      <c r="B1138" s="59"/>
      <c r="C1138" s="59"/>
      <c r="D1138" s="58" t="str">
        <f>IFERROR(VLOOKUP($C1138,货物明细表!$B:$F,2,0),"")</f>
        <v/>
      </c>
      <c r="E1138" s="58" t="str">
        <f>IFERROR(VLOOKUP($C1138,货物明细表!$B:$F,3,0),"")</f>
        <v/>
      </c>
      <c r="F1138" s="58" t="str">
        <f>IFERROR(VLOOKUP($C1138,货物明细表!$B:$F,4,0),"")</f>
        <v/>
      </c>
      <c r="G1138" s="58" t="str">
        <f>IFERROR(VLOOKUP($C1138,货物明细表!$B:$F,5,0),"")</f>
        <v/>
      </c>
      <c r="H1138" s="60"/>
      <c r="I1138" s="60"/>
      <c r="J1138" s="60"/>
      <c r="K1138" s="60"/>
    </row>
    <row r="1139" spans="1:11">
      <c r="A1139" s="61">
        <f t="shared" si="189"/>
        <v>1136</v>
      </c>
      <c r="B1139" s="62"/>
      <c r="C1139" s="62"/>
      <c r="D1139" s="61" t="str">
        <f>IFERROR(VLOOKUP($C1139,货物明细表!$B:$F,2,0),"")</f>
        <v/>
      </c>
      <c r="E1139" s="61" t="str">
        <f>IFERROR(VLOOKUP($C1139,货物明细表!$B:$F,3,0),"")</f>
        <v/>
      </c>
      <c r="F1139" s="61" t="str">
        <f>IFERROR(VLOOKUP($C1139,货物明细表!$B:$F,4,0),"")</f>
        <v/>
      </c>
      <c r="G1139" s="61" t="str">
        <f>IFERROR(VLOOKUP($C1139,货物明细表!$B:$F,5,0),"")</f>
        <v/>
      </c>
      <c r="H1139" s="63"/>
      <c r="I1139" s="63"/>
      <c r="J1139" s="63"/>
      <c r="K1139" s="63"/>
    </row>
    <row r="1140" spans="1:11">
      <c r="A1140" s="58">
        <f t="shared" si="189"/>
        <v>1137</v>
      </c>
      <c r="B1140" s="59"/>
      <c r="C1140" s="59"/>
      <c r="D1140" s="58" t="str">
        <f>IFERROR(VLOOKUP($C1140,货物明细表!$B:$F,2,0),"")</f>
        <v/>
      </c>
      <c r="E1140" s="58" t="str">
        <f>IFERROR(VLOOKUP($C1140,货物明细表!$B:$F,3,0),"")</f>
        <v/>
      </c>
      <c r="F1140" s="58" t="str">
        <f>IFERROR(VLOOKUP($C1140,货物明细表!$B:$F,4,0),"")</f>
        <v/>
      </c>
      <c r="G1140" s="58" t="str">
        <f>IFERROR(VLOOKUP($C1140,货物明细表!$B:$F,5,0),"")</f>
        <v/>
      </c>
      <c r="H1140" s="60"/>
      <c r="I1140" s="60"/>
      <c r="J1140" s="60"/>
      <c r="K1140" s="60"/>
    </row>
    <row r="1141" spans="1:11">
      <c r="A1141" s="61">
        <f t="shared" si="189"/>
        <v>1138</v>
      </c>
      <c r="B1141" s="62"/>
      <c r="C1141" s="62"/>
      <c r="D1141" s="61" t="str">
        <f>IFERROR(VLOOKUP($C1141,货物明细表!$B:$F,2,0),"")</f>
        <v/>
      </c>
      <c r="E1141" s="61" t="str">
        <f>IFERROR(VLOOKUP($C1141,货物明细表!$B:$F,3,0),"")</f>
        <v/>
      </c>
      <c r="F1141" s="61" t="str">
        <f>IFERROR(VLOOKUP($C1141,货物明细表!$B:$F,4,0),"")</f>
        <v/>
      </c>
      <c r="G1141" s="61" t="str">
        <f>IFERROR(VLOOKUP($C1141,货物明细表!$B:$F,5,0),"")</f>
        <v/>
      </c>
      <c r="H1141" s="63"/>
      <c r="I1141" s="63"/>
      <c r="J1141" s="63"/>
      <c r="K1141" s="63"/>
    </row>
    <row r="1142" spans="1:11">
      <c r="A1142" s="58">
        <f t="shared" si="189"/>
        <v>1139</v>
      </c>
      <c r="B1142" s="59"/>
      <c r="C1142" s="59"/>
      <c r="D1142" s="58" t="str">
        <f>IFERROR(VLOOKUP($C1142,货物明细表!$B:$F,2,0),"")</f>
        <v/>
      </c>
      <c r="E1142" s="58" t="str">
        <f>IFERROR(VLOOKUP($C1142,货物明细表!$B:$F,3,0),"")</f>
        <v/>
      </c>
      <c r="F1142" s="58" t="str">
        <f>IFERROR(VLOOKUP($C1142,货物明细表!$B:$F,4,0),"")</f>
        <v/>
      </c>
      <c r="G1142" s="58" t="str">
        <f>IFERROR(VLOOKUP($C1142,货物明细表!$B:$F,5,0),"")</f>
        <v/>
      </c>
      <c r="H1142" s="60"/>
      <c r="I1142" s="60"/>
      <c r="J1142" s="60"/>
      <c r="K1142" s="60"/>
    </row>
    <row r="1143" spans="1:11">
      <c r="A1143" s="61">
        <f t="shared" ref="A1143:A1148" si="190">A1142+1</f>
        <v>1140</v>
      </c>
      <c r="B1143" s="62"/>
      <c r="C1143" s="62"/>
      <c r="D1143" s="61" t="str">
        <f>IFERROR(VLOOKUP($C1143,货物明细表!$B:$F,2,0),"")</f>
        <v/>
      </c>
      <c r="E1143" s="61" t="str">
        <f>IFERROR(VLOOKUP($C1143,货物明细表!$B:$F,3,0),"")</f>
        <v/>
      </c>
      <c r="F1143" s="61" t="str">
        <f>IFERROR(VLOOKUP($C1143,货物明细表!$B:$F,4,0),"")</f>
        <v/>
      </c>
      <c r="G1143" s="61" t="str">
        <f>IFERROR(VLOOKUP($C1143,货物明细表!$B:$F,5,0),"")</f>
        <v/>
      </c>
      <c r="H1143" s="63"/>
      <c r="I1143" s="63"/>
      <c r="J1143" s="63"/>
      <c r="K1143" s="63"/>
    </row>
    <row r="1144" spans="1:11">
      <c r="A1144" s="58">
        <f t="shared" si="190"/>
        <v>1141</v>
      </c>
      <c r="B1144" s="59"/>
      <c r="C1144" s="59"/>
      <c r="D1144" s="58" t="str">
        <f>IFERROR(VLOOKUP($C1144,货物明细表!$B:$F,2,0),"")</f>
        <v/>
      </c>
      <c r="E1144" s="58" t="str">
        <f>IFERROR(VLOOKUP($C1144,货物明细表!$B:$F,3,0),"")</f>
        <v/>
      </c>
      <c r="F1144" s="58" t="str">
        <f>IFERROR(VLOOKUP($C1144,货物明细表!$B:$F,4,0),"")</f>
        <v/>
      </c>
      <c r="G1144" s="58" t="str">
        <f>IFERROR(VLOOKUP($C1144,货物明细表!$B:$F,5,0),"")</f>
        <v/>
      </c>
      <c r="H1144" s="60"/>
      <c r="I1144" s="60"/>
      <c r="J1144" s="60"/>
      <c r="K1144" s="60"/>
    </row>
    <row r="1145" spans="1:11">
      <c r="A1145" s="61">
        <f t="shared" si="190"/>
        <v>1142</v>
      </c>
      <c r="B1145" s="62"/>
      <c r="C1145" s="62"/>
      <c r="D1145" s="61" t="str">
        <f>IFERROR(VLOOKUP($C1145,货物明细表!$B:$F,2,0),"")</f>
        <v/>
      </c>
      <c r="E1145" s="61" t="str">
        <f>IFERROR(VLOOKUP($C1145,货物明细表!$B:$F,3,0),"")</f>
        <v/>
      </c>
      <c r="F1145" s="61" t="str">
        <f>IFERROR(VLOOKUP($C1145,货物明细表!$B:$F,4,0),"")</f>
        <v/>
      </c>
      <c r="G1145" s="61" t="str">
        <f>IFERROR(VLOOKUP($C1145,货物明细表!$B:$F,5,0),"")</f>
        <v/>
      </c>
      <c r="H1145" s="63"/>
      <c r="I1145" s="63"/>
      <c r="J1145" s="63"/>
      <c r="K1145" s="63"/>
    </row>
    <row r="1146" spans="1:11">
      <c r="A1146" s="58">
        <f t="shared" si="190"/>
        <v>1143</v>
      </c>
      <c r="B1146" s="59"/>
      <c r="C1146" s="59"/>
      <c r="D1146" s="58" t="str">
        <f>IFERROR(VLOOKUP($C1146,货物明细表!$B:$F,2,0),"")</f>
        <v/>
      </c>
      <c r="E1146" s="58" t="str">
        <f>IFERROR(VLOOKUP($C1146,货物明细表!$B:$F,3,0),"")</f>
        <v/>
      </c>
      <c r="F1146" s="58" t="str">
        <f>IFERROR(VLOOKUP($C1146,货物明细表!$B:$F,4,0),"")</f>
        <v/>
      </c>
      <c r="G1146" s="58" t="str">
        <f>IFERROR(VLOOKUP($C1146,货物明细表!$B:$F,5,0),"")</f>
        <v/>
      </c>
      <c r="H1146" s="60"/>
      <c r="I1146" s="60"/>
      <c r="J1146" s="60"/>
      <c r="K1146" s="60"/>
    </row>
    <row r="1147" spans="1:11">
      <c r="A1147" s="61">
        <f t="shared" si="190"/>
        <v>1144</v>
      </c>
      <c r="B1147" s="62"/>
      <c r="C1147" s="62"/>
      <c r="D1147" s="61" t="str">
        <f>IFERROR(VLOOKUP($C1147,货物明细表!$B:$F,2,0),"")</f>
        <v/>
      </c>
      <c r="E1147" s="61" t="str">
        <f>IFERROR(VLOOKUP($C1147,货物明细表!$B:$F,3,0),"")</f>
        <v/>
      </c>
      <c r="F1147" s="61" t="str">
        <f>IFERROR(VLOOKUP($C1147,货物明细表!$B:$F,4,0),"")</f>
        <v/>
      </c>
      <c r="G1147" s="61" t="str">
        <f>IFERROR(VLOOKUP($C1147,货物明细表!$B:$F,5,0),"")</f>
        <v/>
      </c>
      <c r="H1147" s="63"/>
      <c r="I1147" s="63"/>
      <c r="J1147" s="63"/>
      <c r="K1147" s="63"/>
    </row>
    <row r="1148" spans="1:11">
      <c r="A1148" s="58">
        <f t="shared" si="190"/>
        <v>1145</v>
      </c>
      <c r="B1148" s="59"/>
      <c r="C1148" s="59"/>
      <c r="D1148" s="58" t="str">
        <f>IFERROR(VLOOKUP($C1148,货物明细表!$B:$F,2,0),"")</f>
        <v/>
      </c>
      <c r="E1148" s="58" t="str">
        <f>IFERROR(VLOOKUP($C1148,货物明细表!$B:$F,3,0),"")</f>
        <v/>
      </c>
      <c r="F1148" s="58" t="str">
        <f>IFERROR(VLOOKUP($C1148,货物明细表!$B:$F,4,0),"")</f>
        <v/>
      </c>
      <c r="G1148" s="58" t="str">
        <f>IFERROR(VLOOKUP($C1148,货物明细表!$B:$F,5,0),"")</f>
        <v/>
      </c>
      <c r="H1148" s="60"/>
      <c r="I1148" s="60"/>
      <c r="J1148" s="60"/>
      <c r="K1148" s="60"/>
    </row>
    <row r="1149" spans="1:11">
      <c r="A1149" s="61">
        <f t="shared" ref="A1149:A1154" si="191">A1148+1</f>
        <v>1146</v>
      </c>
      <c r="B1149" s="62"/>
      <c r="C1149" s="62"/>
      <c r="D1149" s="61" t="str">
        <f>IFERROR(VLOOKUP($C1149,货物明细表!$B:$F,2,0),"")</f>
        <v/>
      </c>
      <c r="E1149" s="61" t="str">
        <f>IFERROR(VLOOKUP($C1149,货物明细表!$B:$F,3,0),"")</f>
        <v/>
      </c>
      <c r="F1149" s="61" t="str">
        <f>IFERROR(VLOOKUP($C1149,货物明细表!$B:$F,4,0),"")</f>
        <v/>
      </c>
      <c r="G1149" s="61" t="str">
        <f>IFERROR(VLOOKUP($C1149,货物明细表!$B:$F,5,0),"")</f>
        <v/>
      </c>
      <c r="H1149" s="63"/>
      <c r="I1149" s="63"/>
      <c r="J1149" s="63"/>
      <c r="K1149" s="63"/>
    </row>
    <row r="1150" spans="1:11">
      <c r="A1150" s="58">
        <f t="shared" si="191"/>
        <v>1147</v>
      </c>
      <c r="B1150" s="59"/>
      <c r="C1150" s="59"/>
      <c r="D1150" s="58" t="str">
        <f>IFERROR(VLOOKUP($C1150,货物明细表!$B:$F,2,0),"")</f>
        <v/>
      </c>
      <c r="E1150" s="58" t="str">
        <f>IFERROR(VLOOKUP($C1150,货物明细表!$B:$F,3,0),"")</f>
        <v/>
      </c>
      <c r="F1150" s="58" t="str">
        <f>IFERROR(VLOOKUP($C1150,货物明细表!$B:$F,4,0),"")</f>
        <v/>
      </c>
      <c r="G1150" s="58" t="str">
        <f>IFERROR(VLOOKUP($C1150,货物明细表!$B:$F,5,0),"")</f>
        <v/>
      </c>
      <c r="H1150" s="60"/>
      <c r="I1150" s="60"/>
      <c r="J1150" s="60"/>
      <c r="K1150" s="60"/>
    </row>
    <row r="1151" spans="1:11">
      <c r="A1151" s="61">
        <f t="shared" si="191"/>
        <v>1148</v>
      </c>
      <c r="B1151" s="62"/>
      <c r="C1151" s="62"/>
      <c r="D1151" s="61" t="str">
        <f>IFERROR(VLOOKUP($C1151,货物明细表!$B:$F,2,0),"")</f>
        <v/>
      </c>
      <c r="E1151" s="61" t="str">
        <f>IFERROR(VLOOKUP($C1151,货物明细表!$B:$F,3,0),"")</f>
        <v/>
      </c>
      <c r="F1151" s="61" t="str">
        <f>IFERROR(VLOOKUP($C1151,货物明细表!$B:$F,4,0),"")</f>
        <v/>
      </c>
      <c r="G1151" s="61" t="str">
        <f>IFERROR(VLOOKUP($C1151,货物明细表!$B:$F,5,0),"")</f>
        <v/>
      </c>
      <c r="H1151" s="63"/>
      <c r="I1151" s="63"/>
      <c r="J1151" s="63"/>
      <c r="K1151" s="63"/>
    </row>
    <row r="1152" spans="1:11">
      <c r="A1152" s="58">
        <f t="shared" si="191"/>
        <v>1149</v>
      </c>
      <c r="B1152" s="59"/>
      <c r="C1152" s="59"/>
      <c r="D1152" s="58" t="str">
        <f>IFERROR(VLOOKUP($C1152,货物明细表!$B:$F,2,0),"")</f>
        <v/>
      </c>
      <c r="E1152" s="58" t="str">
        <f>IFERROR(VLOOKUP($C1152,货物明细表!$B:$F,3,0),"")</f>
        <v/>
      </c>
      <c r="F1152" s="58" t="str">
        <f>IFERROR(VLOOKUP($C1152,货物明细表!$B:$F,4,0),"")</f>
        <v/>
      </c>
      <c r="G1152" s="58" t="str">
        <f>IFERROR(VLOOKUP($C1152,货物明细表!$B:$F,5,0),"")</f>
        <v/>
      </c>
      <c r="H1152" s="60"/>
      <c r="I1152" s="60"/>
      <c r="J1152" s="60"/>
      <c r="K1152" s="60"/>
    </row>
    <row r="1153" spans="1:11">
      <c r="A1153" s="61">
        <f t="shared" si="191"/>
        <v>1150</v>
      </c>
      <c r="B1153" s="62"/>
      <c r="C1153" s="62"/>
      <c r="D1153" s="61" t="str">
        <f>IFERROR(VLOOKUP($C1153,货物明细表!$B:$F,2,0),"")</f>
        <v/>
      </c>
      <c r="E1153" s="61" t="str">
        <f>IFERROR(VLOOKUP($C1153,货物明细表!$B:$F,3,0),"")</f>
        <v/>
      </c>
      <c r="F1153" s="61" t="str">
        <f>IFERROR(VLOOKUP($C1153,货物明细表!$B:$F,4,0),"")</f>
        <v/>
      </c>
      <c r="G1153" s="61" t="str">
        <f>IFERROR(VLOOKUP($C1153,货物明细表!$B:$F,5,0),"")</f>
        <v/>
      </c>
      <c r="H1153" s="63"/>
      <c r="I1153" s="63"/>
      <c r="J1153" s="63"/>
      <c r="K1153" s="63"/>
    </row>
    <row r="1154" spans="1:11">
      <c r="A1154" s="58">
        <f t="shared" si="191"/>
        <v>1151</v>
      </c>
      <c r="B1154" s="59"/>
      <c r="C1154" s="59"/>
      <c r="D1154" s="58" t="str">
        <f>IFERROR(VLOOKUP($C1154,货物明细表!$B:$F,2,0),"")</f>
        <v/>
      </c>
      <c r="E1154" s="58" t="str">
        <f>IFERROR(VLOOKUP($C1154,货物明细表!$B:$F,3,0),"")</f>
        <v/>
      </c>
      <c r="F1154" s="58" t="str">
        <f>IFERROR(VLOOKUP($C1154,货物明细表!$B:$F,4,0),"")</f>
        <v/>
      </c>
      <c r="G1154" s="58" t="str">
        <f>IFERROR(VLOOKUP($C1154,货物明细表!$B:$F,5,0),"")</f>
        <v/>
      </c>
      <c r="H1154" s="60"/>
      <c r="I1154" s="60"/>
      <c r="J1154" s="60"/>
      <c r="K1154" s="60"/>
    </row>
    <row r="1155" spans="1:11">
      <c r="A1155" s="61">
        <f t="shared" ref="A1155:A1160" si="192">A1154+1</f>
        <v>1152</v>
      </c>
      <c r="B1155" s="62"/>
      <c r="C1155" s="62"/>
      <c r="D1155" s="61" t="str">
        <f>IFERROR(VLOOKUP($C1155,货物明细表!$B:$F,2,0),"")</f>
        <v/>
      </c>
      <c r="E1155" s="61" t="str">
        <f>IFERROR(VLOOKUP($C1155,货物明细表!$B:$F,3,0),"")</f>
        <v/>
      </c>
      <c r="F1155" s="61" t="str">
        <f>IFERROR(VLOOKUP($C1155,货物明细表!$B:$F,4,0),"")</f>
        <v/>
      </c>
      <c r="G1155" s="61" t="str">
        <f>IFERROR(VLOOKUP($C1155,货物明细表!$B:$F,5,0),"")</f>
        <v/>
      </c>
      <c r="H1155" s="63"/>
      <c r="I1155" s="63"/>
      <c r="J1155" s="63"/>
      <c r="K1155" s="63"/>
    </row>
    <row r="1156" spans="1:11">
      <c r="A1156" s="58">
        <f t="shared" si="192"/>
        <v>1153</v>
      </c>
      <c r="B1156" s="59"/>
      <c r="C1156" s="59"/>
      <c r="D1156" s="58" t="str">
        <f>IFERROR(VLOOKUP($C1156,货物明细表!$B:$F,2,0),"")</f>
        <v/>
      </c>
      <c r="E1156" s="58" t="str">
        <f>IFERROR(VLOOKUP($C1156,货物明细表!$B:$F,3,0),"")</f>
        <v/>
      </c>
      <c r="F1156" s="58" t="str">
        <f>IFERROR(VLOOKUP($C1156,货物明细表!$B:$F,4,0),"")</f>
        <v/>
      </c>
      <c r="G1156" s="58" t="str">
        <f>IFERROR(VLOOKUP($C1156,货物明细表!$B:$F,5,0),"")</f>
        <v/>
      </c>
      <c r="H1156" s="60"/>
      <c r="I1156" s="60"/>
      <c r="J1156" s="60"/>
      <c r="K1156" s="60"/>
    </row>
    <row r="1157" spans="1:11">
      <c r="A1157" s="61">
        <f t="shared" si="192"/>
        <v>1154</v>
      </c>
      <c r="B1157" s="62"/>
      <c r="C1157" s="62"/>
      <c r="D1157" s="61" t="str">
        <f>IFERROR(VLOOKUP($C1157,货物明细表!$B:$F,2,0),"")</f>
        <v/>
      </c>
      <c r="E1157" s="61" t="str">
        <f>IFERROR(VLOOKUP($C1157,货物明细表!$B:$F,3,0),"")</f>
        <v/>
      </c>
      <c r="F1157" s="61" t="str">
        <f>IFERROR(VLOOKUP($C1157,货物明细表!$B:$F,4,0),"")</f>
        <v/>
      </c>
      <c r="G1157" s="61" t="str">
        <f>IFERROR(VLOOKUP($C1157,货物明细表!$B:$F,5,0),"")</f>
        <v/>
      </c>
      <c r="H1157" s="63"/>
      <c r="I1157" s="63"/>
      <c r="J1157" s="63"/>
      <c r="K1157" s="63"/>
    </row>
    <row r="1158" spans="1:11">
      <c r="A1158" s="58">
        <f t="shared" si="192"/>
        <v>1155</v>
      </c>
      <c r="B1158" s="59"/>
      <c r="C1158" s="59"/>
      <c r="D1158" s="58" t="str">
        <f>IFERROR(VLOOKUP($C1158,货物明细表!$B:$F,2,0),"")</f>
        <v/>
      </c>
      <c r="E1158" s="58" t="str">
        <f>IFERROR(VLOOKUP($C1158,货物明细表!$B:$F,3,0),"")</f>
        <v/>
      </c>
      <c r="F1158" s="58" t="str">
        <f>IFERROR(VLOOKUP($C1158,货物明细表!$B:$F,4,0),"")</f>
        <v/>
      </c>
      <c r="G1158" s="58" t="str">
        <f>IFERROR(VLOOKUP($C1158,货物明细表!$B:$F,5,0),"")</f>
        <v/>
      </c>
      <c r="H1158" s="60"/>
      <c r="I1158" s="60"/>
      <c r="J1158" s="60"/>
      <c r="K1158" s="60"/>
    </row>
    <row r="1159" spans="1:11">
      <c r="A1159" s="61">
        <f t="shared" si="192"/>
        <v>1156</v>
      </c>
      <c r="B1159" s="62"/>
      <c r="C1159" s="62"/>
      <c r="D1159" s="61" t="str">
        <f>IFERROR(VLOOKUP($C1159,货物明细表!$B:$F,2,0),"")</f>
        <v/>
      </c>
      <c r="E1159" s="61" t="str">
        <f>IFERROR(VLOOKUP($C1159,货物明细表!$B:$F,3,0),"")</f>
        <v/>
      </c>
      <c r="F1159" s="61" t="str">
        <f>IFERROR(VLOOKUP($C1159,货物明细表!$B:$F,4,0),"")</f>
        <v/>
      </c>
      <c r="G1159" s="61" t="str">
        <f>IFERROR(VLOOKUP($C1159,货物明细表!$B:$F,5,0),"")</f>
        <v/>
      </c>
      <c r="H1159" s="63"/>
      <c r="I1159" s="63"/>
      <c r="J1159" s="63"/>
      <c r="K1159" s="63"/>
    </row>
    <row r="1160" spans="1:11">
      <c r="A1160" s="58">
        <f t="shared" si="192"/>
        <v>1157</v>
      </c>
      <c r="B1160" s="59"/>
      <c r="C1160" s="59"/>
      <c r="D1160" s="58" t="str">
        <f>IFERROR(VLOOKUP($C1160,货物明细表!$B:$F,2,0),"")</f>
        <v/>
      </c>
      <c r="E1160" s="58" t="str">
        <f>IFERROR(VLOOKUP($C1160,货物明细表!$B:$F,3,0),"")</f>
        <v/>
      </c>
      <c r="F1160" s="58" t="str">
        <f>IFERROR(VLOOKUP($C1160,货物明细表!$B:$F,4,0),"")</f>
        <v/>
      </c>
      <c r="G1160" s="58" t="str">
        <f>IFERROR(VLOOKUP($C1160,货物明细表!$B:$F,5,0),"")</f>
        <v/>
      </c>
      <c r="H1160" s="60"/>
      <c r="I1160" s="60"/>
      <c r="J1160" s="60"/>
      <c r="K1160" s="60"/>
    </row>
    <row r="1161" spans="1:11">
      <c r="A1161" s="61">
        <f t="shared" ref="A1161:A1166" si="193">A1160+1</f>
        <v>1158</v>
      </c>
      <c r="B1161" s="62"/>
      <c r="C1161" s="62"/>
      <c r="D1161" s="61" t="str">
        <f>IFERROR(VLOOKUP($C1161,货物明细表!$B:$F,2,0),"")</f>
        <v/>
      </c>
      <c r="E1161" s="61" t="str">
        <f>IFERROR(VLOOKUP($C1161,货物明细表!$B:$F,3,0),"")</f>
        <v/>
      </c>
      <c r="F1161" s="61" t="str">
        <f>IFERROR(VLOOKUP($C1161,货物明细表!$B:$F,4,0),"")</f>
        <v/>
      </c>
      <c r="G1161" s="61" t="str">
        <f>IFERROR(VLOOKUP($C1161,货物明细表!$B:$F,5,0),"")</f>
        <v/>
      </c>
      <c r="H1161" s="63"/>
      <c r="I1161" s="63"/>
      <c r="J1161" s="63"/>
      <c r="K1161" s="63"/>
    </row>
    <row r="1162" spans="1:11">
      <c r="A1162" s="58">
        <f t="shared" si="193"/>
        <v>1159</v>
      </c>
      <c r="B1162" s="59"/>
      <c r="C1162" s="59"/>
      <c r="D1162" s="58" t="str">
        <f>IFERROR(VLOOKUP($C1162,货物明细表!$B:$F,2,0),"")</f>
        <v/>
      </c>
      <c r="E1162" s="58" t="str">
        <f>IFERROR(VLOOKUP($C1162,货物明细表!$B:$F,3,0),"")</f>
        <v/>
      </c>
      <c r="F1162" s="58" t="str">
        <f>IFERROR(VLOOKUP($C1162,货物明细表!$B:$F,4,0),"")</f>
        <v/>
      </c>
      <c r="G1162" s="58" t="str">
        <f>IFERROR(VLOOKUP($C1162,货物明细表!$B:$F,5,0),"")</f>
        <v/>
      </c>
      <c r="H1162" s="60"/>
      <c r="I1162" s="60"/>
      <c r="J1162" s="60"/>
      <c r="K1162" s="60"/>
    </row>
    <row r="1163" spans="1:11">
      <c r="A1163" s="61">
        <f t="shared" si="193"/>
        <v>1160</v>
      </c>
      <c r="B1163" s="62"/>
      <c r="C1163" s="62"/>
      <c r="D1163" s="61" t="str">
        <f>IFERROR(VLOOKUP($C1163,货物明细表!$B:$F,2,0),"")</f>
        <v/>
      </c>
      <c r="E1163" s="61" t="str">
        <f>IFERROR(VLOOKUP($C1163,货物明细表!$B:$F,3,0),"")</f>
        <v/>
      </c>
      <c r="F1163" s="61" t="str">
        <f>IFERROR(VLOOKUP($C1163,货物明细表!$B:$F,4,0),"")</f>
        <v/>
      </c>
      <c r="G1163" s="61" t="str">
        <f>IFERROR(VLOOKUP($C1163,货物明细表!$B:$F,5,0),"")</f>
        <v/>
      </c>
      <c r="H1163" s="63"/>
      <c r="I1163" s="63"/>
      <c r="J1163" s="63"/>
      <c r="K1163" s="63"/>
    </row>
    <row r="1164" spans="1:11">
      <c r="A1164" s="58">
        <f t="shared" si="193"/>
        <v>1161</v>
      </c>
      <c r="B1164" s="59"/>
      <c r="C1164" s="59"/>
      <c r="D1164" s="58" t="str">
        <f>IFERROR(VLOOKUP($C1164,货物明细表!$B:$F,2,0),"")</f>
        <v/>
      </c>
      <c r="E1164" s="58" t="str">
        <f>IFERROR(VLOOKUP($C1164,货物明细表!$B:$F,3,0),"")</f>
        <v/>
      </c>
      <c r="F1164" s="58" t="str">
        <f>IFERROR(VLOOKUP($C1164,货物明细表!$B:$F,4,0),"")</f>
        <v/>
      </c>
      <c r="G1164" s="58" t="str">
        <f>IFERROR(VLOOKUP($C1164,货物明细表!$B:$F,5,0),"")</f>
        <v/>
      </c>
      <c r="H1164" s="60"/>
      <c r="I1164" s="60"/>
      <c r="J1164" s="60"/>
      <c r="K1164" s="60"/>
    </row>
    <row r="1165" spans="1:11">
      <c r="A1165" s="61">
        <f t="shared" si="193"/>
        <v>1162</v>
      </c>
      <c r="B1165" s="62"/>
      <c r="C1165" s="62"/>
      <c r="D1165" s="61" t="str">
        <f>IFERROR(VLOOKUP($C1165,货物明细表!$B:$F,2,0),"")</f>
        <v/>
      </c>
      <c r="E1165" s="61" t="str">
        <f>IFERROR(VLOOKUP($C1165,货物明细表!$B:$F,3,0),"")</f>
        <v/>
      </c>
      <c r="F1165" s="61" t="str">
        <f>IFERROR(VLOOKUP($C1165,货物明细表!$B:$F,4,0),"")</f>
        <v/>
      </c>
      <c r="G1165" s="61" t="str">
        <f>IFERROR(VLOOKUP($C1165,货物明细表!$B:$F,5,0),"")</f>
        <v/>
      </c>
      <c r="H1165" s="63"/>
      <c r="I1165" s="63"/>
      <c r="J1165" s="63"/>
      <c r="K1165" s="63"/>
    </row>
    <row r="1166" spans="1:11">
      <c r="A1166" s="58">
        <f t="shared" si="193"/>
        <v>1163</v>
      </c>
      <c r="B1166" s="59"/>
      <c r="C1166" s="59"/>
      <c r="D1166" s="58" t="str">
        <f>IFERROR(VLOOKUP($C1166,货物明细表!$B:$F,2,0),"")</f>
        <v/>
      </c>
      <c r="E1166" s="58" t="str">
        <f>IFERROR(VLOOKUP($C1166,货物明细表!$B:$F,3,0),"")</f>
        <v/>
      </c>
      <c r="F1166" s="58" t="str">
        <f>IFERROR(VLOOKUP($C1166,货物明细表!$B:$F,4,0),"")</f>
        <v/>
      </c>
      <c r="G1166" s="58" t="str">
        <f>IFERROR(VLOOKUP($C1166,货物明细表!$B:$F,5,0),"")</f>
        <v/>
      </c>
      <c r="H1166" s="60"/>
      <c r="I1166" s="60"/>
      <c r="J1166" s="60"/>
      <c r="K1166" s="60"/>
    </row>
    <row r="1167" spans="1:11">
      <c r="A1167" s="61">
        <f t="shared" ref="A1167:A1172" si="194">A1166+1</f>
        <v>1164</v>
      </c>
      <c r="B1167" s="62"/>
      <c r="C1167" s="62"/>
      <c r="D1167" s="61" t="str">
        <f>IFERROR(VLOOKUP($C1167,货物明细表!$B:$F,2,0),"")</f>
        <v/>
      </c>
      <c r="E1167" s="61" t="str">
        <f>IFERROR(VLOOKUP($C1167,货物明细表!$B:$F,3,0),"")</f>
        <v/>
      </c>
      <c r="F1167" s="61" t="str">
        <f>IFERROR(VLOOKUP($C1167,货物明细表!$B:$F,4,0),"")</f>
        <v/>
      </c>
      <c r="G1167" s="61" t="str">
        <f>IFERROR(VLOOKUP($C1167,货物明细表!$B:$F,5,0),"")</f>
        <v/>
      </c>
      <c r="H1167" s="63"/>
      <c r="I1167" s="63"/>
      <c r="J1167" s="63"/>
      <c r="K1167" s="63"/>
    </row>
    <row r="1168" spans="1:11">
      <c r="A1168" s="58">
        <f t="shared" si="194"/>
        <v>1165</v>
      </c>
      <c r="B1168" s="59"/>
      <c r="C1168" s="59"/>
      <c r="D1168" s="58" t="str">
        <f>IFERROR(VLOOKUP($C1168,货物明细表!$B:$F,2,0),"")</f>
        <v/>
      </c>
      <c r="E1168" s="58" t="str">
        <f>IFERROR(VLOOKUP($C1168,货物明细表!$B:$F,3,0),"")</f>
        <v/>
      </c>
      <c r="F1168" s="58" t="str">
        <f>IFERROR(VLOOKUP($C1168,货物明细表!$B:$F,4,0),"")</f>
        <v/>
      </c>
      <c r="G1168" s="58" t="str">
        <f>IFERROR(VLOOKUP($C1168,货物明细表!$B:$F,5,0),"")</f>
        <v/>
      </c>
      <c r="H1168" s="60"/>
      <c r="I1168" s="60"/>
      <c r="J1168" s="60"/>
      <c r="K1168" s="60"/>
    </row>
    <row r="1169" spans="1:11">
      <c r="A1169" s="61">
        <f t="shared" si="194"/>
        <v>1166</v>
      </c>
      <c r="B1169" s="62"/>
      <c r="C1169" s="62"/>
      <c r="D1169" s="61" t="str">
        <f>IFERROR(VLOOKUP($C1169,货物明细表!$B:$F,2,0),"")</f>
        <v/>
      </c>
      <c r="E1169" s="61" t="str">
        <f>IFERROR(VLOOKUP($C1169,货物明细表!$B:$F,3,0),"")</f>
        <v/>
      </c>
      <c r="F1169" s="61" t="str">
        <f>IFERROR(VLOOKUP($C1169,货物明细表!$B:$F,4,0),"")</f>
        <v/>
      </c>
      <c r="G1169" s="61" t="str">
        <f>IFERROR(VLOOKUP($C1169,货物明细表!$B:$F,5,0),"")</f>
        <v/>
      </c>
      <c r="H1169" s="63"/>
      <c r="I1169" s="63"/>
      <c r="J1169" s="63"/>
      <c r="K1169" s="63"/>
    </row>
    <row r="1170" spans="1:11">
      <c r="A1170" s="58">
        <f t="shared" si="194"/>
        <v>1167</v>
      </c>
      <c r="B1170" s="59"/>
      <c r="C1170" s="59"/>
      <c r="D1170" s="58" t="str">
        <f>IFERROR(VLOOKUP($C1170,货物明细表!$B:$F,2,0),"")</f>
        <v/>
      </c>
      <c r="E1170" s="58" t="str">
        <f>IFERROR(VLOOKUP($C1170,货物明细表!$B:$F,3,0),"")</f>
        <v/>
      </c>
      <c r="F1170" s="58" t="str">
        <f>IFERROR(VLOOKUP($C1170,货物明细表!$B:$F,4,0),"")</f>
        <v/>
      </c>
      <c r="G1170" s="58" t="str">
        <f>IFERROR(VLOOKUP($C1170,货物明细表!$B:$F,5,0),"")</f>
        <v/>
      </c>
      <c r="H1170" s="60"/>
      <c r="I1170" s="60"/>
      <c r="J1170" s="60"/>
      <c r="K1170" s="60"/>
    </row>
    <row r="1171" spans="1:11">
      <c r="A1171" s="61">
        <f t="shared" si="194"/>
        <v>1168</v>
      </c>
      <c r="B1171" s="62"/>
      <c r="C1171" s="62"/>
      <c r="D1171" s="61" t="str">
        <f>IFERROR(VLOOKUP($C1171,货物明细表!$B:$F,2,0),"")</f>
        <v/>
      </c>
      <c r="E1171" s="61" t="str">
        <f>IFERROR(VLOOKUP($C1171,货物明细表!$B:$F,3,0),"")</f>
        <v/>
      </c>
      <c r="F1171" s="61" t="str">
        <f>IFERROR(VLOOKUP($C1171,货物明细表!$B:$F,4,0),"")</f>
        <v/>
      </c>
      <c r="G1171" s="61" t="str">
        <f>IFERROR(VLOOKUP($C1171,货物明细表!$B:$F,5,0),"")</f>
        <v/>
      </c>
      <c r="H1171" s="63"/>
      <c r="I1171" s="63"/>
      <c r="J1171" s="63"/>
      <c r="K1171" s="63"/>
    </row>
    <row r="1172" spans="1:11">
      <c r="A1172" s="58">
        <f t="shared" si="194"/>
        <v>1169</v>
      </c>
      <c r="B1172" s="59"/>
      <c r="C1172" s="59"/>
      <c r="D1172" s="58" t="str">
        <f>IFERROR(VLOOKUP($C1172,货物明细表!$B:$F,2,0),"")</f>
        <v/>
      </c>
      <c r="E1172" s="58" t="str">
        <f>IFERROR(VLOOKUP($C1172,货物明细表!$B:$F,3,0),"")</f>
        <v/>
      </c>
      <c r="F1172" s="58" t="str">
        <f>IFERROR(VLOOKUP($C1172,货物明细表!$B:$F,4,0),"")</f>
        <v/>
      </c>
      <c r="G1172" s="58" t="str">
        <f>IFERROR(VLOOKUP($C1172,货物明细表!$B:$F,5,0),"")</f>
        <v/>
      </c>
      <c r="H1172" s="60"/>
      <c r="I1172" s="60"/>
      <c r="J1172" s="60"/>
      <c r="K1172" s="60"/>
    </row>
    <row r="1173" spans="1:11">
      <c r="A1173" s="61">
        <f t="shared" ref="A1173:A1178" si="195">A1172+1</f>
        <v>1170</v>
      </c>
      <c r="B1173" s="62"/>
      <c r="C1173" s="62"/>
      <c r="D1173" s="61" t="str">
        <f>IFERROR(VLOOKUP($C1173,货物明细表!$B:$F,2,0),"")</f>
        <v/>
      </c>
      <c r="E1173" s="61" t="str">
        <f>IFERROR(VLOOKUP($C1173,货物明细表!$B:$F,3,0),"")</f>
        <v/>
      </c>
      <c r="F1173" s="61" t="str">
        <f>IFERROR(VLOOKUP($C1173,货物明细表!$B:$F,4,0),"")</f>
        <v/>
      </c>
      <c r="G1173" s="61" t="str">
        <f>IFERROR(VLOOKUP($C1173,货物明细表!$B:$F,5,0),"")</f>
        <v/>
      </c>
      <c r="H1173" s="63"/>
      <c r="I1173" s="63"/>
      <c r="J1173" s="63"/>
      <c r="K1173" s="63"/>
    </row>
    <row r="1174" spans="1:11">
      <c r="A1174" s="58">
        <f t="shared" si="195"/>
        <v>1171</v>
      </c>
      <c r="B1174" s="59"/>
      <c r="C1174" s="59"/>
      <c r="D1174" s="58" t="str">
        <f>IFERROR(VLOOKUP($C1174,货物明细表!$B:$F,2,0),"")</f>
        <v/>
      </c>
      <c r="E1174" s="58" t="str">
        <f>IFERROR(VLOOKUP($C1174,货物明细表!$B:$F,3,0),"")</f>
        <v/>
      </c>
      <c r="F1174" s="58" t="str">
        <f>IFERROR(VLOOKUP($C1174,货物明细表!$B:$F,4,0),"")</f>
        <v/>
      </c>
      <c r="G1174" s="58" t="str">
        <f>IFERROR(VLOOKUP($C1174,货物明细表!$B:$F,5,0),"")</f>
        <v/>
      </c>
      <c r="H1174" s="60"/>
      <c r="I1174" s="60"/>
      <c r="J1174" s="60"/>
      <c r="K1174" s="60"/>
    </row>
    <row r="1175" spans="1:11">
      <c r="A1175" s="61">
        <f t="shared" si="195"/>
        <v>1172</v>
      </c>
      <c r="B1175" s="62"/>
      <c r="C1175" s="62"/>
      <c r="D1175" s="61" t="str">
        <f>IFERROR(VLOOKUP($C1175,货物明细表!$B:$F,2,0),"")</f>
        <v/>
      </c>
      <c r="E1175" s="61" t="str">
        <f>IFERROR(VLOOKUP($C1175,货物明细表!$B:$F,3,0),"")</f>
        <v/>
      </c>
      <c r="F1175" s="61" t="str">
        <f>IFERROR(VLOOKUP($C1175,货物明细表!$B:$F,4,0),"")</f>
        <v/>
      </c>
      <c r="G1175" s="61" t="str">
        <f>IFERROR(VLOOKUP($C1175,货物明细表!$B:$F,5,0),"")</f>
        <v/>
      </c>
      <c r="H1175" s="63"/>
      <c r="I1175" s="63"/>
      <c r="J1175" s="63"/>
      <c r="K1175" s="63"/>
    </row>
    <row r="1176" spans="1:11">
      <c r="A1176" s="58">
        <f t="shared" si="195"/>
        <v>1173</v>
      </c>
      <c r="B1176" s="59"/>
      <c r="C1176" s="59"/>
      <c r="D1176" s="58" t="str">
        <f>IFERROR(VLOOKUP($C1176,货物明细表!$B:$F,2,0),"")</f>
        <v/>
      </c>
      <c r="E1176" s="58" t="str">
        <f>IFERROR(VLOOKUP($C1176,货物明细表!$B:$F,3,0),"")</f>
        <v/>
      </c>
      <c r="F1176" s="58" t="str">
        <f>IFERROR(VLOOKUP($C1176,货物明细表!$B:$F,4,0),"")</f>
        <v/>
      </c>
      <c r="G1176" s="58" t="str">
        <f>IFERROR(VLOOKUP($C1176,货物明细表!$B:$F,5,0),"")</f>
        <v/>
      </c>
      <c r="H1176" s="60"/>
      <c r="I1176" s="60"/>
      <c r="J1176" s="60"/>
      <c r="K1176" s="60"/>
    </row>
    <row r="1177" spans="1:11">
      <c r="A1177" s="61">
        <f t="shared" si="195"/>
        <v>1174</v>
      </c>
      <c r="B1177" s="62"/>
      <c r="C1177" s="62"/>
      <c r="D1177" s="61" t="str">
        <f>IFERROR(VLOOKUP($C1177,货物明细表!$B:$F,2,0),"")</f>
        <v/>
      </c>
      <c r="E1177" s="61" t="str">
        <f>IFERROR(VLOOKUP($C1177,货物明细表!$B:$F,3,0),"")</f>
        <v/>
      </c>
      <c r="F1177" s="61" t="str">
        <f>IFERROR(VLOOKUP($C1177,货物明细表!$B:$F,4,0),"")</f>
        <v/>
      </c>
      <c r="G1177" s="61" t="str">
        <f>IFERROR(VLOOKUP($C1177,货物明细表!$B:$F,5,0),"")</f>
        <v/>
      </c>
      <c r="H1177" s="63"/>
      <c r="I1177" s="63"/>
      <c r="J1177" s="63"/>
      <c r="K1177" s="63"/>
    </row>
    <row r="1178" spans="1:11">
      <c r="A1178" s="58">
        <f t="shared" si="195"/>
        <v>1175</v>
      </c>
      <c r="B1178" s="59"/>
      <c r="C1178" s="59"/>
      <c r="D1178" s="58" t="str">
        <f>IFERROR(VLOOKUP($C1178,货物明细表!$B:$F,2,0),"")</f>
        <v/>
      </c>
      <c r="E1178" s="58" t="str">
        <f>IFERROR(VLOOKUP($C1178,货物明细表!$B:$F,3,0),"")</f>
        <v/>
      </c>
      <c r="F1178" s="58" t="str">
        <f>IFERROR(VLOOKUP($C1178,货物明细表!$B:$F,4,0),"")</f>
        <v/>
      </c>
      <c r="G1178" s="58" t="str">
        <f>IFERROR(VLOOKUP($C1178,货物明细表!$B:$F,5,0),"")</f>
        <v/>
      </c>
      <c r="H1178" s="60"/>
      <c r="I1178" s="60"/>
      <c r="J1178" s="60"/>
      <c r="K1178" s="60"/>
    </row>
    <row r="1179" spans="1:11">
      <c r="A1179" s="61">
        <f t="shared" ref="A1179:A1184" si="196">A1178+1</f>
        <v>1176</v>
      </c>
      <c r="B1179" s="62"/>
      <c r="C1179" s="62"/>
      <c r="D1179" s="61" t="str">
        <f>IFERROR(VLOOKUP($C1179,货物明细表!$B:$F,2,0),"")</f>
        <v/>
      </c>
      <c r="E1179" s="61" t="str">
        <f>IFERROR(VLOOKUP($C1179,货物明细表!$B:$F,3,0),"")</f>
        <v/>
      </c>
      <c r="F1179" s="61" t="str">
        <f>IFERROR(VLOOKUP($C1179,货物明细表!$B:$F,4,0),"")</f>
        <v/>
      </c>
      <c r="G1179" s="61" t="str">
        <f>IFERROR(VLOOKUP($C1179,货物明细表!$B:$F,5,0),"")</f>
        <v/>
      </c>
      <c r="H1179" s="63"/>
      <c r="I1179" s="63"/>
      <c r="J1179" s="63"/>
      <c r="K1179" s="63"/>
    </row>
    <row r="1180" spans="1:11">
      <c r="A1180" s="58">
        <f t="shared" si="196"/>
        <v>1177</v>
      </c>
      <c r="B1180" s="59"/>
      <c r="C1180" s="59"/>
      <c r="D1180" s="58" t="str">
        <f>IFERROR(VLOOKUP($C1180,货物明细表!$B:$F,2,0),"")</f>
        <v/>
      </c>
      <c r="E1180" s="58" t="str">
        <f>IFERROR(VLOOKUP($C1180,货物明细表!$B:$F,3,0),"")</f>
        <v/>
      </c>
      <c r="F1180" s="58" t="str">
        <f>IFERROR(VLOOKUP($C1180,货物明细表!$B:$F,4,0),"")</f>
        <v/>
      </c>
      <c r="G1180" s="58" t="str">
        <f>IFERROR(VLOOKUP($C1180,货物明细表!$B:$F,5,0),"")</f>
        <v/>
      </c>
      <c r="H1180" s="60"/>
      <c r="I1180" s="60"/>
      <c r="J1180" s="60"/>
      <c r="K1180" s="60"/>
    </row>
    <row r="1181" spans="1:11">
      <c r="A1181" s="61">
        <f t="shared" si="196"/>
        <v>1178</v>
      </c>
      <c r="B1181" s="62"/>
      <c r="C1181" s="62"/>
      <c r="D1181" s="61" t="str">
        <f>IFERROR(VLOOKUP($C1181,货物明细表!$B:$F,2,0),"")</f>
        <v/>
      </c>
      <c r="E1181" s="61" t="str">
        <f>IFERROR(VLOOKUP($C1181,货物明细表!$B:$F,3,0),"")</f>
        <v/>
      </c>
      <c r="F1181" s="61" t="str">
        <f>IFERROR(VLOOKUP($C1181,货物明细表!$B:$F,4,0),"")</f>
        <v/>
      </c>
      <c r="G1181" s="61" t="str">
        <f>IFERROR(VLOOKUP($C1181,货物明细表!$B:$F,5,0),"")</f>
        <v/>
      </c>
      <c r="H1181" s="63"/>
      <c r="I1181" s="63"/>
      <c r="J1181" s="63"/>
      <c r="K1181" s="63"/>
    </row>
    <row r="1182" spans="1:11">
      <c r="A1182" s="58">
        <f t="shared" si="196"/>
        <v>1179</v>
      </c>
      <c r="B1182" s="59"/>
      <c r="C1182" s="59"/>
      <c r="D1182" s="58" t="str">
        <f>IFERROR(VLOOKUP($C1182,货物明细表!$B:$F,2,0),"")</f>
        <v/>
      </c>
      <c r="E1182" s="58" t="str">
        <f>IFERROR(VLOOKUP($C1182,货物明细表!$B:$F,3,0),"")</f>
        <v/>
      </c>
      <c r="F1182" s="58" t="str">
        <f>IFERROR(VLOOKUP($C1182,货物明细表!$B:$F,4,0),"")</f>
        <v/>
      </c>
      <c r="G1182" s="58" t="str">
        <f>IFERROR(VLOOKUP($C1182,货物明细表!$B:$F,5,0),"")</f>
        <v/>
      </c>
      <c r="H1182" s="60"/>
      <c r="I1182" s="60"/>
      <c r="J1182" s="60"/>
      <c r="K1182" s="60"/>
    </row>
    <row r="1183" spans="1:11">
      <c r="A1183" s="61">
        <f t="shared" si="196"/>
        <v>1180</v>
      </c>
      <c r="B1183" s="62"/>
      <c r="C1183" s="62"/>
      <c r="D1183" s="61" t="str">
        <f>IFERROR(VLOOKUP($C1183,货物明细表!$B:$F,2,0),"")</f>
        <v/>
      </c>
      <c r="E1183" s="61" t="str">
        <f>IFERROR(VLOOKUP($C1183,货物明细表!$B:$F,3,0),"")</f>
        <v/>
      </c>
      <c r="F1183" s="61" t="str">
        <f>IFERROR(VLOOKUP($C1183,货物明细表!$B:$F,4,0),"")</f>
        <v/>
      </c>
      <c r="G1183" s="61" t="str">
        <f>IFERROR(VLOOKUP($C1183,货物明细表!$B:$F,5,0),"")</f>
        <v/>
      </c>
      <c r="H1183" s="63"/>
      <c r="I1183" s="63"/>
      <c r="J1183" s="63"/>
      <c r="K1183" s="63"/>
    </row>
    <row r="1184" spans="1:11">
      <c r="A1184" s="58">
        <f t="shared" si="196"/>
        <v>1181</v>
      </c>
      <c r="B1184" s="59"/>
      <c r="C1184" s="59"/>
      <c r="D1184" s="58" t="str">
        <f>IFERROR(VLOOKUP($C1184,货物明细表!$B:$F,2,0),"")</f>
        <v/>
      </c>
      <c r="E1184" s="58" t="str">
        <f>IFERROR(VLOOKUP($C1184,货物明细表!$B:$F,3,0),"")</f>
        <v/>
      </c>
      <c r="F1184" s="58" t="str">
        <f>IFERROR(VLOOKUP($C1184,货物明细表!$B:$F,4,0),"")</f>
        <v/>
      </c>
      <c r="G1184" s="58" t="str">
        <f>IFERROR(VLOOKUP($C1184,货物明细表!$B:$F,5,0),"")</f>
        <v/>
      </c>
      <c r="H1184" s="60"/>
      <c r="I1184" s="60"/>
      <c r="J1184" s="60"/>
      <c r="K1184" s="60"/>
    </row>
    <row r="1185" spans="1:11">
      <c r="A1185" s="61">
        <f t="shared" ref="A1185:A1190" si="197">A1184+1</f>
        <v>1182</v>
      </c>
      <c r="B1185" s="62"/>
      <c r="C1185" s="62"/>
      <c r="D1185" s="61" t="str">
        <f>IFERROR(VLOOKUP($C1185,货物明细表!$B:$F,2,0),"")</f>
        <v/>
      </c>
      <c r="E1185" s="61" t="str">
        <f>IFERROR(VLOOKUP($C1185,货物明细表!$B:$F,3,0),"")</f>
        <v/>
      </c>
      <c r="F1185" s="61" t="str">
        <f>IFERROR(VLOOKUP($C1185,货物明细表!$B:$F,4,0),"")</f>
        <v/>
      </c>
      <c r="G1185" s="61" t="str">
        <f>IFERROR(VLOOKUP($C1185,货物明细表!$B:$F,5,0),"")</f>
        <v/>
      </c>
      <c r="H1185" s="63"/>
      <c r="I1185" s="63"/>
      <c r="J1185" s="63"/>
      <c r="K1185" s="63"/>
    </row>
    <row r="1186" spans="1:11">
      <c r="A1186" s="58">
        <f t="shared" si="197"/>
        <v>1183</v>
      </c>
      <c r="B1186" s="59"/>
      <c r="C1186" s="59"/>
      <c r="D1186" s="58" t="str">
        <f>IFERROR(VLOOKUP($C1186,货物明细表!$B:$F,2,0),"")</f>
        <v/>
      </c>
      <c r="E1186" s="58" t="str">
        <f>IFERROR(VLOOKUP($C1186,货物明细表!$B:$F,3,0),"")</f>
        <v/>
      </c>
      <c r="F1186" s="58" t="str">
        <f>IFERROR(VLOOKUP($C1186,货物明细表!$B:$F,4,0),"")</f>
        <v/>
      </c>
      <c r="G1186" s="58" t="str">
        <f>IFERROR(VLOOKUP($C1186,货物明细表!$B:$F,5,0),"")</f>
        <v/>
      </c>
      <c r="H1186" s="60"/>
      <c r="I1186" s="60"/>
      <c r="J1186" s="60"/>
      <c r="K1186" s="60"/>
    </row>
    <row r="1187" spans="1:11">
      <c r="A1187" s="61">
        <f t="shared" si="197"/>
        <v>1184</v>
      </c>
      <c r="B1187" s="62"/>
      <c r="C1187" s="62"/>
      <c r="D1187" s="61" t="str">
        <f>IFERROR(VLOOKUP($C1187,货物明细表!$B:$F,2,0),"")</f>
        <v/>
      </c>
      <c r="E1187" s="61" t="str">
        <f>IFERROR(VLOOKUP($C1187,货物明细表!$B:$F,3,0),"")</f>
        <v/>
      </c>
      <c r="F1187" s="61" t="str">
        <f>IFERROR(VLOOKUP($C1187,货物明细表!$B:$F,4,0),"")</f>
        <v/>
      </c>
      <c r="G1187" s="61" t="str">
        <f>IFERROR(VLOOKUP($C1187,货物明细表!$B:$F,5,0),"")</f>
        <v/>
      </c>
      <c r="H1187" s="63"/>
      <c r="I1187" s="63"/>
      <c r="J1187" s="63"/>
      <c r="K1187" s="63"/>
    </row>
    <row r="1188" spans="1:11">
      <c r="A1188" s="58">
        <f t="shared" si="197"/>
        <v>1185</v>
      </c>
      <c r="B1188" s="59"/>
      <c r="C1188" s="59"/>
      <c r="D1188" s="58" t="str">
        <f>IFERROR(VLOOKUP($C1188,货物明细表!$B:$F,2,0),"")</f>
        <v/>
      </c>
      <c r="E1188" s="58" t="str">
        <f>IFERROR(VLOOKUP($C1188,货物明细表!$B:$F,3,0),"")</f>
        <v/>
      </c>
      <c r="F1188" s="58" t="str">
        <f>IFERROR(VLOOKUP($C1188,货物明细表!$B:$F,4,0),"")</f>
        <v/>
      </c>
      <c r="G1188" s="58" t="str">
        <f>IFERROR(VLOOKUP($C1188,货物明细表!$B:$F,5,0),"")</f>
        <v/>
      </c>
      <c r="H1188" s="60"/>
      <c r="I1188" s="60"/>
      <c r="J1188" s="60"/>
      <c r="K1188" s="60"/>
    </row>
    <row r="1189" spans="1:11">
      <c r="A1189" s="61">
        <f t="shared" si="197"/>
        <v>1186</v>
      </c>
      <c r="B1189" s="62"/>
      <c r="C1189" s="62"/>
      <c r="D1189" s="61" t="str">
        <f>IFERROR(VLOOKUP($C1189,货物明细表!$B:$F,2,0),"")</f>
        <v/>
      </c>
      <c r="E1189" s="61" t="str">
        <f>IFERROR(VLOOKUP($C1189,货物明细表!$B:$F,3,0),"")</f>
        <v/>
      </c>
      <c r="F1189" s="61" t="str">
        <f>IFERROR(VLOOKUP($C1189,货物明细表!$B:$F,4,0),"")</f>
        <v/>
      </c>
      <c r="G1189" s="61" t="str">
        <f>IFERROR(VLOOKUP($C1189,货物明细表!$B:$F,5,0),"")</f>
        <v/>
      </c>
      <c r="H1189" s="63"/>
      <c r="I1189" s="63"/>
      <c r="J1189" s="63"/>
      <c r="K1189" s="63"/>
    </row>
    <row r="1190" spans="1:11">
      <c r="A1190" s="58">
        <f t="shared" si="197"/>
        <v>1187</v>
      </c>
      <c r="B1190" s="59"/>
      <c r="C1190" s="59"/>
      <c r="D1190" s="58" t="str">
        <f>IFERROR(VLOOKUP($C1190,货物明细表!$B:$F,2,0),"")</f>
        <v/>
      </c>
      <c r="E1190" s="58" t="str">
        <f>IFERROR(VLOOKUP($C1190,货物明细表!$B:$F,3,0),"")</f>
        <v/>
      </c>
      <c r="F1190" s="58" t="str">
        <f>IFERROR(VLOOKUP($C1190,货物明细表!$B:$F,4,0),"")</f>
        <v/>
      </c>
      <c r="G1190" s="58" t="str">
        <f>IFERROR(VLOOKUP($C1190,货物明细表!$B:$F,5,0),"")</f>
        <v/>
      </c>
      <c r="H1190" s="60"/>
      <c r="I1190" s="60"/>
      <c r="J1190" s="60"/>
      <c r="K1190" s="60"/>
    </row>
    <row r="1191" spans="1:11">
      <c r="A1191" s="61">
        <f t="shared" ref="A1191:A1196" si="198">A1190+1</f>
        <v>1188</v>
      </c>
      <c r="B1191" s="62"/>
      <c r="C1191" s="62"/>
      <c r="D1191" s="61" t="str">
        <f>IFERROR(VLOOKUP($C1191,货物明细表!$B:$F,2,0),"")</f>
        <v/>
      </c>
      <c r="E1191" s="61" t="str">
        <f>IFERROR(VLOOKUP($C1191,货物明细表!$B:$F,3,0),"")</f>
        <v/>
      </c>
      <c r="F1191" s="61" t="str">
        <f>IFERROR(VLOOKUP($C1191,货物明细表!$B:$F,4,0),"")</f>
        <v/>
      </c>
      <c r="G1191" s="61" t="str">
        <f>IFERROR(VLOOKUP($C1191,货物明细表!$B:$F,5,0),"")</f>
        <v/>
      </c>
      <c r="H1191" s="63"/>
      <c r="I1191" s="63"/>
      <c r="J1191" s="63"/>
      <c r="K1191" s="63"/>
    </row>
    <row r="1192" spans="1:11">
      <c r="A1192" s="58">
        <f t="shared" si="198"/>
        <v>1189</v>
      </c>
      <c r="B1192" s="59"/>
      <c r="C1192" s="59"/>
      <c r="D1192" s="58" t="str">
        <f>IFERROR(VLOOKUP($C1192,货物明细表!$B:$F,2,0),"")</f>
        <v/>
      </c>
      <c r="E1192" s="58" t="str">
        <f>IFERROR(VLOOKUP($C1192,货物明细表!$B:$F,3,0),"")</f>
        <v/>
      </c>
      <c r="F1192" s="58" t="str">
        <f>IFERROR(VLOOKUP($C1192,货物明细表!$B:$F,4,0),"")</f>
        <v/>
      </c>
      <c r="G1192" s="58" t="str">
        <f>IFERROR(VLOOKUP($C1192,货物明细表!$B:$F,5,0),"")</f>
        <v/>
      </c>
      <c r="H1192" s="60"/>
      <c r="I1192" s="60"/>
      <c r="J1192" s="60"/>
      <c r="K1192" s="60"/>
    </row>
    <row r="1193" spans="1:11">
      <c r="A1193" s="61">
        <f t="shared" si="198"/>
        <v>1190</v>
      </c>
      <c r="B1193" s="62"/>
      <c r="C1193" s="62"/>
      <c r="D1193" s="61" t="str">
        <f>IFERROR(VLOOKUP($C1193,货物明细表!$B:$F,2,0),"")</f>
        <v/>
      </c>
      <c r="E1193" s="61" t="str">
        <f>IFERROR(VLOOKUP($C1193,货物明细表!$B:$F,3,0),"")</f>
        <v/>
      </c>
      <c r="F1193" s="61" t="str">
        <f>IFERROR(VLOOKUP($C1193,货物明细表!$B:$F,4,0),"")</f>
        <v/>
      </c>
      <c r="G1193" s="61" t="str">
        <f>IFERROR(VLOOKUP($C1193,货物明细表!$B:$F,5,0),"")</f>
        <v/>
      </c>
      <c r="H1193" s="63"/>
      <c r="I1193" s="63"/>
      <c r="J1193" s="63"/>
      <c r="K1193" s="63"/>
    </row>
    <row r="1194" spans="1:11">
      <c r="A1194" s="58">
        <f t="shared" si="198"/>
        <v>1191</v>
      </c>
      <c r="B1194" s="59"/>
      <c r="C1194" s="59"/>
      <c r="D1194" s="58" t="str">
        <f>IFERROR(VLOOKUP($C1194,货物明细表!$B:$F,2,0),"")</f>
        <v/>
      </c>
      <c r="E1194" s="58" t="str">
        <f>IFERROR(VLOOKUP($C1194,货物明细表!$B:$F,3,0),"")</f>
        <v/>
      </c>
      <c r="F1194" s="58" t="str">
        <f>IFERROR(VLOOKUP($C1194,货物明细表!$B:$F,4,0),"")</f>
        <v/>
      </c>
      <c r="G1194" s="58" t="str">
        <f>IFERROR(VLOOKUP($C1194,货物明细表!$B:$F,5,0),"")</f>
        <v/>
      </c>
      <c r="H1194" s="60"/>
      <c r="I1194" s="60"/>
      <c r="J1194" s="60"/>
      <c r="K1194" s="60"/>
    </row>
    <row r="1195" spans="1:11">
      <c r="A1195" s="61">
        <f t="shared" si="198"/>
        <v>1192</v>
      </c>
      <c r="B1195" s="62"/>
      <c r="C1195" s="62"/>
      <c r="D1195" s="61" t="str">
        <f>IFERROR(VLOOKUP($C1195,货物明细表!$B:$F,2,0),"")</f>
        <v/>
      </c>
      <c r="E1195" s="61" t="str">
        <f>IFERROR(VLOOKUP($C1195,货物明细表!$B:$F,3,0),"")</f>
        <v/>
      </c>
      <c r="F1195" s="61" t="str">
        <f>IFERROR(VLOOKUP($C1195,货物明细表!$B:$F,4,0),"")</f>
        <v/>
      </c>
      <c r="G1195" s="61" t="str">
        <f>IFERROR(VLOOKUP($C1195,货物明细表!$B:$F,5,0),"")</f>
        <v/>
      </c>
      <c r="H1195" s="63"/>
      <c r="I1195" s="63"/>
      <c r="J1195" s="63"/>
      <c r="K1195" s="63"/>
    </row>
    <row r="1196" spans="1:11">
      <c r="A1196" s="58">
        <f t="shared" si="198"/>
        <v>1193</v>
      </c>
      <c r="B1196" s="59"/>
      <c r="C1196" s="59"/>
      <c r="D1196" s="58" t="str">
        <f>IFERROR(VLOOKUP($C1196,货物明细表!$B:$F,2,0),"")</f>
        <v/>
      </c>
      <c r="E1196" s="58" t="str">
        <f>IFERROR(VLOOKUP($C1196,货物明细表!$B:$F,3,0),"")</f>
        <v/>
      </c>
      <c r="F1196" s="58" t="str">
        <f>IFERROR(VLOOKUP($C1196,货物明细表!$B:$F,4,0),"")</f>
        <v/>
      </c>
      <c r="G1196" s="58" t="str">
        <f>IFERROR(VLOOKUP($C1196,货物明细表!$B:$F,5,0),"")</f>
        <v/>
      </c>
      <c r="H1196" s="60"/>
      <c r="I1196" s="60"/>
      <c r="J1196" s="60"/>
      <c r="K1196" s="60"/>
    </row>
    <row r="1197" spans="1:11">
      <c r="A1197" s="61">
        <f t="shared" ref="A1197:A1202" si="199">A1196+1</f>
        <v>1194</v>
      </c>
      <c r="B1197" s="62"/>
      <c r="C1197" s="62"/>
      <c r="D1197" s="61" t="str">
        <f>IFERROR(VLOOKUP($C1197,货物明细表!$B:$F,2,0),"")</f>
        <v/>
      </c>
      <c r="E1197" s="61" t="str">
        <f>IFERROR(VLOOKUP($C1197,货物明细表!$B:$F,3,0),"")</f>
        <v/>
      </c>
      <c r="F1197" s="61" t="str">
        <f>IFERROR(VLOOKUP($C1197,货物明细表!$B:$F,4,0),"")</f>
        <v/>
      </c>
      <c r="G1197" s="61" t="str">
        <f>IFERROR(VLOOKUP($C1197,货物明细表!$B:$F,5,0),"")</f>
        <v/>
      </c>
      <c r="H1197" s="63"/>
      <c r="I1197" s="63"/>
      <c r="J1197" s="63"/>
      <c r="K1197" s="63"/>
    </row>
    <row r="1198" spans="1:11">
      <c r="A1198" s="58">
        <f t="shared" si="199"/>
        <v>1195</v>
      </c>
      <c r="B1198" s="59"/>
      <c r="C1198" s="59"/>
      <c r="D1198" s="58" t="str">
        <f>IFERROR(VLOOKUP($C1198,货物明细表!$B:$F,2,0),"")</f>
        <v/>
      </c>
      <c r="E1198" s="58" t="str">
        <f>IFERROR(VLOOKUP($C1198,货物明细表!$B:$F,3,0),"")</f>
        <v/>
      </c>
      <c r="F1198" s="58" t="str">
        <f>IFERROR(VLOOKUP($C1198,货物明细表!$B:$F,4,0),"")</f>
        <v/>
      </c>
      <c r="G1198" s="58" t="str">
        <f>IFERROR(VLOOKUP($C1198,货物明细表!$B:$F,5,0),"")</f>
        <v/>
      </c>
      <c r="H1198" s="60"/>
      <c r="I1198" s="60"/>
      <c r="J1198" s="60"/>
      <c r="K1198" s="60"/>
    </row>
    <row r="1199" spans="1:11">
      <c r="A1199" s="61">
        <f t="shared" si="199"/>
        <v>1196</v>
      </c>
      <c r="B1199" s="62"/>
      <c r="C1199" s="62"/>
      <c r="D1199" s="61" t="str">
        <f>IFERROR(VLOOKUP($C1199,货物明细表!$B:$F,2,0),"")</f>
        <v/>
      </c>
      <c r="E1199" s="61" t="str">
        <f>IFERROR(VLOOKUP($C1199,货物明细表!$B:$F,3,0),"")</f>
        <v/>
      </c>
      <c r="F1199" s="61" t="str">
        <f>IFERROR(VLOOKUP($C1199,货物明细表!$B:$F,4,0),"")</f>
        <v/>
      </c>
      <c r="G1199" s="61" t="str">
        <f>IFERROR(VLOOKUP($C1199,货物明细表!$B:$F,5,0),"")</f>
        <v/>
      </c>
      <c r="H1199" s="63"/>
      <c r="I1199" s="63"/>
      <c r="J1199" s="63"/>
      <c r="K1199" s="63"/>
    </row>
    <row r="1200" spans="1:11">
      <c r="A1200" s="58">
        <f t="shared" si="199"/>
        <v>1197</v>
      </c>
      <c r="B1200" s="59"/>
      <c r="C1200" s="59"/>
      <c r="D1200" s="58" t="str">
        <f>IFERROR(VLOOKUP($C1200,货物明细表!$B:$F,2,0),"")</f>
        <v/>
      </c>
      <c r="E1200" s="58" t="str">
        <f>IFERROR(VLOOKUP($C1200,货物明细表!$B:$F,3,0),"")</f>
        <v/>
      </c>
      <c r="F1200" s="58" t="str">
        <f>IFERROR(VLOOKUP($C1200,货物明细表!$B:$F,4,0),"")</f>
        <v/>
      </c>
      <c r="G1200" s="58" t="str">
        <f>IFERROR(VLOOKUP($C1200,货物明细表!$B:$F,5,0),"")</f>
        <v/>
      </c>
      <c r="H1200" s="60"/>
      <c r="I1200" s="60"/>
      <c r="J1200" s="60"/>
      <c r="K1200" s="60"/>
    </row>
    <row r="1201" spans="1:11">
      <c r="A1201" s="61">
        <f t="shared" si="199"/>
        <v>1198</v>
      </c>
      <c r="B1201" s="62"/>
      <c r="C1201" s="62"/>
      <c r="D1201" s="61" t="str">
        <f>IFERROR(VLOOKUP($C1201,货物明细表!$B:$F,2,0),"")</f>
        <v/>
      </c>
      <c r="E1201" s="61" t="str">
        <f>IFERROR(VLOOKUP($C1201,货物明细表!$B:$F,3,0),"")</f>
        <v/>
      </c>
      <c r="F1201" s="61" t="str">
        <f>IFERROR(VLOOKUP($C1201,货物明细表!$B:$F,4,0),"")</f>
        <v/>
      </c>
      <c r="G1201" s="61" t="str">
        <f>IFERROR(VLOOKUP($C1201,货物明细表!$B:$F,5,0),"")</f>
        <v/>
      </c>
      <c r="H1201" s="63"/>
      <c r="I1201" s="63"/>
      <c r="J1201" s="63"/>
      <c r="K1201" s="63"/>
    </row>
    <row r="1202" spans="1:11">
      <c r="A1202" s="58">
        <f t="shared" si="199"/>
        <v>1199</v>
      </c>
      <c r="B1202" s="59"/>
      <c r="C1202" s="59"/>
      <c r="D1202" s="58" t="str">
        <f>IFERROR(VLOOKUP($C1202,货物明细表!$B:$F,2,0),"")</f>
        <v/>
      </c>
      <c r="E1202" s="58" t="str">
        <f>IFERROR(VLOOKUP($C1202,货物明细表!$B:$F,3,0),"")</f>
        <v/>
      </c>
      <c r="F1202" s="58" t="str">
        <f>IFERROR(VLOOKUP($C1202,货物明细表!$B:$F,4,0),"")</f>
        <v/>
      </c>
      <c r="G1202" s="58" t="str">
        <f>IFERROR(VLOOKUP($C1202,货物明细表!$B:$F,5,0),"")</f>
        <v/>
      </c>
      <c r="H1202" s="60"/>
      <c r="I1202" s="60"/>
      <c r="J1202" s="60"/>
      <c r="K1202" s="60"/>
    </row>
    <row r="1203" spans="1:11">
      <c r="A1203" s="61">
        <f t="shared" ref="A1203:A1208" si="200">A1202+1</f>
        <v>1200</v>
      </c>
      <c r="B1203" s="62"/>
      <c r="C1203" s="62"/>
      <c r="D1203" s="61" t="str">
        <f>IFERROR(VLOOKUP($C1203,货物明细表!$B:$F,2,0),"")</f>
        <v/>
      </c>
      <c r="E1203" s="61" t="str">
        <f>IFERROR(VLOOKUP($C1203,货物明细表!$B:$F,3,0),"")</f>
        <v/>
      </c>
      <c r="F1203" s="61" t="str">
        <f>IFERROR(VLOOKUP($C1203,货物明细表!$B:$F,4,0),"")</f>
        <v/>
      </c>
      <c r="G1203" s="61" t="str">
        <f>IFERROR(VLOOKUP($C1203,货物明细表!$B:$F,5,0),"")</f>
        <v/>
      </c>
      <c r="H1203" s="63"/>
      <c r="I1203" s="63"/>
      <c r="J1203" s="63"/>
      <c r="K1203" s="63"/>
    </row>
    <row r="1204" spans="1:11">
      <c r="A1204" s="58">
        <f t="shared" si="200"/>
        <v>1201</v>
      </c>
      <c r="B1204" s="59"/>
      <c r="C1204" s="59"/>
      <c r="D1204" s="58" t="str">
        <f>IFERROR(VLOOKUP($C1204,货物明细表!$B:$F,2,0),"")</f>
        <v/>
      </c>
      <c r="E1204" s="58" t="str">
        <f>IFERROR(VLOOKUP($C1204,货物明细表!$B:$F,3,0),"")</f>
        <v/>
      </c>
      <c r="F1204" s="58" t="str">
        <f>IFERROR(VLOOKUP($C1204,货物明细表!$B:$F,4,0),"")</f>
        <v/>
      </c>
      <c r="G1204" s="58" t="str">
        <f>IFERROR(VLOOKUP($C1204,货物明细表!$B:$F,5,0),"")</f>
        <v/>
      </c>
      <c r="H1204" s="60"/>
      <c r="I1204" s="60"/>
      <c r="J1204" s="60"/>
      <c r="K1204" s="60"/>
    </row>
    <row r="1205" spans="1:11">
      <c r="A1205" s="61">
        <f t="shared" si="200"/>
        <v>1202</v>
      </c>
      <c r="B1205" s="62"/>
      <c r="C1205" s="62"/>
      <c r="D1205" s="61" t="str">
        <f>IFERROR(VLOOKUP($C1205,货物明细表!$B:$F,2,0),"")</f>
        <v/>
      </c>
      <c r="E1205" s="61" t="str">
        <f>IFERROR(VLOOKUP($C1205,货物明细表!$B:$F,3,0),"")</f>
        <v/>
      </c>
      <c r="F1205" s="61" t="str">
        <f>IFERROR(VLOOKUP($C1205,货物明细表!$B:$F,4,0),"")</f>
        <v/>
      </c>
      <c r="G1205" s="61" t="str">
        <f>IFERROR(VLOOKUP($C1205,货物明细表!$B:$F,5,0),"")</f>
        <v/>
      </c>
      <c r="H1205" s="63"/>
      <c r="I1205" s="63"/>
      <c r="J1205" s="63"/>
      <c r="K1205" s="63"/>
    </row>
    <row r="1206" spans="1:11">
      <c r="A1206" s="58">
        <f t="shared" si="200"/>
        <v>1203</v>
      </c>
      <c r="B1206" s="59"/>
      <c r="C1206" s="59"/>
      <c r="D1206" s="58" t="str">
        <f>IFERROR(VLOOKUP($C1206,货物明细表!$B:$F,2,0),"")</f>
        <v/>
      </c>
      <c r="E1206" s="58" t="str">
        <f>IFERROR(VLOOKUP($C1206,货物明细表!$B:$F,3,0),"")</f>
        <v/>
      </c>
      <c r="F1206" s="58" t="str">
        <f>IFERROR(VLOOKUP($C1206,货物明细表!$B:$F,4,0),"")</f>
        <v/>
      </c>
      <c r="G1206" s="58" t="str">
        <f>IFERROR(VLOOKUP($C1206,货物明细表!$B:$F,5,0),"")</f>
        <v/>
      </c>
      <c r="H1206" s="60"/>
      <c r="I1206" s="60"/>
      <c r="J1206" s="60"/>
      <c r="K1206" s="60"/>
    </row>
    <row r="1207" spans="1:11">
      <c r="A1207" s="61">
        <f t="shared" si="200"/>
        <v>1204</v>
      </c>
      <c r="B1207" s="62"/>
      <c r="C1207" s="62"/>
      <c r="D1207" s="61" t="str">
        <f>IFERROR(VLOOKUP($C1207,货物明细表!$B:$F,2,0),"")</f>
        <v/>
      </c>
      <c r="E1207" s="61" t="str">
        <f>IFERROR(VLOOKUP($C1207,货物明细表!$B:$F,3,0),"")</f>
        <v/>
      </c>
      <c r="F1207" s="61" t="str">
        <f>IFERROR(VLOOKUP($C1207,货物明细表!$B:$F,4,0),"")</f>
        <v/>
      </c>
      <c r="G1207" s="61" t="str">
        <f>IFERROR(VLOOKUP($C1207,货物明细表!$B:$F,5,0),"")</f>
        <v/>
      </c>
      <c r="H1207" s="63"/>
      <c r="I1207" s="63"/>
      <c r="J1207" s="63"/>
      <c r="K1207" s="63"/>
    </row>
    <row r="1208" spans="1:11">
      <c r="A1208" s="58">
        <f t="shared" si="200"/>
        <v>1205</v>
      </c>
      <c r="B1208" s="59"/>
      <c r="C1208" s="59"/>
      <c r="D1208" s="58" t="str">
        <f>IFERROR(VLOOKUP($C1208,货物明细表!$B:$F,2,0),"")</f>
        <v/>
      </c>
      <c r="E1208" s="58" t="str">
        <f>IFERROR(VLOOKUP($C1208,货物明细表!$B:$F,3,0),"")</f>
        <v/>
      </c>
      <c r="F1208" s="58" t="str">
        <f>IFERROR(VLOOKUP($C1208,货物明细表!$B:$F,4,0),"")</f>
        <v/>
      </c>
      <c r="G1208" s="58" t="str">
        <f>IFERROR(VLOOKUP($C1208,货物明细表!$B:$F,5,0),"")</f>
        <v/>
      </c>
      <c r="H1208" s="60"/>
      <c r="I1208" s="60"/>
      <c r="J1208" s="60"/>
      <c r="K1208" s="60"/>
    </row>
    <row r="1209" spans="1:11">
      <c r="A1209" s="61">
        <f t="shared" ref="A1209:A1214" si="201">A1208+1</f>
        <v>1206</v>
      </c>
      <c r="B1209" s="62"/>
      <c r="C1209" s="62"/>
      <c r="D1209" s="61" t="str">
        <f>IFERROR(VLOOKUP($C1209,货物明细表!$B:$F,2,0),"")</f>
        <v/>
      </c>
      <c r="E1209" s="61" t="str">
        <f>IFERROR(VLOOKUP($C1209,货物明细表!$B:$F,3,0),"")</f>
        <v/>
      </c>
      <c r="F1209" s="61" t="str">
        <f>IFERROR(VLOOKUP($C1209,货物明细表!$B:$F,4,0),"")</f>
        <v/>
      </c>
      <c r="G1209" s="61" t="str">
        <f>IFERROR(VLOOKUP($C1209,货物明细表!$B:$F,5,0),"")</f>
        <v/>
      </c>
      <c r="H1209" s="63"/>
      <c r="I1209" s="63"/>
      <c r="J1209" s="63"/>
      <c r="K1209" s="63"/>
    </row>
    <row r="1210" spans="1:11">
      <c r="A1210" s="58">
        <f t="shared" si="201"/>
        <v>1207</v>
      </c>
      <c r="B1210" s="59"/>
      <c r="C1210" s="59"/>
      <c r="D1210" s="58" t="str">
        <f>IFERROR(VLOOKUP($C1210,货物明细表!$B:$F,2,0),"")</f>
        <v/>
      </c>
      <c r="E1210" s="58" t="str">
        <f>IFERROR(VLOOKUP($C1210,货物明细表!$B:$F,3,0),"")</f>
        <v/>
      </c>
      <c r="F1210" s="58" t="str">
        <f>IFERROR(VLOOKUP($C1210,货物明细表!$B:$F,4,0),"")</f>
        <v/>
      </c>
      <c r="G1210" s="58" t="str">
        <f>IFERROR(VLOOKUP($C1210,货物明细表!$B:$F,5,0),"")</f>
        <v/>
      </c>
      <c r="H1210" s="60"/>
      <c r="I1210" s="60"/>
      <c r="J1210" s="60"/>
      <c r="K1210" s="60"/>
    </row>
    <row r="1211" spans="1:11">
      <c r="A1211" s="61">
        <f t="shared" si="201"/>
        <v>1208</v>
      </c>
      <c r="B1211" s="62"/>
      <c r="C1211" s="62"/>
      <c r="D1211" s="61" t="str">
        <f>IFERROR(VLOOKUP($C1211,货物明细表!$B:$F,2,0),"")</f>
        <v/>
      </c>
      <c r="E1211" s="61" t="str">
        <f>IFERROR(VLOOKUP($C1211,货物明细表!$B:$F,3,0),"")</f>
        <v/>
      </c>
      <c r="F1211" s="61" t="str">
        <f>IFERROR(VLOOKUP($C1211,货物明细表!$B:$F,4,0),"")</f>
        <v/>
      </c>
      <c r="G1211" s="61" t="str">
        <f>IFERROR(VLOOKUP($C1211,货物明细表!$B:$F,5,0),"")</f>
        <v/>
      </c>
      <c r="H1211" s="63"/>
      <c r="I1211" s="63"/>
      <c r="J1211" s="63"/>
      <c r="K1211" s="63"/>
    </row>
    <row r="1212" spans="1:11">
      <c r="A1212" s="58">
        <f t="shared" si="201"/>
        <v>1209</v>
      </c>
      <c r="B1212" s="59"/>
      <c r="C1212" s="59"/>
      <c r="D1212" s="58" t="str">
        <f>IFERROR(VLOOKUP($C1212,货物明细表!$B:$F,2,0),"")</f>
        <v/>
      </c>
      <c r="E1212" s="58" t="str">
        <f>IFERROR(VLOOKUP($C1212,货物明细表!$B:$F,3,0),"")</f>
        <v/>
      </c>
      <c r="F1212" s="58" t="str">
        <f>IFERROR(VLOOKUP($C1212,货物明细表!$B:$F,4,0),"")</f>
        <v/>
      </c>
      <c r="G1212" s="58" t="str">
        <f>IFERROR(VLOOKUP($C1212,货物明细表!$B:$F,5,0),"")</f>
        <v/>
      </c>
      <c r="H1212" s="60"/>
      <c r="I1212" s="60"/>
      <c r="J1212" s="60"/>
      <c r="K1212" s="60"/>
    </row>
    <row r="1213" spans="1:11">
      <c r="A1213" s="61">
        <f t="shared" si="201"/>
        <v>1210</v>
      </c>
      <c r="B1213" s="62"/>
      <c r="C1213" s="62"/>
      <c r="D1213" s="61" t="str">
        <f>IFERROR(VLOOKUP($C1213,货物明细表!$B:$F,2,0),"")</f>
        <v/>
      </c>
      <c r="E1213" s="61" t="str">
        <f>IFERROR(VLOOKUP($C1213,货物明细表!$B:$F,3,0),"")</f>
        <v/>
      </c>
      <c r="F1213" s="61" t="str">
        <f>IFERROR(VLOOKUP($C1213,货物明细表!$B:$F,4,0),"")</f>
        <v/>
      </c>
      <c r="G1213" s="61" t="str">
        <f>IFERROR(VLOOKUP($C1213,货物明细表!$B:$F,5,0),"")</f>
        <v/>
      </c>
      <c r="H1213" s="63"/>
      <c r="I1213" s="63"/>
      <c r="J1213" s="63"/>
      <c r="K1213" s="63"/>
    </row>
    <row r="1214" spans="1:11">
      <c r="A1214" s="58">
        <f t="shared" si="201"/>
        <v>1211</v>
      </c>
      <c r="B1214" s="59"/>
      <c r="C1214" s="59"/>
      <c r="D1214" s="58" t="str">
        <f>IFERROR(VLOOKUP($C1214,货物明细表!$B:$F,2,0),"")</f>
        <v/>
      </c>
      <c r="E1214" s="58" t="str">
        <f>IFERROR(VLOOKUP($C1214,货物明细表!$B:$F,3,0),"")</f>
        <v/>
      </c>
      <c r="F1214" s="58" t="str">
        <f>IFERROR(VLOOKUP($C1214,货物明细表!$B:$F,4,0),"")</f>
        <v/>
      </c>
      <c r="G1214" s="58" t="str">
        <f>IFERROR(VLOOKUP($C1214,货物明细表!$B:$F,5,0),"")</f>
        <v/>
      </c>
      <c r="H1214" s="60"/>
      <c r="I1214" s="60"/>
      <c r="J1214" s="60"/>
      <c r="K1214" s="60"/>
    </row>
    <row r="1215" spans="1:11">
      <c r="A1215" s="61">
        <f t="shared" ref="A1215:A1220" si="202">A1214+1</f>
        <v>1212</v>
      </c>
      <c r="B1215" s="62"/>
      <c r="C1215" s="62"/>
      <c r="D1215" s="61" t="str">
        <f>IFERROR(VLOOKUP($C1215,货物明细表!$B:$F,2,0),"")</f>
        <v/>
      </c>
      <c r="E1215" s="61" t="str">
        <f>IFERROR(VLOOKUP($C1215,货物明细表!$B:$F,3,0),"")</f>
        <v/>
      </c>
      <c r="F1215" s="61" t="str">
        <f>IFERROR(VLOOKUP($C1215,货物明细表!$B:$F,4,0),"")</f>
        <v/>
      </c>
      <c r="G1215" s="61" t="str">
        <f>IFERROR(VLOOKUP($C1215,货物明细表!$B:$F,5,0),"")</f>
        <v/>
      </c>
      <c r="H1215" s="63"/>
      <c r="I1215" s="63"/>
      <c r="J1215" s="63"/>
      <c r="K1215" s="63"/>
    </row>
    <row r="1216" spans="1:11">
      <c r="A1216" s="58">
        <f t="shared" si="202"/>
        <v>1213</v>
      </c>
      <c r="B1216" s="59"/>
      <c r="C1216" s="59"/>
      <c r="D1216" s="58" t="str">
        <f>IFERROR(VLOOKUP($C1216,货物明细表!$B:$F,2,0),"")</f>
        <v/>
      </c>
      <c r="E1216" s="58" t="str">
        <f>IFERROR(VLOOKUP($C1216,货物明细表!$B:$F,3,0),"")</f>
        <v/>
      </c>
      <c r="F1216" s="58" t="str">
        <f>IFERROR(VLOOKUP($C1216,货物明细表!$B:$F,4,0),"")</f>
        <v/>
      </c>
      <c r="G1216" s="58" t="str">
        <f>IFERROR(VLOOKUP($C1216,货物明细表!$B:$F,5,0),"")</f>
        <v/>
      </c>
      <c r="H1216" s="60"/>
      <c r="I1216" s="60"/>
      <c r="J1216" s="60"/>
      <c r="K1216" s="60"/>
    </row>
    <row r="1217" spans="1:11">
      <c r="A1217" s="61">
        <f t="shared" si="202"/>
        <v>1214</v>
      </c>
      <c r="B1217" s="62"/>
      <c r="C1217" s="62"/>
      <c r="D1217" s="61" t="str">
        <f>IFERROR(VLOOKUP($C1217,货物明细表!$B:$F,2,0),"")</f>
        <v/>
      </c>
      <c r="E1217" s="61" t="str">
        <f>IFERROR(VLOOKUP($C1217,货物明细表!$B:$F,3,0),"")</f>
        <v/>
      </c>
      <c r="F1217" s="61" t="str">
        <f>IFERROR(VLOOKUP($C1217,货物明细表!$B:$F,4,0),"")</f>
        <v/>
      </c>
      <c r="G1217" s="61" t="str">
        <f>IFERROR(VLOOKUP($C1217,货物明细表!$B:$F,5,0),"")</f>
        <v/>
      </c>
      <c r="H1217" s="63"/>
      <c r="I1217" s="63"/>
      <c r="J1217" s="63"/>
      <c r="K1217" s="63"/>
    </row>
    <row r="1218" spans="1:11">
      <c r="A1218" s="58">
        <f t="shared" si="202"/>
        <v>1215</v>
      </c>
      <c r="B1218" s="59"/>
      <c r="C1218" s="59"/>
      <c r="D1218" s="58" t="str">
        <f>IFERROR(VLOOKUP($C1218,货物明细表!$B:$F,2,0),"")</f>
        <v/>
      </c>
      <c r="E1218" s="58" t="str">
        <f>IFERROR(VLOOKUP($C1218,货物明细表!$B:$F,3,0),"")</f>
        <v/>
      </c>
      <c r="F1218" s="58" t="str">
        <f>IFERROR(VLOOKUP($C1218,货物明细表!$B:$F,4,0),"")</f>
        <v/>
      </c>
      <c r="G1218" s="58" t="str">
        <f>IFERROR(VLOOKUP($C1218,货物明细表!$B:$F,5,0),"")</f>
        <v/>
      </c>
      <c r="H1218" s="60"/>
      <c r="I1218" s="60"/>
      <c r="J1218" s="60"/>
      <c r="K1218" s="60"/>
    </row>
    <row r="1219" spans="1:11">
      <c r="A1219" s="61">
        <f t="shared" si="202"/>
        <v>1216</v>
      </c>
      <c r="B1219" s="62"/>
      <c r="C1219" s="62"/>
      <c r="D1219" s="61" t="str">
        <f>IFERROR(VLOOKUP($C1219,货物明细表!$B:$F,2,0),"")</f>
        <v/>
      </c>
      <c r="E1219" s="61" t="str">
        <f>IFERROR(VLOOKUP($C1219,货物明细表!$B:$F,3,0),"")</f>
        <v/>
      </c>
      <c r="F1219" s="61" t="str">
        <f>IFERROR(VLOOKUP($C1219,货物明细表!$B:$F,4,0),"")</f>
        <v/>
      </c>
      <c r="G1219" s="61" t="str">
        <f>IFERROR(VLOOKUP($C1219,货物明细表!$B:$F,5,0),"")</f>
        <v/>
      </c>
      <c r="H1219" s="63"/>
      <c r="I1219" s="63"/>
      <c r="J1219" s="63"/>
      <c r="K1219" s="63"/>
    </row>
    <row r="1220" spans="1:11">
      <c r="A1220" s="58">
        <f t="shared" si="202"/>
        <v>1217</v>
      </c>
      <c r="B1220" s="59"/>
      <c r="C1220" s="59"/>
      <c r="D1220" s="58" t="str">
        <f>IFERROR(VLOOKUP($C1220,货物明细表!$B:$F,2,0),"")</f>
        <v/>
      </c>
      <c r="E1220" s="58" t="str">
        <f>IFERROR(VLOOKUP($C1220,货物明细表!$B:$F,3,0),"")</f>
        <v/>
      </c>
      <c r="F1220" s="58" t="str">
        <f>IFERROR(VLOOKUP($C1220,货物明细表!$B:$F,4,0),"")</f>
        <v/>
      </c>
      <c r="G1220" s="58" t="str">
        <f>IFERROR(VLOOKUP($C1220,货物明细表!$B:$F,5,0),"")</f>
        <v/>
      </c>
      <c r="H1220" s="60"/>
      <c r="I1220" s="60"/>
      <c r="J1220" s="60"/>
      <c r="K1220" s="60"/>
    </row>
    <row r="1221" spans="1:11">
      <c r="A1221" s="61">
        <f t="shared" ref="A1221:A1226" si="203">A1220+1</f>
        <v>1218</v>
      </c>
      <c r="B1221" s="62"/>
      <c r="C1221" s="62"/>
      <c r="D1221" s="61" t="str">
        <f>IFERROR(VLOOKUP($C1221,货物明细表!$B:$F,2,0),"")</f>
        <v/>
      </c>
      <c r="E1221" s="61" t="str">
        <f>IFERROR(VLOOKUP($C1221,货物明细表!$B:$F,3,0),"")</f>
        <v/>
      </c>
      <c r="F1221" s="61" t="str">
        <f>IFERROR(VLOOKUP($C1221,货物明细表!$B:$F,4,0),"")</f>
        <v/>
      </c>
      <c r="G1221" s="61" t="str">
        <f>IFERROR(VLOOKUP($C1221,货物明细表!$B:$F,5,0),"")</f>
        <v/>
      </c>
      <c r="H1221" s="63"/>
      <c r="I1221" s="63"/>
      <c r="J1221" s="63"/>
      <c r="K1221" s="63"/>
    </row>
    <row r="1222" spans="1:11">
      <c r="A1222" s="58">
        <f t="shared" si="203"/>
        <v>1219</v>
      </c>
      <c r="B1222" s="59"/>
      <c r="C1222" s="59"/>
      <c r="D1222" s="58" t="str">
        <f>IFERROR(VLOOKUP($C1222,货物明细表!$B:$F,2,0),"")</f>
        <v/>
      </c>
      <c r="E1222" s="58" t="str">
        <f>IFERROR(VLOOKUP($C1222,货物明细表!$B:$F,3,0),"")</f>
        <v/>
      </c>
      <c r="F1222" s="58" t="str">
        <f>IFERROR(VLOOKUP($C1222,货物明细表!$B:$F,4,0),"")</f>
        <v/>
      </c>
      <c r="G1222" s="58" t="str">
        <f>IFERROR(VLOOKUP($C1222,货物明细表!$B:$F,5,0),"")</f>
        <v/>
      </c>
      <c r="H1222" s="60"/>
      <c r="I1222" s="60"/>
      <c r="J1222" s="60"/>
      <c r="K1222" s="60"/>
    </row>
    <row r="1223" spans="1:11">
      <c r="A1223" s="61">
        <f t="shared" si="203"/>
        <v>1220</v>
      </c>
      <c r="B1223" s="62"/>
      <c r="C1223" s="62"/>
      <c r="D1223" s="61" t="str">
        <f>IFERROR(VLOOKUP($C1223,货物明细表!$B:$F,2,0),"")</f>
        <v/>
      </c>
      <c r="E1223" s="61" t="str">
        <f>IFERROR(VLOOKUP($C1223,货物明细表!$B:$F,3,0),"")</f>
        <v/>
      </c>
      <c r="F1223" s="61" t="str">
        <f>IFERROR(VLOOKUP($C1223,货物明细表!$B:$F,4,0),"")</f>
        <v/>
      </c>
      <c r="G1223" s="61" t="str">
        <f>IFERROR(VLOOKUP($C1223,货物明细表!$B:$F,5,0),"")</f>
        <v/>
      </c>
      <c r="H1223" s="63"/>
      <c r="I1223" s="63"/>
      <c r="J1223" s="63"/>
      <c r="K1223" s="63"/>
    </row>
    <row r="1224" spans="1:11">
      <c r="A1224" s="58">
        <f t="shared" si="203"/>
        <v>1221</v>
      </c>
      <c r="B1224" s="59"/>
      <c r="C1224" s="59"/>
      <c r="D1224" s="58" t="str">
        <f>IFERROR(VLOOKUP($C1224,货物明细表!$B:$F,2,0),"")</f>
        <v/>
      </c>
      <c r="E1224" s="58" t="str">
        <f>IFERROR(VLOOKUP($C1224,货物明细表!$B:$F,3,0),"")</f>
        <v/>
      </c>
      <c r="F1224" s="58" t="str">
        <f>IFERROR(VLOOKUP($C1224,货物明细表!$B:$F,4,0),"")</f>
        <v/>
      </c>
      <c r="G1224" s="58" t="str">
        <f>IFERROR(VLOOKUP($C1224,货物明细表!$B:$F,5,0),"")</f>
        <v/>
      </c>
      <c r="H1224" s="60"/>
      <c r="I1224" s="60"/>
      <c r="J1224" s="60"/>
      <c r="K1224" s="60"/>
    </row>
    <row r="1225" spans="1:11">
      <c r="A1225" s="61">
        <f t="shared" si="203"/>
        <v>1222</v>
      </c>
      <c r="B1225" s="62"/>
      <c r="C1225" s="62"/>
      <c r="D1225" s="61" t="str">
        <f>IFERROR(VLOOKUP($C1225,货物明细表!$B:$F,2,0),"")</f>
        <v/>
      </c>
      <c r="E1225" s="61" t="str">
        <f>IFERROR(VLOOKUP($C1225,货物明细表!$B:$F,3,0),"")</f>
        <v/>
      </c>
      <c r="F1225" s="61" t="str">
        <f>IFERROR(VLOOKUP($C1225,货物明细表!$B:$F,4,0),"")</f>
        <v/>
      </c>
      <c r="G1225" s="61" t="str">
        <f>IFERROR(VLOOKUP($C1225,货物明细表!$B:$F,5,0),"")</f>
        <v/>
      </c>
      <c r="H1225" s="63"/>
      <c r="I1225" s="63"/>
      <c r="J1225" s="63"/>
      <c r="K1225" s="63"/>
    </row>
    <row r="1226" spans="1:11">
      <c r="A1226" s="58">
        <f t="shared" si="203"/>
        <v>1223</v>
      </c>
      <c r="B1226" s="59"/>
      <c r="C1226" s="59"/>
      <c r="D1226" s="58" t="str">
        <f>IFERROR(VLOOKUP($C1226,货物明细表!$B:$F,2,0),"")</f>
        <v/>
      </c>
      <c r="E1226" s="58" t="str">
        <f>IFERROR(VLOOKUP($C1226,货物明细表!$B:$F,3,0),"")</f>
        <v/>
      </c>
      <c r="F1226" s="58" t="str">
        <f>IFERROR(VLOOKUP($C1226,货物明细表!$B:$F,4,0),"")</f>
        <v/>
      </c>
      <c r="G1226" s="58" t="str">
        <f>IFERROR(VLOOKUP($C1226,货物明细表!$B:$F,5,0),"")</f>
        <v/>
      </c>
      <c r="H1226" s="60"/>
      <c r="I1226" s="60"/>
      <c r="J1226" s="60"/>
      <c r="K1226" s="60"/>
    </row>
    <row r="1227" spans="1:11">
      <c r="A1227" s="61">
        <f t="shared" ref="A1227:A1232" si="204">A1226+1</f>
        <v>1224</v>
      </c>
      <c r="B1227" s="62"/>
      <c r="C1227" s="62"/>
      <c r="D1227" s="61" t="str">
        <f>IFERROR(VLOOKUP($C1227,货物明细表!$B:$F,2,0),"")</f>
        <v/>
      </c>
      <c r="E1227" s="61" t="str">
        <f>IFERROR(VLOOKUP($C1227,货物明细表!$B:$F,3,0),"")</f>
        <v/>
      </c>
      <c r="F1227" s="61" t="str">
        <f>IFERROR(VLOOKUP($C1227,货物明细表!$B:$F,4,0),"")</f>
        <v/>
      </c>
      <c r="G1227" s="61" t="str">
        <f>IFERROR(VLOOKUP($C1227,货物明细表!$B:$F,5,0),"")</f>
        <v/>
      </c>
      <c r="H1227" s="63"/>
      <c r="I1227" s="63"/>
      <c r="J1227" s="63"/>
      <c r="K1227" s="63"/>
    </row>
    <row r="1228" spans="1:11">
      <c r="A1228" s="58">
        <f t="shared" si="204"/>
        <v>1225</v>
      </c>
      <c r="B1228" s="59"/>
      <c r="C1228" s="59"/>
      <c r="D1228" s="58" t="str">
        <f>IFERROR(VLOOKUP($C1228,货物明细表!$B:$F,2,0),"")</f>
        <v/>
      </c>
      <c r="E1228" s="58" t="str">
        <f>IFERROR(VLOOKUP($C1228,货物明细表!$B:$F,3,0),"")</f>
        <v/>
      </c>
      <c r="F1228" s="58" t="str">
        <f>IFERROR(VLOOKUP($C1228,货物明细表!$B:$F,4,0),"")</f>
        <v/>
      </c>
      <c r="G1228" s="58" t="str">
        <f>IFERROR(VLOOKUP($C1228,货物明细表!$B:$F,5,0),"")</f>
        <v/>
      </c>
      <c r="H1228" s="60"/>
      <c r="I1228" s="60"/>
      <c r="J1228" s="60"/>
      <c r="K1228" s="60"/>
    </row>
    <row r="1229" spans="1:11">
      <c r="A1229" s="61">
        <f t="shared" si="204"/>
        <v>1226</v>
      </c>
      <c r="B1229" s="62"/>
      <c r="C1229" s="62"/>
      <c r="D1229" s="61" t="str">
        <f>IFERROR(VLOOKUP($C1229,货物明细表!$B:$F,2,0),"")</f>
        <v/>
      </c>
      <c r="E1229" s="61" t="str">
        <f>IFERROR(VLOOKUP($C1229,货物明细表!$B:$F,3,0),"")</f>
        <v/>
      </c>
      <c r="F1229" s="61" t="str">
        <f>IFERROR(VLOOKUP($C1229,货物明细表!$B:$F,4,0),"")</f>
        <v/>
      </c>
      <c r="G1229" s="61" t="str">
        <f>IFERROR(VLOOKUP($C1229,货物明细表!$B:$F,5,0),"")</f>
        <v/>
      </c>
      <c r="H1229" s="63"/>
      <c r="I1229" s="63"/>
      <c r="J1229" s="63"/>
      <c r="K1229" s="63"/>
    </row>
    <row r="1230" spans="1:11">
      <c r="A1230" s="58">
        <f t="shared" si="204"/>
        <v>1227</v>
      </c>
      <c r="B1230" s="59"/>
      <c r="C1230" s="59"/>
      <c r="D1230" s="58" t="str">
        <f>IFERROR(VLOOKUP($C1230,货物明细表!$B:$F,2,0),"")</f>
        <v/>
      </c>
      <c r="E1230" s="58" t="str">
        <f>IFERROR(VLOOKUP($C1230,货物明细表!$B:$F,3,0),"")</f>
        <v/>
      </c>
      <c r="F1230" s="58" t="str">
        <f>IFERROR(VLOOKUP($C1230,货物明细表!$B:$F,4,0),"")</f>
        <v/>
      </c>
      <c r="G1230" s="58" t="str">
        <f>IFERROR(VLOOKUP($C1230,货物明细表!$B:$F,5,0),"")</f>
        <v/>
      </c>
      <c r="H1230" s="60"/>
      <c r="I1230" s="60"/>
      <c r="J1230" s="60"/>
      <c r="K1230" s="60"/>
    </row>
    <row r="1231" spans="1:11">
      <c r="A1231" s="61">
        <f t="shared" si="204"/>
        <v>1228</v>
      </c>
      <c r="B1231" s="62"/>
      <c r="C1231" s="62"/>
      <c r="D1231" s="61" t="str">
        <f>IFERROR(VLOOKUP($C1231,货物明细表!$B:$F,2,0),"")</f>
        <v/>
      </c>
      <c r="E1231" s="61" t="str">
        <f>IFERROR(VLOOKUP($C1231,货物明细表!$B:$F,3,0),"")</f>
        <v/>
      </c>
      <c r="F1231" s="61" t="str">
        <f>IFERROR(VLOOKUP($C1231,货物明细表!$B:$F,4,0),"")</f>
        <v/>
      </c>
      <c r="G1231" s="61" t="str">
        <f>IFERROR(VLOOKUP($C1231,货物明细表!$B:$F,5,0),"")</f>
        <v/>
      </c>
      <c r="H1231" s="63"/>
      <c r="I1231" s="63"/>
      <c r="J1231" s="63"/>
      <c r="K1231" s="63"/>
    </row>
    <row r="1232" spans="1:11">
      <c r="A1232" s="58">
        <f t="shared" si="204"/>
        <v>1229</v>
      </c>
      <c r="B1232" s="59"/>
      <c r="C1232" s="59"/>
      <c r="D1232" s="58" t="str">
        <f>IFERROR(VLOOKUP($C1232,货物明细表!$B:$F,2,0),"")</f>
        <v/>
      </c>
      <c r="E1232" s="58" t="str">
        <f>IFERROR(VLOOKUP($C1232,货物明细表!$B:$F,3,0),"")</f>
        <v/>
      </c>
      <c r="F1232" s="58" t="str">
        <f>IFERROR(VLOOKUP($C1232,货物明细表!$B:$F,4,0),"")</f>
        <v/>
      </c>
      <c r="G1232" s="58" t="str">
        <f>IFERROR(VLOOKUP($C1232,货物明细表!$B:$F,5,0),"")</f>
        <v/>
      </c>
      <c r="H1232" s="60"/>
      <c r="I1232" s="60"/>
      <c r="J1232" s="60"/>
      <c r="K1232" s="60"/>
    </row>
    <row r="1233" spans="1:11">
      <c r="A1233" s="61">
        <f t="shared" ref="A1233:A1238" si="205">A1232+1</f>
        <v>1230</v>
      </c>
      <c r="B1233" s="62"/>
      <c r="C1233" s="62"/>
      <c r="D1233" s="61" t="str">
        <f>IFERROR(VLOOKUP($C1233,货物明细表!$B:$F,2,0),"")</f>
        <v/>
      </c>
      <c r="E1233" s="61" t="str">
        <f>IFERROR(VLOOKUP($C1233,货物明细表!$B:$F,3,0),"")</f>
        <v/>
      </c>
      <c r="F1233" s="61" t="str">
        <f>IFERROR(VLOOKUP($C1233,货物明细表!$B:$F,4,0),"")</f>
        <v/>
      </c>
      <c r="G1233" s="61" t="str">
        <f>IFERROR(VLOOKUP($C1233,货物明细表!$B:$F,5,0),"")</f>
        <v/>
      </c>
      <c r="H1233" s="63"/>
      <c r="I1233" s="63"/>
      <c r="J1233" s="63"/>
      <c r="K1233" s="63"/>
    </row>
    <row r="1234" spans="1:11">
      <c r="A1234" s="58">
        <f t="shared" si="205"/>
        <v>1231</v>
      </c>
      <c r="B1234" s="59"/>
      <c r="C1234" s="59"/>
      <c r="D1234" s="58" t="str">
        <f>IFERROR(VLOOKUP($C1234,货物明细表!$B:$F,2,0),"")</f>
        <v/>
      </c>
      <c r="E1234" s="58" t="str">
        <f>IFERROR(VLOOKUP($C1234,货物明细表!$B:$F,3,0),"")</f>
        <v/>
      </c>
      <c r="F1234" s="58" t="str">
        <f>IFERROR(VLOOKUP($C1234,货物明细表!$B:$F,4,0),"")</f>
        <v/>
      </c>
      <c r="G1234" s="58" t="str">
        <f>IFERROR(VLOOKUP($C1234,货物明细表!$B:$F,5,0),"")</f>
        <v/>
      </c>
      <c r="H1234" s="60"/>
      <c r="I1234" s="60"/>
      <c r="J1234" s="60"/>
      <c r="K1234" s="60"/>
    </row>
    <row r="1235" spans="1:11">
      <c r="A1235" s="61">
        <f t="shared" si="205"/>
        <v>1232</v>
      </c>
      <c r="B1235" s="62"/>
      <c r="C1235" s="62"/>
      <c r="D1235" s="61" t="str">
        <f>IFERROR(VLOOKUP($C1235,货物明细表!$B:$F,2,0),"")</f>
        <v/>
      </c>
      <c r="E1235" s="61" t="str">
        <f>IFERROR(VLOOKUP($C1235,货物明细表!$B:$F,3,0),"")</f>
        <v/>
      </c>
      <c r="F1235" s="61" t="str">
        <f>IFERROR(VLOOKUP($C1235,货物明细表!$B:$F,4,0),"")</f>
        <v/>
      </c>
      <c r="G1235" s="61" t="str">
        <f>IFERROR(VLOOKUP($C1235,货物明细表!$B:$F,5,0),"")</f>
        <v/>
      </c>
      <c r="H1235" s="63"/>
      <c r="I1235" s="63"/>
      <c r="J1235" s="63"/>
      <c r="K1235" s="63"/>
    </row>
    <row r="1236" spans="1:11">
      <c r="A1236" s="58">
        <f t="shared" si="205"/>
        <v>1233</v>
      </c>
      <c r="B1236" s="59"/>
      <c r="C1236" s="59"/>
      <c r="D1236" s="58" t="str">
        <f>IFERROR(VLOOKUP($C1236,货物明细表!$B:$F,2,0),"")</f>
        <v/>
      </c>
      <c r="E1236" s="58" t="str">
        <f>IFERROR(VLOOKUP($C1236,货物明细表!$B:$F,3,0),"")</f>
        <v/>
      </c>
      <c r="F1236" s="58" t="str">
        <f>IFERROR(VLOOKUP($C1236,货物明细表!$B:$F,4,0),"")</f>
        <v/>
      </c>
      <c r="G1236" s="58" t="str">
        <f>IFERROR(VLOOKUP($C1236,货物明细表!$B:$F,5,0),"")</f>
        <v/>
      </c>
      <c r="H1236" s="60"/>
      <c r="I1236" s="60"/>
      <c r="J1236" s="60"/>
      <c r="K1236" s="60"/>
    </row>
    <row r="1237" spans="1:11">
      <c r="A1237" s="61">
        <f t="shared" si="205"/>
        <v>1234</v>
      </c>
      <c r="B1237" s="62"/>
      <c r="C1237" s="62"/>
      <c r="D1237" s="61" t="str">
        <f>IFERROR(VLOOKUP($C1237,货物明细表!$B:$F,2,0),"")</f>
        <v/>
      </c>
      <c r="E1237" s="61" t="str">
        <f>IFERROR(VLOOKUP($C1237,货物明细表!$B:$F,3,0),"")</f>
        <v/>
      </c>
      <c r="F1237" s="61" t="str">
        <f>IFERROR(VLOOKUP($C1237,货物明细表!$B:$F,4,0),"")</f>
        <v/>
      </c>
      <c r="G1237" s="61" t="str">
        <f>IFERROR(VLOOKUP($C1237,货物明细表!$B:$F,5,0),"")</f>
        <v/>
      </c>
      <c r="H1237" s="63"/>
      <c r="I1237" s="63"/>
      <c r="J1237" s="63"/>
      <c r="K1237" s="63"/>
    </row>
    <row r="1238" spans="1:11">
      <c r="A1238" s="58">
        <f t="shared" si="205"/>
        <v>1235</v>
      </c>
      <c r="B1238" s="59"/>
      <c r="C1238" s="59"/>
      <c r="D1238" s="58" t="str">
        <f>IFERROR(VLOOKUP($C1238,货物明细表!$B:$F,2,0),"")</f>
        <v/>
      </c>
      <c r="E1238" s="58" t="str">
        <f>IFERROR(VLOOKUP($C1238,货物明细表!$B:$F,3,0),"")</f>
        <v/>
      </c>
      <c r="F1238" s="58" t="str">
        <f>IFERROR(VLOOKUP($C1238,货物明细表!$B:$F,4,0),"")</f>
        <v/>
      </c>
      <c r="G1238" s="58" t="str">
        <f>IFERROR(VLOOKUP($C1238,货物明细表!$B:$F,5,0),"")</f>
        <v/>
      </c>
      <c r="H1238" s="60"/>
      <c r="I1238" s="60"/>
      <c r="J1238" s="60"/>
      <c r="K1238" s="60"/>
    </row>
    <row r="1239" spans="1:11">
      <c r="A1239" s="61">
        <f t="shared" ref="A1239:A1244" si="206">A1238+1</f>
        <v>1236</v>
      </c>
      <c r="B1239" s="62"/>
      <c r="C1239" s="62"/>
      <c r="D1239" s="61" t="str">
        <f>IFERROR(VLOOKUP($C1239,货物明细表!$B:$F,2,0),"")</f>
        <v/>
      </c>
      <c r="E1239" s="61" t="str">
        <f>IFERROR(VLOOKUP($C1239,货物明细表!$B:$F,3,0),"")</f>
        <v/>
      </c>
      <c r="F1239" s="61" t="str">
        <f>IFERROR(VLOOKUP($C1239,货物明细表!$B:$F,4,0),"")</f>
        <v/>
      </c>
      <c r="G1239" s="61" t="str">
        <f>IFERROR(VLOOKUP($C1239,货物明细表!$B:$F,5,0),"")</f>
        <v/>
      </c>
      <c r="H1239" s="63"/>
      <c r="I1239" s="63"/>
      <c r="J1239" s="63"/>
      <c r="K1239" s="63"/>
    </row>
    <row r="1240" spans="1:11">
      <c r="A1240" s="58">
        <f t="shared" si="206"/>
        <v>1237</v>
      </c>
      <c r="B1240" s="59"/>
      <c r="C1240" s="59"/>
      <c r="D1240" s="58" t="str">
        <f>IFERROR(VLOOKUP($C1240,货物明细表!$B:$F,2,0),"")</f>
        <v/>
      </c>
      <c r="E1240" s="58" t="str">
        <f>IFERROR(VLOOKUP($C1240,货物明细表!$B:$F,3,0),"")</f>
        <v/>
      </c>
      <c r="F1240" s="58" t="str">
        <f>IFERROR(VLOOKUP($C1240,货物明细表!$B:$F,4,0),"")</f>
        <v/>
      </c>
      <c r="G1240" s="58" t="str">
        <f>IFERROR(VLOOKUP($C1240,货物明细表!$B:$F,5,0),"")</f>
        <v/>
      </c>
      <c r="H1240" s="60"/>
      <c r="I1240" s="60"/>
      <c r="J1240" s="60"/>
      <c r="K1240" s="60"/>
    </row>
    <row r="1241" spans="1:11">
      <c r="A1241" s="61">
        <f t="shared" si="206"/>
        <v>1238</v>
      </c>
      <c r="B1241" s="62"/>
      <c r="C1241" s="62"/>
      <c r="D1241" s="61" t="str">
        <f>IFERROR(VLOOKUP($C1241,货物明细表!$B:$F,2,0),"")</f>
        <v/>
      </c>
      <c r="E1241" s="61" t="str">
        <f>IFERROR(VLOOKUP($C1241,货物明细表!$B:$F,3,0),"")</f>
        <v/>
      </c>
      <c r="F1241" s="61" t="str">
        <f>IFERROR(VLOOKUP($C1241,货物明细表!$B:$F,4,0),"")</f>
        <v/>
      </c>
      <c r="G1241" s="61" t="str">
        <f>IFERROR(VLOOKUP($C1241,货物明细表!$B:$F,5,0),"")</f>
        <v/>
      </c>
      <c r="H1241" s="63"/>
      <c r="I1241" s="63"/>
      <c r="J1241" s="63"/>
      <c r="K1241" s="63"/>
    </row>
    <row r="1242" spans="1:11">
      <c r="A1242" s="58">
        <f t="shared" si="206"/>
        <v>1239</v>
      </c>
      <c r="B1242" s="59"/>
      <c r="C1242" s="59"/>
      <c r="D1242" s="58" t="str">
        <f>IFERROR(VLOOKUP($C1242,货物明细表!$B:$F,2,0),"")</f>
        <v/>
      </c>
      <c r="E1242" s="58" t="str">
        <f>IFERROR(VLOOKUP($C1242,货物明细表!$B:$F,3,0),"")</f>
        <v/>
      </c>
      <c r="F1242" s="58" t="str">
        <f>IFERROR(VLOOKUP($C1242,货物明细表!$B:$F,4,0),"")</f>
        <v/>
      </c>
      <c r="G1242" s="58" t="str">
        <f>IFERROR(VLOOKUP($C1242,货物明细表!$B:$F,5,0),"")</f>
        <v/>
      </c>
      <c r="H1242" s="60"/>
      <c r="I1242" s="60"/>
      <c r="J1242" s="60"/>
      <c r="K1242" s="60"/>
    </row>
    <row r="1243" spans="1:11">
      <c r="A1243" s="61">
        <f t="shared" si="206"/>
        <v>1240</v>
      </c>
      <c r="B1243" s="62"/>
      <c r="C1243" s="62"/>
      <c r="D1243" s="61" t="str">
        <f>IFERROR(VLOOKUP($C1243,货物明细表!$B:$F,2,0),"")</f>
        <v/>
      </c>
      <c r="E1243" s="61" t="str">
        <f>IFERROR(VLOOKUP($C1243,货物明细表!$B:$F,3,0),"")</f>
        <v/>
      </c>
      <c r="F1243" s="61" t="str">
        <f>IFERROR(VLOOKUP($C1243,货物明细表!$B:$F,4,0),"")</f>
        <v/>
      </c>
      <c r="G1243" s="61" t="str">
        <f>IFERROR(VLOOKUP($C1243,货物明细表!$B:$F,5,0),"")</f>
        <v/>
      </c>
      <c r="H1243" s="63"/>
      <c r="I1243" s="63"/>
      <c r="J1243" s="63"/>
      <c r="K1243" s="63"/>
    </row>
    <row r="1244" spans="1:11">
      <c r="A1244" s="58">
        <f t="shared" si="206"/>
        <v>1241</v>
      </c>
      <c r="B1244" s="59"/>
      <c r="C1244" s="59"/>
      <c r="D1244" s="58" t="str">
        <f>IFERROR(VLOOKUP($C1244,货物明细表!$B:$F,2,0),"")</f>
        <v/>
      </c>
      <c r="E1244" s="58" t="str">
        <f>IFERROR(VLOOKUP($C1244,货物明细表!$B:$F,3,0),"")</f>
        <v/>
      </c>
      <c r="F1244" s="58" t="str">
        <f>IFERROR(VLOOKUP($C1244,货物明细表!$B:$F,4,0),"")</f>
        <v/>
      </c>
      <c r="G1244" s="58" t="str">
        <f>IFERROR(VLOOKUP($C1244,货物明细表!$B:$F,5,0),"")</f>
        <v/>
      </c>
      <c r="H1244" s="60"/>
      <c r="I1244" s="60"/>
      <c r="J1244" s="60"/>
      <c r="K1244" s="60"/>
    </row>
    <row r="1245" spans="1:11">
      <c r="A1245" s="61">
        <f t="shared" ref="A1245:A1250" si="207">A1244+1</f>
        <v>1242</v>
      </c>
      <c r="B1245" s="62"/>
      <c r="C1245" s="62"/>
      <c r="D1245" s="61" t="str">
        <f>IFERROR(VLOOKUP($C1245,货物明细表!$B:$F,2,0),"")</f>
        <v/>
      </c>
      <c r="E1245" s="61" t="str">
        <f>IFERROR(VLOOKUP($C1245,货物明细表!$B:$F,3,0),"")</f>
        <v/>
      </c>
      <c r="F1245" s="61" t="str">
        <f>IFERROR(VLOOKUP($C1245,货物明细表!$B:$F,4,0),"")</f>
        <v/>
      </c>
      <c r="G1245" s="61" t="str">
        <f>IFERROR(VLOOKUP($C1245,货物明细表!$B:$F,5,0),"")</f>
        <v/>
      </c>
      <c r="H1245" s="63"/>
      <c r="I1245" s="63"/>
      <c r="J1245" s="63"/>
      <c r="K1245" s="63"/>
    </row>
    <row r="1246" spans="1:11">
      <c r="A1246" s="58">
        <f t="shared" si="207"/>
        <v>1243</v>
      </c>
      <c r="B1246" s="59"/>
      <c r="C1246" s="59"/>
      <c r="D1246" s="58" t="str">
        <f>IFERROR(VLOOKUP($C1246,货物明细表!$B:$F,2,0),"")</f>
        <v/>
      </c>
      <c r="E1246" s="58" t="str">
        <f>IFERROR(VLOOKUP($C1246,货物明细表!$B:$F,3,0),"")</f>
        <v/>
      </c>
      <c r="F1246" s="58" t="str">
        <f>IFERROR(VLOOKUP($C1246,货物明细表!$B:$F,4,0),"")</f>
        <v/>
      </c>
      <c r="G1246" s="58" t="str">
        <f>IFERROR(VLOOKUP($C1246,货物明细表!$B:$F,5,0),"")</f>
        <v/>
      </c>
      <c r="H1246" s="60"/>
      <c r="I1246" s="60"/>
      <c r="J1246" s="60"/>
      <c r="K1246" s="60"/>
    </row>
    <row r="1247" spans="1:11">
      <c r="A1247" s="61">
        <f t="shared" si="207"/>
        <v>1244</v>
      </c>
      <c r="B1247" s="62"/>
      <c r="C1247" s="62"/>
      <c r="D1247" s="61" t="str">
        <f>IFERROR(VLOOKUP($C1247,货物明细表!$B:$F,2,0),"")</f>
        <v/>
      </c>
      <c r="E1247" s="61" t="str">
        <f>IFERROR(VLOOKUP($C1247,货物明细表!$B:$F,3,0),"")</f>
        <v/>
      </c>
      <c r="F1247" s="61" t="str">
        <f>IFERROR(VLOOKUP($C1247,货物明细表!$B:$F,4,0),"")</f>
        <v/>
      </c>
      <c r="G1247" s="61" t="str">
        <f>IFERROR(VLOOKUP($C1247,货物明细表!$B:$F,5,0),"")</f>
        <v/>
      </c>
      <c r="H1247" s="63"/>
      <c r="I1247" s="63"/>
      <c r="J1247" s="63"/>
      <c r="K1247" s="63"/>
    </row>
    <row r="1248" spans="1:11">
      <c r="A1248" s="58">
        <f t="shared" si="207"/>
        <v>1245</v>
      </c>
      <c r="B1248" s="59"/>
      <c r="C1248" s="59"/>
      <c r="D1248" s="58" t="str">
        <f>IFERROR(VLOOKUP($C1248,货物明细表!$B:$F,2,0),"")</f>
        <v/>
      </c>
      <c r="E1248" s="58" t="str">
        <f>IFERROR(VLOOKUP($C1248,货物明细表!$B:$F,3,0),"")</f>
        <v/>
      </c>
      <c r="F1248" s="58" t="str">
        <f>IFERROR(VLOOKUP($C1248,货物明细表!$B:$F,4,0),"")</f>
        <v/>
      </c>
      <c r="G1248" s="58" t="str">
        <f>IFERROR(VLOOKUP($C1248,货物明细表!$B:$F,5,0),"")</f>
        <v/>
      </c>
      <c r="H1248" s="60"/>
      <c r="I1248" s="60"/>
      <c r="J1248" s="60"/>
      <c r="K1248" s="60"/>
    </row>
    <row r="1249" spans="1:11">
      <c r="A1249" s="61">
        <f t="shared" si="207"/>
        <v>1246</v>
      </c>
      <c r="B1249" s="62"/>
      <c r="C1249" s="62"/>
      <c r="D1249" s="61" t="str">
        <f>IFERROR(VLOOKUP($C1249,货物明细表!$B:$F,2,0),"")</f>
        <v/>
      </c>
      <c r="E1249" s="61" t="str">
        <f>IFERROR(VLOOKUP($C1249,货物明细表!$B:$F,3,0),"")</f>
        <v/>
      </c>
      <c r="F1249" s="61" t="str">
        <f>IFERROR(VLOOKUP($C1249,货物明细表!$B:$F,4,0),"")</f>
        <v/>
      </c>
      <c r="G1249" s="61" t="str">
        <f>IFERROR(VLOOKUP($C1249,货物明细表!$B:$F,5,0),"")</f>
        <v/>
      </c>
      <c r="H1249" s="63"/>
      <c r="I1249" s="63"/>
      <c r="J1249" s="63"/>
      <c r="K1249" s="63"/>
    </row>
    <row r="1250" spans="1:11">
      <c r="A1250" s="58">
        <f t="shared" si="207"/>
        <v>1247</v>
      </c>
      <c r="B1250" s="59"/>
      <c r="C1250" s="59"/>
      <c r="D1250" s="58" t="str">
        <f>IFERROR(VLOOKUP($C1250,货物明细表!$B:$F,2,0),"")</f>
        <v/>
      </c>
      <c r="E1250" s="58" t="str">
        <f>IFERROR(VLOOKUP($C1250,货物明细表!$B:$F,3,0),"")</f>
        <v/>
      </c>
      <c r="F1250" s="58" t="str">
        <f>IFERROR(VLOOKUP($C1250,货物明细表!$B:$F,4,0),"")</f>
        <v/>
      </c>
      <c r="G1250" s="58" t="str">
        <f>IFERROR(VLOOKUP($C1250,货物明细表!$B:$F,5,0),"")</f>
        <v/>
      </c>
      <c r="H1250" s="60"/>
      <c r="I1250" s="60"/>
      <c r="J1250" s="60"/>
      <c r="K1250" s="60"/>
    </row>
    <row r="1251" spans="1:11">
      <c r="A1251" s="61">
        <f t="shared" ref="A1251:A1256" si="208">A1250+1</f>
        <v>1248</v>
      </c>
      <c r="B1251" s="62"/>
      <c r="C1251" s="62"/>
      <c r="D1251" s="61" t="str">
        <f>IFERROR(VLOOKUP($C1251,货物明细表!$B:$F,2,0),"")</f>
        <v/>
      </c>
      <c r="E1251" s="61" t="str">
        <f>IFERROR(VLOOKUP($C1251,货物明细表!$B:$F,3,0),"")</f>
        <v/>
      </c>
      <c r="F1251" s="61" t="str">
        <f>IFERROR(VLOOKUP($C1251,货物明细表!$B:$F,4,0),"")</f>
        <v/>
      </c>
      <c r="G1251" s="61" t="str">
        <f>IFERROR(VLOOKUP($C1251,货物明细表!$B:$F,5,0),"")</f>
        <v/>
      </c>
      <c r="H1251" s="63"/>
      <c r="I1251" s="63"/>
      <c r="J1251" s="63"/>
      <c r="K1251" s="63"/>
    </row>
    <row r="1252" spans="1:11">
      <c r="A1252" s="58">
        <f t="shared" si="208"/>
        <v>1249</v>
      </c>
      <c r="B1252" s="59"/>
      <c r="C1252" s="59"/>
      <c r="D1252" s="58" t="str">
        <f>IFERROR(VLOOKUP($C1252,货物明细表!$B:$F,2,0),"")</f>
        <v/>
      </c>
      <c r="E1252" s="58" t="str">
        <f>IFERROR(VLOOKUP($C1252,货物明细表!$B:$F,3,0),"")</f>
        <v/>
      </c>
      <c r="F1252" s="58" t="str">
        <f>IFERROR(VLOOKUP($C1252,货物明细表!$B:$F,4,0),"")</f>
        <v/>
      </c>
      <c r="G1252" s="58" t="str">
        <f>IFERROR(VLOOKUP($C1252,货物明细表!$B:$F,5,0),"")</f>
        <v/>
      </c>
      <c r="H1252" s="60"/>
      <c r="I1252" s="60"/>
      <c r="J1252" s="60"/>
      <c r="K1252" s="60"/>
    </row>
    <row r="1253" spans="1:11">
      <c r="A1253" s="61">
        <f t="shared" si="208"/>
        <v>1250</v>
      </c>
      <c r="B1253" s="62"/>
      <c r="C1253" s="62"/>
      <c r="D1253" s="61" t="str">
        <f>IFERROR(VLOOKUP($C1253,货物明细表!$B:$F,2,0),"")</f>
        <v/>
      </c>
      <c r="E1253" s="61" t="str">
        <f>IFERROR(VLOOKUP($C1253,货物明细表!$B:$F,3,0),"")</f>
        <v/>
      </c>
      <c r="F1253" s="61" t="str">
        <f>IFERROR(VLOOKUP($C1253,货物明细表!$B:$F,4,0),"")</f>
        <v/>
      </c>
      <c r="G1253" s="61" t="str">
        <f>IFERROR(VLOOKUP($C1253,货物明细表!$B:$F,5,0),"")</f>
        <v/>
      </c>
      <c r="H1253" s="63"/>
      <c r="I1253" s="63"/>
      <c r="J1253" s="63"/>
      <c r="K1253" s="63"/>
    </row>
    <row r="1254" spans="1:11">
      <c r="A1254" s="58">
        <f t="shared" si="208"/>
        <v>1251</v>
      </c>
      <c r="B1254" s="59"/>
      <c r="C1254" s="59"/>
      <c r="D1254" s="58" t="str">
        <f>IFERROR(VLOOKUP($C1254,货物明细表!$B:$F,2,0),"")</f>
        <v/>
      </c>
      <c r="E1254" s="58" t="str">
        <f>IFERROR(VLOOKUP($C1254,货物明细表!$B:$F,3,0),"")</f>
        <v/>
      </c>
      <c r="F1254" s="58" t="str">
        <f>IFERROR(VLOOKUP($C1254,货物明细表!$B:$F,4,0),"")</f>
        <v/>
      </c>
      <c r="G1254" s="58" t="str">
        <f>IFERROR(VLOOKUP($C1254,货物明细表!$B:$F,5,0),"")</f>
        <v/>
      </c>
      <c r="H1254" s="60"/>
      <c r="I1254" s="60"/>
      <c r="J1254" s="60"/>
      <c r="K1254" s="60"/>
    </row>
    <row r="1255" spans="1:11">
      <c r="A1255" s="61">
        <f t="shared" si="208"/>
        <v>1252</v>
      </c>
      <c r="B1255" s="62"/>
      <c r="C1255" s="62"/>
      <c r="D1255" s="61" t="str">
        <f>IFERROR(VLOOKUP($C1255,货物明细表!$B:$F,2,0),"")</f>
        <v/>
      </c>
      <c r="E1255" s="61" t="str">
        <f>IFERROR(VLOOKUP($C1255,货物明细表!$B:$F,3,0),"")</f>
        <v/>
      </c>
      <c r="F1255" s="61" t="str">
        <f>IFERROR(VLOOKUP($C1255,货物明细表!$B:$F,4,0),"")</f>
        <v/>
      </c>
      <c r="G1255" s="61" t="str">
        <f>IFERROR(VLOOKUP($C1255,货物明细表!$B:$F,5,0),"")</f>
        <v/>
      </c>
      <c r="H1255" s="63"/>
      <c r="I1255" s="63"/>
      <c r="J1255" s="63"/>
      <c r="K1255" s="63"/>
    </row>
    <row r="1256" spans="1:11">
      <c r="A1256" s="58">
        <f t="shared" si="208"/>
        <v>1253</v>
      </c>
      <c r="B1256" s="59"/>
      <c r="C1256" s="59"/>
      <c r="D1256" s="58" t="str">
        <f>IFERROR(VLOOKUP($C1256,货物明细表!$B:$F,2,0),"")</f>
        <v/>
      </c>
      <c r="E1256" s="58" t="str">
        <f>IFERROR(VLOOKUP($C1256,货物明细表!$B:$F,3,0),"")</f>
        <v/>
      </c>
      <c r="F1256" s="58" t="str">
        <f>IFERROR(VLOOKUP($C1256,货物明细表!$B:$F,4,0),"")</f>
        <v/>
      </c>
      <c r="G1256" s="58" t="str">
        <f>IFERROR(VLOOKUP($C1256,货物明细表!$B:$F,5,0),"")</f>
        <v/>
      </c>
      <c r="H1256" s="60"/>
      <c r="I1256" s="60"/>
      <c r="J1256" s="60"/>
      <c r="K1256" s="60"/>
    </row>
    <row r="1257" spans="1:11">
      <c r="A1257" s="61">
        <f t="shared" ref="A1257:A1262" si="209">A1256+1</f>
        <v>1254</v>
      </c>
      <c r="B1257" s="62"/>
      <c r="C1257" s="62"/>
      <c r="D1257" s="61" t="str">
        <f>IFERROR(VLOOKUP($C1257,货物明细表!$B:$F,2,0),"")</f>
        <v/>
      </c>
      <c r="E1257" s="61" t="str">
        <f>IFERROR(VLOOKUP($C1257,货物明细表!$B:$F,3,0),"")</f>
        <v/>
      </c>
      <c r="F1257" s="61" t="str">
        <f>IFERROR(VLOOKUP($C1257,货物明细表!$B:$F,4,0),"")</f>
        <v/>
      </c>
      <c r="G1257" s="61" t="str">
        <f>IFERROR(VLOOKUP($C1257,货物明细表!$B:$F,5,0),"")</f>
        <v/>
      </c>
      <c r="H1257" s="63"/>
      <c r="I1257" s="63"/>
      <c r="J1257" s="63"/>
      <c r="K1257" s="63"/>
    </row>
    <row r="1258" spans="1:11">
      <c r="A1258" s="58">
        <f t="shared" si="209"/>
        <v>1255</v>
      </c>
      <c r="B1258" s="59"/>
      <c r="C1258" s="59"/>
      <c r="D1258" s="58" t="str">
        <f>IFERROR(VLOOKUP($C1258,货物明细表!$B:$F,2,0),"")</f>
        <v/>
      </c>
      <c r="E1258" s="58" t="str">
        <f>IFERROR(VLOOKUP($C1258,货物明细表!$B:$F,3,0),"")</f>
        <v/>
      </c>
      <c r="F1258" s="58" t="str">
        <f>IFERROR(VLOOKUP($C1258,货物明细表!$B:$F,4,0),"")</f>
        <v/>
      </c>
      <c r="G1258" s="58" t="str">
        <f>IFERROR(VLOOKUP($C1258,货物明细表!$B:$F,5,0),"")</f>
        <v/>
      </c>
      <c r="H1258" s="60"/>
      <c r="I1258" s="60"/>
      <c r="J1258" s="60"/>
      <c r="K1258" s="60"/>
    </row>
    <row r="1259" spans="1:11">
      <c r="A1259" s="61">
        <f t="shared" si="209"/>
        <v>1256</v>
      </c>
      <c r="B1259" s="62"/>
      <c r="C1259" s="62"/>
      <c r="D1259" s="61" t="str">
        <f>IFERROR(VLOOKUP($C1259,货物明细表!$B:$F,2,0),"")</f>
        <v/>
      </c>
      <c r="E1259" s="61" t="str">
        <f>IFERROR(VLOOKUP($C1259,货物明细表!$B:$F,3,0),"")</f>
        <v/>
      </c>
      <c r="F1259" s="61" t="str">
        <f>IFERROR(VLOOKUP($C1259,货物明细表!$B:$F,4,0),"")</f>
        <v/>
      </c>
      <c r="G1259" s="61" t="str">
        <f>IFERROR(VLOOKUP($C1259,货物明细表!$B:$F,5,0),"")</f>
        <v/>
      </c>
      <c r="H1259" s="63"/>
      <c r="I1259" s="63"/>
      <c r="J1259" s="63"/>
      <c r="K1259" s="63"/>
    </row>
    <row r="1260" spans="1:11">
      <c r="A1260" s="58">
        <f t="shared" si="209"/>
        <v>1257</v>
      </c>
      <c r="B1260" s="59"/>
      <c r="C1260" s="59"/>
      <c r="D1260" s="58" t="str">
        <f>IFERROR(VLOOKUP($C1260,货物明细表!$B:$F,2,0),"")</f>
        <v/>
      </c>
      <c r="E1260" s="58" t="str">
        <f>IFERROR(VLOOKUP($C1260,货物明细表!$B:$F,3,0),"")</f>
        <v/>
      </c>
      <c r="F1260" s="58" t="str">
        <f>IFERROR(VLOOKUP($C1260,货物明细表!$B:$F,4,0),"")</f>
        <v/>
      </c>
      <c r="G1260" s="58" t="str">
        <f>IFERROR(VLOOKUP($C1260,货物明细表!$B:$F,5,0),"")</f>
        <v/>
      </c>
      <c r="H1260" s="60"/>
      <c r="I1260" s="60"/>
      <c r="J1260" s="60"/>
      <c r="K1260" s="60"/>
    </row>
    <row r="1261" spans="1:11">
      <c r="A1261" s="61">
        <f t="shared" si="209"/>
        <v>1258</v>
      </c>
      <c r="B1261" s="62"/>
      <c r="C1261" s="62"/>
      <c r="D1261" s="61" t="str">
        <f>IFERROR(VLOOKUP($C1261,货物明细表!$B:$F,2,0),"")</f>
        <v/>
      </c>
      <c r="E1261" s="61" t="str">
        <f>IFERROR(VLOOKUP($C1261,货物明细表!$B:$F,3,0),"")</f>
        <v/>
      </c>
      <c r="F1261" s="61" t="str">
        <f>IFERROR(VLOOKUP($C1261,货物明细表!$B:$F,4,0),"")</f>
        <v/>
      </c>
      <c r="G1261" s="61" t="str">
        <f>IFERROR(VLOOKUP($C1261,货物明细表!$B:$F,5,0),"")</f>
        <v/>
      </c>
      <c r="H1261" s="63"/>
      <c r="I1261" s="63"/>
      <c r="J1261" s="63"/>
      <c r="K1261" s="63"/>
    </row>
    <row r="1262" spans="1:11">
      <c r="A1262" s="58">
        <f t="shared" si="209"/>
        <v>1259</v>
      </c>
      <c r="B1262" s="59"/>
      <c r="C1262" s="59"/>
      <c r="D1262" s="58" t="str">
        <f>IFERROR(VLOOKUP($C1262,货物明细表!$B:$F,2,0),"")</f>
        <v/>
      </c>
      <c r="E1262" s="58" t="str">
        <f>IFERROR(VLOOKUP($C1262,货物明细表!$B:$F,3,0),"")</f>
        <v/>
      </c>
      <c r="F1262" s="58" t="str">
        <f>IFERROR(VLOOKUP($C1262,货物明细表!$B:$F,4,0),"")</f>
        <v/>
      </c>
      <c r="G1262" s="58" t="str">
        <f>IFERROR(VLOOKUP($C1262,货物明细表!$B:$F,5,0),"")</f>
        <v/>
      </c>
      <c r="H1262" s="60"/>
      <c r="I1262" s="60"/>
      <c r="J1262" s="60"/>
      <c r="K1262" s="60"/>
    </row>
    <row r="1263" spans="1:11">
      <c r="A1263" s="61">
        <f t="shared" ref="A1263:A1268" si="210">A1262+1</f>
        <v>1260</v>
      </c>
      <c r="B1263" s="62"/>
      <c r="C1263" s="62"/>
      <c r="D1263" s="61" t="str">
        <f>IFERROR(VLOOKUP($C1263,货物明细表!$B:$F,2,0),"")</f>
        <v/>
      </c>
      <c r="E1263" s="61" t="str">
        <f>IFERROR(VLOOKUP($C1263,货物明细表!$B:$F,3,0),"")</f>
        <v/>
      </c>
      <c r="F1263" s="61" t="str">
        <f>IFERROR(VLOOKUP($C1263,货物明细表!$B:$F,4,0),"")</f>
        <v/>
      </c>
      <c r="G1263" s="61" t="str">
        <f>IFERROR(VLOOKUP($C1263,货物明细表!$B:$F,5,0),"")</f>
        <v/>
      </c>
      <c r="H1263" s="63"/>
      <c r="I1263" s="63"/>
      <c r="J1263" s="63"/>
      <c r="K1263" s="63"/>
    </row>
    <row r="1264" spans="1:11">
      <c r="A1264" s="58">
        <f t="shared" si="210"/>
        <v>1261</v>
      </c>
      <c r="B1264" s="59"/>
      <c r="C1264" s="59"/>
      <c r="D1264" s="58" t="str">
        <f>IFERROR(VLOOKUP($C1264,货物明细表!$B:$F,2,0),"")</f>
        <v/>
      </c>
      <c r="E1264" s="58" t="str">
        <f>IFERROR(VLOOKUP($C1264,货物明细表!$B:$F,3,0),"")</f>
        <v/>
      </c>
      <c r="F1264" s="58" t="str">
        <f>IFERROR(VLOOKUP($C1264,货物明细表!$B:$F,4,0),"")</f>
        <v/>
      </c>
      <c r="G1264" s="58" t="str">
        <f>IFERROR(VLOOKUP($C1264,货物明细表!$B:$F,5,0),"")</f>
        <v/>
      </c>
      <c r="H1264" s="60"/>
      <c r="I1264" s="60"/>
      <c r="J1264" s="60"/>
      <c r="K1264" s="60"/>
    </row>
    <row r="1265" spans="1:11">
      <c r="A1265" s="61">
        <f t="shared" si="210"/>
        <v>1262</v>
      </c>
      <c r="B1265" s="62"/>
      <c r="C1265" s="62"/>
      <c r="D1265" s="61" t="str">
        <f>IFERROR(VLOOKUP($C1265,货物明细表!$B:$F,2,0),"")</f>
        <v/>
      </c>
      <c r="E1265" s="61" t="str">
        <f>IFERROR(VLOOKUP($C1265,货物明细表!$B:$F,3,0),"")</f>
        <v/>
      </c>
      <c r="F1265" s="61" t="str">
        <f>IFERROR(VLOOKUP($C1265,货物明细表!$B:$F,4,0),"")</f>
        <v/>
      </c>
      <c r="G1265" s="61" t="str">
        <f>IFERROR(VLOOKUP($C1265,货物明细表!$B:$F,5,0),"")</f>
        <v/>
      </c>
      <c r="H1265" s="63"/>
      <c r="I1265" s="63"/>
      <c r="J1265" s="63"/>
      <c r="K1265" s="63"/>
    </row>
    <row r="1266" spans="1:11">
      <c r="A1266" s="58">
        <f t="shared" si="210"/>
        <v>1263</v>
      </c>
      <c r="B1266" s="59"/>
      <c r="C1266" s="59"/>
      <c r="D1266" s="58" t="str">
        <f>IFERROR(VLOOKUP($C1266,货物明细表!$B:$F,2,0),"")</f>
        <v/>
      </c>
      <c r="E1266" s="58" t="str">
        <f>IFERROR(VLOOKUP($C1266,货物明细表!$B:$F,3,0),"")</f>
        <v/>
      </c>
      <c r="F1266" s="58" t="str">
        <f>IFERROR(VLOOKUP($C1266,货物明细表!$B:$F,4,0),"")</f>
        <v/>
      </c>
      <c r="G1266" s="58" t="str">
        <f>IFERROR(VLOOKUP($C1266,货物明细表!$B:$F,5,0),"")</f>
        <v/>
      </c>
      <c r="H1266" s="60"/>
      <c r="I1266" s="60"/>
      <c r="J1266" s="60"/>
      <c r="K1266" s="60"/>
    </row>
    <row r="1267" spans="1:11">
      <c r="A1267" s="61">
        <f t="shared" si="210"/>
        <v>1264</v>
      </c>
      <c r="B1267" s="62"/>
      <c r="C1267" s="62"/>
      <c r="D1267" s="61" t="str">
        <f>IFERROR(VLOOKUP($C1267,货物明细表!$B:$F,2,0),"")</f>
        <v/>
      </c>
      <c r="E1267" s="61" t="str">
        <f>IFERROR(VLOOKUP($C1267,货物明细表!$B:$F,3,0),"")</f>
        <v/>
      </c>
      <c r="F1267" s="61" t="str">
        <f>IFERROR(VLOOKUP($C1267,货物明细表!$B:$F,4,0),"")</f>
        <v/>
      </c>
      <c r="G1267" s="61" t="str">
        <f>IFERROR(VLOOKUP($C1267,货物明细表!$B:$F,5,0),"")</f>
        <v/>
      </c>
      <c r="H1267" s="63"/>
      <c r="I1267" s="63"/>
      <c r="J1267" s="63"/>
      <c r="K1267" s="63"/>
    </row>
    <row r="1268" spans="1:11">
      <c r="A1268" s="58">
        <f t="shared" si="210"/>
        <v>1265</v>
      </c>
      <c r="B1268" s="59"/>
      <c r="C1268" s="59"/>
      <c r="D1268" s="58" t="str">
        <f>IFERROR(VLOOKUP($C1268,货物明细表!$B:$F,2,0),"")</f>
        <v/>
      </c>
      <c r="E1268" s="58" t="str">
        <f>IFERROR(VLOOKUP($C1268,货物明细表!$B:$F,3,0),"")</f>
        <v/>
      </c>
      <c r="F1268" s="58" t="str">
        <f>IFERROR(VLOOKUP($C1268,货物明细表!$B:$F,4,0),"")</f>
        <v/>
      </c>
      <c r="G1268" s="58" t="str">
        <f>IFERROR(VLOOKUP($C1268,货物明细表!$B:$F,5,0),"")</f>
        <v/>
      </c>
      <c r="H1268" s="60"/>
      <c r="I1268" s="60"/>
      <c r="J1268" s="60"/>
      <c r="K1268" s="60"/>
    </row>
    <row r="1269" spans="1:11">
      <c r="A1269" s="61">
        <f t="shared" ref="A1269:A1274" si="211">A1268+1</f>
        <v>1266</v>
      </c>
      <c r="B1269" s="62"/>
      <c r="C1269" s="62"/>
      <c r="D1269" s="61" t="str">
        <f>IFERROR(VLOOKUP($C1269,货物明细表!$B:$F,2,0),"")</f>
        <v/>
      </c>
      <c r="E1269" s="61" t="str">
        <f>IFERROR(VLOOKUP($C1269,货物明细表!$B:$F,3,0),"")</f>
        <v/>
      </c>
      <c r="F1269" s="61" t="str">
        <f>IFERROR(VLOOKUP($C1269,货物明细表!$B:$F,4,0),"")</f>
        <v/>
      </c>
      <c r="G1269" s="61" t="str">
        <f>IFERROR(VLOOKUP($C1269,货物明细表!$B:$F,5,0),"")</f>
        <v/>
      </c>
      <c r="H1269" s="63"/>
      <c r="I1269" s="63"/>
      <c r="J1269" s="63"/>
      <c r="K1269" s="63"/>
    </row>
    <row r="1270" spans="1:11">
      <c r="A1270" s="58">
        <f t="shared" si="211"/>
        <v>1267</v>
      </c>
      <c r="B1270" s="59"/>
      <c r="C1270" s="59"/>
      <c r="D1270" s="58" t="str">
        <f>IFERROR(VLOOKUP($C1270,货物明细表!$B:$F,2,0),"")</f>
        <v/>
      </c>
      <c r="E1270" s="58" t="str">
        <f>IFERROR(VLOOKUP($C1270,货物明细表!$B:$F,3,0),"")</f>
        <v/>
      </c>
      <c r="F1270" s="58" t="str">
        <f>IFERROR(VLOOKUP($C1270,货物明细表!$B:$F,4,0),"")</f>
        <v/>
      </c>
      <c r="G1270" s="58" t="str">
        <f>IFERROR(VLOOKUP($C1270,货物明细表!$B:$F,5,0),"")</f>
        <v/>
      </c>
      <c r="H1270" s="60"/>
      <c r="I1270" s="60"/>
      <c r="J1270" s="60"/>
      <c r="K1270" s="60"/>
    </row>
    <row r="1271" spans="1:11">
      <c r="A1271" s="61">
        <f t="shared" si="211"/>
        <v>1268</v>
      </c>
      <c r="B1271" s="62"/>
      <c r="C1271" s="62"/>
      <c r="D1271" s="61" t="str">
        <f>IFERROR(VLOOKUP($C1271,货物明细表!$B:$F,2,0),"")</f>
        <v/>
      </c>
      <c r="E1271" s="61" t="str">
        <f>IFERROR(VLOOKUP($C1271,货物明细表!$B:$F,3,0),"")</f>
        <v/>
      </c>
      <c r="F1271" s="61" t="str">
        <f>IFERROR(VLOOKUP($C1271,货物明细表!$B:$F,4,0),"")</f>
        <v/>
      </c>
      <c r="G1271" s="61" t="str">
        <f>IFERROR(VLOOKUP($C1271,货物明细表!$B:$F,5,0),"")</f>
        <v/>
      </c>
      <c r="H1271" s="63"/>
      <c r="I1271" s="63"/>
      <c r="J1271" s="63"/>
      <c r="K1271" s="63"/>
    </row>
    <row r="1272" spans="1:11">
      <c r="A1272" s="58">
        <f t="shared" si="211"/>
        <v>1269</v>
      </c>
      <c r="B1272" s="59"/>
      <c r="C1272" s="59"/>
      <c r="D1272" s="58" t="str">
        <f>IFERROR(VLOOKUP($C1272,货物明细表!$B:$F,2,0),"")</f>
        <v/>
      </c>
      <c r="E1272" s="58" t="str">
        <f>IFERROR(VLOOKUP($C1272,货物明细表!$B:$F,3,0),"")</f>
        <v/>
      </c>
      <c r="F1272" s="58" t="str">
        <f>IFERROR(VLOOKUP($C1272,货物明细表!$B:$F,4,0),"")</f>
        <v/>
      </c>
      <c r="G1272" s="58" t="str">
        <f>IFERROR(VLOOKUP($C1272,货物明细表!$B:$F,5,0),"")</f>
        <v/>
      </c>
      <c r="H1272" s="60"/>
      <c r="I1272" s="60"/>
      <c r="J1272" s="60"/>
      <c r="K1272" s="60"/>
    </row>
    <row r="1273" spans="1:11">
      <c r="A1273" s="61">
        <f t="shared" si="211"/>
        <v>1270</v>
      </c>
      <c r="B1273" s="62"/>
      <c r="C1273" s="62"/>
      <c r="D1273" s="61" t="str">
        <f>IFERROR(VLOOKUP($C1273,货物明细表!$B:$F,2,0),"")</f>
        <v/>
      </c>
      <c r="E1273" s="61" t="str">
        <f>IFERROR(VLOOKUP($C1273,货物明细表!$B:$F,3,0),"")</f>
        <v/>
      </c>
      <c r="F1273" s="61" t="str">
        <f>IFERROR(VLOOKUP($C1273,货物明细表!$B:$F,4,0),"")</f>
        <v/>
      </c>
      <c r="G1273" s="61" t="str">
        <f>IFERROR(VLOOKUP($C1273,货物明细表!$B:$F,5,0),"")</f>
        <v/>
      </c>
      <c r="H1273" s="63"/>
      <c r="I1273" s="63"/>
      <c r="J1273" s="63"/>
      <c r="K1273" s="63"/>
    </row>
    <row r="1274" spans="1:11">
      <c r="A1274" s="58">
        <f t="shared" si="211"/>
        <v>1271</v>
      </c>
      <c r="B1274" s="59"/>
      <c r="C1274" s="59"/>
      <c r="D1274" s="58" t="str">
        <f>IFERROR(VLOOKUP($C1274,货物明细表!$B:$F,2,0),"")</f>
        <v/>
      </c>
      <c r="E1274" s="58" t="str">
        <f>IFERROR(VLOOKUP($C1274,货物明细表!$B:$F,3,0),"")</f>
        <v/>
      </c>
      <c r="F1274" s="58" t="str">
        <f>IFERROR(VLOOKUP($C1274,货物明细表!$B:$F,4,0),"")</f>
        <v/>
      </c>
      <c r="G1274" s="58" t="str">
        <f>IFERROR(VLOOKUP($C1274,货物明细表!$B:$F,5,0),"")</f>
        <v/>
      </c>
      <c r="H1274" s="60"/>
      <c r="I1274" s="60"/>
      <c r="J1274" s="60"/>
      <c r="K1274" s="60"/>
    </row>
    <row r="1275" spans="1:11">
      <c r="A1275" s="61">
        <f t="shared" ref="A1275:A1280" si="212">A1274+1</f>
        <v>1272</v>
      </c>
      <c r="B1275" s="62"/>
      <c r="C1275" s="62"/>
      <c r="D1275" s="61" t="str">
        <f>IFERROR(VLOOKUP($C1275,货物明细表!$B:$F,2,0),"")</f>
        <v/>
      </c>
      <c r="E1275" s="61" t="str">
        <f>IFERROR(VLOOKUP($C1275,货物明细表!$B:$F,3,0),"")</f>
        <v/>
      </c>
      <c r="F1275" s="61" t="str">
        <f>IFERROR(VLOOKUP($C1275,货物明细表!$B:$F,4,0),"")</f>
        <v/>
      </c>
      <c r="G1275" s="61" t="str">
        <f>IFERROR(VLOOKUP($C1275,货物明细表!$B:$F,5,0),"")</f>
        <v/>
      </c>
      <c r="H1275" s="63"/>
      <c r="I1275" s="63"/>
      <c r="J1275" s="63"/>
      <c r="K1275" s="63"/>
    </row>
    <row r="1276" spans="1:11">
      <c r="A1276" s="58">
        <f t="shared" si="212"/>
        <v>1273</v>
      </c>
      <c r="B1276" s="59"/>
      <c r="C1276" s="59"/>
      <c r="D1276" s="58" t="str">
        <f>IFERROR(VLOOKUP($C1276,货物明细表!$B:$F,2,0),"")</f>
        <v/>
      </c>
      <c r="E1276" s="58" t="str">
        <f>IFERROR(VLOOKUP($C1276,货物明细表!$B:$F,3,0),"")</f>
        <v/>
      </c>
      <c r="F1276" s="58" t="str">
        <f>IFERROR(VLOOKUP($C1276,货物明细表!$B:$F,4,0),"")</f>
        <v/>
      </c>
      <c r="G1276" s="58" t="str">
        <f>IFERROR(VLOOKUP($C1276,货物明细表!$B:$F,5,0),"")</f>
        <v/>
      </c>
      <c r="H1276" s="60"/>
      <c r="I1276" s="60"/>
      <c r="J1276" s="60"/>
      <c r="K1276" s="60"/>
    </row>
    <row r="1277" spans="1:11">
      <c r="A1277" s="61">
        <f t="shared" si="212"/>
        <v>1274</v>
      </c>
      <c r="B1277" s="62"/>
      <c r="C1277" s="62"/>
      <c r="D1277" s="61" t="str">
        <f>IFERROR(VLOOKUP($C1277,货物明细表!$B:$F,2,0),"")</f>
        <v/>
      </c>
      <c r="E1277" s="61" t="str">
        <f>IFERROR(VLOOKUP($C1277,货物明细表!$B:$F,3,0),"")</f>
        <v/>
      </c>
      <c r="F1277" s="61" t="str">
        <f>IFERROR(VLOOKUP($C1277,货物明细表!$B:$F,4,0),"")</f>
        <v/>
      </c>
      <c r="G1277" s="61" t="str">
        <f>IFERROR(VLOOKUP($C1277,货物明细表!$B:$F,5,0),"")</f>
        <v/>
      </c>
      <c r="H1277" s="63"/>
      <c r="I1277" s="63"/>
      <c r="J1277" s="63"/>
      <c r="K1277" s="63"/>
    </row>
    <row r="1278" spans="1:11">
      <c r="A1278" s="58">
        <f t="shared" si="212"/>
        <v>1275</v>
      </c>
      <c r="B1278" s="59"/>
      <c r="C1278" s="59"/>
      <c r="D1278" s="58" t="str">
        <f>IFERROR(VLOOKUP($C1278,货物明细表!$B:$F,2,0),"")</f>
        <v/>
      </c>
      <c r="E1278" s="58" t="str">
        <f>IFERROR(VLOOKUP($C1278,货物明细表!$B:$F,3,0),"")</f>
        <v/>
      </c>
      <c r="F1278" s="58" t="str">
        <f>IFERROR(VLOOKUP($C1278,货物明细表!$B:$F,4,0),"")</f>
        <v/>
      </c>
      <c r="G1278" s="58" t="str">
        <f>IFERROR(VLOOKUP($C1278,货物明细表!$B:$F,5,0),"")</f>
        <v/>
      </c>
      <c r="H1278" s="60"/>
      <c r="I1278" s="60"/>
      <c r="J1278" s="60"/>
      <c r="K1278" s="60"/>
    </row>
    <row r="1279" spans="1:11">
      <c r="A1279" s="61">
        <f t="shared" si="212"/>
        <v>1276</v>
      </c>
      <c r="B1279" s="62"/>
      <c r="C1279" s="62"/>
      <c r="D1279" s="61" t="str">
        <f>IFERROR(VLOOKUP($C1279,货物明细表!$B:$F,2,0),"")</f>
        <v/>
      </c>
      <c r="E1279" s="61" t="str">
        <f>IFERROR(VLOOKUP($C1279,货物明细表!$B:$F,3,0),"")</f>
        <v/>
      </c>
      <c r="F1279" s="61" t="str">
        <f>IFERROR(VLOOKUP($C1279,货物明细表!$B:$F,4,0),"")</f>
        <v/>
      </c>
      <c r="G1279" s="61" t="str">
        <f>IFERROR(VLOOKUP($C1279,货物明细表!$B:$F,5,0),"")</f>
        <v/>
      </c>
      <c r="H1279" s="63"/>
      <c r="I1279" s="63"/>
      <c r="J1279" s="63"/>
      <c r="K1279" s="63"/>
    </row>
    <row r="1280" spans="1:11">
      <c r="A1280" s="58">
        <f t="shared" si="212"/>
        <v>1277</v>
      </c>
      <c r="B1280" s="59"/>
      <c r="C1280" s="59"/>
      <c r="D1280" s="58" t="str">
        <f>IFERROR(VLOOKUP($C1280,货物明细表!$B:$F,2,0),"")</f>
        <v/>
      </c>
      <c r="E1280" s="58" t="str">
        <f>IFERROR(VLOOKUP($C1280,货物明细表!$B:$F,3,0),"")</f>
        <v/>
      </c>
      <c r="F1280" s="58" t="str">
        <f>IFERROR(VLOOKUP($C1280,货物明细表!$B:$F,4,0),"")</f>
        <v/>
      </c>
      <c r="G1280" s="58" t="str">
        <f>IFERROR(VLOOKUP($C1280,货物明细表!$B:$F,5,0),"")</f>
        <v/>
      </c>
      <c r="H1280" s="60"/>
      <c r="I1280" s="60"/>
      <c r="J1280" s="60"/>
      <c r="K1280" s="60"/>
    </row>
    <row r="1281" spans="1:11">
      <c r="A1281" s="61">
        <f t="shared" ref="A1281:A1286" si="213">A1280+1</f>
        <v>1278</v>
      </c>
      <c r="B1281" s="62"/>
      <c r="C1281" s="62"/>
      <c r="D1281" s="61" t="str">
        <f>IFERROR(VLOOKUP($C1281,货物明细表!$B:$F,2,0),"")</f>
        <v/>
      </c>
      <c r="E1281" s="61" t="str">
        <f>IFERROR(VLOOKUP($C1281,货物明细表!$B:$F,3,0),"")</f>
        <v/>
      </c>
      <c r="F1281" s="61" t="str">
        <f>IFERROR(VLOOKUP($C1281,货物明细表!$B:$F,4,0),"")</f>
        <v/>
      </c>
      <c r="G1281" s="61" t="str">
        <f>IFERROR(VLOOKUP($C1281,货物明细表!$B:$F,5,0),"")</f>
        <v/>
      </c>
      <c r="H1281" s="63"/>
      <c r="I1281" s="63"/>
      <c r="J1281" s="63"/>
      <c r="K1281" s="63"/>
    </row>
    <row r="1282" spans="1:11">
      <c r="A1282" s="58">
        <f t="shared" si="213"/>
        <v>1279</v>
      </c>
      <c r="B1282" s="59"/>
      <c r="C1282" s="59"/>
      <c r="D1282" s="58" t="str">
        <f>IFERROR(VLOOKUP($C1282,货物明细表!$B:$F,2,0),"")</f>
        <v/>
      </c>
      <c r="E1282" s="58" t="str">
        <f>IFERROR(VLOOKUP($C1282,货物明细表!$B:$F,3,0),"")</f>
        <v/>
      </c>
      <c r="F1282" s="58" t="str">
        <f>IFERROR(VLOOKUP($C1282,货物明细表!$B:$F,4,0),"")</f>
        <v/>
      </c>
      <c r="G1282" s="58" t="str">
        <f>IFERROR(VLOOKUP($C1282,货物明细表!$B:$F,5,0),"")</f>
        <v/>
      </c>
      <c r="H1282" s="60"/>
      <c r="I1282" s="60"/>
      <c r="J1282" s="60"/>
      <c r="K1282" s="60"/>
    </row>
    <row r="1283" spans="1:11">
      <c r="A1283" s="61">
        <f t="shared" si="213"/>
        <v>1280</v>
      </c>
      <c r="B1283" s="62"/>
      <c r="C1283" s="62"/>
      <c r="D1283" s="61" t="str">
        <f>IFERROR(VLOOKUP($C1283,货物明细表!$B:$F,2,0),"")</f>
        <v/>
      </c>
      <c r="E1283" s="61" t="str">
        <f>IFERROR(VLOOKUP($C1283,货物明细表!$B:$F,3,0),"")</f>
        <v/>
      </c>
      <c r="F1283" s="61" t="str">
        <f>IFERROR(VLOOKUP($C1283,货物明细表!$B:$F,4,0),"")</f>
        <v/>
      </c>
      <c r="G1283" s="61" t="str">
        <f>IFERROR(VLOOKUP($C1283,货物明细表!$B:$F,5,0),"")</f>
        <v/>
      </c>
      <c r="H1283" s="63"/>
      <c r="I1283" s="63"/>
      <c r="J1283" s="63"/>
      <c r="K1283" s="63"/>
    </row>
    <row r="1284" spans="1:11">
      <c r="A1284" s="58">
        <f t="shared" si="213"/>
        <v>1281</v>
      </c>
      <c r="B1284" s="59"/>
      <c r="C1284" s="59"/>
      <c r="D1284" s="58" t="str">
        <f>IFERROR(VLOOKUP($C1284,货物明细表!$B:$F,2,0),"")</f>
        <v/>
      </c>
      <c r="E1284" s="58" t="str">
        <f>IFERROR(VLOOKUP($C1284,货物明细表!$B:$F,3,0),"")</f>
        <v/>
      </c>
      <c r="F1284" s="58" t="str">
        <f>IFERROR(VLOOKUP($C1284,货物明细表!$B:$F,4,0),"")</f>
        <v/>
      </c>
      <c r="G1284" s="58" t="str">
        <f>IFERROR(VLOOKUP($C1284,货物明细表!$B:$F,5,0),"")</f>
        <v/>
      </c>
      <c r="H1284" s="60"/>
      <c r="I1284" s="60"/>
      <c r="J1284" s="60"/>
      <c r="K1284" s="60"/>
    </row>
    <row r="1285" spans="1:11">
      <c r="A1285" s="61">
        <f t="shared" si="213"/>
        <v>1282</v>
      </c>
      <c r="B1285" s="62"/>
      <c r="C1285" s="62"/>
      <c r="D1285" s="61" t="str">
        <f>IFERROR(VLOOKUP($C1285,货物明细表!$B:$F,2,0),"")</f>
        <v/>
      </c>
      <c r="E1285" s="61" t="str">
        <f>IFERROR(VLOOKUP($C1285,货物明细表!$B:$F,3,0),"")</f>
        <v/>
      </c>
      <c r="F1285" s="61" t="str">
        <f>IFERROR(VLOOKUP($C1285,货物明细表!$B:$F,4,0),"")</f>
        <v/>
      </c>
      <c r="G1285" s="61" t="str">
        <f>IFERROR(VLOOKUP($C1285,货物明细表!$B:$F,5,0),"")</f>
        <v/>
      </c>
      <c r="H1285" s="63"/>
      <c r="I1285" s="63"/>
      <c r="J1285" s="63"/>
      <c r="K1285" s="63"/>
    </row>
    <row r="1286" spans="1:11">
      <c r="A1286" s="58">
        <f t="shared" si="213"/>
        <v>1283</v>
      </c>
      <c r="B1286" s="59"/>
      <c r="C1286" s="59"/>
      <c r="D1286" s="58" t="str">
        <f>IFERROR(VLOOKUP($C1286,货物明细表!$B:$F,2,0),"")</f>
        <v/>
      </c>
      <c r="E1286" s="58" t="str">
        <f>IFERROR(VLOOKUP($C1286,货物明细表!$B:$F,3,0),"")</f>
        <v/>
      </c>
      <c r="F1286" s="58" t="str">
        <f>IFERROR(VLOOKUP($C1286,货物明细表!$B:$F,4,0),"")</f>
        <v/>
      </c>
      <c r="G1286" s="58" t="str">
        <f>IFERROR(VLOOKUP($C1286,货物明细表!$B:$F,5,0),"")</f>
        <v/>
      </c>
      <c r="H1286" s="60"/>
      <c r="I1286" s="60"/>
      <c r="J1286" s="60"/>
      <c r="K1286" s="60"/>
    </row>
    <row r="1287" spans="1:11">
      <c r="A1287" s="61">
        <f t="shared" ref="A1287:A1292" si="214">A1286+1</f>
        <v>1284</v>
      </c>
      <c r="B1287" s="62"/>
      <c r="C1287" s="62"/>
      <c r="D1287" s="61" t="str">
        <f>IFERROR(VLOOKUP($C1287,货物明细表!$B:$F,2,0),"")</f>
        <v/>
      </c>
      <c r="E1287" s="61" t="str">
        <f>IFERROR(VLOOKUP($C1287,货物明细表!$B:$F,3,0),"")</f>
        <v/>
      </c>
      <c r="F1287" s="61" t="str">
        <f>IFERROR(VLOOKUP($C1287,货物明细表!$B:$F,4,0),"")</f>
        <v/>
      </c>
      <c r="G1287" s="61" t="str">
        <f>IFERROR(VLOOKUP($C1287,货物明细表!$B:$F,5,0),"")</f>
        <v/>
      </c>
      <c r="H1287" s="63"/>
      <c r="I1287" s="63"/>
      <c r="J1287" s="63"/>
      <c r="K1287" s="63"/>
    </row>
    <row r="1288" spans="1:11">
      <c r="A1288" s="58">
        <f t="shared" si="214"/>
        <v>1285</v>
      </c>
      <c r="B1288" s="59"/>
      <c r="C1288" s="59"/>
      <c r="D1288" s="58" t="str">
        <f>IFERROR(VLOOKUP($C1288,货物明细表!$B:$F,2,0),"")</f>
        <v/>
      </c>
      <c r="E1288" s="58" t="str">
        <f>IFERROR(VLOOKUP($C1288,货物明细表!$B:$F,3,0),"")</f>
        <v/>
      </c>
      <c r="F1288" s="58" t="str">
        <f>IFERROR(VLOOKUP($C1288,货物明细表!$B:$F,4,0),"")</f>
        <v/>
      </c>
      <c r="G1288" s="58" t="str">
        <f>IFERROR(VLOOKUP($C1288,货物明细表!$B:$F,5,0),"")</f>
        <v/>
      </c>
      <c r="H1288" s="60"/>
      <c r="I1288" s="60"/>
      <c r="J1288" s="60"/>
      <c r="K1288" s="60"/>
    </row>
    <row r="1289" spans="1:11">
      <c r="A1289" s="61">
        <f t="shared" si="214"/>
        <v>1286</v>
      </c>
      <c r="B1289" s="62"/>
      <c r="C1289" s="62"/>
      <c r="D1289" s="61" t="str">
        <f>IFERROR(VLOOKUP($C1289,货物明细表!$B:$F,2,0),"")</f>
        <v/>
      </c>
      <c r="E1289" s="61" t="str">
        <f>IFERROR(VLOOKUP($C1289,货物明细表!$B:$F,3,0),"")</f>
        <v/>
      </c>
      <c r="F1289" s="61" t="str">
        <f>IFERROR(VLOOKUP($C1289,货物明细表!$B:$F,4,0),"")</f>
        <v/>
      </c>
      <c r="G1289" s="61" t="str">
        <f>IFERROR(VLOOKUP($C1289,货物明细表!$B:$F,5,0),"")</f>
        <v/>
      </c>
      <c r="H1289" s="63"/>
      <c r="I1289" s="63"/>
      <c r="J1289" s="63"/>
      <c r="K1289" s="63"/>
    </row>
    <row r="1290" spans="1:11">
      <c r="A1290" s="58">
        <f t="shared" si="214"/>
        <v>1287</v>
      </c>
      <c r="B1290" s="59"/>
      <c r="C1290" s="59"/>
      <c r="D1290" s="58" t="str">
        <f>IFERROR(VLOOKUP($C1290,货物明细表!$B:$F,2,0),"")</f>
        <v/>
      </c>
      <c r="E1290" s="58" t="str">
        <f>IFERROR(VLOOKUP($C1290,货物明细表!$B:$F,3,0),"")</f>
        <v/>
      </c>
      <c r="F1290" s="58" t="str">
        <f>IFERROR(VLOOKUP($C1290,货物明细表!$B:$F,4,0),"")</f>
        <v/>
      </c>
      <c r="G1290" s="58" t="str">
        <f>IFERROR(VLOOKUP($C1290,货物明细表!$B:$F,5,0),"")</f>
        <v/>
      </c>
      <c r="H1290" s="60"/>
      <c r="I1290" s="60"/>
      <c r="J1290" s="60"/>
      <c r="K1290" s="60"/>
    </row>
    <row r="1291" spans="1:11">
      <c r="A1291" s="61">
        <f t="shared" si="214"/>
        <v>1288</v>
      </c>
      <c r="B1291" s="62"/>
      <c r="C1291" s="62"/>
      <c r="D1291" s="61" t="str">
        <f>IFERROR(VLOOKUP($C1291,货物明细表!$B:$F,2,0),"")</f>
        <v/>
      </c>
      <c r="E1291" s="61" t="str">
        <f>IFERROR(VLOOKUP($C1291,货物明细表!$B:$F,3,0),"")</f>
        <v/>
      </c>
      <c r="F1291" s="61" t="str">
        <f>IFERROR(VLOOKUP($C1291,货物明细表!$B:$F,4,0),"")</f>
        <v/>
      </c>
      <c r="G1291" s="61" t="str">
        <f>IFERROR(VLOOKUP($C1291,货物明细表!$B:$F,5,0),"")</f>
        <v/>
      </c>
      <c r="H1291" s="63"/>
      <c r="I1291" s="63"/>
      <c r="J1291" s="63"/>
      <c r="K1291" s="63"/>
    </row>
    <row r="1292" spans="1:11">
      <c r="A1292" s="58">
        <f t="shared" si="214"/>
        <v>1289</v>
      </c>
      <c r="B1292" s="59"/>
      <c r="C1292" s="59"/>
      <c r="D1292" s="58" t="str">
        <f>IFERROR(VLOOKUP($C1292,货物明细表!$B:$F,2,0),"")</f>
        <v/>
      </c>
      <c r="E1292" s="58" t="str">
        <f>IFERROR(VLOOKUP($C1292,货物明细表!$B:$F,3,0),"")</f>
        <v/>
      </c>
      <c r="F1292" s="58" t="str">
        <f>IFERROR(VLOOKUP($C1292,货物明细表!$B:$F,4,0),"")</f>
        <v/>
      </c>
      <c r="G1292" s="58" t="str">
        <f>IFERROR(VLOOKUP($C1292,货物明细表!$B:$F,5,0),"")</f>
        <v/>
      </c>
      <c r="H1292" s="60"/>
      <c r="I1292" s="60"/>
      <c r="J1292" s="60"/>
      <c r="K1292" s="60"/>
    </row>
    <row r="1293" spans="1:11">
      <c r="A1293" s="61">
        <f t="shared" ref="A1293:A1298" si="215">A1292+1</f>
        <v>1290</v>
      </c>
      <c r="B1293" s="62"/>
      <c r="C1293" s="62"/>
      <c r="D1293" s="61" t="str">
        <f>IFERROR(VLOOKUP($C1293,货物明细表!$B:$F,2,0),"")</f>
        <v/>
      </c>
      <c r="E1293" s="61" t="str">
        <f>IFERROR(VLOOKUP($C1293,货物明细表!$B:$F,3,0),"")</f>
        <v/>
      </c>
      <c r="F1293" s="61" t="str">
        <f>IFERROR(VLOOKUP($C1293,货物明细表!$B:$F,4,0),"")</f>
        <v/>
      </c>
      <c r="G1293" s="61" t="str">
        <f>IFERROR(VLOOKUP($C1293,货物明细表!$B:$F,5,0),"")</f>
        <v/>
      </c>
      <c r="H1293" s="63"/>
      <c r="I1293" s="63"/>
      <c r="J1293" s="63"/>
      <c r="K1293" s="63"/>
    </row>
    <row r="1294" spans="1:11">
      <c r="A1294" s="58">
        <f t="shared" si="215"/>
        <v>1291</v>
      </c>
      <c r="B1294" s="59"/>
      <c r="C1294" s="59"/>
      <c r="D1294" s="58" t="str">
        <f>IFERROR(VLOOKUP($C1294,货物明细表!$B:$F,2,0),"")</f>
        <v/>
      </c>
      <c r="E1294" s="58" t="str">
        <f>IFERROR(VLOOKUP($C1294,货物明细表!$B:$F,3,0),"")</f>
        <v/>
      </c>
      <c r="F1294" s="58" t="str">
        <f>IFERROR(VLOOKUP($C1294,货物明细表!$B:$F,4,0),"")</f>
        <v/>
      </c>
      <c r="G1294" s="58" t="str">
        <f>IFERROR(VLOOKUP($C1294,货物明细表!$B:$F,5,0),"")</f>
        <v/>
      </c>
      <c r="H1294" s="60"/>
      <c r="I1294" s="60"/>
      <c r="J1294" s="60"/>
      <c r="K1294" s="60"/>
    </row>
    <row r="1295" spans="1:11">
      <c r="A1295" s="61">
        <f t="shared" si="215"/>
        <v>1292</v>
      </c>
      <c r="B1295" s="62"/>
      <c r="C1295" s="62"/>
      <c r="D1295" s="61" t="str">
        <f>IFERROR(VLOOKUP($C1295,货物明细表!$B:$F,2,0),"")</f>
        <v/>
      </c>
      <c r="E1295" s="61" t="str">
        <f>IFERROR(VLOOKUP($C1295,货物明细表!$B:$F,3,0),"")</f>
        <v/>
      </c>
      <c r="F1295" s="61" t="str">
        <f>IFERROR(VLOOKUP($C1295,货物明细表!$B:$F,4,0),"")</f>
        <v/>
      </c>
      <c r="G1295" s="61" t="str">
        <f>IFERROR(VLOOKUP($C1295,货物明细表!$B:$F,5,0),"")</f>
        <v/>
      </c>
      <c r="H1295" s="63"/>
      <c r="I1295" s="63"/>
      <c r="J1295" s="63"/>
      <c r="K1295" s="63"/>
    </row>
    <row r="1296" spans="1:11">
      <c r="A1296" s="58">
        <f t="shared" si="215"/>
        <v>1293</v>
      </c>
      <c r="B1296" s="59"/>
      <c r="C1296" s="59"/>
      <c r="D1296" s="58" t="str">
        <f>IFERROR(VLOOKUP($C1296,货物明细表!$B:$F,2,0),"")</f>
        <v/>
      </c>
      <c r="E1296" s="58" t="str">
        <f>IFERROR(VLOOKUP($C1296,货物明细表!$B:$F,3,0),"")</f>
        <v/>
      </c>
      <c r="F1296" s="58" t="str">
        <f>IFERROR(VLOOKUP($C1296,货物明细表!$B:$F,4,0),"")</f>
        <v/>
      </c>
      <c r="G1296" s="58" t="str">
        <f>IFERROR(VLOOKUP($C1296,货物明细表!$B:$F,5,0),"")</f>
        <v/>
      </c>
      <c r="H1296" s="60"/>
      <c r="I1296" s="60"/>
      <c r="J1296" s="60"/>
      <c r="K1296" s="60"/>
    </row>
    <row r="1297" spans="1:11">
      <c r="A1297" s="61">
        <f t="shared" si="215"/>
        <v>1294</v>
      </c>
      <c r="B1297" s="62"/>
      <c r="C1297" s="62"/>
      <c r="D1297" s="61" t="str">
        <f>IFERROR(VLOOKUP($C1297,货物明细表!$B:$F,2,0),"")</f>
        <v/>
      </c>
      <c r="E1297" s="61" t="str">
        <f>IFERROR(VLOOKUP($C1297,货物明细表!$B:$F,3,0),"")</f>
        <v/>
      </c>
      <c r="F1297" s="61" t="str">
        <f>IFERROR(VLOOKUP($C1297,货物明细表!$B:$F,4,0),"")</f>
        <v/>
      </c>
      <c r="G1297" s="61" t="str">
        <f>IFERROR(VLOOKUP($C1297,货物明细表!$B:$F,5,0),"")</f>
        <v/>
      </c>
      <c r="H1297" s="63"/>
      <c r="I1297" s="63"/>
      <c r="J1297" s="63"/>
      <c r="K1297" s="63"/>
    </row>
    <row r="1298" spans="1:11">
      <c r="A1298" s="58">
        <f t="shared" si="215"/>
        <v>1295</v>
      </c>
      <c r="B1298" s="59"/>
      <c r="C1298" s="59"/>
      <c r="D1298" s="58" t="str">
        <f>IFERROR(VLOOKUP($C1298,货物明细表!$B:$F,2,0),"")</f>
        <v/>
      </c>
      <c r="E1298" s="58" t="str">
        <f>IFERROR(VLOOKUP($C1298,货物明细表!$B:$F,3,0),"")</f>
        <v/>
      </c>
      <c r="F1298" s="58" t="str">
        <f>IFERROR(VLOOKUP($C1298,货物明细表!$B:$F,4,0),"")</f>
        <v/>
      </c>
      <c r="G1298" s="58" t="str">
        <f>IFERROR(VLOOKUP($C1298,货物明细表!$B:$F,5,0),"")</f>
        <v/>
      </c>
      <c r="H1298" s="60"/>
      <c r="I1298" s="60"/>
      <c r="J1298" s="60"/>
      <c r="K1298" s="60"/>
    </row>
    <row r="1299" spans="1:11">
      <c r="A1299" s="61">
        <f t="shared" ref="A1299:A1304" si="216">A1298+1</f>
        <v>1296</v>
      </c>
      <c r="B1299" s="62"/>
      <c r="C1299" s="62"/>
      <c r="D1299" s="61" t="str">
        <f>IFERROR(VLOOKUP($C1299,货物明细表!$B:$F,2,0),"")</f>
        <v/>
      </c>
      <c r="E1299" s="61" t="str">
        <f>IFERROR(VLOOKUP($C1299,货物明细表!$B:$F,3,0),"")</f>
        <v/>
      </c>
      <c r="F1299" s="61" t="str">
        <f>IFERROR(VLOOKUP($C1299,货物明细表!$B:$F,4,0),"")</f>
        <v/>
      </c>
      <c r="G1299" s="61" t="str">
        <f>IFERROR(VLOOKUP($C1299,货物明细表!$B:$F,5,0),"")</f>
        <v/>
      </c>
      <c r="H1299" s="63"/>
      <c r="I1299" s="63"/>
      <c r="J1299" s="63"/>
      <c r="K1299" s="63"/>
    </row>
    <row r="1300" spans="1:11">
      <c r="A1300" s="58">
        <f t="shared" si="216"/>
        <v>1297</v>
      </c>
      <c r="B1300" s="59"/>
      <c r="C1300" s="59"/>
      <c r="D1300" s="58" t="str">
        <f>IFERROR(VLOOKUP($C1300,货物明细表!$B:$F,2,0),"")</f>
        <v/>
      </c>
      <c r="E1300" s="58" t="str">
        <f>IFERROR(VLOOKUP($C1300,货物明细表!$B:$F,3,0),"")</f>
        <v/>
      </c>
      <c r="F1300" s="58" t="str">
        <f>IFERROR(VLOOKUP($C1300,货物明细表!$B:$F,4,0),"")</f>
        <v/>
      </c>
      <c r="G1300" s="58" t="str">
        <f>IFERROR(VLOOKUP($C1300,货物明细表!$B:$F,5,0),"")</f>
        <v/>
      </c>
      <c r="H1300" s="60"/>
      <c r="I1300" s="60"/>
      <c r="J1300" s="60"/>
      <c r="K1300" s="60"/>
    </row>
    <row r="1301" spans="1:11">
      <c r="A1301" s="61">
        <f t="shared" si="216"/>
        <v>1298</v>
      </c>
      <c r="B1301" s="62"/>
      <c r="C1301" s="62"/>
      <c r="D1301" s="61" t="str">
        <f>IFERROR(VLOOKUP($C1301,货物明细表!$B:$F,2,0),"")</f>
        <v/>
      </c>
      <c r="E1301" s="61" t="str">
        <f>IFERROR(VLOOKUP($C1301,货物明细表!$B:$F,3,0),"")</f>
        <v/>
      </c>
      <c r="F1301" s="61" t="str">
        <f>IFERROR(VLOOKUP($C1301,货物明细表!$B:$F,4,0),"")</f>
        <v/>
      </c>
      <c r="G1301" s="61" t="str">
        <f>IFERROR(VLOOKUP($C1301,货物明细表!$B:$F,5,0),"")</f>
        <v/>
      </c>
      <c r="H1301" s="63"/>
      <c r="I1301" s="63"/>
      <c r="J1301" s="63"/>
      <c r="K1301" s="63"/>
    </row>
    <row r="1302" spans="1:11">
      <c r="A1302" s="58">
        <f t="shared" si="216"/>
        <v>1299</v>
      </c>
      <c r="B1302" s="59"/>
      <c r="C1302" s="59"/>
      <c r="D1302" s="58" t="str">
        <f>IFERROR(VLOOKUP($C1302,货物明细表!$B:$F,2,0),"")</f>
        <v/>
      </c>
      <c r="E1302" s="58" t="str">
        <f>IFERROR(VLOOKUP($C1302,货物明细表!$B:$F,3,0),"")</f>
        <v/>
      </c>
      <c r="F1302" s="58" t="str">
        <f>IFERROR(VLOOKUP($C1302,货物明细表!$B:$F,4,0),"")</f>
        <v/>
      </c>
      <c r="G1302" s="58" t="str">
        <f>IFERROR(VLOOKUP($C1302,货物明细表!$B:$F,5,0),"")</f>
        <v/>
      </c>
      <c r="H1302" s="60"/>
      <c r="I1302" s="60"/>
      <c r="J1302" s="60"/>
      <c r="K1302" s="60"/>
    </row>
    <row r="1303" spans="1:11">
      <c r="A1303" s="61">
        <f t="shared" si="216"/>
        <v>1300</v>
      </c>
      <c r="B1303" s="62"/>
      <c r="C1303" s="62"/>
      <c r="D1303" s="61" t="str">
        <f>IFERROR(VLOOKUP($C1303,货物明细表!$B:$F,2,0),"")</f>
        <v/>
      </c>
      <c r="E1303" s="61" t="str">
        <f>IFERROR(VLOOKUP($C1303,货物明细表!$B:$F,3,0),"")</f>
        <v/>
      </c>
      <c r="F1303" s="61" t="str">
        <f>IFERROR(VLOOKUP($C1303,货物明细表!$B:$F,4,0),"")</f>
        <v/>
      </c>
      <c r="G1303" s="61" t="str">
        <f>IFERROR(VLOOKUP($C1303,货物明细表!$B:$F,5,0),"")</f>
        <v/>
      </c>
      <c r="H1303" s="63"/>
      <c r="I1303" s="63"/>
      <c r="J1303" s="63"/>
      <c r="K1303" s="63"/>
    </row>
    <row r="1304" spans="1:11">
      <c r="A1304" s="58">
        <f t="shared" si="216"/>
        <v>1301</v>
      </c>
      <c r="B1304" s="59"/>
      <c r="C1304" s="59"/>
      <c r="D1304" s="58" t="str">
        <f>IFERROR(VLOOKUP($C1304,货物明细表!$B:$F,2,0),"")</f>
        <v/>
      </c>
      <c r="E1304" s="58" t="str">
        <f>IFERROR(VLOOKUP($C1304,货物明细表!$B:$F,3,0),"")</f>
        <v/>
      </c>
      <c r="F1304" s="58" t="str">
        <f>IFERROR(VLOOKUP($C1304,货物明细表!$B:$F,4,0),"")</f>
        <v/>
      </c>
      <c r="G1304" s="58" t="str">
        <f>IFERROR(VLOOKUP($C1304,货物明细表!$B:$F,5,0),"")</f>
        <v/>
      </c>
      <c r="H1304" s="60"/>
      <c r="I1304" s="60"/>
      <c r="J1304" s="60"/>
      <c r="K1304" s="60"/>
    </row>
    <row r="1305" spans="1:11">
      <c r="A1305" s="61">
        <f t="shared" ref="A1305:A1310" si="217">A1304+1</f>
        <v>1302</v>
      </c>
      <c r="B1305" s="62"/>
      <c r="C1305" s="62"/>
      <c r="D1305" s="61" t="str">
        <f>IFERROR(VLOOKUP($C1305,货物明细表!$B:$F,2,0),"")</f>
        <v/>
      </c>
      <c r="E1305" s="61" t="str">
        <f>IFERROR(VLOOKUP($C1305,货物明细表!$B:$F,3,0),"")</f>
        <v/>
      </c>
      <c r="F1305" s="61" t="str">
        <f>IFERROR(VLOOKUP($C1305,货物明细表!$B:$F,4,0),"")</f>
        <v/>
      </c>
      <c r="G1305" s="61" t="str">
        <f>IFERROR(VLOOKUP($C1305,货物明细表!$B:$F,5,0),"")</f>
        <v/>
      </c>
      <c r="H1305" s="63"/>
      <c r="I1305" s="63"/>
      <c r="J1305" s="63"/>
      <c r="K1305" s="63"/>
    </row>
    <row r="1306" spans="1:11">
      <c r="A1306" s="58">
        <f t="shared" si="217"/>
        <v>1303</v>
      </c>
      <c r="B1306" s="59"/>
      <c r="C1306" s="59"/>
      <c r="D1306" s="58" t="str">
        <f>IFERROR(VLOOKUP($C1306,货物明细表!$B:$F,2,0),"")</f>
        <v/>
      </c>
      <c r="E1306" s="58" t="str">
        <f>IFERROR(VLOOKUP($C1306,货物明细表!$B:$F,3,0),"")</f>
        <v/>
      </c>
      <c r="F1306" s="58" t="str">
        <f>IFERROR(VLOOKUP($C1306,货物明细表!$B:$F,4,0),"")</f>
        <v/>
      </c>
      <c r="G1306" s="58" t="str">
        <f>IFERROR(VLOOKUP($C1306,货物明细表!$B:$F,5,0),"")</f>
        <v/>
      </c>
      <c r="H1306" s="60"/>
      <c r="I1306" s="60"/>
      <c r="J1306" s="60"/>
      <c r="K1306" s="60"/>
    </row>
    <row r="1307" spans="1:11">
      <c r="A1307" s="61">
        <f t="shared" si="217"/>
        <v>1304</v>
      </c>
      <c r="B1307" s="62"/>
      <c r="C1307" s="62"/>
      <c r="D1307" s="61" t="str">
        <f>IFERROR(VLOOKUP($C1307,货物明细表!$B:$F,2,0),"")</f>
        <v/>
      </c>
      <c r="E1307" s="61" t="str">
        <f>IFERROR(VLOOKUP($C1307,货物明细表!$B:$F,3,0),"")</f>
        <v/>
      </c>
      <c r="F1307" s="61" t="str">
        <f>IFERROR(VLOOKUP($C1307,货物明细表!$B:$F,4,0),"")</f>
        <v/>
      </c>
      <c r="G1307" s="61" t="str">
        <f>IFERROR(VLOOKUP($C1307,货物明细表!$B:$F,5,0),"")</f>
        <v/>
      </c>
      <c r="H1307" s="63"/>
      <c r="I1307" s="63"/>
      <c r="J1307" s="63"/>
      <c r="K1307" s="63"/>
    </row>
    <row r="1308" spans="1:11">
      <c r="A1308" s="58">
        <f t="shared" si="217"/>
        <v>1305</v>
      </c>
      <c r="B1308" s="59"/>
      <c r="C1308" s="59"/>
      <c r="D1308" s="58" t="str">
        <f>IFERROR(VLOOKUP($C1308,货物明细表!$B:$F,2,0),"")</f>
        <v/>
      </c>
      <c r="E1308" s="58" t="str">
        <f>IFERROR(VLOOKUP($C1308,货物明细表!$B:$F,3,0),"")</f>
        <v/>
      </c>
      <c r="F1308" s="58" t="str">
        <f>IFERROR(VLOOKUP($C1308,货物明细表!$B:$F,4,0),"")</f>
        <v/>
      </c>
      <c r="G1308" s="58" t="str">
        <f>IFERROR(VLOOKUP($C1308,货物明细表!$B:$F,5,0),"")</f>
        <v/>
      </c>
      <c r="H1308" s="60"/>
      <c r="I1308" s="60"/>
      <c r="J1308" s="60"/>
      <c r="K1308" s="60"/>
    </row>
    <row r="1309" spans="1:11">
      <c r="A1309" s="61">
        <f t="shared" si="217"/>
        <v>1306</v>
      </c>
      <c r="B1309" s="62"/>
      <c r="C1309" s="62"/>
      <c r="D1309" s="61" t="str">
        <f>IFERROR(VLOOKUP($C1309,货物明细表!$B:$F,2,0),"")</f>
        <v/>
      </c>
      <c r="E1309" s="61" t="str">
        <f>IFERROR(VLOOKUP($C1309,货物明细表!$B:$F,3,0),"")</f>
        <v/>
      </c>
      <c r="F1309" s="61" t="str">
        <f>IFERROR(VLOOKUP($C1309,货物明细表!$B:$F,4,0),"")</f>
        <v/>
      </c>
      <c r="G1309" s="61" t="str">
        <f>IFERROR(VLOOKUP($C1309,货物明细表!$B:$F,5,0),"")</f>
        <v/>
      </c>
      <c r="H1309" s="63"/>
      <c r="I1309" s="63"/>
      <c r="J1309" s="63"/>
      <c r="K1309" s="63"/>
    </row>
    <row r="1310" spans="1:11">
      <c r="A1310" s="58">
        <f t="shared" si="217"/>
        <v>1307</v>
      </c>
      <c r="B1310" s="59"/>
      <c r="C1310" s="59"/>
      <c r="D1310" s="58" t="str">
        <f>IFERROR(VLOOKUP($C1310,货物明细表!$B:$F,2,0),"")</f>
        <v/>
      </c>
      <c r="E1310" s="58" t="str">
        <f>IFERROR(VLOOKUP($C1310,货物明细表!$B:$F,3,0),"")</f>
        <v/>
      </c>
      <c r="F1310" s="58" t="str">
        <f>IFERROR(VLOOKUP($C1310,货物明细表!$B:$F,4,0),"")</f>
        <v/>
      </c>
      <c r="G1310" s="58" t="str">
        <f>IFERROR(VLOOKUP($C1310,货物明细表!$B:$F,5,0),"")</f>
        <v/>
      </c>
      <c r="H1310" s="60"/>
      <c r="I1310" s="60"/>
      <c r="J1310" s="60"/>
      <c r="K1310" s="60"/>
    </row>
    <row r="1311" spans="1:11">
      <c r="A1311" s="61">
        <f t="shared" ref="A1311:A1316" si="218">A1310+1</f>
        <v>1308</v>
      </c>
      <c r="B1311" s="62"/>
      <c r="C1311" s="62"/>
      <c r="D1311" s="61" t="str">
        <f>IFERROR(VLOOKUP($C1311,货物明细表!$B:$F,2,0),"")</f>
        <v/>
      </c>
      <c r="E1311" s="61" t="str">
        <f>IFERROR(VLOOKUP($C1311,货物明细表!$B:$F,3,0),"")</f>
        <v/>
      </c>
      <c r="F1311" s="61" t="str">
        <f>IFERROR(VLOOKUP($C1311,货物明细表!$B:$F,4,0),"")</f>
        <v/>
      </c>
      <c r="G1311" s="61" t="str">
        <f>IFERROR(VLOOKUP($C1311,货物明细表!$B:$F,5,0),"")</f>
        <v/>
      </c>
      <c r="H1311" s="63"/>
      <c r="I1311" s="63"/>
      <c r="J1311" s="63"/>
      <c r="K1311" s="63"/>
    </row>
    <row r="1312" spans="1:11">
      <c r="A1312" s="58">
        <f t="shared" si="218"/>
        <v>1309</v>
      </c>
      <c r="B1312" s="59"/>
      <c r="C1312" s="59"/>
      <c r="D1312" s="58" t="str">
        <f>IFERROR(VLOOKUP($C1312,货物明细表!$B:$F,2,0),"")</f>
        <v/>
      </c>
      <c r="E1312" s="58" t="str">
        <f>IFERROR(VLOOKUP($C1312,货物明细表!$B:$F,3,0),"")</f>
        <v/>
      </c>
      <c r="F1312" s="58" t="str">
        <f>IFERROR(VLOOKUP($C1312,货物明细表!$B:$F,4,0),"")</f>
        <v/>
      </c>
      <c r="G1312" s="58" t="str">
        <f>IFERROR(VLOOKUP($C1312,货物明细表!$B:$F,5,0),"")</f>
        <v/>
      </c>
      <c r="H1312" s="60"/>
      <c r="I1312" s="60"/>
      <c r="J1312" s="60"/>
      <c r="K1312" s="60"/>
    </row>
    <row r="1313" spans="1:11">
      <c r="A1313" s="61">
        <f t="shared" si="218"/>
        <v>1310</v>
      </c>
      <c r="B1313" s="62"/>
      <c r="C1313" s="62"/>
      <c r="D1313" s="61" t="str">
        <f>IFERROR(VLOOKUP($C1313,货物明细表!$B:$F,2,0),"")</f>
        <v/>
      </c>
      <c r="E1313" s="61" t="str">
        <f>IFERROR(VLOOKUP($C1313,货物明细表!$B:$F,3,0),"")</f>
        <v/>
      </c>
      <c r="F1313" s="61" t="str">
        <f>IFERROR(VLOOKUP($C1313,货物明细表!$B:$F,4,0),"")</f>
        <v/>
      </c>
      <c r="G1313" s="61" t="str">
        <f>IFERROR(VLOOKUP($C1313,货物明细表!$B:$F,5,0),"")</f>
        <v/>
      </c>
      <c r="H1313" s="63"/>
      <c r="I1313" s="63"/>
      <c r="J1313" s="63"/>
      <c r="K1313" s="63"/>
    </row>
    <row r="1314" spans="1:11">
      <c r="A1314" s="58">
        <f t="shared" si="218"/>
        <v>1311</v>
      </c>
      <c r="B1314" s="59"/>
      <c r="C1314" s="59"/>
      <c r="D1314" s="58" t="str">
        <f>IFERROR(VLOOKUP($C1314,货物明细表!$B:$F,2,0),"")</f>
        <v/>
      </c>
      <c r="E1314" s="58" t="str">
        <f>IFERROR(VLOOKUP($C1314,货物明细表!$B:$F,3,0),"")</f>
        <v/>
      </c>
      <c r="F1314" s="58" t="str">
        <f>IFERROR(VLOOKUP($C1314,货物明细表!$B:$F,4,0),"")</f>
        <v/>
      </c>
      <c r="G1314" s="58" t="str">
        <f>IFERROR(VLOOKUP($C1314,货物明细表!$B:$F,5,0),"")</f>
        <v/>
      </c>
      <c r="H1314" s="60"/>
      <c r="I1314" s="60"/>
      <c r="J1314" s="60"/>
      <c r="K1314" s="60"/>
    </row>
    <row r="1315" spans="1:11">
      <c r="A1315" s="61">
        <f t="shared" si="218"/>
        <v>1312</v>
      </c>
      <c r="B1315" s="62"/>
      <c r="C1315" s="62"/>
      <c r="D1315" s="61" t="str">
        <f>IFERROR(VLOOKUP($C1315,货物明细表!$B:$F,2,0),"")</f>
        <v/>
      </c>
      <c r="E1315" s="61" t="str">
        <f>IFERROR(VLOOKUP($C1315,货物明细表!$B:$F,3,0),"")</f>
        <v/>
      </c>
      <c r="F1315" s="61" t="str">
        <f>IFERROR(VLOOKUP($C1315,货物明细表!$B:$F,4,0),"")</f>
        <v/>
      </c>
      <c r="G1315" s="61" t="str">
        <f>IFERROR(VLOOKUP($C1315,货物明细表!$B:$F,5,0),"")</f>
        <v/>
      </c>
      <c r="H1315" s="63"/>
      <c r="I1315" s="63"/>
      <c r="J1315" s="63"/>
      <c r="K1315" s="63"/>
    </row>
    <row r="1316" spans="1:11">
      <c r="A1316" s="58">
        <f t="shared" si="218"/>
        <v>1313</v>
      </c>
      <c r="B1316" s="59"/>
      <c r="C1316" s="59"/>
      <c r="D1316" s="58" t="str">
        <f>IFERROR(VLOOKUP($C1316,货物明细表!$B:$F,2,0),"")</f>
        <v/>
      </c>
      <c r="E1316" s="58" t="str">
        <f>IFERROR(VLOOKUP($C1316,货物明细表!$B:$F,3,0),"")</f>
        <v/>
      </c>
      <c r="F1316" s="58" t="str">
        <f>IFERROR(VLOOKUP($C1316,货物明细表!$B:$F,4,0),"")</f>
        <v/>
      </c>
      <c r="G1316" s="58" t="str">
        <f>IFERROR(VLOOKUP($C1316,货物明细表!$B:$F,5,0),"")</f>
        <v/>
      </c>
      <c r="H1316" s="60"/>
      <c r="I1316" s="60"/>
      <c r="J1316" s="60"/>
      <c r="K1316" s="60"/>
    </row>
    <row r="1317" spans="1:11">
      <c r="A1317" s="61">
        <f t="shared" ref="A1317:A1322" si="219">A1316+1</f>
        <v>1314</v>
      </c>
      <c r="B1317" s="62"/>
      <c r="C1317" s="62"/>
      <c r="D1317" s="61" t="str">
        <f>IFERROR(VLOOKUP($C1317,货物明细表!$B:$F,2,0),"")</f>
        <v/>
      </c>
      <c r="E1317" s="61" t="str">
        <f>IFERROR(VLOOKUP($C1317,货物明细表!$B:$F,3,0),"")</f>
        <v/>
      </c>
      <c r="F1317" s="61" t="str">
        <f>IFERROR(VLOOKUP($C1317,货物明细表!$B:$F,4,0),"")</f>
        <v/>
      </c>
      <c r="G1317" s="61" t="str">
        <f>IFERROR(VLOOKUP($C1317,货物明细表!$B:$F,5,0),"")</f>
        <v/>
      </c>
      <c r="H1317" s="63"/>
      <c r="I1317" s="63"/>
      <c r="J1317" s="63"/>
      <c r="K1317" s="63"/>
    </row>
    <row r="1318" spans="1:11">
      <c r="A1318" s="58">
        <f t="shared" si="219"/>
        <v>1315</v>
      </c>
      <c r="B1318" s="59"/>
      <c r="C1318" s="59"/>
      <c r="D1318" s="58" t="str">
        <f>IFERROR(VLOOKUP($C1318,货物明细表!$B:$F,2,0),"")</f>
        <v/>
      </c>
      <c r="E1318" s="58" t="str">
        <f>IFERROR(VLOOKUP($C1318,货物明细表!$B:$F,3,0),"")</f>
        <v/>
      </c>
      <c r="F1318" s="58" t="str">
        <f>IFERROR(VLOOKUP($C1318,货物明细表!$B:$F,4,0),"")</f>
        <v/>
      </c>
      <c r="G1318" s="58" t="str">
        <f>IFERROR(VLOOKUP($C1318,货物明细表!$B:$F,5,0),"")</f>
        <v/>
      </c>
      <c r="H1318" s="60"/>
      <c r="I1318" s="60"/>
      <c r="J1318" s="60"/>
      <c r="K1318" s="60"/>
    </row>
    <row r="1319" spans="1:11">
      <c r="A1319" s="61">
        <f t="shared" si="219"/>
        <v>1316</v>
      </c>
      <c r="B1319" s="62"/>
      <c r="C1319" s="62"/>
      <c r="D1319" s="61" t="str">
        <f>IFERROR(VLOOKUP($C1319,货物明细表!$B:$F,2,0),"")</f>
        <v/>
      </c>
      <c r="E1319" s="61" t="str">
        <f>IFERROR(VLOOKUP($C1319,货物明细表!$B:$F,3,0),"")</f>
        <v/>
      </c>
      <c r="F1319" s="61" t="str">
        <f>IFERROR(VLOOKUP($C1319,货物明细表!$B:$F,4,0),"")</f>
        <v/>
      </c>
      <c r="G1319" s="61" t="str">
        <f>IFERROR(VLOOKUP($C1319,货物明细表!$B:$F,5,0),"")</f>
        <v/>
      </c>
      <c r="H1319" s="63"/>
      <c r="I1319" s="63"/>
      <c r="J1319" s="63"/>
      <c r="K1319" s="63"/>
    </row>
    <row r="1320" spans="1:11">
      <c r="A1320" s="58">
        <f t="shared" si="219"/>
        <v>1317</v>
      </c>
      <c r="B1320" s="59"/>
      <c r="C1320" s="59"/>
      <c r="D1320" s="58" t="str">
        <f>IFERROR(VLOOKUP($C1320,货物明细表!$B:$F,2,0),"")</f>
        <v/>
      </c>
      <c r="E1320" s="58" t="str">
        <f>IFERROR(VLOOKUP($C1320,货物明细表!$B:$F,3,0),"")</f>
        <v/>
      </c>
      <c r="F1320" s="58" t="str">
        <f>IFERROR(VLOOKUP($C1320,货物明细表!$B:$F,4,0),"")</f>
        <v/>
      </c>
      <c r="G1320" s="58" t="str">
        <f>IFERROR(VLOOKUP($C1320,货物明细表!$B:$F,5,0),"")</f>
        <v/>
      </c>
      <c r="H1320" s="60"/>
      <c r="I1320" s="60"/>
      <c r="J1320" s="60"/>
      <c r="K1320" s="60"/>
    </row>
    <row r="1321" spans="1:11">
      <c r="A1321" s="61">
        <f t="shared" si="219"/>
        <v>1318</v>
      </c>
      <c r="B1321" s="62"/>
      <c r="C1321" s="62"/>
      <c r="D1321" s="61" t="str">
        <f>IFERROR(VLOOKUP($C1321,货物明细表!$B:$F,2,0),"")</f>
        <v/>
      </c>
      <c r="E1321" s="61" t="str">
        <f>IFERROR(VLOOKUP($C1321,货物明细表!$B:$F,3,0),"")</f>
        <v/>
      </c>
      <c r="F1321" s="61" t="str">
        <f>IFERROR(VLOOKUP($C1321,货物明细表!$B:$F,4,0),"")</f>
        <v/>
      </c>
      <c r="G1321" s="61" t="str">
        <f>IFERROR(VLOOKUP($C1321,货物明细表!$B:$F,5,0),"")</f>
        <v/>
      </c>
      <c r="H1321" s="63"/>
      <c r="I1321" s="63"/>
      <c r="J1321" s="63"/>
      <c r="K1321" s="63"/>
    </row>
    <row r="1322" spans="1:11">
      <c r="A1322" s="58">
        <f t="shared" si="219"/>
        <v>1319</v>
      </c>
      <c r="B1322" s="59"/>
      <c r="C1322" s="59"/>
      <c r="D1322" s="58" t="str">
        <f>IFERROR(VLOOKUP($C1322,货物明细表!$B:$F,2,0),"")</f>
        <v/>
      </c>
      <c r="E1322" s="58" t="str">
        <f>IFERROR(VLOOKUP($C1322,货物明细表!$B:$F,3,0),"")</f>
        <v/>
      </c>
      <c r="F1322" s="58" t="str">
        <f>IFERROR(VLOOKUP($C1322,货物明细表!$B:$F,4,0),"")</f>
        <v/>
      </c>
      <c r="G1322" s="58" t="str">
        <f>IFERROR(VLOOKUP($C1322,货物明细表!$B:$F,5,0),"")</f>
        <v/>
      </c>
      <c r="H1322" s="60"/>
      <c r="I1322" s="60"/>
      <c r="J1322" s="60"/>
      <c r="K1322" s="60"/>
    </row>
    <row r="1323" spans="1:11">
      <c r="A1323" s="61">
        <f t="shared" ref="A1323:A1328" si="220">A1322+1</f>
        <v>1320</v>
      </c>
      <c r="B1323" s="62"/>
      <c r="C1323" s="62"/>
      <c r="D1323" s="61" t="str">
        <f>IFERROR(VLOOKUP($C1323,货物明细表!$B:$F,2,0),"")</f>
        <v/>
      </c>
      <c r="E1323" s="61" t="str">
        <f>IFERROR(VLOOKUP($C1323,货物明细表!$B:$F,3,0),"")</f>
        <v/>
      </c>
      <c r="F1323" s="61" t="str">
        <f>IFERROR(VLOOKUP($C1323,货物明细表!$B:$F,4,0),"")</f>
        <v/>
      </c>
      <c r="G1323" s="61" t="str">
        <f>IFERROR(VLOOKUP($C1323,货物明细表!$B:$F,5,0),"")</f>
        <v/>
      </c>
      <c r="H1323" s="63"/>
      <c r="I1323" s="63"/>
      <c r="J1323" s="63"/>
      <c r="K1323" s="63"/>
    </row>
    <row r="1324" spans="1:11">
      <c r="A1324" s="58">
        <f t="shared" si="220"/>
        <v>1321</v>
      </c>
      <c r="B1324" s="59"/>
      <c r="C1324" s="59"/>
      <c r="D1324" s="58" t="str">
        <f>IFERROR(VLOOKUP($C1324,货物明细表!$B:$F,2,0),"")</f>
        <v/>
      </c>
      <c r="E1324" s="58" t="str">
        <f>IFERROR(VLOOKUP($C1324,货物明细表!$B:$F,3,0),"")</f>
        <v/>
      </c>
      <c r="F1324" s="58" t="str">
        <f>IFERROR(VLOOKUP($C1324,货物明细表!$B:$F,4,0),"")</f>
        <v/>
      </c>
      <c r="G1324" s="58" t="str">
        <f>IFERROR(VLOOKUP($C1324,货物明细表!$B:$F,5,0),"")</f>
        <v/>
      </c>
      <c r="H1324" s="60"/>
      <c r="I1324" s="60"/>
      <c r="J1324" s="60"/>
      <c r="K1324" s="60"/>
    </row>
    <row r="1325" spans="1:11">
      <c r="A1325" s="61">
        <f t="shared" si="220"/>
        <v>1322</v>
      </c>
      <c r="B1325" s="62"/>
      <c r="C1325" s="62"/>
      <c r="D1325" s="61" t="str">
        <f>IFERROR(VLOOKUP($C1325,货物明细表!$B:$F,2,0),"")</f>
        <v/>
      </c>
      <c r="E1325" s="61" t="str">
        <f>IFERROR(VLOOKUP($C1325,货物明细表!$B:$F,3,0),"")</f>
        <v/>
      </c>
      <c r="F1325" s="61" t="str">
        <f>IFERROR(VLOOKUP($C1325,货物明细表!$B:$F,4,0),"")</f>
        <v/>
      </c>
      <c r="G1325" s="61" t="str">
        <f>IFERROR(VLOOKUP($C1325,货物明细表!$B:$F,5,0),"")</f>
        <v/>
      </c>
      <c r="H1325" s="63"/>
      <c r="I1325" s="63"/>
      <c r="J1325" s="63"/>
      <c r="K1325" s="63"/>
    </row>
    <row r="1326" spans="1:11">
      <c r="A1326" s="58">
        <f t="shared" si="220"/>
        <v>1323</v>
      </c>
      <c r="B1326" s="59"/>
      <c r="C1326" s="59"/>
      <c r="D1326" s="58" t="str">
        <f>IFERROR(VLOOKUP($C1326,货物明细表!$B:$F,2,0),"")</f>
        <v/>
      </c>
      <c r="E1326" s="58" t="str">
        <f>IFERROR(VLOOKUP($C1326,货物明细表!$B:$F,3,0),"")</f>
        <v/>
      </c>
      <c r="F1326" s="58" t="str">
        <f>IFERROR(VLOOKUP($C1326,货物明细表!$B:$F,4,0),"")</f>
        <v/>
      </c>
      <c r="G1326" s="58" t="str">
        <f>IFERROR(VLOOKUP($C1326,货物明细表!$B:$F,5,0),"")</f>
        <v/>
      </c>
      <c r="H1326" s="60"/>
      <c r="I1326" s="60"/>
      <c r="J1326" s="60"/>
      <c r="K1326" s="60"/>
    </row>
    <row r="1327" spans="1:11">
      <c r="A1327" s="61">
        <f t="shared" si="220"/>
        <v>1324</v>
      </c>
      <c r="B1327" s="62"/>
      <c r="C1327" s="62"/>
      <c r="D1327" s="61" t="str">
        <f>IFERROR(VLOOKUP($C1327,货物明细表!$B:$F,2,0),"")</f>
        <v/>
      </c>
      <c r="E1327" s="61" t="str">
        <f>IFERROR(VLOOKUP($C1327,货物明细表!$B:$F,3,0),"")</f>
        <v/>
      </c>
      <c r="F1327" s="61" t="str">
        <f>IFERROR(VLOOKUP($C1327,货物明细表!$B:$F,4,0),"")</f>
        <v/>
      </c>
      <c r="G1327" s="61" t="str">
        <f>IFERROR(VLOOKUP($C1327,货物明细表!$B:$F,5,0),"")</f>
        <v/>
      </c>
      <c r="H1327" s="63"/>
      <c r="I1327" s="63"/>
      <c r="J1327" s="63"/>
      <c r="K1327" s="63"/>
    </row>
    <row r="1328" spans="1:11">
      <c r="A1328" s="58">
        <f t="shared" si="220"/>
        <v>1325</v>
      </c>
      <c r="B1328" s="59"/>
      <c r="C1328" s="59"/>
      <c r="D1328" s="58" t="str">
        <f>IFERROR(VLOOKUP($C1328,货物明细表!$B:$F,2,0),"")</f>
        <v/>
      </c>
      <c r="E1328" s="58" t="str">
        <f>IFERROR(VLOOKUP($C1328,货物明细表!$B:$F,3,0),"")</f>
        <v/>
      </c>
      <c r="F1328" s="58" t="str">
        <f>IFERROR(VLOOKUP($C1328,货物明细表!$B:$F,4,0),"")</f>
        <v/>
      </c>
      <c r="G1328" s="58" t="str">
        <f>IFERROR(VLOOKUP($C1328,货物明细表!$B:$F,5,0),"")</f>
        <v/>
      </c>
      <c r="H1328" s="60"/>
      <c r="I1328" s="60"/>
      <c r="J1328" s="60"/>
      <c r="K1328" s="60"/>
    </row>
    <row r="1329" spans="1:11">
      <c r="A1329" s="61">
        <f t="shared" ref="A1329:A1334" si="221">A1328+1</f>
        <v>1326</v>
      </c>
      <c r="B1329" s="62"/>
      <c r="C1329" s="62"/>
      <c r="D1329" s="61" t="str">
        <f>IFERROR(VLOOKUP($C1329,货物明细表!$B:$F,2,0),"")</f>
        <v/>
      </c>
      <c r="E1329" s="61" t="str">
        <f>IFERROR(VLOOKUP($C1329,货物明细表!$B:$F,3,0),"")</f>
        <v/>
      </c>
      <c r="F1329" s="61" t="str">
        <f>IFERROR(VLOOKUP($C1329,货物明细表!$B:$F,4,0),"")</f>
        <v/>
      </c>
      <c r="G1329" s="61" t="str">
        <f>IFERROR(VLOOKUP($C1329,货物明细表!$B:$F,5,0),"")</f>
        <v/>
      </c>
      <c r="H1329" s="63"/>
      <c r="I1329" s="63"/>
      <c r="J1329" s="63"/>
      <c r="K1329" s="63"/>
    </row>
    <row r="1330" spans="1:11">
      <c r="A1330" s="58">
        <f t="shared" si="221"/>
        <v>1327</v>
      </c>
      <c r="B1330" s="59"/>
      <c r="C1330" s="59"/>
      <c r="D1330" s="58" t="str">
        <f>IFERROR(VLOOKUP($C1330,货物明细表!$B:$F,2,0),"")</f>
        <v/>
      </c>
      <c r="E1330" s="58" t="str">
        <f>IFERROR(VLOOKUP($C1330,货物明细表!$B:$F,3,0),"")</f>
        <v/>
      </c>
      <c r="F1330" s="58" t="str">
        <f>IFERROR(VLOOKUP($C1330,货物明细表!$B:$F,4,0),"")</f>
        <v/>
      </c>
      <c r="G1330" s="58" t="str">
        <f>IFERROR(VLOOKUP($C1330,货物明细表!$B:$F,5,0),"")</f>
        <v/>
      </c>
      <c r="H1330" s="60"/>
      <c r="I1330" s="60"/>
      <c r="J1330" s="60"/>
      <c r="K1330" s="60"/>
    </row>
    <row r="1331" spans="1:11">
      <c r="A1331" s="61">
        <f t="shared" si="221"/>
        <v>1328</v>
      </c>
      <c r="B1331" s="62"/>
      <c r="C1331" s="62"/>
      <c r="D1331" s="61" t="str">
        <f>IFERROR(VLOOKUP($C1331,货物明细表!$B:$F,2,0),"")</f>
        <v/>
      </c>
      <c r="E1331" s="61" t="str">
        <f>IFERROR(VLOOKUP($C1331,货物明细表!$B:$F,3,0),"")</f>
        <v/>
      </c>
      <c r="F1331" s="61" t="str">
        <f>IFERROR(VLOOKUP($C1331,货物明细表!$B:$F,4,0),"")</f>
        <v/>
      </c>
      <c r="G1331" s="61" t="str">
        <f>IFERROR(VLOOKUP($C1331,货物明细表!$B:$F,5,0),"")</f>
        <v/>
      </c>
      <c r="H1331" s="63"/>
      <c r="I1331" s="63"/>
      <c r="J1331" s="63"/>
      <c r="K1331" s="63"/>
    </row>
    <row r="1332" spans="1:11">
      <c r="A1332" s="58">
        <f t="shared" si="221"/>
        <v>1329</v>
      </c>
      <c r="B1332" s="59"/>
      <c r="C1332" s="59"/>
      <c r="D1332" s="58" t="str">
        <f>IFERROR(VLOOKUP($C1332,货物明细表!$B:$F,2,0),"")</f>
        <v/>
      </c>
      <c r="E1332" s="58" t="str">
        <f>IFERROR(VLOOKUP($C1332,货物明细表!$B:$F,3,0),"")</f>
        <v/>
      </c>
      <c r="F1332" s="58" t="str">
        <f>IFERROR(VLOOKUP($C1332,货物明细表!$B:$F,4,0),"")</f>
        <v/>
      </c>
      <c r="G1332" s="58" t="str">
        <f>IFERROR(VLOOKUP($C1332,货物明细表!$B:$F,5,0),"")</f>
        <v/>
      </c>
      <c r="H1332" s="60"/>
      <c r="I1332" s="60"/>
      <c r="J1332" s="60"/>
      <c r="K1332" s="60"/>
    </row>
    <row r="1333" spans="1:11">
      <c r="A1333" s="61">
        <f t="shared" si="221"/>
        <v>1330</v>
      </c>
      <c r="B1333" s="62"/>
      <c r="C1333" s="62"/>
      <c r="D1333" s="61" t="str">
        <f>IFERROR(VLOOKUP($C1333,货物明细表!$B:$F,2,0),"")</f>
        <v/>
      </c>
      <c r="E1333" s="61" t="str">
        <f>IFERROR(VLOOKUP($C1333,货物明细表!$B:$F,3,0),"")</f>
        <v/>
      </c>
      <c r="F1333" s="61" t="str">
        <f>IFERROR(VLOOKUP($C1333,货物明细表!$B:$F,4,0),"")</f>
        <v/>
      </c>
      <c r="G1333" s="61" t="str">
        <f>IFERROR(VLOOKUP($C1333,货物明细表!$B:$F,5,0),"")</f>
        <v/>
      </c>
      <c r="H1333" s="63"/>
      <c r="I1333" s="63"/>
      <c r="J1333" s="63"/>
      <c r="K1333" s="63"/>
    </row>
    <row r="1334" spans="1:11">
      <c r="A1334" s="58">
        <f t="shared" si="221"/>
        <v>1331</v>
      </c>
      <c r="B1334" s="59"/>
      <c r="C1334" s="59"/>
      <c r="D1334" s="58" t="str">
        <f>IFERROR(VLOOKUP($C1334,货物明细表!$B:$F,2,0),"")</f>
        <v/>
      </c>
      <c r="E1334" s="58" t="str">
        <f>IFERROR(VLOOKUP($C1334,货物明细表!$B:$F,3,0),"")</f>
        <v/>
      </c>
      <c r="F1334" s="58" t="str">
        <f>IFERROR(VLOOKUP($C1334,货物明细表!$B:$F,4,0),"")</f>
        <v/>
      </c>
      <c r="G1334" s="58" t="str">
        <f>IFERROR(VLOOKUP($C1334,货物明细表!$B:$F,5,0),"")</f>
        <v/>
      </c>
      <c r="H1334" s="60"/>
      <c r="I1334" s="60"/>
      <c r="J1334" s="60"/>
      <c r="K1334" s="60"/>
    </row>
    <row r="1335" spans="1:11">
      <c r="A1335" s="61">
        <f t="shared" ref="A1335:A1340" si="222">A1334+1</f>
        <v>1332</v>
      </c>
      <c r="B1335" s="62"/>
      <c r="C1335" s="62"/>
      <c r="D1335" s="61" t="str">
        <f>IFERROR(VLOOKUP($C1335,货物明细表!$B:$F,2,0),"")</f>
        <v/>
      </c>
      <c r="E1335" s="61" t="str">
        <f>IFERROR(VLOOKUP($C1335,货物明细表!$B:$F,3,0),"")</f>
        <v/>
      </c>
      <c r="F1335" s="61" t="str">
        <f>IFERROR(VLOOKUP($C1335,货物明细表!$B:$F,4,0),"")</f>
        <v/>
      </c>
      <c r="G1335" s="61" t="str">
        <f>IFERROR(VLOOKUP($C1335,货物明细表!$B:$F,5,0),"")</f>
        <v/>
      </c>
      <c r="H1335" s="63"/>
      <c r="I1335" s="63"/>
      <c r="J1335" s="63"/>
      <c r="K1335" s="63"/>
    </row>
    <row r="1336" spans="1:11">
      <c r="A1336" s="58">
        <f t="shared" si="222"/>
        <v>1333</v>
      </c>
      <c r="B1336" s="59"/>
      <c r="C1336" s="59"/>
      <c r="D1336" s="58" t="str">
        <f>IFERROR(VLOOKUP($C1336,货物明细表!$B:$F,2,0),"")</f>
        <v/>
      </c>
      <c r="E1336" s="58" t="str">
        <f>IFERROR(VLOOKUP($C1336,货物明细表!$B:$F,3,0),"")</f>
        <v/>
      </c>
      <c r="F1336" s="58" t="str">
        <f>IFERROR(VLOOKUP($C1336,货物明细表!$B:$F,4,0),"")</f>
        <v/>
      </c>
      <c r="G1336" s="58" t="str">
        <f>IFERROR(VLOOKUP($C1336,货物明细表!$B:$F,5,0),"")</f>
        <v/>
      </c>
      <c r="H1336" s="60"/>
      <c r="I1336" s="60"/>
      <c r="J1336" s="60"/>
      <c r="K1336" s="60"/>
    </row>
    <row r="1337" spans="1:11">
      <c r="A1337" s="61">
        <f t="shared" si="222"/>
        <v>1334</v>
      </c>
      <c r="B1337" s="62"/>
      <c r="C1337" s="62"/>
      <c r="D1337" s="61" t="str">
        <f>IFERROR(VLOOKUP($C1337,货物明细表!$B:$F,2,0),"")</f>
        <v/>
      </c>
      <c r="E1337" s="61" t="str">
        <f>IFERROR(VLOOKUP($C1337,货物明细表!$B:$F,3,0),"")</f>
        <v/>
      </c>
      <c r="F1337" s="61" t="str">
        <f>IFERROR(VLOOKUP($C1337,货物明细表!$B:$F,4,0),"")</f>
        <v/>
      </c>
      <c r="G1337" s="61" t="str">
        <f>IFERROR(VLOOKUP($C1337,货物明细表!$B:$F,5,0),"")</f>
        <v/>
      </c>
      <c r="H1337" s="63"/>
      <c r="I1337" s="63"/>
      <c r="J1337" s="63"/>
      <c r="K1337" s="63"/>
    </row>
    <row r="1338" spans="1:11">
      <c r="A1338" s="58">
        <f t="shared" si="222"/>
        <v>1335</v>
      </c>
      <c r="B1338" s="59"/>
      <c r="C1338" s="59"/>
      <c r="D1338" s="58" t="str">
        <f>IFERROR(VLOOKUP($C1338,货物明细表!$B:$F,2,0),"")</f>
        <v/>
      </c>
      <c r="E1338" s="58" t="str">
        <f>IFERROR(VLOOKUP($C1338,货物明细表!$B:$F,3,0),"")</f>
        <v/>
      </c>
      <c r="F1338" s="58" t="str">
        <f>IFERROR(VLOOKUP($C1338,货物明细表!$B:$F,4,0),"")</f>
        <v/>
      </c>
      <c r="G1338" s="58" t="str">
        <f>IFERROR(VLOOKUP($C1338,货物明细表!$B:$F,5,0),"")</f>
        <v/>
      </c>
      <c r="H1338" s="60"/>
      <c r="I1338" s="60"/>
      <c r="J1338" s="60"/>
      <c r="K1338" s="60"/>
    </row>
    <row r="1339" spans="1:11">
      <c r="A1339" s="61">
        <f t="shared" si="222"/>
        <v>1336</v>
      </c>
      <c r="B1339" s="62"/>
      <c r="C1339" s="62"/>
      <c r="D1339" s="61" t="str">
        <f>IFERROR(VLOOKUP($C1339,货物明细表!$B:$F,2,0),"")</f>
        <v/>
      </c>
      <c r="E1339" s="61" t="str">
        <f>IFERROR(VLOOKUP($C1339,货物明细表!$B:$F,3,0),"")</f>
        <v/>
      </c>
      <c r="F1339" s="61" t="str">
        <f>IFERROR(VLOOKUP($C1339,货物明细表!$B:$F,4,0),"")</f>
        <v/>
      </c>
      <c r="G1339" s="61" t="str">
        <f>IFERROR(VLOOKUP($C1339,货物明细表!$B:$F,5,0),"")</f>
        <v/>
      </c>
      <c r="H1339" s="63"/>
      <c r="I1339" s="63"/>
      <c r="J1339" s="63"/>
      <c r="K1339" s="63"/>
    </row>
    <row r="1340" spans="1:11">
      <c r="A1340" s="58">
        <f t="shared" si="222"/>
        <v>1337</v>
      </c>
      <c r="B1340" s="59"/>
      <c r="C1340" s="59"/>
      <c r="D1340" s="58" t="str">
        <f>IFERROR(VLOOKUP($C1340,货物明细表!$B:$F,2,0),"")</f>
        <v/>
      </c>
      <c r="E1340" s="58" t="str">
        <f>IFERROR(VLOOKUP($C1340,货物明细表!$B:$F,3,0),"")</f>
        <v/>
      </c>
      <c r="F1340" s="58" t="str">
        <f>IFERROR(VLOOKUP($C1340,货物明细表!$B:$F,4,0),"")</f>
        <v/>
      </c>
      <c r="G1340" s="58" t="str">
        <f>IFERROR(VLOOKUP($C1340,货物明细表!$B:$F,5,0),"")</f>
        <v/>
      </c>
      <c r="H1340" s="60"/>
      <c r="I1340" s="60"/>
      <c r="J1340" s="60"/>
      <c r="K1340" s="60"/>
    </row>
    <row r="1341" spans="1:11">
      <c r="A1341" s="61">
        <f t="shared" ref="A1341:A1346" si="223">A1340+1</f>
        <v>1338</v>
      </c>
      <c r="B1341" s="62"/>
      <c r="C1341" s="62"/>
      <c r="D1341" s="61" t="str">
        <f>IFERROR(VLOOKUP($C1341,货物明细表!$B:$F,2,0),"")</f>
        <v/>
      </c>
      <c r="E1341" s="61" t="str">
        <f>IFERROR(VLOOKUP($C1341,货物明细表!$B:$F,3,0),"")</f>
        <v/>
      </c>
      <c r="F1341" s="61" t="str">
        <f>IFERROR(VLOOKUP($C1341,货物明细表!$B:$F,4,0),"")</f>
        <v/>
      </c>
      <c r="G1341" s="61" t="str">
        <f>IFERROR(VLOOKUP($C1341,货物明细表!$B:$F,5,0),"")</f>
        <v/>
      </c>
      <c r="H1341" s="63"/>
      <c r="I1341" s="63"/>
      <c r="J1341" s="63"/>
      <c r="K1341" s="63"/>
    </row>
    <row r="1342" spans="1:11">
      <c r="A1342" s="58">
        <f t="shared" si="223"/>
        <v>1339</v>
      </c>
      <c r="B1342" s="59"/>
      <c r="C1342" s="59"/>
      <c r="D1342" s="58" t="str">
        <f>IFERROR(VLOOKUP($C1342,货物明细表!$B:$F,2,0),"")</f>
        <v/>
      </c>
      <c r="E1342" s="58" t="str">
        <f>IFERROR(VLOOKUP($C1342,货物明细表!$B:$F,3,0),"")</f>
        <v/>
      </c>
      <c r="F1342" s="58" t="str">
        <f>IFERROR(VLOOKUP($C1342,货物明细表!$B:$F,4,0),"")</f>
        <v/>
      </c>
      <c r="G1342" s="58" t="str">
        <f>IFERROR(VLOOKUP($C1342,货物明细表!$B:$F,5,0),"")</f>
        <v/>
      </c>
      <c r="H1342" s="60"/>
      <c r="I1342" s="60"/>
      <c r="J1342" s="60"/>
      <c r="K1342" s="60"/>
    </row>
    <row r="1343" spans="1:11">
      <c r="A1343" s="61">
        <f t="shared" si="223"/>
        <v>1340</v>
      </c>
      <c r="B1343" s="62"/>
      <c r="C1343" s="62"/>
      <c r="D1343" s="61" t="str">
        <f>IFERROR(VLOOKUP($C1343,货物明细表!$B:$F,2,0),"")</f>
        <v/>
      </c>
      <c r="E1343" s="61" t="str">
        <f>IFERROR(VLOOKUP($C1343,货物明细表!$B:$F,3,0),"")</f>
        <v/>
      </c>
      <c r="F1343" s="61" t="str">
        <f>IFERROR(VLOOKUP($C1343,货物明细表!$B:$F,4,0),"")</f>
        <v/>
      </c>
      <c r="G1343" s="61" t="str">
        <f>IFERROR(VLOOKUP($C1343,货物明细表!$B:$F,5,0),"")</f>
        <v/>
      </c>
      <c r="H1343" s="63"/>
      <c r="I1343" s="63"/>
      <c r="J1343" s="63"/>
      <c r="K1343" s="63"/>
    </row>
    <row r="1344" spans="1:11">
      <c r="A1344" s="58">
        <f t="shared" si="223"/>
        <v>1341</v>
      </c>
      <c r="B1344" s="59"/>
      <c r="C1344" s="59"/>
      <c r="D1344" s="58" t="str">
        <f>IFERROR(VLOOKUP($C1344,货物明细表!$B:$F,2,0),"")</f>
        <v/>
      </c>
      <c r="E1344" s="58" t="str">
        <f>IFERROR(VLOOKUP($C1344,货物明细表!$B:$F,3,0),"")</f>
        <v/>
      </c>
      <c r="F1344" s="58" t="str">
        <f>IFERROR(VLOOKUP($C1344,货物明细表!$B:$F,4,0),"")</f>
        <v/>
      </c>
      <c r="G1344" s="58" t="str">
        <f>IFERROR(VLOOKUP($C1344,货物明细表!$B:$F,5,0),"")</f>
        <v/>
      </c>
      <c r="H1344" s="60"/>
      <c r="I1344" s="60"/>
      <c r="J1344" s="60"/>
      <c r="K1344" s="60"/>
    </row>
    <row r="1345" spans="1:11">
      <c r="A1345" s="61">
        <f t="shared" si="223"/>
        <v>1342</v>
      </c>
      <c r="B1345" s="62"/>
      <c r="C1345" s="62"/>
      <c r="D1345" s="61" t="str">
        <f>IFERROR(VLOOKUP($C1345,货物明细表!$B:$F,2,0),"")</f>
        <v/>
      </c>
      <c r="E1345" s="61" t="str">
        <f>IFERROR(VLOOKUP($C1345,货物明细表!$B:$F,3,0),"")</f>
        <v/>
      </c>
      <c r="F1345" s="61" t="str">
        <f>IFERROR(VLOOKUP($C1345,货物明细表!$B:$F,4,0),"")</f>
        <v/>
      </c>
      <c r="G1345" s="61" t="str">
        <f>IFERROR(VLOOKUP($C1345,货物明细表!$B:$F,5,0),"")</f>
        <v/>
      </c>
      <c r="H1345" s="63"/>
      <c r="I1345" s="63"/>
      <c r="J1345" s="63"/>
      <c r="K1345" s="63"/>
    </row>
    <row r="1346" spans="1:11">
      <c r="A1346" s="58">
        <f t="shared" si="223"/>
        <v>1343</v>
      </c>
      <c r="B1346" s="59"/>
      <c r="C1346" s="59"/>
      <c r="D1346" s="58" t="str">
        <f>IFERROR(VLOOKUP($C1346,货物明细表!$B:$F,2,0),"")</f>
        <v/>
      </c>
      <c r="E1346" s="58" t="str">
        <f>IFERROR(VLOOKUP($C1346,货物明细表!$B:$F,3,0),"")</f>
        <v/>
      </c>
      <c r="F1346" s="58" t="str">
        <f>IFERROR(VLOOKUP($C1346,货物明细表!$B:$F,4,0),"")</f>
        <v/>
      </c>
      <c r="G1346" s="58" t="str">
        <f>IFERROR(VLOOKUP($C1346,货物明细表!$B:$F,5,0),"")</f>
        <v/>
      </c>
      <c r="H1346" s="60"/>
      <c r="I1346" s="60"/>
      <c r="J1346" s="60"/>
      <c r="K1346" s="60"/>
    </row>
    <row r="1347" spans="1:11">
      <c r="A1347" s="61">
        <f t="shared" ref="A1347:A1352" si="224">A1346+1</f>
        <v>1344</v>
      </c>
      <c r="B1347" s="62"/>
      <c r="C1347" s="62"/>
      <c r="D1347" s="61" t="str">
        <f>IFERROR(VLOOKUP($C1347,货物明细表!$B:$F,2,0),"")</f>
        <v/>
      </c>
      <c r="E1347" s="61" t="str">
        <f>IFERROR(VLOOKUP($C1347,货物明细表!$B:$F,3,0),"")</f>
        <v/>
      </c>
      <c r="F1347" s="61" t="str">
        <f>IFERROR(VLOOKUP($C1347,货物明细表!$B:$F,4,0),"")</f>
        <v/>
      </c>
      <c r="G1347" s="61" t="str">
        <f>IFERROR(VLOOKUP($C1347,货物明细表!$B:$F,5,0),"")</f>
        <v/>
      </c>
      <c r="H1347" s="63"/>
      <c r="I1347" s="63"/>
      <c r="J1347" s="63"/>
      <c r="K1347" s="63"/>
    </row>
    <row r="1348" spans="1:11">
      <c r="A1348" s="58">
        <f t="shared" si="224"/>
        <v>1345</v>
      </c>
      <c r="B1348" s="59"/>
      <c r="C1348" s="59"/>
      <c r="D1348" s="58" t="str">
        <f>IFERROR(VLOOKUP($C1348,货物明细表!$B:$F,2,0),"")</f>
        <v/>
      </c>
      <c r="E1348" s="58" t="str">
        <f>IFERROR(VLOOKUP($C1348,货物明细表!$B:$F,3,0),"")</f>
        <v/>
      </c>
      <c r="F1348" s="58" t="str">
        <f>IFERROR(VLOOKUP($C1348,货物明细表!$B:$F,4,0),"")</f>
        <v/>
      </c>
      <c r="G1348" s="58" t="str">
        <f>IFERROR(VLOOKUP($C1348,货物明细表!$B:$F,5,0),"")</f>
        <v/>
      </c>
      <c r="H1348" s="60"/>
      <c r="I1348" s="60"/>
      <c r="J1348" s="60"/>
      <c r="K1348" s="60"/>
    </row>
    <row r="1349" spans="1:11">
      <c r="A1349" s="61">
        <f t="shared" si="224"/>
        <v>1346</v>
      </c>
      <c r="B1349" s="62"/>
      <c r="C1349" s="62"/>
      <c r="D1349" s="61" t="str">
        <f>IFERROR(VLOOKUP($C1349,货物明细表!$B:$F,2,0),"")</f>
        <v/>
      </c>
      <c r="E1349" s="61" t="str">
        <f>IFERROR(VLOOKUP($C1349,货物明细表!$B:$F,3,0),"")</f>
        <v/>
      </c>
      <c r="F1349" s="61" t="str">
        <f>IFERROR(VLOOKUP($C1349,货物明细表!$B:$F,4,0),"")</f>
        <v/>
      </c>
      <c r="G1349" s="61" t="str">
        <f>IFERROR(VLOOKUP($C1349,货物明细表!$B:$F,5,0),"")</f>
        <v/>
      </c>
      <c r="H1349" s="63"/>
      <c r="I1349" s="63"/>
      <c r="J1349" s="63"/>
      <c r="K1349" s="63"/>
    </row>
    <row r="1350" spans="1:11">
      <c r="A1350" s="58">
        <f t="shared" si="224"/>
        <v>1347</v>
      </c>
      <c r="B1350" s="59"/>
      <c r="C1350" s="59"/>
      <c r="D1350" s="58" t="str">
        <f>IFERROR(VLOOKUP($C1350,货物明细表!$B:$F,2,0),"")</f>
        <v/>
      </c>
      <c r="E1350" s="58" t="str">
        <f>IFERROR(VLOOKUP($C1350,货物明细表!$B:$F,3,0),"")</f>
        <v/>
      </c>
      <c r="F1350" s="58" t="str">
        <f>IFERROR(VLOOKUP($C1350,货物明细表!$B:$F,4,0),"")</f>
        <v/>
      </c>
      <c r="G1350" s="58" t="str">
        <f>IFERROR(VLOOKUP($C1350,货物明细表!$B:$F,5,0),"")</f>
        <v/>
      </c>
      <c r="H1350" s="60"/>
      <c r="I1350" s="60"/>
      <c r="J1350" s="60"/>
      <c r="K1350" s="60"/>
    </row>
    <row r="1351" spans="1:11">
      <c r="A1351" s="61">
        <f t="shared" si="224"/>
        <v>1348</v>
      </c>
      <c r="B1351" s="62"/>
      <c r="C1351" s="62"/>
      <c r="D1351" s="61" t="str">
        <f>IFERROR(VLOOKUP($C1351,货物明细表!$B:$F,2,0),"")</f>
        <v/>
      </c>
      <c r="E1351" s="61" t="str">
        <f>IFERROR(VLOOKUP($C1351,货物明细表!$B:$F,3,0),"")</f>
        <v/>
      </c>
      <c r="F1351" s="61" t="str">
        <f>IFERROR(VLOOKUP($C1351,货物明细表!$B:$F,4,0),"")</f>
        <v/>
      </c>
      <c r="G1351" s="61" t="str">
        <f>IFERROR(VLOOKUP($C1351,货物明细表!$B:$F,5,0),"")</f>
        <v/>
      </c>
      <c r="H1351" s="63"/>
      <c r="I1351" s="63"/>
      <c r="J1351" s="63"/>
      <c r="K1351" s="63"/>
    </row>
    <row r="1352" spans="1:11">
      <c r="A1352" s="58">
        <f t="shared" si="224"/>
        <v>1349</v>
      </c>
      <c r="B1352" s="59"/>
      <c r="C1352" s="59"/>
      <c r="D1352" s="58" t="str">
        <f>IFERROR(VLOOKUP($C1352,货物明细表!$B:$F,2,0),"")</f>
        <v/>
      </c>
      <c r="E1352" s="58" t="str">
        <f>IFERROR(VLOOKUP($C1352,货物明细表!$B:$F,3,0),"")</f>
        <v/>
      </c>
      <c r="F1352" s="58" t="str">
        <f>IFERROR(VLOOKUP($C1352,货物明细表!$B:$F,4,0),"")</f>
        <v/>
      </c>
      <c r="G1352" s="58" t="str">
        <f>IFERROR(VLOOKUP($C1352,货物明细表!$B:$F,5,0),"")</f>
        <v/>
      </c>
      <c r="H1352" s="60"/>
      <c r="I1352" s="60"/>
      <c r="J1352" s="60"/>
      <c r="K1352" s="60"/>
    </row>
    <row r="1353" spans="1:11">
      <c r="A1353" s="61">
        <f t="shared" ref="A1353:A1358" si="225">A1352+1</f>
        <v>1350</v>
      </c>
      <c r="B1353" s="62"/>
      <c r="C1353" s="62"/>
      <c r="D1353" s="61" t="str">
        <f>IFERROR(VLOOKUP($C1353,货物明细表!$B:$F,2,0),"")</f>
        <v/>
      </c>
      <c r="E1353" s="61" t="str">
        <f>IFERROR(VLOOKUP($C1353,货物明细表!$B:$F,3,0),"")</f>
        <v/>
      </c>
      <c r="F1353" s="61" t="str">
        <f>IFERROR(VLOOKUP($C1353,货物明细表!$B:$F,4,0),"")</f>
        <v/>
      </c>
      <c r="G1353" s="61" t="str">
        <f>IFERROR(VLOOKUP($C1353,货物明细表!$B:$F,5,0),"")</f>
        <v/>
      </c>
      <c r="H1353" s="63"/>
      <c r="I1353" s="63"/>
      <c r="J1353" s="63"/>
      <c r="K1353" s="63"/>
    </row>
    <row r="1354" spans="1:11">
      <c r="A1354" s="58">
        <f t="shared" si="225"/>
        <v>1351</v>
      </c>
      <c r="B1354" s="59"/>
      <c r="C1354" s="59"/>
      <c r="D1354" s="58" t="str">
        <f>IFERROR(VLOOKUP($C1354,货物明细表!$B:$F,2,0),"")</f>
        <v/>
      </c>
      <c r="E1354" s="58" t="str">
        <f>IFERROR(VLOOKUP($C1354,货物明细表!$B:$F,3,0),"")</f>
        <v/>
      </c>
      <c r="F1354" s="58" t="str">
        <f>IFERROR(VLOOKUP($C1354,货物明细表!$B:$F,4,0),"")</f>
        <v/>
      </c>
      <c r="G1354" s="58" t="str">
        <f>IFERROR(VLOOKUP($C1354,货物明细表!$B:$F,5,0),"")</f>
        <v/>
      </c>
      <c r="H1354" s="60"/>
      <c r="I1354" s="60"/>
      <c r="J1354" s="60"/>
      <c r="K1354" s="60"/>
    </row>
    <row r="1355" spans="1:11">
      <c r="A1355" s="61">
        <f t="shared" si="225"/>
        <v>1352</v>
      </c>
      <c r="B1355" s="62"/>
      <c r="C1355" s="62"/>
      <c r="D1355" s="61" t="str">
        <f>IFERROR(VLOOKUP($C1355,货物明细表!$B:$F,2,0),"")</f>
        <v/>
      </c>
      <c r="E1355" s="61" t="str">
        <f>IFERROR(VLOOKUP($C1355,货物明细表!$B:$F,3,0),"")</f>
        <v/>
      </c>
      <c r="F1355" s="61" t="str">
        <f>IFERROR(VLOOKUP($C1355,货物明细表!$B:$F,4,0),"")</f>
        <v/>
      </c>
      <c r="G1355" s="61" t="str">
        <f>IFERROR(VLOOKUP($C1355,货物明细表!$B:$F,5,0),"")</f>
        <v/>
      </c>
      <c r="H1355" s="63"/>
      <c r="I1355" s="63"/>
      <c r="J1355" s="63"/>
      <c r="K1355" s="63"/>
    </row>
    <row r="1356" spans="1:11">
      <c r="A1356" s="58">
        <f t="shared" si="225"/>
        <v>1353</v>
      </c>
      <c r="B1356" s="59"/>
      <c r="C1356" s="59"/>
      <c r="D1356" s="58" t="str">
        <f>IFERROR(VLOOKUP($C1356,货物明细表!$B:$F,2,0),"")</f>
        <v/>
      </c>
      <c r="E1356" s="58" t="str">
        <f>IFERROR(VLOOKUP($C1356,货物明细表!$B:$F,3,0),"")</f>
        <v/>
      </c>
      <c r="F1356" s="58" t="str">
        <f>IFERROR(VLOOKUP($C1356,货物明细表!$B:$F,4,0),"")</f>
        <v/>
      </c>
      <c r="G1356" s="58" t="str">
        <f>IFERROR(VLOOKUP($C1356,货物明细表!$B:$F,5,0),"")</f>
        <v/>
      </c>
      <c r="H1356" s="60"/>
      <c r="I1356" s="60"/>
      <c r="J1356" s="60"/>
      <c r="K1356" s="60"/>
    </row>
    <row r="1357" spans="1:11">
      <c r="A1357" s="61">
        <f t="shared" si="225"/>
        <v>1354</v>
      </c>
      <c r="B1357" s="62"/>
      <c r="C1357" s="62"/>
      <c r="D1357" s="61" t="str">
        <f>IFERROR(VLOOKUP($C1357,货物明细表!$B:$F,2,0),"")</f>
        <v/>
      </c>
      <c r="E1357" s="61" t="str">
        <f>IFERROR(VLOOKUP($C1357,货物明细表!$B:$F,3,0),"")</f>
        <v/>
      </c>
      <c r="F1357" s="61" t="str">
        <f>IFERROR(VLOOKUP($C1357,货物明细表!$B:$F,4,0),"")</f>
        <v/>
      </c>
      <c r="G1357" s="61" t="str">
        <f>IFERROR(VLOOKUP($C1357,货物明细表!$B:$F,5,0),"")</f>
        <v/>
      </c>
      <c r="H1357" s="63"/>
      <c r="I1357" s="63"/>
      <c r="J1357" s="63"/>
      <c r="K1357" s="63"/>
    </row>
    <row r="1358" spans="1:11">
      <c r="A1358" s="58">
        <f t="shared" si="225"/>
        <v>1355</v>
      </c>
      <c r="B1358" s="59"/>
      <c r="C1358" s="59"/>
      <c r="D1358" s="58" t="str">
        <f>IFERROR(VLOOKUP($C1358,货物明细表!$B:$F,2,0),"")</f>
        <v/>
      </c>
      <c r="E1358" s="58" t="str">
        <f>IFERROR(VLOOKUP($C1358,货物明细表!$B:$F,3,0),"")</f>
        <v/>
      </c>
      <c r="F1358" s="58" t="str">
        <f>IFERROR(VLOOKUP($C1358,货物明细表!$B:$F,4,0),"")</f>
        <v/>
      </c>
      <c r="G1358" s="58" t="str">
        <f>IFERROR(VLOOKUP($C1358,货物明细表!$B:$F,5,0),"")</f>
        <v/>
      </c>
      <c r="H1358" s="60"/>
      <c r="I1358" s="60"/>
      <c r="J1358" s="60"/>
      <c r="K1358" s="60"/>
    </row>
    <row r="1359" spans="1:11">
      <c r="A1359" s="61">
        <f t="shared" ref="A1359:A1364" si="226">A1358+1</f>
        <v>1356</v>
      </c>
      <c r="B1359" s="62"/>
      <c r="C1359" s="62"/>
      <c r="D1359" s="61" t="str">
        <f>IFERROR(VLOOKUP($C1359,货物明细表!$B:$F,2,0),"")</f>
        <v/>
      </c>
      <c r="E1359" s="61" t="str">
        <f>IFERROR(VLOOKUP($C1359,货物明细表!$B:$F,3,0),"")</f>
        <v/>
      </c>
      <c r="F1359" s="61" t="str">
        <f>IFERROR(VLOOKUP($C1359,货物明细表!$B:$F,4,0),"")</f>
        <v/>
      </c>
      <c r="G1359" s="61" t="str">
        <f>IFERROR(VLOOKUP($C1359,货物明细表!$B:$F,5,0),"")</f>
        <v/>
      </c>
      <c r="H1359" s="63"/>
      <c r="I1359" s="63"/>
      <c r="J1359" s="63"/>
      <c r="K1359" s="63"/>
    </row>
    <row r="1360" spans="1:11">
      <c r="A1360" s="58">
        <f t="shared" si="226"/>
        <v>1357</v>
      </c>
      <c r="B1360" s="59"/>
      <c r="C1360" s="59"/>
      <c r="D1360" s="58" t="str">
        <f>IFERROR(VLOOKUP($C1360,货物明细表!$B:$F,2,0),"")</f>
        <v/>
      </c>
      <c r="E1360" s="58" t="str">
        <f>IFERROR(VLOOKUP($C1360,货物明细表!$B:$F,3,0),"")</f>
        <v/>
      </c>
      <c r="F1360" s="58" t="str">
        <f>IFERROR(VLOOKUP($C1360,货物明细表!$B:$F,4,0),"")</f>
        <v/>
      </c>
      <c r="G1360" s="58" t="str">
        <f>IFERROR(VLOOKUP($C1360,货物明细表!$B:$F,5,0),"")</f>
        <v/>
      </c>
      <c r="H1360" s="60"/>
      <c r="I1360" s="60"/>
      <c r="J1360" s="60"/>
      <c r="K1360" s="60"/>
    </row>
    <row r="1361" spans="1:11">
      <c r="A1361" s="61">
        <f t="shared" si="226"/>
        <v>1358</v>
      </c>
      <c r="B1361" s="62"/>
      <c r="C1361" s="62"/>
      <c r="D1361" s="61" t="str">
        <f>IFERROR(VLOOKUP($C1361,货物明细表!$B:$F,2,0),"")</f>
        <v/>
      </c>
      <c r="E1361" s="61" t="str">
        <f>IFERROR(VLOOKUP($C1361,货物明细表!$B:$F,3,0),"")</f>
        <v/>
      </c>
      <c r="F1361" s="61" t="str">
        <f>IFERROR(VLOOKUP($C1361,货物明细表!$B:$F,4,0),"")</f>
        <v/>
      </c>
      <c r="G1361" s="61" t="str">
        <f>IFERROR(VLOOKUP($C1361,货物明细表!$B:$F,5,0),"")</f>
        <v/>
      </c>
      <c r="H1361" s="63"/>
      <c r="I1361" s="63"/>
      <c r="J1361" s="63"/>
      <c r="K1361" s="63"/>
    </row>
    <row r="1362" spans="1:11">
      <c r="A1362" s="58">
        <f t="shared" si="226"/>
        <v>1359</v>
      </c>
      <c r="B1362" s="59"/>
      <c r="C1362" s="59"/>
      <c r="D1362" s="58" t="str">
        <f>IFERROR(VLOOKUP($C1362,货物明细表!$B:$F,2,0),"")</f>
        <v/>
      </c>
      <c r="E1362" s="58" t="str">
        <f>IFERROR(VLOOKUP($C1362,货物明细表!$B:$F,3,0),"")</f>
        <v/>
      </c>
      <c r="F1362" s="58" t="str">
        <f>IFERROR(VLOOKUP($C1362,货物明细表!$B:$F,4,0),"")</f>
        <v/>
      </c>
      <c r="G1362" s="58" t="str">
        <f>IFERROR(VLOOKUP($C1362,货物明细表!$B:$F,5,0),"")</f>
        <v/>
      </c>
      <c r="H1362" s="60"/>
      <c r="I1362" s="60"/>
      <c r="J1362" s="60"/>
      <c r="K1362" s="60"/>
    </row>
    <row r="1363" spans="1:11">
      <c r="A1363" s="61">
        <f t="shared" si="226"/>
        <v>1360</v>
      </c>
      <c r="B1363" s="62"/>
      <c r="C1363" s="62"/>
      <c r="D1363" s="61" t="str">
        <f>IFERROR(VLOOKUP($C1363,货物明细表!$B:$F,2,0),"")</f>
        <v/>
      </c>
      <c r="E1363" s="61" t="str">
        <f>IFERROR(VLOOKUP($C1363,货物明细表!$B:$F,3,0),"")</f>
        <v/>
      </c>
      <c r="F1363" s="61" t="str">
        <f>IFERROR(VLOOKUP($C1363,货物明细表!$B:$F,4,0),"")</f>
        <v/>
      </c>
      <c r="G1363" s="61" t="str">
        <f>IFERROR(VLOOKUP($C1363,货物明细表!$B:$F,5,0),"")</f>
        <v/>
      </c>
      <c r="H1363" s="63"/>
      <c r="I1363" s="63"/>
      <c r="J1363" s="63"/>
      <c r="K1363" s="63"/>
    </row>
    <row r="1364" spans="1:11">
      <c r="A1364" s="58">
        <f t="shared" si="226"/>
        <v>1361</v>
      </c>
      <c r="B1364" s="59"/>
      <c r="C1364" s="59"/>
      <c r="D1364" s="58" t="str">
        <f>IFERROR(VLOOKUP($C1364,货物明细表!$B:$F,2,0),"")</f>
        <v/>
      </c>
      <c r="E1364" s="58" t="str">
        <f>IFERROR(VLOOKUP($C1364,货物明细表!$B:$F,3,0),"")</f>
        <v/>
      </c>
      <c r="F1364" s="58" t="str">
        <f>IFERROR(VLOOKUP($C1364,货物明细表!$B:$F,4,0),"")</f>
        <v/>
      </c>
      <c r="G1364" s="58" t="str">
        <f>IFERROR(VLOOKUP($C1364,货物明细表!$B:$F,5,0),"")</f>
        <v/>
      </c>
      <c r="H1364" s="60"/>
      <c r="I1364" s="60"/>
      <c r="J1364" s="60"/>
      <c r="K1364" s="60"/>
    </row>
    <row r="1365" spans="1:11">
      <c r="A1365" s="61">
        <f t="shared" ref="A1365:A1370" si="227">A1364+1</f>
        <v>1362</v>
      </c>
      <c r="B1365" s="62"/>
      <c r="C1365" s="62"/>
      <c r="D1365" s="61" t="str">
        <f>IFERROR(VLOOKUP($C1365,货物明细表!$B:$F,2,0),"")</f>
        <v/>
      </c>
      <c r="E1365" s="61" t="str">
        <f>IFERROR(VLOOKUP($C1365,货物明细表!$B:$F,3,0),"")</f>
        <v/>
      </c>
      <c r="F1365" s="61" t="str">
        <f>IFERROR(VLOOKUP($C1365,货物明细表!$B:$F,4,0),"")</f>
        <v/>
      </c>
      <c r="G1365" s="61" t="str">
        <f>IFERROR(VLOOKUP($C1365,货物明细表!$B:$F,5,0),"")</f>
        <v/>
      </c>
      <c r="H1365" s="63"/>
      <c r="I1365" s="63"/>
      <c r="J1365" s="63"/>
      <c r="K1365" s="63"/>
    </row>
    <row r="1366" spans="1:11">
      <c r="A1366" s="58">
        <f t="shared" si="227"/>
        <v>1363</v>
      </c>
      <c r="B1366" s="59"/>
      <c r="C1366" s="59"/>
      <c r="D1366" s="58" t="str">
        <f>IFERROR(VLOOKUP($C1366,货物明细表!$B:$F,2,0),"")</f>
        <v/>
      </c>
      <c r="E1366" s="58" t="str">
        <f>IFERROR(VLOOKUP($C1366,货物明细表!$B:$F,3,0),"")</f>
        <v/>
      </c>
      <c r="F1366" s="58" t="str">
        <f>IFERROR(VLOOKUP($C1366,货物明细表!$B:$F,4,0),"")</f>
        <v/>
      </c>
      <c r="G1366" s="58" t="str">
        <f>IFERROR(VLOOKUP($C1366,货物明细表!$B:$F,5,0),"")</f>
        <v/>
      </c>
      <c r="H1366" s="60"/>
      <c r="I1366" s="60"/>
      <c r="J1366" s="60"/>
      <c r="K1366" s="60"/>
    </row>
    <row r="1367" spans="1:11">
      <c r="A1367" s="61">
        <f t="shared" si="227"/>
        <v>1364</v>
      </c>
      <c r="B1367" s="62"/>
      <c r="C1367" s="62"/>
      <c r="D1367" s="61" t="str">
        <f>IFERROR(VLOOKUP($C1367,货物明细表!$B:$F,2,0),"")</f>
        <v/>
      </c>
      <c r="E1367" s="61" t="str">
        <f>IFERROR(VLOOKUP($C1367,货物明细表!$B:$F,3,0),"")</f>
        <v/>
      </c>
      <c r="F1367" s="61" t="str">
        <f>IFERROR(VLOOKUP($C1367,货物明细表!$B:$F,4,0),"")</f>
        <v/>
      </c>
      <c r="G1367" s="61" t="str">
        <f>IFERROR(VLOOKUP($C1367,货物明细表!$B:$F,5,0),"")</f>
        <v/>
      </c>
      <c r="H1367" s="63"/>
      <c r="I1367" s="63"/>
      <c r="J1367" s="63"/>
      <c r="K1367" s="63"/>
    </row>
    <row r="1368" spans="1:11">
      <c r="A1368" s="58">
        <f t="shared" si="227"/>
        <v>1365</v>
      </c>
      <c r="B1368" s="59"/>
      <c r="C1368" s="59"/>
      <c r="D1368" s="58" t="str">
        <f>IFERROR(VLOOKUP($C1368,货物明细表!$B:$F,2,0),"")</f>
        <v/>
      </c>
      <c r="E1368" s="58" t="str">
        <f>IFERROR(VLOOKUP($C1368,货物明细表!$B:$F,3,0),"")</f>
        <v/>
      </c>
      <c r="F1368" s="58" t="str">
        <f>IFERROR(VLOOKUP($C1368,货物明细表!$B:$F,4,0),"")</f>
        <v/>
      </c>
      <c r="G1368" s="58" t="str">
        <f>IFERROR(VLOOKUP($C1368,货物明细表!$B:$F,5,0),"")</f>
        <v/>
      </c>
      <c r="H1368" s="60"/>
      <c r="I1368" s="60"/>
      <c r="J1368" s="60"/>
      <c r="K1368" s="60"/>
    </row>
    <row r="1369" spans="1:11">
      <c r="A1369" s="61">
        <f t="shared" si="227"/>
        <v>1366</v>
      </c>
      <c r="B1369" s="62"/>
      <c r="C1369" s="62"/>
      <c r="D1369" s="61" t="str">
        <f>IFERROR(VLOOKUP($C1369,货物明细表!$B:$F,2,0),"")</f>
        <v/>
      </c>
      <c r="E1369" s="61" t="str">
        <f>IFERROR(VLOOKUP($C1369,货物明细表!$B:$F,3,0),"")</f>
        <v/>
      </c>
      <c r="F1369" s="61" t="str">
        <f>IFERROR(VLOOKUP($C1369,货物明细表!$B:$F,4,0),"")</f>
        <v/>
      </c>
      <c r="G1369" s="61" t="str">
        <f>IFERROR(VLOOKUP($C1369,货物明细表!$B:$F,5,0),"")</f>
        <v/>
      </c>
      <c r="H1369" s="63"/>
      <c r="I1369" s="63"/>
      <c r="J1369" s="63"/>
      <c r="K1369" s="63"/>
    </row>
    <row r="1370" spans="1:11">
      <c r="A1370" s="58">
        <f t="shared" si="227"/>
        <v>1367</v>
      </c>
      <c r="B1370" s="59"/>
      <c r="C1370" s="59"/>
      <c r="D1370" s="58" t="str">
        <f>IFERROR(VLOOKUP($C1370,货物明细表!$B:$F,2,0),"")</f>
        <v/>
      </c>
      <c r="E1370" s="58" t="str">
        <f>IFERROR(VLOOKUP($C1370,货物明细表!$B:$F,3,0),"")</f>
        <v/>
      </c>
      <c r="F1370" s="58" t="str">
        <f>IFERROR(VLOOKUP($C1370,货物明细表!$B:$F,4,0),"")</f>
        <v/>
      </c>
      <c r="G1370" s="58" t="str">
        <f>IFERROR(VLOOKUP($C1370,货物明细表!$B:$F,5,0),"")</f>
        <v/>
      </c>
      <c r="H1370" s="60"/>
      <c r="I1370" s="60"/>
      <c r="J1370" s="60"/>
      <c r="K1370" s="60"/>
    </row>
    <row r="1371" spans="1:11">
      <c r="A1371" s="61">
        <f t="shared" ref="A1371:A1376" si="228">A1370+1</f>
        <v>1368</v>
      </c>
      <c r="B1371" s="62"/>
      <c r="C1371" s="62"/>
      <c r="D1371" s="61" t="str">
        <f>IFERROR(VLOOKUP($C1371,货物明细表!$B:$F,2,0),"")</f>
        <v/>
      </c>
      <c r="E1371" s="61" t="str">
        <f>IFERROR(VLOOKUP($C1371,货物明细表!$B:$F,3,0),"")</f>
        <v/>
      </c>
      <c r="F1371" s="61" t="str">
        <f>IFERROR(VLOOKUP($C1371,货物明细表!$B:$F,4,0),"")</f>
        <v/>
      </c>
      <c r="G1371" s="61" t="str">
        <f>IFERROR(VLOOKUP($C1371,货物明细表!$B:$F,5,0),"")</f>
        <v/>
      </c>
      <c r="H1371" s="63"/>
      <c r="I1371" s="63"/>
      <c r="J1371" s="63"/>
      <c r="K1371" s="63"/>
    </row>
    <row r="1372" spans="1:11">
      <c r="A1372" s="58">
        <f t="shared" si="228"/>
        <v>1369</v>
      </c>
      <c r="B1372" s="59"/>
      <c r="C1372" s="59"/>
      <c r="D1372" s="58" t="str">
        <f>IFERROR(VLOOKUP($C1372,货物明细表!$B:$F,2,0),"")</f>
        <v/>
      </c>
      <c r="E1372" s="58" t="str">
        <f>IFERROR(VLOOKUP($C1372,货物明细表!$B:$F,3,0),"")</f>
        <v/>
      </c>
      <c r="F1372" s="58" t="str">
        <f>IFERROR(VLOOKUP($C1372,货物明细表!$B:$F,4,0),"")</f>
        <v/>
      </c>
      <c r="G1372" s="58" t="str">
        <f>IFERROR(VLOOKUP($C1372,货物明细表!$B:$F,5,0),"")</f>
        <v/>
      </c>
      <c r="H1372" s="60"/>
      <c r="I1372" s="60"/>
      <c r="J1372" s="60"/>
      <c r="K1372" s="60"/>
    </row>
    <row r="1373" spans="1:11">
      <c r="A1373" s="61">
        <f t="shared" si="228"/>
        <v>1370</v>
      </c>
      <c r="B1373" s="62"/>
      <c r="C1373" s="62"/>
      <c r="D1373" s="61" t="str">
        <f>IFERROR(VLOOKUP($C1373,货物明细表!$B:$F,2,0),"")</f>
        <v/>
      </c>
      <c r="E1373" s="61" t="str">
        <f>IFERROR(VLOOKUP($C1373,货物明细表!$B:$F,3,0),"")</f>
        <v/>
      </c>
      <c r="F1373" s="61" t="str">
        <f>IFERROR(VLOOKUP($C1373,货物明细表!$B:$F,4,0),"")</f>
        <v/>
      </c>
      <c r="G1373" s="61" t="str">
        <f>IFERROR(VLOOKUP($C1373,货物明细表!$B:$F,5,0),"")</f>
        <v/>
      </c>
      <c r="H1373" s="63"/>
      <c r="I1373" s="63"/>
      <c r="J1373" s="63"/>
      <c r="K1373" s="63"/>
    </row>
    <row r="1374" spans="1:11">
      <c r="A1374" s="58">
        <f t="shared" si="228"/>
        <v>1371</v>
      </c>
      <c r="B1374" s="59"/>
      <c r="C1374" s="59"/>
      <c r="D1374" s="58" t="str">
        <f>IFERROR(VLOOKUP($C1374,货物明细表!$B:$F,2,0),"")</f>
        <v/>
      </c>
      <c r="E1374" s="58" t="str">
        <f>IFERROR(VLOOKUP($C1374,货物明细表!$B:$F,3,0),"")</f>
        <v/>
      </c>
      <c r="F1374" s="58" t="str">
        <f>IFERROR(VLOOKUP($C1374,货物明细表!$B:$F,4,0),"")</f>
        <v/>
      </c>
      <c r="G1374" s="58" t="str">
        <f>IFERROR(VLOOKUP($C1374,货物明细表!$B:$F,5,0),"")</f>
        <v/>
      </c>
      <c r="H1374" s="60"/>
      <c r="I1374" s="60"/>
      <c r="J1374" s="60"/>
      <c r="K1374" s="60"/>
    </row>
    <row r="1375" spans="1:11">
      <c r="A1375" s="61">
        <f t="shared" si="228"/>
        <v>1372</v>
      </c>
      <c r="B1375" s="62"/>
      <c r="C1375" s="62"/>
      <c r="D1375" s="61" t="str">
        <f>IFERROR(VLOOKUP($C1375,货物明细表!$B:$F,2,0),"")</f>
        <v/>
      </c>
      <c r="E1375" s="61" t="str">
        <f>IFERROR(VLOOKUP($C1375,货物明细表!$B:$F,3,0),"")</f>
        <v/>
      </c>
      <c r="F1375" s="61" t="str">
        <f>IFERROR(VLOOKUP($C1375,货物明细表!$B:$F,4,0),"")</f>
        <v/>
      </c>
      <c r="G1375" s="61" t="str">
        <f>IFERROR(VLOOKUP($C1375,货物明细表!$B:$F,5,0),"")</f>
        <v/>
      </c>
      <c r="H1375" s="63"/>
      <c r="I1375" s="63"/>
      <c r="J1375" s="63"/>
      <c r="K1375" s="63"/>
    </row>
    <row r="1376" spans="1:11">
      <c r="A1376" s="58">
        <f t="shared" si="228"/>
        <v>1373</v>
      </c>
      <c r="B1376" s="59"/>
      <c r="C1376" s="59"/>
      <c r="D1376" s="58" t="str">
        <f>IFERROR(VLOOKUP($C1376,货物明细表!$B:$F,2,0),"")</f>
        <v/>
      </c>
      <c r="E1376" s="58" t="str">
        <f>IFERROR(VLOOKUP($C1376,货物明细表!$B:$F,3,0),"")</f>
        <v/>
      </c>
      <c r="F1376" s="58" t="str">
        <f>IFERROR(VLOOKUP($C1376,货物明细表!$B:$F,4,0),"")</f>
        <v/>
      </c>
      <c r="G1376" s="58" t="str">
        <f>IFERROR(VLOOKUP($C1376,货物明细表!$B:$F,5,0),"")</f>
        <v/>
      </c>
      <c r="H1376" s="60"/>
      <c r="I1376" s="60"/>
      <c r="J1376" s="60"/>
      <c r="K1376" s="60"/>
    </row>
    <row r="1377" spans="1:11">
      <c r="A1377" s="61">
        <f t="shared" ref="A1377:A1382" si="229">A1376+1</f>
        <v>1374</v>
      </c>
      <c r="B1377" s="62"/>
      <c r="C1377" s="62"/>
      <c r="D1377" s="61" t="str">
        <f>IFERROR(VLOOKUP($C1377,货物明细表!$B:$F,2,0),"")</f>
        <v/>
      </c>
      <c r="E1377" s="61" t="str">
        <f>IFERROR(VLOOKUP($C1377,货物明细表!$B:$F,3,0),"")</f>
        <v/>
      </c>
      <c r="F1377" s="61" t="str">
        <f>IFERROR(VLOOKUP($C1377,货物明细表!$B:$F,4,0),"")</f>
        <v/>
      </c>
      <c r="G1377" s="61" t="str">
        <f>IFERROR(VLOOKUP($C1377,货物明细表!$B:$F,5,0),"")</f>
        <v/>
      </c>
      <c r="H1377" s="63"/>
      <c r="I1377" s="63"/>
      <c r="J1377" s="63"/>
      <c r="K1377" s="63"/>
    </row>
    <row r="1378" spans="1:11">
      <c r="A1378" s="58">
        <f t="shared" si="229"/>
        <v>1375</v>
      </c>
      <c r="B1378" s="59"/>
      <c r="C1378" s="59"/>
      <c r="D1378" s="58" t="str">
        <f>IFERROR(VLOOKUP($C1378,货物明细表!$B:$F,2,0),"")</f>
        <v/>
      </c>
      <c r="E1378" s="58" t="str">
        <f>IFERROR(VLOOKUP($C1378,货物明细表!$B:$F,3,0),"")</f>
        <v/>
      </c>
      <c r="F1378" s="58" t="str">
        <f>IFERROR(VLOOKUP($C1378,货物明细表!$B:$F,4,0),"")</f>
        <v/>
      </c>
      <c r="G1378" s="58" t="str">
        <f>IFERROR(VLOOKUP($C1378,货物明细表!$B:$F,5,0),"")</f>
        <v/>
      </c>
      <c r="H1378" s="60"/>
      <c r="I1378" s="60"/>
      <c r="J1378" s="60"/>
      <c r="K1378" s="60"/>
    </row>
    <row r="1379" spans="1:11">
      <c r="A1379" s="61">
        <f t="shared" si="229"/>
        <v>1376</v>
      </c>
      <c r="B1379" s="62"/>
      <c r="C1379" s="62"/>
      <c r="D1379" s="61" t="str">
        <f>IFERROR(VLOOKUP($C1379,货物明细表!$B:$F,2,0),"")</f>
        <v/>
      </c>
      <c r="E1379" s="61" t="str">
        <f>IFERROR(VLOOKUP($C1379,货物明细表!$B:$F,3,0),"")</f>
        <v/>
      </c>
      <c r="F1379" s="61" t="str">
        <f>IFERROR(VLOOKUP($C1379,货物明细表!$B:$F,4,0),"")</f>
        <v/>
      </c>
      <c r="G1379" s="61" t="str">
        <f>IFERROR(VLOOKUP($C1379,货物明细表!$B:$F,5,0),"")</f>
        <v/>
      </c>
      <c r="H1379" s="63"/>
      <c r="I1379" s="63"/>
      <c r="J1379" s="63"/>
      <c r="K1379" s="63"/>
    </row>
    <row r="1380" spans="1:11">
      <c r="A1380" s="58">
        <f t="shared" si="229"/>
        <v>1377</v>
      </c>
      <c r="B1380" s="59"/>
      <c r="C1380" s="59"/>
      <c r="D1380" s="58" t="str">
        <f>IFERROR(VLOOKUP($C1380,货物明细表!$B:$F,2,0),"")</f>
        <v/>
      </c>
      <c r="E1380" s="58" t="str">
        <f>IFERROR(VLOOKUP($C1380,货物明细表!$B:$F,3,0),"")</f>
        <v/>
      </c>
      <c r="F1380" s="58" t="str">
        <f>IFERROR(VLOOKUP($C1380,货物明细表!$B:$F,4,0),"")</f>
        <v/>
      </c>
      <c r="G1380" s="58" t="str">
        <f>IFERROR(VLOOKUP($C1380,货物明细表!$B:$F,5,0),"")</f>
        <v/>
      </c>
      <c r="H1380" s="60"/>
      <c r="I1380" s="60"/>
      <c r="J1380" s="60"/>
      <c r="K1380" s="60"/>
    </row>
    <row r="1381" spans="1:11">
      <c r="A1381" s="61">
        <f t="shared" si="229"/>
        <v>1378</v>
      </c>
      <c r="B1381" s="62"/>
      <c r="C1381" s="62"/>
      <c r="D1381" s="61" t="str">
        <f>IFERROR(VLOOKUP($C1381,货物明细表!$B:$F,2,0),"")</f>
        <v/>
      </c>
      <c r="E1381" s="61" t="str">
        <f>IFERROR(VLOOKUP($C1381,货物明细表!$B:$F,3,0),"")</f>
        <v/>
      </c>
      <c r="F1381" s="61" t="str">
        <f>IFERROR(VLOOKUP($C1381,货物明细表!$B:$F,4,0),"")</f>
        <v/>
      </c>
      <c r="G1381" s="61" t="str">
        <f>IFERROR(VLOOKUP($C1381,货物明细表!$B:$F,5,0),"")</f>
        <v/>
      </c>
      <c r="H1381" s="63"/>
      <c r="I1381" s="63"/>
      <c r="J1381" s="63"/>
      <c r="K1381" s="63"/>
    </row>
    <row r="1382" spans="1:11">
      <c r="A1382" s="58">
        <f t="shared" si="229"/>
        <v>1379</v>
      </c>
      <c r="B1382" s="59"/>
      <c r="C1382" s="59"/>
      <c r="D1382" s="58" t="str">
        <f>IFERROR(VLOOKUP($C1382,货物明细表!$B:$F,2,0),"")</f>
        <v/>
      </c>
      <c r="E1382" s="58" t="str">
        <f>IFERROR(VLOOKUP($C1382,货物明细表!$B:$F,3,0),"")</f>
        <v/>
      </c>
      <c r="F1382" s="58" t="str">
        <f>IFERROR(VLOOKUP($C1382,货物明细表!$B:$F,4,0),"")</f>
        <v/>
      </c>
      <c r="G1382" s="58" t="str">
        <f>IFERROR(VLOOKUP($C1382,货物明细表!$B:$F,5,0),"")</f>
        <v/>
      </c>
      <c r="H1382" s="60"/>
      <c r="I1382" s="60"/>
      <c r="J1382" s="60"/>
      <c r="K1382" s="60"/>
    </row>
    <row r="1383" spans="1:11">
      <c r="A1383" s="61">
        <f t="shared" ref="A1383:A1388" si="230">A1382+1</f>
        <v>1380</v>
      </c>
      <c r="B1383" s="62"/>
      <c r="C1383" s="62"/>
      <c r="D1383" s="61" t="str">
        <f>IFERROR(VLOOKUP($C1383,货物明细表!$B:$F,2,0),"")</f>
        <v/>
      </c>
      <c r="E1383" s="61" t="str">
        <f>IFERROR(VLOOKUP($C1383,货物明细表!$B:$F,3,0),"")</f>
        <v/>
      </c>
      <c r="F1383" s="61" t="str">
        <f>IFERROR(VLOOKUP($C1383,货物明细表!$B:$F,4,0),"")</f>
        <v/>
      </c>
      <c r="G1383" s="61" t="str">
        <f>IFERROR(VLOOKUP($C1383,货物明细表!$B:$F,5,0),"")</f>
        <v/>
      </c>
      <c r="H1383" s="63"/>
      <c r="I1383" s="63"/>
      <c r="J1383" s="63"/>
      <c r="K1383" s="63"/>
    </row>
    <row r="1384" spans="1:11">
      <c r="A1384" s="58">
        <f t="shared" si="230"/>
        <v>1381</v>
      </c>
      <c r="B1384" s="59"/>
      <c r="C1384" s="59"/>
      <c r="D1384" s="58" t="str">
        <f>IFERROR(VLOOKUP($C1384,货物明细表!$B:$F,2,0),"")</f>
        <v/>
      </c>
      <c r="E1384" s="58" t="str">
        <f>IFERROR(VLOOKUP($C1384,货物明细表!$B:$F,3,0),"")</f>
        <v/>
      </c>
      <c r="F1384" s="58" t="str">
        <f>IFERROR(VLOOKUP($C1384,货物明细表!$B:$F,4,0),"")</f>
        <v/>
      </c>
      <c r="G1384" s="58" t="str">
        <f>IFERROR(VLOOKUP($C1384,货物明细表!$B:$F,5,0),"")</f>
        <v/>
      </c>
      <c r="H1384" s="60"/>
      <c r="I1384" s="60"/>
      <c r="J1384" s="60"/>
      <c r="K1384" s="60"/>
    </row>
    <row r="1385" spans="1:11">
      <c r="A1385" s="61">
        <f t="shared" si="230"/>
        <v>1382</v>
      </c>
      <c r="B1385" s="62"/>
      <c r="C1385" s="62"/>
      <c r="D1385" s="61" t="str">
        <f>IFERROR(VLOOKUP($C1385,货物明细表!$B:$F,2,0),"")</f>
        <v/>
      </c>
      <c r="E1385" s="61" t="str">
        <f>IFERROR(VLOOKUP($C1385,货物明细表!$B:$F,3,0),"")</f>
        <v/>
      </c>
      <c r="F1385" s="61" t="str">
        <f>IFERROR(VLOOKUP($C1385,货物明细表!$B:$F,4,0),"")</f>
        <v/>
      </c>
      <c r="G1385" s="61" t="str">
        <f>IFERROR(VLOOKUP($C1385,货物明细表!$B:$F,5,0),"")</f>
        <v/>
      </c>
      <c r="H1385" s="63"/>
      <c r="I1385" s="63"/>
      <c r="J1385" s="63"/>
      <c r="K1385" s="63"/>
    </row>
    <row r="1386" spans="1:11">
      <c r="A1386" s="58">
        <f t="shared" si="230"/>
        <v>1383</v>
      </c>
      <c r="B1386" s="59"/>
      <c r="C1386" s="59"/>
      <c r="D1386" s="58" t="str">
        <f>IFERROR(VLOOKUP($C1386,货物明细表!$B:$F,2,0),"")</f>
        <v/>
      </c>
      <c r="E1386" s="58" t="str">
        <f>IFERROR(VLOOKUP($C1386,货物明细表!$B:$F,3,0),"")</f>
        <v/>
      </c>
      <c r="F1386" s="58" t="str">
        <f>IFERROR(VLOOKUP($C1386,货物明细表!$B:$F,4,0),"")</f>
        <v/>
      </c>
      <c r="G1386" s="58" t="str">
        <f>IFERROR(VLOOKUP($C1386,货物明细表!$B:$F,5,0),"")</f>
        <v/>
      </c>
      <c r="H1386" s="60"/>
      <c r="I1386" s="60"/>
      <c r="J1386" s="60"/>
      <c r="K1386" s="60"/>
    </row>
    <row r="1387" spans="1:11">
      <c r="A1387" s="61">
        <f t="shared" si="230"/>
        <v>1384</v>
      </c>
      <c r="B1387" s="62"/>
      <c r="C1387" s="62"/>
      <c r="D1387" s="61" t="str">
        <f>IFERROR(VLOOKUP($C1387,货物明细表!$B:$F,2,0),"")</f>
        <v/>
      </c>
      <c r="E1387" s="61" t="str">
        <f>IFERROR(VLOOKUP($C1387,货物明细表!$B:$F,3,0),"")</f>
        <v/>
      </c>
      <c r="F1387" s="61" t="str">
        <f>IFERROR(VLOOKUP($C1387,货物明细表!$B:$F,4,0),"")</f>
        <v/>
      </c>
      <c r="G1387" s="61" t="str">
        <f>IFERROR(VLOOKUP($C1387,货物明细表!$B:$F,5,0),"")</f>
        <v/>
      </c>
      <c r="H1387" s="63"/>
      <c r="I1387" s="63"/>
      <c r="J1387" s="63"/>
      <c r="K1387" s="63"/>
    </row>
    <row r="1388" spans="1:11">
      <c r="A1388" s="58">
        <f t="shared" si="230"/>
        <v>1385</v>
      </c>
      <c r="B1388" s="59"/>
      <c r="C1388" s="59"/>
      <c r="D1388" s="58" t="str">
        <f>IFERROR(VLOOKUP($C1388,货物明细表!$B:$F,2,0),"")</f>
        <v/>
      </c>
      <c r="E1388" s="58" t="str">
        <f>IFERROR(VLOOKUP($C1388,货物明细表!$B:$F,3,0),"")</f>
        <v/>
      </c>
      <c r="F1388" s="58" t="str">
        <f>IFERROR(VLOOKUP($C1388,货物明细表!$B:$F,4,0),"")</f>
        <v/>
      </c>
      <c r="G1388" s="58" t="str">
        <f>IFERROR(VLOOKUP($C1388,货物明细表!$B:$F,5,0),"")</f>
        <v/>
      </c>
      <c r="H1388" s="60"/>
      <c r="I1388" s="60"/>
      <c r="J1388" s="60"/>
      <c r="K1388" s="60"/>
    </row>
    <row r="1389" spans="1:11">
      <c r="A1389" s="61">
        <f t="shared" ref="A1389:A1394" si="231">A1388+1</f>
        <v>1386</v>
      </c>
      <c r="B1389" s="62"/>
      <c r="C1389" s="62"/>
      <c r="D1389" s="61" t="str">
        <f>IFERROR(VLOOKUP($C1389,货物明细表!$B:$F,2,0),"")</f>
        <v/>
      </c>
      <c r="E1389" s="61" t="str">
        <f>IFERROR(VLOOKUP($C1389,货物明细表!$B:$F,3,0),"")</f>
        <v/>
      </c>
      <c r="F1389" s="61" t="str">
        <f>IFERROR(VLOOKUP($C1389,货物明细表!$B:$F,4,0),"")</f>
        <v/>
      </c>
      <c r="G1389" s="61" t="str">
        <f>IFERROR(VLOOKUP($C1389,货物明细表!$B:$F,5,0),"")</f>
        <v/>
      </c>
      <c r="H1389" s="63"/>
      <c r="I1389" s="63"/>
      <c r="J1389" s="63"/>
      <c r="K1389" s="63"/>
    </row>
    <row r="1390" spans="1:11">
      <c r="A1390" s="58">
        <f t="shared" si="231"/>
        <v>1387</v>
      </c>
      <c r="B1390" s="59"/>
      <c r="C1390" s="59"/>
      <c r="D1390" s="58" t="str">
        <f>IFERROR(VLOOKUP($C1390,货物明细表!$B:$F,2,0),"")</f>
        <v/>
      </c>
      <c r="E1390" s="58" t="str">
        <f>IFERROR(VLOOKUP($C1390,货物明细表!$B:$F,3,0),"")</f>
        <v/>
      </c>
      <c r="F1390" s="58" t="str">
        <f>IFERROR(VLOOKUP($C1390,货物明细表!$B:$F,4,0),"")</f>
        <v/>
      </c>
      <c r="G1390" s="58" t="str">
        <f>IFERROR(VLOOKUP($C1390,货物明细表!$B:$F,5,0),"")</f>
        <v/>
      </c>
      <c r="H1390" s="60"/>
      <c r="I1390" s="60"/>
      <c r="J1390" s="60"/>
      <c r="K1390" s="60"/>
    </row>
    <row r="1391" spans="1:11">
      <c r="A1391" s="61">
        <f t="shared" si="231"/>
        <v>1388</v>
      </c>
      <c r="B1391" s="62"/>
      <c r="C1391" s="62"/>
      <c r="D1391" s="61" t="str">
        <f>IFERROR(VLOOKUP($C1391,货物明细表!$B:$F,2,0),"")</f>
        <v/>
      </c>
      <c r="E1391" s="61" t="str">
        <f>IFERROR(VLOOKUP($C1391,货物明细表!$B:$F,3,0),"")</f>
        <v/>
      </c>
      <c r="F1391" s="61" t="str">
        <f>IFERROR(VLOOKUP($C1391,货物明细表!$B:$F,4,0),"")</f>
        <v/>
      </c>
      <c r="G1391" s="61" t="str">
        <f>IFERROR(VLOOKUP($C1391,货物明细表!$B:$F,5,0),"")</f>
        <v/>
      </c>
      <c r="H1391" s="63"/>
      <c r="I1391" s="63"/>
      <c r="J1391" s="63"/>
      <c r="K1391" s="63"/>
    </row>
    <row r="1392" spans="1:11">
      <c r="A1392" s="58">
        <f t="shared" si="231"/>
        <v>1389</v>
      </c>
      <c r="B1392" s="59"/>
      <c r="C1392" s="59"/>
      <c r="D1392" s="58" t="str">
        <f>IFERROR(VLOOKUP($C1392,货物明细表!$B:$F,2,0),"")</f>
        <v/>
      </c>
      <c r="E1392" s="58" t="str">
        <f>IFERROR(VLOOKUP($C1392,货物明细表!$B:$F,3,0),"")</f>
        <v/>
      </c>
      <c r="F1392" s="58" t="str">
        <f>IFERROR(VLOOKUP($C1392,货物明细表!$B:$F,4,0),"")</f>
        <v/>
      </c>
      <c r="G1392" s="58" t="str">
        <f>IFERROR(VLOOKUP($C1392,货物明细表!$B:$F,5,0),"")</f>
        <v/>
      </c>
      <c r="H1392" s="60"/>
      <c r="I1392" s="60"/>
      <c r="J1392" s="60"/>
      <c r="K1392" s="60"/>
    </row>
    <row r="1393" spans="1:11">
      <c r="A1393" s="61">
        <f t="shared" si="231"/>
        <v>1390</v>
      </c>
      <c r="B1393" s="62"/>
      <c r="C1393" s="62"/>
      <c r="D1393" s="61" t="str">
        <f>IFERROR(VLOOKUP($C1393,货物明细表!$B:$F,2,0),"")</f>
        <v/>
      </c>
      <c r="E1393" s="61" t="str">
        <f>IFERROR(VLOOKUP($C1393,货物明细表!$B:$F,3,0),"")</f>
        <v/>
      </c>
      <c r="F1393" s="61" t="str">
        <f>IFERROR(VLOOKUP($C1393,货物明细表!$B:$F,4,0),"")</f>
        <v/>
      </c>
      <c r="G1393" s="61" t="str">
        <f>IFERROR(VLOOKUP($C1393,货物明细表!$B:$F,5,0),"")</f>
        <v/>
      </c>
      <c r="H1393" s="63"/>
      <c r="I1393" s="63"/>
      <c r="J1393" s="63"/>
      <c r="K1393" s="63"/>
    </row>
    <row r="1394" spans="1:11">
      <c r="A1394" s="58">
        <f t="shared" si="231"/>
        <v>1391</v>
      </c>
      <c r="B1394" s="59"/>
      <c r="C1394" s="59"/>
      <c r="D1394" s="58" t="str">
        <f>IFERROR(VLOOKUP($C1394,货物明细表!$B:$F,2,0),"")</f>
        <v/>
      </c>
      <c r="E1394" s="58" t="str">
        <f>IFERROR(VLOOKUP($C1394,货物明细表!$B:$F,3,0),"")</f>
        <v/>
      </c>
      <c r="F1394" s="58" t="str">
        <f>IFERROR(VLOOKUP($C1394,货物明细表!$B:$F,4,0),"")</f>
        <v/>
      </c>
      <c r="G1394" s="58" t="str">
        <f>IFERROR(VLOOKUP($C1394,货物明细表!$B:$F,5,0),"")</f>
        <v/>
      </c>
      <c r="H1394" s="60"/>
      <c r="I1394" s="60"/>
      <c r="J1394" s="60"/>
      <c r="K1394" s="60"/>
    </row>
    <row r="1395" spans="1:11">
      <c r="A1395" s="61">
        <f t="shared" ref="A1395:A1400" si="232">A1394+1</f>
        <v>1392</v>
      </c>
      <c r="B1395" s="62"/>
      <c r="C1395" s="62"/>
      <c r="D1395" s="61" t="str">
        <f>IFERROR(VLOOKUP($C1395,货物明细表!$B:$F,2,0),"")</f>
        <v/>
      </c>
      <c r="E1395" s="61" t="str">
        <f>IFERROR(VLOOKUP($C1395,货物明细表!$B:$F,3,0),"")</f>
        <v/>
      </c>
      <c r="F1395" s="61" t="str">
        <f>IFERROR(VLOOKUP($C1395,货物明细表!$B:$F,4,0),"")</f>
        <v/>
      </c>
      <c r="G1395" s="61" t="str">
        <f>IFERROR(VLOOKUP($C1395,货物明细表!$B:$F,5,0),"")</f>
        <v/>
      </c>
      <c r="H1395" s="63"/>
      <c r="I1395" s="63"/>
      <c r="J1395" s="63"/>
      <c r="K1395" s="63"/>
    </row>
    <row r="1396" spans="1:11">
      <c r="A1396" s="58">
        <f t="shared" si="232"/>
        <v>1393</v>
      </c>
      <c r="B1396" s="59"/>
      <c r="C1396" s="59"/>
      <c r="D1396" s="58" t="str">
        <f>IFERROR(VLOOKUP($C1396,货物明细表!$B:$F,2,0),"")</f>
        <v/>
      </c>
      <c r="E1396" s="58" t="str">
        <f>IFERROR(VLOOKUP($C1396,货物明细表!$B:$F,3,0),"")</f>
        <v/>
      </c>
      <c r="F1396" s="58" t="str">
        <f>IFERROR(VLOOKUP($C1396,货物明细表!$B:$F,4,0),"")</f>
        <v/>
      </c>
      <c r="G1396" s="58" t="str">
        <f>IFERROR(VLOOKUP($C1396,货物明细表!$B:$F,5,0),"")</f>
        <v/>
      </c>
      <c r="H1396" s="60"/>
      <c r="I1396" s="60"/>
      <c r="J1396" s="60"/>
      <c r="K1396" s="60"/>
    </row>
    <row r="1397" spans="1:11">
      <c r="A1397" s="61">
        <f t="shared" si="232"/>
        <v>1394</v>
      </c>
      <c r="B1397" s="62"/>
      <c r="C1397" s="62"/>
      <c r="D1397" s="61" t="str">
        <f>IFERROR(VLOOKUP($C1397,货物明细表!$B:$F,2,0),"")</f>
        <v/>
      </c>
      <c r="E1397" s="61" t="str">
        <f>IFERROR(VLOOKUP($C1397,货物明细表!$B:$F,3,0),"")</f>
        <v/>
      </c>
      <c r="F1397" s="61" t="str">
        <f>IFERROR(VLOOKUP($C1397,货物明细表!$B:$F,4,0),"")</f>
        <v/>
      </c>
      <c r="G1397" s="61" t="str">
        <f>IFERROR(VLOOKUP($C1397,货物明细表!$B:$F,5,0),"")</f>
        <v/>
      </c>
      <c r="H1397" s="63"/>
      <c r="I1397" s="63"/>
      <c r="J1397" s="63"/>
      <c r="K1397" s="63"/>
    </row>
    <row r="1398" spans="1:11">
      <c r="A1398" s="58">
        <f t="shared" si="232"/>
        <v>1395</v>
      </c>
      <c r="B1398" s="59"/>
      <c r="C1398" s="59"/>
      <c r="D1398" s="58" t="str">
        <f>IFERROR(VLOOKUP($C1398,货物明细表!$B:$F,2,0),"")</f>
        <v/>
      </c>
      <c r="E1398" s="58" t="str">
        <f>IFERROR(VLOOKUP($C1398,货物明细表!$B:$F,3,0),"")</f>
        <v/>
      </c>
      <c r="F1398" s="58" t="str">
        <f>IFERROR(VLOOKUP($C1398,货物明细表!$B:$F,4,0),"")</f>
        <v/>
      </c>
      <c r="G1398" s="58" t="str">
        <f>IFERROR(VLOOKUP($C1398,货物明细表!$B:$F,5,0),"")</f>
        <v/>
      </c>
      <c r="H1398" s="60"/>
      <c r="I1398" s="60"/>
      <c r="J1398" s="60"/>
      <c r="K1398" s="60"/>
    </row>
    <row r="1399" spans="1:11">
      <c r="A1399" s="61">
        <f t="shared" si="232"/>
        <v>1396</v>
      </c>
      <c r="B1399" s="62"/>
      <c r="C1399" s="62"/>
      <c r="D1399" s="61" t="str">
        <f>IFERROR(VLOOKUP($C1399,货物明细表!$B:$F,2,0),"")</f>
        <v/>
      </c>
      <c r="E1399" s="61" t="str">
        <f>IFERROR(VLOOKUP($C1399,货物明细表!$B:$F,3,0),"")</f>
        <v/>
      </c>
      <c r="F1399" s="61" t="str">
        <f>IFERROR(VLOOKUP($C1399,货物明细表!$B:$F,4,0),"")</f>
        <v/>
      </c>
      <c r="G1399" s="61" t="str">
        <f>IFERROR(VLOOKUP($C1399,货物明细表!$B:$F,5,0),"")</f>
        <v/>
      </c>
      <c r="H1399" s="63"/>
      <c r="I1399" s="63"/>
      <c r="J1399" s="63"/>
      <c r="K1399" s="63"/>
    </row>
    <row r="1400" spans="1:11">
      <c r="A1400" s="58">
        <f t="shared" si="232"/>
        <v>1397</v>
      </c>
      <c r="B1400" s="59"/>
      <c r="C1400" s="59"/>
      <c r="D1400" s="58" t="str">
        <f>IFERROR(VLOOKUP($C1400,货物明细表!$B:$F,2,0),"")</f>
        <v/>
      </c>
      <c r="E1400" s="58" t="str">
        <f>IFERROR(VLOOKUP($C1400,货物明细表!$B:$F,3,0),"")</f>
        <v/>
      </c>
      <c r="F1400" s="58" t="str">
        <f>IFERROR(VLOOKUP($C1400,货物明细表!$B:$F,4,0),"")</f>
        <v/>
      </c>
      <c r="G1400" s="58" t="str">
        <f>IFERROR(VLOOKUP($C1400,货物明细表!$B:$F,5,0),"")</f>
        <v/>
      </c>
      <c r="H1400" s="60"/>
      <c r="I1400" s="60"/>
      <c r="J1400" s="60"/>
      <c r="K1400" s="60"/>
    </row>
    <row r="1401" spans="1:11">
      <c r="A1401" s="61">
        <f t="shared" ref="A1401:A1406" si="233">A1400+1</f>
        <v>1398</v>
      </c>
      <c r="B1401" s="62"/>
      <c r="C1401" s="62"/>
      <c r="D1401" s="61" t="str">
        <f>IFERROR(VLOOKUP($C1401,货物明细表!$B:$F,2,0),"")</f>
        <v/>
      </c>
      <c r="E1401" s="61" t="str">
        <f>IFERROR(VLOOKUP($C1401,货物明细表!$B:$F,3,0),"")</f>
        <v/>
      </c>
      <c r="F1401" s="61" t="str">
        <f>IFERROR(VLOOKUP($C1401,货物明细表!$B:$F,4,0),"")</f>
        <v/>
      </c>
      <c r="G1401" s="61" t="str">
        <f>IFERROR(VLOOKUP($C1401,货物明细表!$B:$F,5,0),"")</f>
        <v/>
      </c>
      <c r="H1401" s="63"/>
      <c r="I1401" s="63"/>
      <c r="J1401" s="63"/>
      <c r="K1401" s="63"/>
    </row>
    <row r="1402" spans="1:11">
      <c r="A1402" s="58">
        <f t="shared" si="233"/>
        <v>1399</v>
      </c>
      <c r="B1402" s="59"/>
      <c r="C1402" s="59"/>
      <c r="D1402" s="58" t="str">
        <f>IFERROR(VLOOKUP($C1402,货物明细表!$B:$F,2,0),"")</f>
        <v/>
      </c>
      <c r="E1402" s="58" t="str">
        <f>IFERROR(VLOOKUP($C1402,货物明细表!$B:$F,3,0),"")</f>
        <v/>
      </c>
      <c r="F1402" s="58" t="str">
        <f>IFERROR(VLOOKUP($C1402,货物明细表!$B:$F,4,0),"")</f>
        <v/>
      </c>
      <c r="G1402" s="58" t="str">
        <f>IFERROR(VLOOKUP($C1402,货物明细表!$B:$F,5,0),"")</f>
        <v/>
      </c>
      <c r="H1402" s="60"/>
      <c r="I1402" s="60"/>
      <c r="J1402" s="60"/>
      <c r="K1402" s="60"/>
    </row>
    <row r="1403" spans="1:11">
      <c r="A1403" s="61">
        <f t="shared" si="233"/>
        <v>1400</v>
      </c>
      <c r="B1403" s="62"/>
      <c r="C1403" s="62"/>
      <c r="D1403" s="61" t="str">
        <f>IFERROR(VLOOKUP($C1403,货物明细表!$B:$F,2,0),"")</f>
        <v/>
      </c>
      <c r="E1403" s="61" t="str">
        <f>IFERROR(VLOOKUP($C1403,货物明细表!$B:$F,3,0),"")</f>
        <v/>
      </c>
      <c r="F1403" s="61" t="str">
        <f>IFERROR(VLOOKUP($C1403,货物明细表!$B:$F,4,0),"")</f>
        <v/>
      </c>
      <c r="G1403" s="61" t="str">
        <f>IFERROR(VLOOKUP($C1403,货物明细表!$B:$F,5,0),"")</f>
        <v/>
      </c>
      <c r="H1403" s="63"/>
      <c r="I1403" s="63"/>
      <c r="J1403" s="63"/>
      <c r="K1403" s="63"/>
    </row>
    <row r="1404" spans="1:11">
      <c r="A1404" s="58">
        <f t="shared" si="233"/>
        <v>1401</v>
      </c>
      <c r="B1404" s="59"/>
      <c r="C1404" s="59"/>
      <c r="D1404" s="58" t="str">
        <f>IFERROR(VLOOKUP($C1404,货物明细表!$B:$F,2,0),"")</f>
        <v/>
      </c>
      <c r="E1404" s="58" t="str">
        <f>IFERROR(VLOOKUP($C1404,货物明细表!$B:$F,3,0),"")</f>
        <v/>
      </c>
      <c r="F1404" s="58" t="str">
        <f>IFERROR(VLOOKUP($C1404,货物明细表!$B:$F,4,0),"")</f>
        <v/>
      </c>
      <c r="G1404" s="58" t="str">
        <f>IFERROR(VLOOKUP($C1404,货物明细表!$B:$F,5,0),"")</f>
        <v/>
      </c>
      <c r="H1404" s="60"/>
      <c r="I1404" s="60"/>
      <c r="J1404" s="60"/>
      <c r="K1404" s="60"/>
    </row>
    <row r="1405" spans="1:11">
      <c r="A1405" s="61">
        <f t="shared" si="233"/>
        <v>1402</v>
      </c>
      <c r="B1405" s="62"/>
      <c r="C1405" s="62"/>
      <c r="D1405" s="61" t="str">
        <f>IFERROR(VLOOKUP($C1405,货物明细表!$B:$F,2,0),"")</f>
        <v/>
      </c>
      <c r="E1405" s="61" t="str">
        <f>IFERROR(VLOOKUP($C1405,货物明细表!$B:$F,3,0),"")</f>
        <v/>
      </c>
      <c r="F1405" s="61" t="str">
        <f>IFERROR(VLOOKUP($C1405,货物明细表!$B:$F,4,0),"")</f>
        <v/>
      </c>
      <c r="G1405" s="61" t="str">
        <f>IFERROR(VLOOKUP($C1405,货物明细表!$B:$F,5,0),"")</f>
        <v/>
      </c>
      <c r="H1405" s="63"/>
      <c r="I1405" s="63"/>
      <c r="J1405" s="63"/>
      <c r="K1405" s="63"/>
    </row>
    <row r="1406" spans="1:11">
      <c r="A1406" s="58">
        <f t="shared" si="233"/>
        <v>1403</v>
      </c>
      <c r="B1406" s="59"/>
      <c r="C1406" s="59"/>
      <c r="D1406" s="58" t="str">
        <f>IFERROR(VLOOKUP($C1406,货物明细表!$B:$F,2,0),"")</f>
        <v/>
      </c>
      <c r="E1406" s="58" t="str">
        <f>IFERROR(VLOOKUP($C1406,货物明细表!$B:$F,3,0),"")</f>
        <v/>
      </c>
      <c r="F1406" s="58" t="str">
        <f>IFERROR(VLOOKUP($C1406,货物明细表!$B:$F,4,0),"")</f>
        <v/>
      </c>
      <c r="G1406" s="58" t="str">
        <f>IFERROR(VLOOKUP($C1406,货物明细表!$B:$F,5,0),"")</f>
        <v/>
      </c>
      <c r="H1406" s="60"/>
      <c r="I1406" s="60"/>
      <c r="J1406" s="60"/>
      <c r="K1406" s="60"/>
    </row>
    <row r="1407" spans="1:11">
      <c r="A1407" s="61">
        <f t="shared" ref="A1407:A1412" si="234">A1406+1</f>
        <v>1404</v>
      </c>
      <c r="B1407" s="62"/>
      <c r="C1407" s="62"/>
      <c r="D1407" s="61" t="str">
        <f>IFERROR(VLOOKUP($C1407,货物明细表!$B:$F,2,0),"")</f>
        <v/>
      </c>
      <c r="E1407" s="61" t="str">
        <f>IFERROR(VLOOKUP($C1407,货物明细表!$B:$F,3,0),"")</f>
        <v/>
      </c>
      <c r="F1407" s="61" t="str">
        <f>IFERROR(VLOOKUP($C1407,货物明细表!$B:$F,4,0),"")</f>
        <v/>
      </c>
      <c r="G1407" s="61" t="str">
        <f>IFERROR(VLOOKUP($C1407,货物明细表!$B:$F,5,0),"")</f>
        <v/>
      </c>
      <c r="H1407" s="63"/>
      <c r="I1407" s="63"/>
      <c r="J1407" s="63"/>
      <c r="K1407" s="63"/>
    </row>
    <row r="1408" spans="1:11">
      <c r="A1408" s="58">
        <f t="shared" si="234"/>
        <v>1405</v>
      </c>
      <c r="B1408" s="59"/>
      <c r="C1408" s="59"/>
      <c r="D1408" s="58" t="str">
        <f>IFERROR(VLOOKUP($C1408,货物明细表!$B:$F,2,0),"")</f>
        <v/>
      </c>
      <c r="E1408" s="58" t="str">
        <f>IFERROR(VLOOKUP($C1408,货物明细表!$B:$F,3,0),"")</f>
        <v/>
      </c>
      <c r="F1408" s="58" t="str">
        <f>IFERROR(VLOOKUP($C1408,货物明细表!$B:$F,4,0),"")</f>
        <v/>
      </c>
      <c r="G1408" s="58" t="str">
        <f>IFERROR(VLOOKUP($C1408,货物明细表!$B:$F,5,0),"")</f>
        <v/>
      </c>
      <c r="H1408" s="60"/>
      <c r="I1408" s="60"/>
      <c r="J1408" s="60"/>
      <c r="K1408" s="60"/>
    </row>
    <row r="1409" spans="1:11">
      <c r="A1409" s="61">
        <f t="shared" si="234"/>
        <v>1406</v>
      </c>
      <c r="B1409" s="62"/>
      <c r="C1409" s="62"/>
      <c r="D1409" s="61" t="str">
        <f>IFERROR(VLOOKUP($C1409,货物明细表!$B:$F,2,0),"")</f>
        <v/>
      </c>
      <c r="E1409" s="61" t="str">
        <f>IFERROR(VLOOKUP($C1409,货物明细表!$B:$F,3,0),"")</f>
        <v/>
      </c>
      <c r="F1409" s="61" t="str">
        <f>IFERROR(VLOOKUP($C1409,货物明细表!$B:$F,4,0),"")</f>
        <v/>
      </c>
      <c r="G1409" s="61" t="str">
        <f>IFERROR(VLOOKUP($C1409,货物明细表!$B:$F,5,0),"")</f>
        <v/>
      </c>
      <c r="H1409" s="63"/>
      <c r="I1409" s="63"/>
      <c r="J1409" s="63"/>
      <c r="K1409" s="63"/>
    </row>
    <row r="1410" spans="1:11">
      <c r="A1410" s="58">
        <f t="shared" si="234"/>
        <v>1407</v>
      </c>
      <c r="B1410" s="59"/>
      <c r="C1410" s="59"/>
      <c r="D1410" s="58" t="str">
        <f>IFERROR(VLOOKUP($C1410,货物明细表!$B:$F,2,0),"")</f>
        <v/>
      </c>
      <c r="E1410" s="58" t="str">
        <f>IFERROR(VLOOKUP($C1410,货物明细表!$B:$F,3,0),"")</f>
        <v/>
      </c>
      <c r="F1410" s="58" t="str">
        <f>IFERROR(VLOOKUP($C1410,货物明细表!$B:$F,4,0),"")</f>
        <v/>
      </c>
      <c r="G1410" s="58" t="str">
        <f>IFERROR(VLOOKUP($C1410,货物明细表!$B:$F,5,0),"")</f>
        <v/>
      </c>
      <c r="H1410" s="60"/>
      <c r="I1410" s="60"/>
      <c r="J1410" s="60"/>
      <c r="K1410" s="60"/>
    </row>
    <row r="1411" spans="1:11">
      <c r="A1411" s="61">
        <f t="shared" si="234"/>
        <v>1408</v>
      </c>
      <c r="B1411" s="62"/>
      <c r="C1411" s="62"/>
      <c r="D1411" s="61" t="str">
        <f>IFERROR(VLOOKUP($C1411,货物明细表!$B:$F,2,0),"")</f>
        <v/>
      </c>
      <c r="E1411" s="61" t="str">
        <f>IFERROR(VLOOKUP($C1411,货物明细表!$B:$F,3,0),"")</f>
        <v/>
      </c>
      <c r="F1411" s="61" t="str">
        <f>IFERROR(VLOOKUP($C1411,货物明细表!$B:$F,4,0),"")</f>
        <v/>
      </c>
      <c r="G1411" s="61" t="str">
        <f>IFERROR(VLOOKUP($C1411,货物明细表!$B:$F,5,0),"")</f>
        <v/>
      </c>
      <c r="H1411" s="63"/>
      <c r="I1411" s="63"/>
      <c r="J1411" s="63"/>
      <c r="K1411" s="63"/>
    </row>
    <row r="1412" spans="1:11">
      <c r="A1412" s="58">
        <f t="shared" si="234"/>
        <v>1409</v>
      </c>
      <c r="B1412" s="59"/>
      <c r="C1412" s="59"/>
      <c r="D1412" s="58" t="str">
        <f>IFERROR(VLOOKUP($C1412,货物明细表!$B:$F,2,0),"")</f>
        <v/>
      </c>
      <c r="E1412" s="58" t="str">
        <f>IFERROR(VLOOKUP($C1412,货物明细表!$B:$F,3,0),"")</f>
        <v/>
      </c>
      <c r="F1412" s="58" t="str">
        <f>IFERROR(VLOOKUP($C1412,货物明细表!$B:$F,4,0),"")</f>
        <v/>
      </c>
      <c r="G1412" s="58" t="str">
        <f>IFERROR(VLOOKUP($C1412,货物明细表!$B:$F,5,0),"")</f>
        <v/>
      </c>
      <c r="H1412" s="60"/>
      <c r="I1412" s="60"/>
      <c r="J1412" s="60"/>
      <c r="K1412" s="60"/>
    </row>
    <row r="1413" spans="1:11">
      <c r="A1413" s="61">
        <f t="shared" ref="A1413:A1418" si="235">A1412+1</f>
        <v>1410</v>
      </c>
      <c r="B1413" s="62"/>
      <c r="C1413" s="62"/>
      <c r="D1413" s="61" t="str">
        <f>IFERROR(VLOOKUP($C1413,货物明细表!$B:$F,2,0),"")</f>
        <v/>
      </c>
      <c r="E1413" s="61" t="str">
        <f>IFERROR(VLOOKUP($C1413,货物明细表!$B:$F,3,0),"")</f>
        <v/>
      </c>
      <c r="F1413" s="61" t="str">
        <f>IFERROR(VLOOKUP($C1413,货物明细表!$B:$F,4,0),"")</f>
        <v/>
      </c>
      <c r="G1413" s="61" t="str">
        <f>IFERROR(VLOOKUP($C1413,货物明细表!$B:$F,5,0),"")</f>
        <v/>
      </c>
      <c r="H1413" s="63"/>
      <c r="I1413" s="63"/>
      <c r="J1413" s="63"/>
      <c r="K1413" s="63"/>
    </row>
    <row r="1414" spans="1:11">
      <c r="A1414" s="58">
        <f t="shared" si="235"/>
        <v>1411</v>
      </c>
      <c r="B1414" s="59"/>
      <c r="C1414" s="59"/>
      <c r="D1414" s="58" t="str">
        <f>IFERROR(VLOOKUP($C1414,货物明细表!$B:$F,2,0),"")</f>
        <v/>
      </c>
      <c r="E1414" s="58" t="str">
        <f>IFERROR(VLOOKUP($C1414,货物明细表!$B:$F,3,0),"")</f>
        <v/>
      </c>
      <c r="F1414" s="58" t="str">
        <f>IFERROR(VLOOKUP($C1414,货物明细表!$B:$F,4,0),"")</f>
        <v/>
      </c>
      <c r="G1414" s="58" t="str">
        <f>IFERROR(VLOOKUP($C1414,货物明细表!$B:$F,5,0),"")</f>
        <v/>
      </c>
      <c r="H1414" s="60"/>
      <c r="I1414" s="60"/>
      <c r="J1414" s="60"/>
      <c r="K1414" s="60"/>
    </row>
    <row r="1415" spans="1:11">
      <c r="A1415" s="61">
        <f t="shared" si="235"/>
        <v>1412</v>
      </c>
      <c r="B1415" s="62"/>
      <c r="C1415" s="62"/>
      <c r="D1415" s="61" t="str">
        <f>IFERROR(VLOOKUP($C1415,货物明细表!$B:$F,2,0),"")</f>
        <v/>
      </c>
      <c r="E1415" s="61" t="str">
        <f>IFERROR(VLOOKUP($C1415,货物明细表!$B:$F,3,0),"")</f>
        <v/>
      </c>
      <c r="F1415" s="61" t="str">
        <f>IFERROR(VLOOKUP($C1415,货物明细表!$B:$F,4,0),"")</f>
        <v/>
      </c>
      <c r="G1415" s="61" t="str">
        <f>IFERROR(VLOOKUP($C1415,货物明细表!$B:$F,5,0),"")</f>
        <v/>
      </c>
      <c r="H1415" s="63"/>
      <c r="I1415" s="63"/>
      <c r="J1415" s="63"/>
      <c r="K1415" s="63"/>
    </row>
    <row r="1416" spans="1:11">
      <c r="A1416" s="58">
        <f t="shared" si="235"/>
        <v>1413</v>
      </c>
      <c r="B1416" s="59"/>
      <c r="C1416" s="59"/>
      <c r="D1416" s="58" t="str">
        <f>IFERROR(VLOOKUP($C1416,货物明细表!$B:$F,2,0),"")</f>
        <v/>
      </c>
      <c r="E1416" s="58" t="str">
        <f>IFERROR(VLOOKUP($C1416,货物明细表!$B:$F,3,0),"")</f>
        <v/>
      </c>
      <c r="F1416" s="58" t="str">
        <f>IFERROR(VLOOKUP($C1416,货物明细表!$B:$F,4,0),"")</f>
        <v/>
      </c>
      <c r="G1416" s="58" t="str">
        <f>IFERROR(VLOOKUP($C1416,货物明细表!$B:$F,5,0),"")</f>
        <v/>
      </c>
      <c r="H1416" s="60"/>
      <c r="I1416" s="60"/>
      <c r="J1416" s="60"/>
      <c r="K1416" s="60"/>
    </row>
    <row r="1417" spans="1:11">
      <c r="A1417" s="61">
        <f t="shared" si="235"/>
        <v>1414</v>
      </c>
      <c r="B1417" s="62"/>
      <c r="C1417" s="62"/>
      <c r="D1417" s="61" t="str">
        <f>IFERROR(VLOOKUP($C1417,货物明细表!$B:$F,2,0),"")</f>
        <v/>
      </c>
      <c r="E1417" s="61" t="str">
        <f>IFERROR(VLOOKUP($C1417,货物明细表!$B:$F,3,0),"")</f>
        <v/>
      </c>
      <c r="F1417" s="61" t="str">
        <f>IFERROR(VLOOKUP($C1417,货物明细表!$B:$F,4,0),"")</f>
        <v/>
      </c>
      <c r="G1417" s="61" t="str">
        <f>IFERROR(VLOOKUP($C1417,货物明细表!$B:$F,5,0),"")</f>
        <v/>
      </c>
      <c r="H1417" s="63"/>
      <c r="I1417" s="63"/>
      <c r="J1417" s="63"/>
      <c r="K1417" s="63"/>
    </row>
    <row r="1418" spans="1:11">
      <c r="A1418" s="58">
        <f t="shared" si="235"/>
        <v>1415</v>
      </c>
      <c r="B1418" s="59"/>
      <c r="C1418" s="59"/>
      <c r="D1418" s="58" t="str">
        <f>IFERROR(VLOOKUP($C1418,货物明细表!$B:$F,2,0),"")</f>
        <v/>
      </c>
      <c r="E1418" s="58" t="str">
        <f>IFERROR(VLOOKUP($C1418,货物明细表!$B:$F,3,0),"")</f>
        <v/>
      </c>
      <c r="F1418" s="58" t="str">
        <f>IFERROR(VLOOKUP($C1418,货物明细表!$B:$F,4,0),"")</f>
        <v/>
      </c>
      <c r="G1418" s="58" t="str">
        <f>IFERROR(VLOOKUP($C1418,货物明细表!$B:$F,5,0),"")</f>
        <v/>
      </c>
      <c r="H1418" s="60"/>
      <c r="I1418" s="60"/>
      <c r="J1418" s="60"/>
      <c r="K1418" s="60"/>
    </row>
    <row r="1419" spans="1:11">
      <c r="A1419" s="61">
        <f t="shared" ref="A1419:A1424" si="236">A1418+1</f>
        <v>1416</v>
      </c>
      <c r="B1419" s="62"/>
      <c r="C1419" s="62"/>
      <c r="D1419" s="61" t="str">
        <f>IFERROR(VLOOKUP($C1419,货物明细表!$B:$F,2,0),"")</f>
        <v/>
      </c>
      <c r="E1419" s="61" t="str">
        <f>IFERROR(VLOOKUP($C1419,货物明细表!$B:$F,3,0),"")</f>
        <v/>
      </c>
      <c r="F1419" s="61" t="str">
        <f>IFERROR(VLOOKUP($C1419,货物明细表!$B:$F,4,0),"")</f>
        <v/>
      </c>
      <c r="G1419" s="61" t="str">
        <f>IFERROR(VLOOKUP($C1419,货物明细表!$B:$F,5,0),"")</f>
        <v/>
      </c>
      <c r="H1419" s="63"/>
      <c r="I1419" s="63"/>
      <c r="J1419" s="63"/>
      <c r="K1419" s="63"/>
    </row>
    <row r="1420" spans="1:11">
      <c r="A1420" s="58">
        <f t="shared" si="236"/>
        <v>1417</v>
      </c>
      <c r="B1420" s="59"/>
      <c r="C1420" s="59"/>
      <c r="D1420" s="58" t="str">
        <f>IFERROR(VLOOKUP($C1420,货物明细表!$B:$F,2,0),"")</f>
        <v/>
      </c>
      <c r="E1420" s="58" t="str">
        <f>IFERROR(VLOOKUP($C1420,货物明细表!$B:$F,3,0),"")</f>
        <v/>
      </c>
      <c r="F1420" s="58" t="str">
        <f>IFERROR(VLOOKUP($C1420,货物明细表!$B:$F,4,0),"")</f>
        <v/>
      </c>
      <c r="G1420" s="58" t="str">
        <f>IFERROR(VLOOKUP($C1420,货物明细表!$B:$F,5,0),"")</f>
        <v/>
      </c>
      <c r="H1420" s="60"/>
      <c r="I1420" s="60"/>
      <c r="J1420" s="60"/>
      <c r="K1420" s="60"/>
    </row>
    <row r="1421" spans="1:11">
      <c r="A1421" s="61">
        <f t="shared" si="236"/>
        <v>1418</v>
      </c>
      <c r="B1421" s="62"/>
      <c r="C1421" s="62"/>
      <c r="D1421" s="61" t="str">
        <f>IFERROR(VLOOKUP($C1421,货物明细表!$B:$F,2,0),"")</f>
        <v/>
      </c>
      <c r="E1421" s="61" t="str">
        <f>IFERROR(VLOOKUP($C1421,货物明细表!$B:$F,3,0),"")</f>
        <v/>
      </c>
      <c r="F1421" s="61" t="str">
        <f>IFERROR(VLOOKUP($C1421,货物明细表!$B:$F,4,0),"")</f>
        <v/>
      </c>
      <c r="G1421" s="61" t="str">
        <f>IFERROR(VLOOKUP($C1421,货物明细表!$B:$F,5,0),"")</f>
        <v/>
      </c>
      <c r="H1421" s="63"/>
      <c r="I1421" s="63"/>
      <c r="J1421" s="63"/>
      <c r="K1421" s="63"/>
    </row>
    <row r="1422" spans="1:11">
      <c r="A1422" s="58">
        <f t="shared" si="236"/>
        <v>1419</v>
      </c>
      <c r="B1422" s="59"/>
      <c r="C1422" s="59"/>
      <c r="D1422" s="58" t="str">
        <f>IFERROR(VLOOKUP($C1422,货物明细表!$B:$F,2,0),"")</f>
        <v/>
      </c>
      <c r="E1422" s="58" t="str">
        <f>IFERROR(VLOOKUP($C1422,货物明细表!$B:$F,3,0),"")</f>
        <v/>
      </c>
      <c r="F1422" s="58" t="str">
        <f>IFERROR(VLOOKUP($C1422,货物明细表!$B:$F,4,0),"")</f>
        <v/>
      </c>
      <c r="G1422" s="58" t="str">
        <f>IFERROR(VLOOKUP($C1422,货物明细表!$B:$F,5,0),"")</f>
        <v/>
      </c>
      <c r="H1422" s="60"/>
      <c r="I1422" s="60"/>
      <c r="J1422" s="60"/>
      <c r="K1422" s="60"/>
    </row>
    <row r="1423" spans="1:11">
      <c r="A1423" s="61">
        <f t="shared" si="236"/>
        <v>1420</v>
      </c>
      <c r="B1423" s="62"/>
      <c r="C1423" s="62"/>
      <c r="D1423" s="61" t="str">
        <f>IFERROR(VLOOKUP($C1423,货物明细表!$B:$F,2,0),"")</f>
        <v/>
      </c>
      <c r="E1423" s="61" t="str">
        <f>IFERROR(VLOOKUP($C1423,货物明细表!$B:$F,3,0),"")</f>
        <v/>
      </c>
      <c r="F1423" s="61" t="str">
        <f>IFERROR(VLOOKUP($C1423,货物明细表!$B:$F,4,0),"")</f>
        <v/>
      </c>
      <c r="G1423" s="61" t="str">
        <f>IFERROR(VLOOKUP($C1423,货物明细表!$B:$F,5,0),"")</f>
        <v/>
      </c>
      <c r="H1423" s="63"/>
      <c r="I1423" s="63"/>
      <c r="J1423" s="63"/>
      <c r="K1423" s="63"/>
    </row>
    <row r="1424" spans="1:11">
      <c r="A1424" s="58">
        <f t="shared" si="236"/>
        <v>1421</v>
      </c>
      <c r="B1424" s="59"/>
      <c r="C1424" s="59"/>
      <c r="D1424" s="58" t="str">
        <f>IFERROR(VLOOKUP($C1424,货物明细表!$B:$F,2,0),"")</f>
        <v/>
      </c>
      <c r="E1424" s="58" t="str">
        <f>IFERROR(VLOOKUP($C1424,货物明细表!$B:$F,3,0),"")</f>
        <v/>
      </c>
      <c r="F1424" s="58" t="str">
        <f>IFERROR(VLOOKUP($C1424,货物明细表!$B:$F,4,0),"")</f>
        <v/>
      </c>
      <c r="G1424" s="58" t="str">
        <f>IFERROR(VLOOKUP($C1424,货物明细表!$B:$F,5,0),"")</f>
        <v/>
      </c>
      <c r="H1424" s="60"/>
      <c r="I1424" s="60"/>
      <c r="J1424" s="60"/>
      <c r="K1424" s="60"/>
    </row>
    <row r="1425" spans="1:11">
      <c r="A1425" s="61">
        <f t="shared" ref="A1425:A1430" si="237">A1424+1</f>
        <v>1422</v>
      </c>
      <c r="B1425" s="62"/>
      <c r="C1425" s="62"/>
      <c r="D1425" s="61" t="str">
        <f>IFERROR(VLOOKUP($C1425,货物明细表!$B:$F,2,0),"")</f>
        <v/>
      </c>
      <c r="E1425" s="61" t="str">
        <f>IFERROR(VLOOKUP($C1425,货物明细表!$B:$F,3,0),"")</f>
        <v/>
      </c>
      <c r="F1425" s="61" t="str">
        <f>IFERROR(VLOOKUP($C1425,货物明细表!$B:$F,4,0),"")</f>
        <v/>
      </c>
      <c r="G1425" s="61" t="str">
        <f>IFERROR(VLOOKUP($C1425,货物明细表!$B:$F,5,0),"")</f>
        <v/>
      </c>
      <c r="H1425" s="63"/>
      <c r="I1425" s="63"/>
      <c r="J1425" s="63"/>
      <c r="K1425" s="63"/>
    </row>
    <row r="1426" spans="1:11">
      <c r="A1426" s="58">
        <f t="shared" si="237"/>
        <v>1423</v>
      </c>
      <c r="B1426" s="59"/>
      <c r="C1426" s="59"/>
      <c r="D1426" s="58" t="str">
        <f>IFERROR(VLOOKUP($C1426,货物明细表!$B:$F,2,0),"")</f>
        <v/>
      </c>
      <c r="E1426" s="58" t="str">
        <f>IFERROR(VLOOKUP($C1426,货物明细表!$B:$F,3,0),"")</f>
        <v/>
      </c>
      <c r="F1426" s="58" t="str">
        <f>IFERROR(VLOOKUP($C1426,货物明细表!$B:$F,4,0),"")</f>
        <v/>
      </c>
      <c r="G1426" s="58" t="str">
        <f>IFERROR(VLOOKUP($C1426,货物明细表!$B:$F,5,0),"")</f>
        <v/>
      </c>
      <c r="H1426" s="60"/>
      <c r="I1426" s="60"/>
      <c r="J1426" s="60"/>
      <c r="K1426" s="60"/>
    </row>
    <row r="1427" spans="1:11">
      <c r="A1427" s="61">
        <f t="shared" si="237"/>
        <v>1424</v>
      </c>
      <c r="B1427" s="62"/>
      <c r="C1427" s="62"/>
      <c r="D1427" s="61" t="str">
        <f>IFERROR(VLOOKUP($C1427,货物明细表!$B:$F,2,0),"")</f>
        <v/>
      </c>
      <c r="E1427" s="61" t="str">
        <f>IFERROR(VLOOKUP($C1427,货物明细表!$B:$F,3,0),"")</f>
        <v/>
      </c>
      <c r="F1427" s="61" t="str">
        <f>IFERROR(VLOOKUP($C1427,货物明细表!$B:$F,4,0),"")</f>
        <v/>
      </c>
      <c r="G1427" s="61" t="str">
        <f>IFERROR(VLOOKUP($C1427,货物明细表!$B:$F,5,0),"")</f>
        <v/>
      </c>
      <c r="H1427" s="63"/>
      <c r="I1427" s="63"/>
      <c r="J1427" s="63"/>
      <c r="K1427" s="63"/>
    </row>
    <row r="1428" spans="1:11">
      <c r="A1428" s="58">
        <f t="shared" si="237"/>
        <v>1425</v>
      </c>
      <c r="B1428" s="59"/>
      <c r="C1428" s="59"/>
      <c r="D1428" s="58" t="str">
        <f>IFERROR(VLOOKUP($C1428,货物明细表!$B:$F,2,0),"")</f>
        <v/>
      </c>
      <c r="E1428" s="58" t="str">
        <f>IFERROR(VLOOKUP($C1428,货物明细表!$B:$F,3,0),"")</f>
        <v/>
      </c>
      <c r="F1428" s="58" t="str">
        <f>IFERROR(VLOOKUP($C1428,货物明细表!$B:$F,4,0),"")</f>
        <v/>
      </c>
      <c r="G1428" s="58" t="str">
        <f>IFERROR(VLOOKUP($C1428,货物明细表!$B:$F,5,0),"")</f>
        <v/>
      </c>
      <c r="H1428" s="60"/>
      <c r="I1428" s="60"/>
      <c r="J1428" s="60"/>
      <c r="K1428" s="60"/>
    </row>
    <row r="1429" spans="1:11">
      <c r="A1429" s="61">
        <f t="shared" si="237"/>
        <v>1426</v>
      </c>
      <c r="B1429" s="62"/>
      <c r="C1429" s="62"/>
      <c r="D1429" s="61" t="str">
        <f>IFERROR(VLOOKUP($C1429,货物明细表!$B:$F,2,0),"")</f>
        <v/>
      </c>
      <c r="E1429" s="61" t="str">
        <f>IFERROR(VLOOKUP($C1429,货物明细表!$B:$F,3,0),"")</f>
        <v/>
      </c>
      <c r="F1429" s="61" t="str">
        <f>IFERROR(VLOOKUP($C1429,货物明细表!$B:$F,4,0),"")</f>
        <v/>
      </c>
      <c r="G1429" s="61" t="str">
        <f>IFERROR(VLOOKUP($C1429,货物明细表!$B:$F,5,0),"")</f>
        <v/>
      </c>
      <c r="H1429" s="63"/>
      <c r="I1429" s="63"/>
      <c r="J1429" s="63"/>
      <c r="K1429" s="63"/>
    </row>
    <row r="1430" spans="1:11">
      <c r="A1430" s="58">
        <f t="shared" si="237"/>
        <v>1427</v>
      </c>
      <c r="B1430" s="59"/>
      <c r="C1430" s="59"/>
      <c r="D1430" s="58" t="str">
        <f>IFERROR(VLOOKUP($C1430,货物明细表!$B:$F,2,0),"")</f>
        <v/>
      </c>
      <c r="E1430" s="58" t="str">
        <f>IFERROR(VLOOKUP($C1430,货物明细表!$B:$F,3,0),"")</f>
        <v/>
      </c>
      <c r="F1430" s="58" t="str">
        <f>IFERROR(VLOOKUP($C1430,货物明细表!$B:$F,4,0),"")</f>
        <v/>
      </c>
      <c r="G1430" s="58" t="str">
        <f>IFERROR(VLOOKUP($C1430,货物明细表!$B:$F,5,0),"")</f>
        <v/>
      </c>
      <c r="H1430" s="60"/>
      <c r="I1430" s="60"/>
      <c r="J1430" s="60"/>
      <c r="K1430" s="60"/>
    </row>
    <row r="1431" spans="1:11">
      <c r="A1431" s="61">
        <f t="shared" ref="A1431:A1436" si="238">A1430+1</f>
        <v>1428</v>
      </c>
      <c r="B1431" s="62"/>
      <c r="C1431" s="62"/>
      <c r="D1431" s="61" t="str">
        <f>IFERROR(VLOOKUP($C1431,货物明细表!$B:$F,2,0),"")</f>
        <v/>
      </c>
      <c r="E1431" s="61" t="str">
        <f>IFERROR(VLOOKUP($C1431,货物明细表!$B:$F,3,0),"")</f>
        <v/>
      </c>
      <c r="F1431" s="61" t="str">
        <f>IFERROR(VLOOKUP($C1431,货物明细表!$B:$F,4,0),"")</f>
        <v/>
      </c>
      <c r="G1431" s="61" t="str">
        <f>IFERROR(VLOOKUP($C1431,货物明细表!$B:$F,5,0),"")</f>
        <v/>
      </c>
      <c r="H1431" s="63"/>
      <c r="I1431" s="63"/>
      <c r="J1431" s="63"/>
      <c r="K1431" s="63"/>
    </row>
    <row r="1432" spans="1:11">
      <c r="A1432" s="58">
        <f t="shared" si="238"/>
        <v>1429</v>
      </c>
      <c r="B1432" s="59"/>
      <c r="C1432" s="59"/>
      <c r="D1432" s="58" t="str">
        <f>IFERROR(VLOOKUP($C1432,货物明细表!$B:$F,2,0),"")</f>
        <v/>
      </c>
      <c r="E1432" s="58" t="str">
        <f>IFERROR(VLOOKUP($C1432,货物明细表!$B:$F,3,0),"")</f>
        <v/>
      </c>
      <c r="F1432" s="58" t="str">
        <f>IFERROR(VLOOKUP($C1432,货物明细表!$B:$F,4,0),"")</f>
        <v/>
      </c>
      <c r="G1432" s="58" t="str">
        <f>IFERROR(VLOOKUP($C1432,货物明细表!$B:$F,5,0),"")</f>
        <v/>
      </c>
      <c r="H1432" s="60"/>
      <c r="I1432" s="60"/>
      <c r="J1432" s="60"/>
      <c r="K1432" s="60"/>
    </row>
    <row r="1433" spans="1:11">
      <c r="A1433" s="61">
        <f t="shared" si="238"/>
        <v>1430</v>
      </c>
      <c r="B1433" s="62"/>
      <c r="C1433" s="62"/>
      <c r="D1433" s="61" t="str">
        <f>IFERROR(VLOOKUP($C1433,货物明细表!$B:$F,2,0),"")</f>
        <v/>
      </c>
      <c r="E1433" s="61" t="str">
        <f>IFERROR(VLOOKUP($C1433,货物明细表!$B:$F,3,0),"")</f>
        <v/>
      </c>
      <c r="F1433" s="61" t="str">
        <f>IFERROR(VLOOKUP($C1433,货物明细表!$B:$F,4,0),"")</f>
        <v/>
      </c>
      <c r="G1433" s="61" t="str">
        <f>IFERROR(VLOOKUP($C1433,货物明细表!$B:$F,5,0),"")</f>
        <v/>
      </c>
      <c r="H1433" s="63"/>
      <c r="I1433" s="63"/>
      <c r="J1433" s="63"/>
      <c r="K1433" s="63"/>
    </row>
    <row r="1434" spans="1:11">
      <c r="A1434" s="58">
        <f t="shared" si="238"/>
        <v>1431</v>
      </c>
      <c r="B1434" s="59"/>
      <c r="C1434" s="59"/>
      <c r="D1434" s="58" t="str">
        <f>IFERROR(VLOOKUP($C1434,货物明细表!$B:$F,2,0),"")</f>
        <v/>
      </c>
      <c r="E1434" s="58" t="str">
        <f>IFERROR(VLOOKUP($C1434,货物明细表!$B:$F,3,0),"")</f>
        <v/>
      </c>
      <c r="F1434" s="58" t="str">
        <f>IFERROR(VLOOKUP($C1434,货物明细表!$B:$F,4,0),"")</f>
        <v/>
      </c>
      <c r="G1434" s="58" t="str">
        <f>IFERROR(VLOOKUP($C1434,货物明细表!$B:$F,5,0),"")</f>
        <v/>
      </c>
      <c r="H1434" s="60"/>
      <c r="I1434" s="60"/>
      <c r="J1434" s="60"/>
      <c r="K1434" s="60"/>
    </row>
    <row r="1435" spans="1:11">
      <c r="A1435" s="61">
        <f t="shared" si="238"/>
        <v>1432</v>
      </c>
      <c r="B1435" s="62"/>
      <c r="C1435" s="62"/>
      <c r="D1435" s="61" t="str">
        <f>IFERROR(VLOOKUP($C1435,货物明细表!$B:$F,2,0),"")</f>
        <v/>
      </c>
      <c r="E1435" s="61" t="str">
        <f>IFERROR(VLOOKUP($C1435,货物明细表!$B:$F,3,0),"")</f>
        <v/>
      </c>
      <c r="F1435" s="61" t="str">
        <f>IFERROR(VLOOKUP($C1435,货物明细表!$B:$F,4,0),"")</f>
        <v/>
      </c>
      <c r="G1435" s="61" t="str">
        <f>IFERROR(VLOOKUP($C1435,货物明细表!$B:$F,5,0),"")</f>
        <v/>
      </c>
      <c r="H1435" s="63"/>
      <c r="I1435" s="63"/>
      <c r="J1435" s="63"/>
      <c r="K1435" s="63"/>
    </row>
    <row r="1436" spans="1:11">
      <c r="A1436" s="58">
        <f t="shared" si="238"/>
        <v>1433</v>
      </c>
      <c r="B1436" s="59"/>
      <c r="C1436" s="59"/>
      <c r="D1436" s="58" t="str">
        <f>IFERROR(VLOOKUP($C1436,货物明细表!$B:$F,2,0),"")</f>
        <v/>
      </c>
      <c r="E1436" s="58" t="str">
        <f>IFERROR(VLOOKUP($C1436,货物明细表!$B:$F,3,0),"")</f>
        <v/>
      </c>
      <c r="F1436" s="58" t="str">
        <f>IFERROR(VLOOKUP($C1436,货物明细表!$B:$F,4,0),"")</f>
        <v/>
      </c>
      <c r="G1436" s="58" t="str">
        <f>IFERROR(VLOOKUP($C1436,货物明细表!$B:$F,5,0),"")</f>
        <v/>
      </c>
      <c r="H1436" s="60"/>
      <c r="I1436" s="60"/>
      <c r="J1436" s="60"/>
      <c r="K1436" s="60"/>
    </row>
    <row r="1437" spans="1:11">
      <c r="A1437" s="61">
        <f t="shared" ref="A1437:A1442" si="239">A1436+1</f>
        <v>1434</v>
      </c>
      <c r="B1437" s="62"/>
      <c r="C1437" s="62"/>
      <c r="D1437" s="61" t="str">
        <f>IFERROR(VLOOKUP($C1437,货物明细表!$B:$F,2,0),"")</f>
        <v/>
      </c>
      <c r="E1437" s="61" t="str">
        <f>IFERROR(VLOOKUP($C1437,货物明细表!$B:$F,3,0),"")</f>
        <v/>
      </c>
      <c r="F1437" s="61" t="str">
        <f>IFERROR(VLOOKUP($C1437,货物明细表!$B:$F,4,0),"")</f>
        <v/>
      </c>
      <c r="G1437" s="61" t="str">
        <f>IFERROR(VLOOKUP($C1437,货物明细表!$B:$F,5,0),"")</f>
        <v/>
      </c>
      <c r="H1437" s="63"/>
      <c r="I1437" s="63"/>
      <c r="J1437" s="63"/>
      <c r="K1437" s="63"/>
    </row>
    <row r="1438" spans="1:11">
      <c r="A1438" s="58">
        <f t="shared" si="239"/>
        <v>1435</v>
      </c>
      <c r="B1438" s="59"/>
      <c r="C1438" s="59"/>
      <c r="D1438" s="58" t="str">
        <f>IFERROR(VLOOKUP($C1438,货物明细表!$B:$F,2,0),"")</f>
        <v/>
      </c>
      <c r="E1438" s="58" t="str">
        <f>IFERROR(VLOOKUP($C1438,货物明细表!$B:$F,3,0),"")</f>
        <v/>
      </c>
      <c r="F1438" s="58" t="str">
        <f>IFERROR(VLOOKUP($C1438,货物明细表!$B:$F,4,0),"")</f>
        <v/>
      </c>
      <c r="G1438" s="58" t="str">
        <f>IFERROR(VLOOKUP($C1438,货物明细表!$B:$F,5,0),"")</f>
        <v/>
      </c>
      <c r="H1438" s="60"/>
      <c r="I1438" s="60"/>
      <c r="J1438" s="60"/>
      <c r="K1438" s="60"/>
    </row>
    <row r="1439" spans="1:11">
      <c r="A1439" s="61">
        <f t="shared" si="239"/>
        <v>1436</v>
      </c>
      <c r="B1439" s="62"/>
      <c r="C1439" s="62"/>
      <c r="D1439" s="61" t="str">
        <f>IFERROR(VLOOKUP($C1439,货物明细表!$B:$F,2,0),"")</f>
        <v/>
      </c>
      <c r="E1439" s="61" t="str">
        <f>IFERROR(VLOOKUP($C1439,货物明细表!$B:$F,3,0),"")</f>
        <v/>
      </c>
      <c r="F1439" s="61" t="str">
        <f>IFERROR(VLOOKUP($C1439,货物明细表!$B:$F,4,0),"")</f>
        <v/>
      </c>
      <c r="G1439" s="61" t="str">
        <f>IFERROR(VLOOKUP($C1439,货物明细表!$B:$F,5,0),"")</f>
        <v/>
      </c>
      <c r="H1439" s="63"/>
      <c r="I1439" s="63"/>
      <c r="J1439" s="63"/>
      <c r="K1439" s="63"/>
    </row>
    <row r="1440" spans="1:11">
      <c r="A1440" s="58">
        <f t="shared" si="239"/>
        <v>1437</v>
      </c>
      <c r="B1440" s="59"/>
      <c r="C1440" s="59"/>
      <c r="D1440" s="58" t="str">
        <f>IFERROR(VLOOKUP($C1440,货物明细表!$B:$F,2,0),"")</f>
        <v/>
      </c>
      <c r="E1440" s="58" t="str">
        <f>IFERROR(VLOOKUP($C1440,货物明细表!$B:$F,3,0),"")</f>
        <v/>
      </c>
      <c r="F1440" s="58" t="str">
        <f>IFERROR(VLOOKUP($C1440,货物明细表!$B:$F,4,0),"")</f>
        <v/>
      </c>
      <c r="G1440" s="58" t="str">
        <f>IFERROR(VLOOKUP($C1440,货物明细表!$B:$F,5,0),"")</f>
        <v/>
      </c>
      <c r="H1440" s="60"/>
      <c r="I1440" s="60"/>
      <c r="J1440" s="60"/>
      <c r="K1440" s="60"/>
    </row>
    <row r="1441" spans="1:11">
      <c r="A1441" s="61">
        <f t="shared" si="239"/>
        <v>1438</v>
      </c>
      <c r="B1441" s="62"/>
      <c r="C1441" s="62"/>
      <c r="D1441" s="61" t="str">
        <f>IFERROR(VLOOKUP($C1441,货物明细表!$B:$F,2,0),"")</f>
        <v/>
      </c>
      <c r="E1441" s="61" t="str">
        <f>IFERROR(VLOOKUP($C1441,货物明细表!$B:$F,3,0),"")</f>
        <v/>
      </c>
      <c r="F1441" s="61" t="str">
        <f>IFERROR(VLOOKUP($C1441,货物明细表!$B:$F,4,0),"")</f>
        <v/>
      </c>
      <c r="G1441" s="61" t="str">
        <f>IFERROR(VLOOKUP($C1441,货物明细表!$B:$F,5,0),"")</f>
        <v/>
      </c>
      <c r="H1441" s="63"/>
      <c r="I1441" s="63"/>
      <c r="J1441" s="63"/>
      <c r="K1441" s="63"/>
    </row>
    <row r="1442" spans="1:11">
      <c r="A1442" s="58">
        <f t="shared" si="239"/>
        <v>1439</v>
      </c>
      <c r="B1442" s="59"/>
      <c r="C1442" s="59"/>
      <c r="D1442" s="58" t="str">
        <f>IFERROR(VLOOKUP($C1442,货物明细表!$B:$F,2,0),"")</f>
        <v/>
      </c>
      <c r="E1442" s="58" t="str">
        <f>IFERROR(VLOOKUP($C1442,货物明细表!$B:$F,3,0),"")</f>
        <v/>
      </c>
      <c r="F1442" s="58" t="str">
        <f>IFERROR(VLOOKUP($C1442,货物明细表!$B:$F,4,0),"")</f>
        <v/>
      </c>
      <c r="G1442" s="58" t="str">
        <f>IFERROR(VLOOKUP($C1442,货物明细表!$B:$F,5,0),"")</f>
        <v/>
      </c>
      <c r="H1442" s="60"/>
      <c r="I1442" s="60"/>
      <c r="J1442" s="60"/>
      <c r="K1442" s="60"/>
    </row>
    <row r="1443" spans="1:11">
      <c r="A1443" s="61">
        <f t="shared" ref="A1443:A1448" si="240">A1442+1</f>
        <v>1440</v>
      </c>
      <c r="B1443" s="62"/>
      <c r="C1443" s="62"/>
      <c r="D1443" s="61" t="str">
        <f>IFERROR(VLOOKUP($C1443,货物明细表!$B:$F,2,0),"")</f>
        <v/>
      </c>
      <c r="E1443" s="61" t="str">
        <f>IFERROR(VLOOKUP($C1443,货物明细表!$B:$F,3,0),"")</f>
        <v/>
      </c>
      <c r="F1443" s="61" t="str">
        <f>IFERROR(VLOOKUP($C1443,货物明细表!$B:$F,4,0),"")</f>
        <v/>
      </c>
      <c r="G1443" s="61" t="str">
        <f>IFERROR(VLOOKUP($C1443,货物明细表!$B:$F,5,0),"")</f>
        <v/>
      </c>
      <c r="H1443" s="63"/>
      <c r="I1443" s="63"/>
      <c r="J1443" s="63"/>
      <c r="K1443" s="63"/>
    </row>
    <row r="1444" spans="1:11">
      <c r="A1444" s="58">
        <f t="shared" si="240"/>
        <v>1441</v>
      </c>
      <c r="B1444" s="59"/>
      <c r="C1444" s="59"/>
      <c r="D1444" s="58" t="str">
        <f>IFERROR(VLOOKUP($C1444,货物明细表!$B:$F,2,0),"")</f>
        <v/>
      </c>
      <c r="E1444" s="58" t="str">
        <f>IFERROR(VLOOKUP($C1444,货物明细表!$B:$F,3,0),"")</f>
        <v/>
      </c>
      <c r="F1444" s="58" t="str">
        <f>IFERROR(VLOOKUP($C1444,货物明细表!$B:$F,4,0),"")</f>
        <v/>
      </c>
      <c r="G1444" s="58" t="str">
        <f>IFERROR(VLOOKUP($C1444,货物明细表!$B:$F,5,0),"")</f>
        <v/>
      </c>
      <c r="H1444" s="60"/>
      <c r="I1444" s="60"/>
      <c r="J1444" s="60"/>
      <c r="K1444" s="60"/>
    </row>
    <row r="1445" spans="1:11">
      <c r="A1445" s="61">
        <f t="shared" si="240"/>
        <v>1442</v>
      </c>
      <c r="B1445" s="62"/>
      <c r="C1445" s="62"/>
      <c r="D1445" s="61" t="str">
        <f>IFERROR(VLOOKUP($C1445,货物明细表!$B:$F,2,0),"")</f>
        <v/>
      </c>
      <c r="E1445" s="61" t="str">
        <f>IFERROR(VLOOKUP($C1445,货物明细表!$B:$F,3,0),"")</f>
        <v/>
      </c>
      <c r="F1445" s="61" t="str">
        <f>IFERROR(VLOOKUP($C1445,货物明细表!$B:$F,4,0),"")</f>
        <v/>
      </c>
      <c r="G1445" s="61" t="str">
        <f>IFERROR(VLOOKUP($C1445,货物明细表!$B:$F,5,0),"")</f>
        <v/>
      </c>
      <c r="H1445" s="63"/>
      <c r="I1445" s="63"/>
      <c r="J1445" s="63"/>
      <c r="K1445" s="63"/>
    </row>
    <row r="1446" spans="1:11">
      <c r="A1446" s="58">
        <f t="shared" si="240"/>
        <v>1443</v>
      </c>
      <c r="B1446" s="59"/>
      <c r="C1446" s="59"/>
      <c r="D1446" s="58" t="str">
        <f>IFERROR(VLOOKUP($C1446,货物明细表!$B:$F,2,0),"")</f>
        <v/>
      </c>
      <c r="E1446" s="58" t="str">
        <f>IFERROR(VLOOKUP($C1446,货物明细表!$B:$F,3,0),"")</f>
        <v/>
      </c>
      <c r="F1446" s="58" t="str">
        <f>IFERROR(VLOOKUP($C1446,货物明细表!$B:$F,4,0),"")</f>
        <v/>
      </c>
      <c r="G1446" s="58" t="str">
        <f>IFERROR(VLOOKUP($C1446,货物明细表!$B:$F,5,0),"")</f>
        <v/>
      </c>
      <c r="H1446" s="60"/>
      <c r="I1446" s="60"/>
      <c r="J1446" s="60"/>
      <c r="K1446" s="60"/>
    </row>
    <row r="1447" spans="1:11">
      <c r="A1447" s="61">
        <f t="shared" si="240"/>
        <v>1444</v>
      </c>
      <c r="B1447" s="62"/>
      <c r="C1447" s="62"/>
      <c r="D1447" s="61" t="str">
        <f>IFERROR(VLOOKUP($C1447,货物明细表!$B:$F,2,0),"")</f>
        <v/>
      </c>
      <c r="E1447" s="61" t="str">
        <f>IFERROR(VLOOKUP($C1447,货物明细表!$B:$F,3,0),"")</f>
        <v/>
      </c>
      <c r="F1447" s="61" t="str">
        <f>IFERROR(VLOOKUP($C1447,货物明细表!$B:$F,4,0),"")</f>
        <v/>
      </c>
      <c r="G1447" s="61" t="str">
        <f>IFERROR(VLOOKUP($C1447,货物明细表!$B:$F,5,0),"")</f>
        <v/>
      </c>
      <c r="H1447" s="63"/>
      <c r="I1447" s="63"/>
      <c r="J1447" s="63"/>
      <c r="K1447" s="63"/>
    </row>
    <row r="1448" spans="1:11">
      <c r="A1448" s="58">
        <f t="shared" si="240"/>
        <v>1445</v>
      </c>
      <c r="B1448" s="59"/>
      <c r="C1448" s="59"/>
      <c r="D1448" s="58" t="str">
        <f>IFERROR(VLOOKUP($C1448,货物明细表!$B:$F,2,0),"")</f>
        <v/>
      </c>
      <c r="E1448" s="58" t="str">
        <f>IFERROR(VLOOKUP($C1448,货物明细表!$B:$F,3,0),"")</f>
        <v/>
      </c>
      <c r="F1448" s="58" t="str">
        <f>IFERROR(VLOOKUP($C1448,货物明细表!$B:$F,4,0),"")</f>
        <v/>
      </c>
      <c r="G1448" s="58" t="str">
        <f>IFERROR(VLOOKUP($C1448,货物明细表!$B:$F,5,0),"")</f>
        <v/>
      </c>
      <c r="H1448" s="60"/>
      <c r="I1448" s="60"/>
      <c r="J1448" s="60"/>
      <c r="K1448" s="60"/>
    </row>
    <row r="1449" spans="1:11">
      <c r="A1449" s="61">
        <f t="shared" ref="A1449:A1454" si="241">A1448+1</f>
        <v>1446</v>
      </c>
      <c r="B1449" s="62"/>
      <c r="C1449" s="62"/>
      <c r="D1449" s="61" t="str">
        <f>IFERROR(VLOOKUP($C1449,货物明细表!$B:$F,2,0),"")</f>
        <v/>
      </c>
      <c r="E1449" s="61" t="str">
        <f>IFERROR(VLOOKUP($C1449,货物明细表!$B:$F,3,0),"")</f>
        <v/>
      </c>
      <c r="F1449" s="61" t="str">
        <f>IFERROR(VLOOKUP($C1449,货物明细表!$B:$F,4,0),"")</f>
        <v/>
      </c>
      <c r="G1449" s="61" t="str">
        <f>IFERROR(VLOOKUP($C1449,货物明细表!$B:$F,5,0),"")</f>
        <v/>
      </c>
      <c r="H1449" s="63"/>
      <c r="I1449" s="63"/>
      <c r="J1449" s="63"/>
      <c r="K1449" s="63"/>
    </row>
    <row r="1450" spans="1:11">
      <c r="A1450" s="58">
        <f t="shared" si="241"/>
        <v>1447</v>
      </c>
      <c r="B1450" s="59"/>
      <c r="C1450" s="59"/>
      <c r="D1450" s="58" t="str">
        <f>IFERROR(VLOOKUP($C1450,货物明细表!$B:$F,2,0),"")</f>
        <v/>
      </c>
      <c r="E1450" s="58" t="str">
        <f>IFERROR(VLOOKUP($C1450,货物明细表!$B:$F,3,0),"")</f>
        <v/>
      </c>
      <c r="F1450" s="58" t="str">
        <f>IFERROR(VLOOKUP($C1450,货物明细表!$B:$F,4,0),"")</f>
        <v/>
      </c>
      <c r="G1450" s="58" t="str">
        <f>IFERROR(VLOOKUP($C1450,货物明细表!$B:$F,5,0),"")</f>
        <v/>
      </c>
      <c r="H1450" s="60"/>
      <c r="I1450" s="60"/>
      <c r="J1450" s="60"/>
      <c r="K1450" s="60"/>
    </row>
    <row r="1451" spans="1:11">
      <c r="A1451" s="61">
        <f t="shared" si="241"/>
        <v>1448</v>
      </c>
      <c r="B1451" s="62"/>
      <c r="C1451" s="62"/>
      <c r="D1451" s="61" t="str">
        <f>IFERROR(VLOOKUP($C1451,货物明细表!$B:$F,2,0),"")</f>
        <v/>
      </c>
      <c r="E1451" s="61" t="str">
        <f>IFERROR(VLOOKUP($C1451,货物明细表!$B:$F,3,0),"")</f>
        <v/>
      </c>
      <c r="F1451" s="61" t="str">
        <f>IFERROR(VLOOKUP($C1451,货物明细表!$B:$F,4,0),"")</f>
        <v/>
      </c>
      <c r="G1451" s="61" t="str">
        <f>IFERROR(VLOOKUP($C1451,货物明细表!$B:$F,5,0),"")</f>
        <v/>
      </c>
      <c r="H1451" s="63"/>
      <c r="I1451" s="63"/>
      <c r="J1451" s="63"/>
      <c r="K1451" s="63"/>
    </row>
    <row r="1452" spans="1:11">
      <c r="A1452" s="58">
        <f t="shared" si="241"/>
        <v>1449</v>
      </c>
      <c r="B1452" s="59"/>
      <c r="C1452" s="59"/>
      <c r="D1452" s="58" t="str">
        <f>IFERROR(VLOOKUP($C1452,货物明细表!$B:$F,2,0),"")</f>
        <v/>
      </c>
      <c r="E1452" s="58" t="str">
        <f>IFERROR(VLOOKUP($C1452,货物明细表!$B:$F,3,0),"")</f>
        <v/>
      </c>
      <c r="F1452" s="58" t="str">
        <f>IFERROR(VLOOKUP($C1452,货物明细表!$B:$F,4,0),"")</f>
        <v/>
      </c>
      <c r="G1452" s="58" t="str">
        <f>IFERROR(VLOOKUP($C1452,货物明细表!$B:$F,5,0),"")</f>
        <v/>
      </c>
      <c r="H1452" s="60"/>
      <c r="I1452" s="60"/>
      <c r="J1452" s="60"/>
      <c r="K1452" s="60"/>
    </row>
    <row r="1453" spans="1:11">
      <c r="A1453" s="61">
        <f t="shared" si="241"/>
        <v>1450</v>
      </c>
      <c r="B1453" s="62"/>
      <c r="C1453" s="62"/>
      <c r="D1453" s="61" t="str">
        <f>IFERROR(VLOOKUP($C1453,货物明细表!$B:$F,2,0),"")</f>
        <v/>
      </c>
      <c r="E1453" s="61" t="str">
        <f>IFERROR(VLOOKUP($C1453,货物明细表!$B:$F,3,0),"")</f>
        <v/>
      </c>
      <c r="F1453" s="61" t="str">
        <f>IFERROR(VLOOKUP($C1453,货物明细表!$B:$F,4,0),"")</f>
        <v/>
      </c>
      <c r="G1453" s="61" t="str">
        <f>IFERROR(VLOOKUP($C1453,货物明细表!$B:$F,5,0),"")</f>
        <v/>
      </c>
      <c r="H1453" s="63"/>
      <c r="I1453" s="63"/>
      <c r="J1453" s="63"/>
      <c r="K1453" s="63"/>
    </row>
    <row r="1454" spans="1:11">
      <c r="A1454" s="58">
        <f t="shared" si="241"/>
        <v>1451</v>
      </c>
      <c r="B1454" s="59"/>
      <c r="C1454" s="59"/>
      <c r="D1454" s="58" t="str">
        <f>IFERROR(VLOOKUP($C1454,货物明细表!$B:$F,2,0),"")</f>
        <v/>
      </c>
      <c r="E1454" s="58" t="str">
        <f>IFERROR(VLOOKUP($C1454,货物明细表!$B:$F,3,0),"")</f>
        <v/>
      </c>
      <c r="F1454" s="58" t="str">
        <f>IFERROR(VLOOKUP($C1454,货物明细表!$B:$F,4,0),"")</f>
        <v/>
      </c>
      <c r="G1454" s="58" t="str">
        <f>IFERROR(VLOOKUP($C1454,货物明细表!$B:$F,5,0),"")</f>
        <v/>
      </c>
      <c r="H1454" s="60"/>
      <c r="I1454" s="60"/>
      <c r="J1454" s="60"/>
      <c r="K1454" s="60"/>
    </row>
    <row r="1455" spans="1:11">
      <c r="A1455" s="61">
        <f t="shared" ref="A1455:A1460" si="242">A1454+1</f>
        <v>1452</v>
      </c>
      <c r="B1455" s="62"/>
      <c r="C1455" s="62"/>
      <c r="D1455" s="61" t="str">
        <f>IFERROR(VLOOKUP($C1455,货物明细表!$B:$F,2,0),"")</f>
        <v/>
      </c>
      <c r="E1455" s="61" t="str">
        <f>IFERROR(VLOOKUP($C1455,货物明细表!$B:$F,3,0),"")</f>
        <v/>
      </c>
      <c r="F1455" s="61" t="str">
        <f>IFERROR(VLOOKUP($C1455,货物明细表!$B:$F,4,0),"")</f>
        <v/>
      </c>
      <c r="G1455" s="61" t="str">
        <f>IFERROR(VLOOKUP($C1455,货物明细表!$B:$F,5,0),"")</f>
        <v/>
      </c>
      <c r="H1455" s="63"/>
      <c r="I1455" s="63"/>
      <c r="J1455" s="63"/>
      <c r="K1455" s="63"/>
    </row>
    <row r="1456" spans="1:11">
      <c r="A1456" s="58">
        <f t="shared" si="242"/>
        <v>1453</v>
      </c>
      <c r="B1456" s="59"/>
      <c r="C1456" s="59"/>
      <c r="D1456" s="58" t="str">
        <f>IFERROR(VLOOKUP($C1456,货物明细表!$B:$F,2,0),"")</f>
        <v/>
      </c>
      <c r="E1456" s="58" t="str">
        <f>IFERROR(VLOOKUP($C1456,货物明细表!$B:$F,3,0),"")</f>
        <v/>
      </c>
      <c r="F1456" s="58" t="str">
        <f>IFERROR(VLOOKUP($C1456,货物明细表!$B:$F,4,0),"")</f>
        <v/>
      </c>
      <c r="G1456" s="58" t="str">
        <f>IFERROR(VLOOKUP($C1456,货物明细表!$B:$F,5,0),"")</f>
        <v/>
      </c>
      <c r="H1456" s="60"/>
      <c r="I1456" s="60"/>
      <c r="J1456" s="60"/>
      <c r="K1456" s="60"/>
    </row>
    <row r="1457" spans="1:11">
      <c r="A1457" s="61">
        <f t="shared" si="242"/>
        <v>1454</v>
      </c>
      <c r="B1457" s="62"/>
      <c r="C1457" s="62"/>
      <c r="D1457" s="61" t="str">
        <f>IFERROR(VLOOKUP($C1457,货物明细表!$B:$F,2,0),"")</f>
        <v/>
      </c>
      <c r="E1457" s="61" t="str">
        <f>IFERROR(VLOOKUP($C1457,货物明细表!$B:$F,3,0),"")</f>
        <v/>
      </c>
      <c r="F1457" s="61" t="str">
        <f>IFERROR(VLOOKUP($C1457,货物明细表!$B:$F,4,0),"")</f>
        <v/>
      </c>
      <c r="G1457" s="61" t="str">
        <f>IFERROR(VLOOKUP($C1457,货物明细表!$B:$F,5,0),"")</f>
        <v/>
      </c>
      <c r="H1457" s="63"/>
      <c r="I1457" s="63"/>
      <c r="J1457" s="63"/>
      <c r="K1457" s="63"/>
    </row>
    <row r="1458" spans="1:11">
      <c r="A1458" s="58">
        <f t="shared" si="242"/>
        <v>1455</v>
      </c>
      <c r="B1458" s="59"/>
      <c r="C1458" s="59"/>
      <c r="D1458" s="58" t="str">
        <f>IFERROR(VLOOKUP($C1458,货物明细表!$B:$F,2,0),"")</f>
        <v/>
      </c>
      <c r="E1458" s="58" t="str">
        <f>IFERROR(VLOOKUP($C1458,货物明细表!$B:$F,3,0),"")</f>
        <v/>
      </c>
      <c r="F1458" s="58" t="str">
        <f>IFERROR(VLOOKUP($C1458,货物明细表!$B:$F,4,0),"")</f>
        <v/>
      </c>
      <c r="G1458" s="58" t="str">
        <f>IFERROR(VLOOKUP($C1458,货物明细表!$B:$F,5,0),"")</f>
        <v/>
      </c>
      <c r="H1458" s="60"/>
      <c r="I1458" s="60"/>
      <c r="J1458" s="60"/>
      <c r="K1458" s="60"/>
    </row>
    <row r="1459" spans="1:11">
      <c r="A1459" s="61">
        <f t="shared" si="242"/>
        <v>1456</v>
      </c>
      <c r="B1459" s="62"/>
      <c r="C1459" s="62"/>
      <c r="D1459" s="61" t="str">
        <f>IFERROR(VLOOKUP($C1459,货物明细表!$B:$F,2,0),"")</f>
        <v/>
      </c>
      <c r="E1459" s="61" t="str">
        <f>IFERROR(VLOOKUP($C1459,货物明细表!$B:$F,3,0),"")</f>
        <v/>
      </c>
      <c r="F1459" s="61" t="str">
        <f>IFERROR(VLOOKUP($C1459,货物明细表!$B:$F,4,0),"")</f>
        <v/>
      </c>
      <c r="G1459" s="61" t="str">
        <f>IFERROR(VLOOKUP($C1459,货物明细表!$B:$F,5,0),"")</f>
        <v/>
      </c>
      <c r="H1459" s="63"/>
      <c r="I1459" s="63"/>
      <c r="J1459" s="63"/>
      <c r="K1459" s="63"/>
    </row>
    <row r="1460" spans="1:11">
      <c r="A1460" s="58">
        <f t="shared" si="242"/>
        <v>1457</v>
      </c>
      <c r="B1460" s="59"/>
      <c r="C1460" s="59"/>
      <c r="D1460" s="58" t="str">
        <f>IFERROR(VLOOKUP($C1460,货物明细表!$B:$F,2,0),"")</f>
        <v/>
      </c>
      <c r="E1460" s="58" t="str">
        <f>IFERROR(VLOOKUP($C1460,货物明细表!$B:$F,3,0),"")</f>
        <v/>
      </c>
      <c r="F1460" s="58" t="str">
        <f>IFERROR(VLOOKUP($C1460,货物明细表!$B:$F,4,0),"")</f>
        <v/>
      </c>
      <c r="G1460" s="58" t="str">
        <f>IFERROR(VLOOKUP($C1460,货物明细表!$B:$F,5,0),"")</f>
        <v/>
      </c>
      <c r="H1460" s="60"/>
      <c r="I1460" s="60"/>
      <c r="J1460" s="60"/>
      <c r="K1460" s="60"/>
    </row>
    <row r="1461" spans="1:11">
      <c r="A1461" s="61">
        <f t="shared" ref="A1461:A1466" si="243">A1460+1</f>
        <v>1458</v>
      </c>
      <c r="B1461" s="62"/>
      <c r="C1461" s="62"/>
      <c r="D1461" s="61" t="str">
        <f>IFERROR(VLOOKUP($C1461,货物明细表!$B:$F,2,0),"")</f>
        <v/>
      </c>
      <c r="E1461" s="61" t="str">
        <f>IFERROR(VLOOKUP($C1461,货物明细表!$B:$F,3,0),"")</f>
        <v/>
      </c>
      <c r="F1461" s="61" t="str">
        <f>IFERROR(VLOOKUP($C1461,货物明细表!$B:$F,4,0),"")</f>
        <v/>
      </c>
      <c r="G1461" s="61" t="str">
        <f>IFERROR(VLOOKUP($C1461,货物明细表!$B:$F,5,0),"")</f>
        <v/>
      </c>
      <c r="H1461" s="63"/>
      <c r="I1461" s="63"/>
      <c r="J1461" s="63"/>
      <c r="K1461" s="63"/>
    </row>
    <row r="1462" spans="1:11">
      <c r="A1462" s="58">
        <f t="shared" si="243"/>
        <v>1459</v>
      </c>
      <c r="B1462" s="59"/>
      <c r="C1462" s="59"/>
      <c r="D1462" s="58" t="str">
        <f>IFERROR(VLOOKUP($C1462,货物明细表!$B:$F,2,0),"")</f>
        <v/>
      </c>
      <c r="E1462" s="58" t="str">
        <f>IFERROR(VLOOKUP($C1462,货物明细表!$B:$F,3,0),"")</f>
        <v/>
      </c>
      <c r="F1462" s="58" t="str">
        <f>IFERROR(VLOOKUP($C1462,货物明细表!$B:$F,4,0),"")</f>
        <v/>
      </c>
      <c r="G1462" s="58" t="str">
        <f>IFERROR(VLOOKUP($C1462,货物明细表!$B:$F,5,0),"")</f>
        <v/>
      </c>
      <c r="H1462" s="60"/>
      <c r="I1462" s="60"/>
      <c r="J1462" s="60"/>
      <c r="K1462" s="60"/>
    </row>
    <row r="1463" spans="1:11">
      <c r="A1463" s="61">
        <f t="shared" si="243"/>
        <v>1460</v>
      </c>
      <c r="B1463" s="62"/>
      <c r="C1463" s="62"/>
      <c r="D1463" s="61" t="str">
        <f>IFERROR(VLOOKUP($C1463,货物明细表!$B:$F,2,0),"")</f>
        <v/>
      </c>
      <c r="E1463" s="61" t="str">
        <f>IFERROR(VLOOKUP($C1463,货物明细表!$B:$F,3,0),"")</f>
        <v/>
      </c>
      <c r="F1463" s="61" t="str">
        <f>IFERROR(VLOOKUP($C1463,货物明细表!$B:$F,4,0),"")</f>
        <v/>
      </c>
      <c r="G1463" s="61" t="str">
        <f>IFERROR(VLOOKUP($C1463,货物明细表!$B:$F,5,0),"")</f>
        <v/>
      </c>
      <c r="H1463" s="63"/>
      <c r="I1463" s="63"/>
      <c r="J1463" s="63"/>
      <c r="K1463" s="63"/>
    </row>
    <row r="1464" spans="1:11">
      <c r="A1464" s="58">
        <f t="shared" si="243"/>
        <v>1461</v>
      </c>
      <c r="B1464" s="59"/>
      <c r="C1464" s="59"/>
      <c r="D1464" s="58" t="str">
        <f>IFERROR(VLOOKUP($C1464,货物明细表!$B:$F,2,0),"")</f>
        <v/>
      </c>
      <c r="E1464" s="58" t="str">
        <f>IFERROR(VLOOKUP($C1464,货物明细表!$B:$F,3,0),"")</f>
        <v/>
      </c>
      <c r="F1464" s="58" t="str">
        <f>IFERROR(VLOOKUP($C1464,货物明细表!$B:$F,4,0),"")</f>
        <v/>
      </c>
      <c r="G1464" s="58" t="str">
        <f>IFERROR(VLOOKUP($C1464,货物明细表!$B:$F,5,0),"")</f>
        <v/>
      </c>
      <c r="H1464" s="60"/>
      <c r="I1464" s="60"/>
      <c r="J1464" s="60"/>
      <c r="K1464" s="60"/>
    </row>
    <row r="1465" spans="1:11">
      <c r="A1465" s="61">
        <f t="shared" si="243"/>
        <v>1462</v>
      </c>
      <c r="B1465" s="62"/>
      <c r="C1465" s="62"/>
      <c r="D1465" s="61" t="str">
        <f>IFERROR(VLOOKUP($C1465,货物明细表!$B:$F,2,0),"")</f>
        <v/>
      </c>
      <c r="E1465" s="61" t="str">
        <f>IFERROR(VLOOKUP($C1465,货物明细表!$B:$F,3,0),"")</f>
        <v/>
      </c>
      <c r="F1465" s="61" t="str">
        <f>IFERROR(VLOOKUP($C1465,货物明细表!$B:$F,4,0),"")</f>
        <v/>
      </c>
      <c r="G1465" s="61" t="str">
        <f>IFERROR(VLOOKUP($C1465,货物明细表!$B:$F,5,0),"")</f>
        <v/>
      </c>
      <c r="H1465" s="63"/>
      <c r="I1465" s="63"/>
      <c r="J1465" s="63"/>
      <c r="K1465" s="63"/>
    </row>
    <row r="1466" spans="1:11">
      <c r="A1466" s="58">
        <f t="shared" si="243"/>
        <v>1463</v>
      </c>
      <c r="B1466" s="59"/>
      <c r="C1466" s="59"/>
      <c r="D1466" s="58" t="str">
        <f>IFERROR(VLOOKUP($C1466,货物明细表!$B:$F,2,0),"")</f>
        <v/>
      </c>
      <c r="E1466" s="58" t="str">
        <f>IFERROR(VLOOKUP($C1466,货物明细表!$B:$F,3,0),"")</f>
        <v/>
      </c>
      <c r="F1466" s="58" t="str">
        <f>IFERROR(VLOOKUP($C1466,货物明细表!$B:$F,4,0),"")</f>
        <v/>
      </c>
      <c r="G1466" s="58" t="str">
        <f>IFERROR(VLOOKUP($C1466,货物明细表!$B:$F,5,0),"")</f>
        <v/>
      </c>
      <c r="H1466" s="60"/>
      <c r="I1466" s="60"/>
      <c r="J1466" s="60"/>
      <c r="K1466" s="60"/>
    </row>
    <row r="1467" spans="1:11">
      <c r="A1467" s="61">
        <f t="shared" ref="A1467:A1472" si="244">A1466+1</f>
        <v>1464</v>
      </c>
      <c r="B1467" s="62"/>
      <c r="C1467" s="62"/>
      <c r="D1467" s="61" t="str">
        <f>IFERROR(VLOOKUP($C1467,货物明细表!$B:$F,2,0),"")</f>
        <v/>
      </c>
      <c r="E1467" s="61" t="str">
        <f>IFERROR(VLOOKUP($C1467,货物明细表!$B:$F,3,0),"")</f>
        <v/>
      </c>
      <c r="F1467" s="61" t="str">
        <f>IFERROR(VLOOKUP($C1467,货物明细表!$B:$F,4,0),"")</f>
        <v/>
      </c>
      <c r="G1467" s="61" t="str">
        <f>IFERROR(VLOOKUP($C1467,货物明细表!$B:$F,5,0),"")</f>
        <v/>
      </c>
      <c r="H1467" s="63"/>
      <c r="I1467" s="63"/>
      <c r="J1467" s="63"/>
      <c r="K1467" s="63"/>
    </row>
    <row r="1468" spans="1:11">
      <c r="A1468" s="58">
        <f t="shared" si="244"/>
        <v>1465</v>
      </c>
      <c r="B1468" s="59"/>
      <c r="C1468" s="59"/>
      <c r="D1468" s="58" t="str">
        <f>IFERROR(VLOOKUP($C1468,货物明细表!$B:$F,2,0),"")</f>
        <v/>
      </c>
      <c r="E1468" s="58" t="str">
        <f>IFERROR(VLOOKUP($C1468,货物明细表!$B:$F,3,0),"")</f>
        <v/>
      </c>
      <c r="F1468" s="58" t="str">
        <f>IFERROR(VLOOKUP($C1468,货物明细表!$B:$F,4,0),"")</f>
        <v/>
      </c>
      <c r="G1468" s="58" t="str">
        <f>IFERROR(VLOOKUP($C1468,货物明细表!$B:$F,5,0),"")</f>
        <v/>
      </c>
      <c r="H1468" s="60"/>
      <c r="I1468" s="60"/>
      <c r="J1468" s="60"/>
      <c r="K1468" s="60"/>
    </row>
    <row r="1469" spans="1:11">
      <c r="A1469" s="61">
        <f t="shared" si="244"/>
        <v>1466</v>
      </c>
      <c r="B1469" s="62"/>
      <c r="C1469" s="62"/>
      <c r="D1469" s="61" t="str">
        <f>IFERROR(VLOOKUP($C1469,货物明细表!$B:$F,2,0),"")</f>
        <v/>
      </c>
      <c r="E1469" s="61" t="str">
        <f>IFERROR(VLOOKUP($C1469,货物明细表!$B:$F,3,0),"")</f>
        <v/>
      </c>
      <c r="F1469" s="61" t="str">
        <f>IFERROR(VLOOKUP($C1469,货物明细表!$B:$F,4,0),"")</f>
        <v/>
      </c>
      <c r="G1469" s="61" t="str">
        <f>IFERROR(VLOOKUP($C1469,货物明细表!$B:$F,5,0),"")</f>
        <v/>
      </c>
      <c r="H1469" s="63"/>
      <c r="I1469" s="63"/>
      <c r="J1469" s="63"/>
      <c r="K1469" s="63"/>
    </row>
    <row r="1470" spans="1:11">
      <c r="A1470" s="58">
        <f t="shared" si="244"/>
        <v>1467</v>
      </c>
      <c r="B1470" s="59"/>
      <c r="C1470" s="59"/>
      <c r="D1470" s="58" t="str">
        <f>IFERROR(VLOOKUP($C1470,货物明细表!$B:$F,2,0),"")</f>
        <v/>
      </c>
      <c r="E1470" s="58" t="str">
        <f>IFERROR(VLOOKUP($C1470,货物明细表!$B:$F,3,0),"")</f>
        <v/>
      </c>
      <c r="F1470" s="58" t="str">
        <f>IFERROR(VLOOKUP($C1470,货物明细表!$B:$F,4,0),"")</f>
        <v/>
      </c>
      <c r="G1470" s="58" t="str">
        <f>IFERROR(VLOOKUP($C1470,货物明细表!$B:$F,5,0),"")</f>
        <v/>
      </c>
      <c r="H1470" s="60"/>
      <c r="I1470" s="60"/>
      <c r="J1470" s="60"/>
      <c r="K1470" s="60"/>
    </row>
    <row r="1471" spans="1:11">
      <c r="A1471" s="61">
        <f t="shared" si="244"/>
        <v>1468</v>
      </c>
      <c r="B1471" s="62"/>
      <c r="C1471" s="62"/>
      <c r="D1471" s="61" t="str">
        <f>IFERROR(VLOOKUP($C1471,货物明细表!$B:$F,2,0),"")</f>
        <v/>
      </c>
      <c r="E1471" s="61" t="str">
        <f>IFERROR(VLOOKUP($C1471,货物明细表!$B:$F,3,0),"")</f>
        <v/>
      </c>
      <c r="F1471" s="61" t="str">
        <f>IFERROR(VLOOKUP($C1471,货物明细表!$B:$F,4,0),"")</f>
        <v/>
      </c>
      <c r="G1471" s="61" t="str">
        <f>IFERROR(VLOOKUP($C1471,货物明细表!$B:$F,5,0),"")</f>
        <v/>
      </c>
      <c r="H1471" s="63"/>
      <c r="I1471" s="63"/>
      <c r="J1471" s="63"/>
      <c r="K1471" s="63"/>
    </row>
    <row r="1472" spans="1:11">
      <c r="A1472" s="58">
        <f t="shared" si="244"/>
        <v>1469</v>
      </c>
      <c r="B1472" s="59"/>
      <c r="C1472" s="59"/>
      <c r="D1472" s="58" t="str">
        <f>IFERROR(VLOOKUP($C1472,货物明细表!$B:$F,2,0),"")</f>
        <v/>
      </c>
      <c r="E1472" s="58" t="str">
        <f>IFERROR(VLOOKUP($C1472,货物明细表!$B:$F,3,0),"")</f>
        <v/>
      </c>
      <c r="F1472" s="58" t="str">
        <f>IFERROR(VLOOKUP($C1472,货物明细表!$B:$F,4,0),"")</f>
        <v/>
      </c>
      <c r="G1472" s="58" t="str">
        <f>IFERROR(VLOOKUP($C1472,货物明细表!$B:$F,5,0),"")</f>
        <v/>
      </c>
      <c r="H1472" s="60"/>
      <c r="I1472" s="60"/>
      <c r="J1472" s="60"/>
      <c r="K1472" s="60"/>
    </row>
    <row r="1473" spans="1:11">
      <c r="A1473" s="61">
        <f t="shared" ref="A1473:A1478" si="245">A1472+1</f>
        <v>1470</v>
      </c>
      <c r="B1473" s="62"/>
      <c r="C1473" s="62"/>
      <c r="D1473" s="61" t="str">
        <f>IFERROR(VLOOKUP($C1473,货物明细表!$B:$F,2,0),"")</f>
        <v/>
      </c>
      <c r="E1473" s="61" t="str">
        <f>IFERROR(VLOOKUP($C1473,货物明细表!$B:$F,3,0),"")</f>
        <v/>
      </c>
      <c r="F1473" s="61" t="str">
        <f>IFERROR(VLOOKUP($C1473,货物明细表!$B:$F,4,0),"")</f>
        <v/>
      </c>
      <c r="G1473" s="61" t="str">
        <f>IFERROR(VLOOKUP($C1473,货物明细表!$B:$F,5,0),"")</f>
        <v/>
      </c>
      <c r="H1473" s="63"/>
      <c r="I1473" s="63"/>
      <c r="J1473" s="63"/>
      <c r="K1473" s="63"/>
    </row>
    <row r="1474" spans="1:11">
      <c r="A1474" s="58">
        <f t="shared" si="245"/>
        <v>1471</v>
      </c>
      <c r="B1474" s="59"/>
      <c r="C1474" s="59"/>
      <c r="D1474" s="58" t="str">
        <f>IFERROR(VLOOKUP($C1474,货物明细表!$B:$F,2,0),"")</f>
        <v/>
      </c>
      <c r="E1474" s="58" t="str">
        <f>IFERROR(VLOOKUP($C1474,货物明细表!$B:$F,3,0),"")</f>
        <v/>
      </c>
      <c r="F1474" s="58" t="str">
        <f>IFERROR(VLOOKUP($C1474,货物明细表!$B:$F,4,0),"")</f>
        <v/>
      </c>
      <c r="G1474" s="58" t="str">
        <f>IFERROR(VLOOKUP($C1474,货物明细表!$B:$F,5,0),"")</f>
        <v/>
      </c>
      <c r="H1474" s="60"/>
      <c r="I1474" s="60"/>
      <c r="J1474" s="60"/>
      <c r="K1474" s="60"/>
    </row>
    <row r="1475" spans="1:11">
      <c r="A1475" s="61">
        <f t="shared" si="245"/>
        <v>1472</v>
      </c>
      <c r="B1475" s="62"/>
      <c r="C1475" s="62"/>
      <c r="D1475" s="61" t="str">
        <f>IFERROR(VLOOKUP($C1475,货物明细表!$B:$F,2,0),"")</f>
        <v/>
      </c>
      <c r="E1475" s="61" t="str">
        <f>IFERROR(VLOOKUP($C1475,货物明细表!$B:$F,3,0),"")</f>
        <v/>
      </c>
      <c r="F1475" s="61" t="str">
        <f>IFERROR(VLOOKUP($C1475,货物明细表!$B:$F,4,0),"")</f>
        <v/>
      </c>
      <c r="G1475" s="61" t="str">
        <f>IFERROR(VLOOKUP($C1475,货物明细表!$B:$F,5,0),"")</f>
        <v/>
      </c>
      <c r="H1475" s="63"/>
      <c r="I1475" s="63"/>
      <c r="J1475" s="63"/>
      <c r="K1475" s="63"/>
    </row>
    <row r="1476" spans="1:11">
      <c r="A1476" s="58">
        <f t="shared" si="245"/>
        <v>1473</v>
      </c>
      <c r="B1476" s="59"/>
      <c r="C1476" s="59"/>
      <c r="D1476" s="58" t="str">
        <f>IFERROR(VLOOKUP($C1476,货物明细表!$B:$F,2,0),"")</f>
        <v/>
      </c>
      <c r="E1476" s="58" t="str">
        <f>IFERROR(VLOOKUP($C1476,货物明细表!$B:$F,3,0),"")</f>
        <v/>
      </c>
      <c r="F1476" s="58" t="str">
        <f>IFERROR(VLOOKUP($C1476,货物明细表!$B:$F,4,0),"")</f>
        <v/>
      </c>
      <c r="G1476" s="58" t="str">
        <f>IFERROR(VLOOKUP($C1476,货物明细表!$B:$F,5,0),"")</f>
        <v/>
      </c>
      <c r="H1476" s="60"/>
      <c r="I1476" s="60"/>
      <c r="J1476" s="60"/>
      <c r="K1476" s="60"/>
    </row>
    <row r="1477" spans="1:11">
      <c r="A1477" s="61">
        <f t="shared" si="245"/>
        <v>1474</v>
      </c>
      <c r="B1477" s="62"/>
      <c r="C1477" s="62"/>
      <c r="D1477" s="61" t="str">
        <f>IFERROR(VLOOKUP($C1477,货物明细表!$B:$F,2,0),"")</f>
        <v/>
      </c>
      <c r="E1477" s="61" t="str">
        <f>IFERROR(VLOOKUP($C1477,货物明细表!$B:$F,3,0),"")</f>
        <v/>
      </c>
      <c r="F1477" s="61" t="str">
        <f>IFERROR(VLOOKUP($C1477,货物明细表!$B:$F,4,0),"")</f>
        <v/>
      </c>
      <c r="G1477" s="61" t="str">
        <f>IFERROR(VLOOKUP($C1477,货物明细表!$B:$F,5,0),"")</f>
        <v/>
      </c>
      <c r="H1477" s="63"/>
      <c r="I1477" s="63"/>
      <c r="J1477" s="63"/>
      <c r="K1477" s="63"/>
    </row>
    <row r="1478" spans="1:11">
      <c r="A1478" s="58">
        <f t="shared" si="245"/>
        <v>1475</v>
      </c>
      <c r="B1478" s="59"/>
      <c r="C1478" s="59"/>
      <c r="D1478" s="58" t="str">
        <f>IFERROR(VLOOKUP($C1478,货物明细表!$B:$F,2,0),"")</f>
        <v/>
      </c>
      <c r="E1478" s="58" t="str">
        <f>IFERROR(VLOOKUP($C1478,货物明细表!$B:$F,3,0),"")</f>
        <v/>
      </c>
      <c r="F1478" s="58" t="str">
        <f>IFERROR(VLOOKUP($C1478,货物明细表!$B:$F,4,0),"")</f>
        <v/>
      </c>
      <c r="G1478" s="58" t="str">
        <f>IFERROR(VLOOKUP($C1478,货物明细表!$B:$F,5,0),"")</f>
        <v/>
      </c>
      <c r="H1478" s="60"/>
      <c r="I1478" s="60"/>
      <c r="J1478" s="60"/>
      <c r="K1478" s="60"/>
    </row>
    <row r="1479" spans="1:11">
      <c r="A1479" s="61">
        <f t="shared" ref="A1479:A1484" si="246">A1478+1</f>
        <v>1476</v>
      </c>
      <c r="B1479" s="62"/>
      <c r="C1479" s="62"/>
      <c r="D1479" s="61" t="str">
        <f>IFERROR(VLOOKUP($C1479,货物明细表!$B:$F,2,0),"")</f>
        <v/>
      </c>
      <c r="E1479" s="61" t="str">
        <f>IFERROR(VLOOKUP($C1479,货物明细表!$B:$F,3,0),"")</f>
        <v/>
      </c>
      <c r="F1479" s="61" t="str">
        <f>IFERROR(VLOOKUP($C1479,货物明细表!$B:$F,4,0),"")</f>
        <v/>
      </c>
      <c r="G1479" s="61" t="str">
        <f>IFERROR(VLOOKUP($C1479,货物明细表!$B:$F,5,0),"")</f>
        <v/>
      </c>
      <c r="H1479" s="63"/>
      <c r="I1479" s="63"/>
      <c r="J1479" s="63"/>
      <c r="K1479" s="63"/>
    </row>
    <row r="1480" spans="1:11">
      <c r="A1480" s="58">
        <f t="shared" si="246"/>
        <v>1477</v>
      </c>
      <c r="B1480" s="59"/>
      <c r="C1480" s="59"/>
      <c r="D1480" s="58" t="str">
        <f>IFERROR(VLOOKUP($C1480,货物明细表!$B:$F,2,0),"")</f>
        <v/>
      </c>
      <c r="E1480" s="58" t="str">
        <f>IFERROR(VLOOKUP($C1480,货物明细表!$B:$F,3,0),"")</f>
        <v/>
      </c>
      <c r="F1480" s="58" t="str">
        <f>IFERROR(VLOOKUP($C1480,货物明细表!$B:$F,4,0),"")</f>
        <v/>
      </c>
      <c r="G1480" s="58" t="str">
        <f>IFERROR(VLOOKUP($C1480,货物明细表!$B:$F,5,0),"")</f>
        <v/>
      </c>
      <c r="H1480" s="60"/>
      <c r="I1480" s="60"/>
      <c r="J1480" s="60"/>
      <c r="K1480" s="60"/>
    </row>
    <row r="1481" spans="1:11">
      <c r="A1481" s="61">
        <f t="shared" si="246"/>
        <v>1478</v>
      </c>
      <c r="B1481" s="62"/>
      <c r="C1481" s="62"/>
      <c r="D1481" s="61" t="str">
        <f>IFERROR(VLOOKUP($C1481,货物明细表!$B:$F,2,0),"")</f>
        <v/>
      </c>
      <c r="E1481" s="61" t="str">
        <f>IFERROR(VLOOKUP($C1481,货物明细表!$B:$F,3,0),"")</f>
        <v/>
      </c>
      <c r="F1481" s="61" t="str">
        <f>IFERROR(VLOOKUP($C1481,货物明细表!$B:$F,4,0),"")</f>
        <v/>
      </c>
      <c r="G1481" s="61" t="str">
        <f>IFERROR(VLOOKUP($C1481,货物明细表!$B:$F,5,0),"")</f>
        <v/>
      </c>
      <c r="H1481" s="63"/>
      <c r="I1481" s="63"/>
      <c r="J1481" s="63"/>
      <c r="K1481" s="63"/>
    </row>
    <row r="1482" spans="1:11">
      <c r="A1482" s="58">
        <f t="shared" si="246"/>
        <v>1479</v>
      </c>
      <c r="B1482" s="59"/>
      <c r="C1482" s="59"/>
      <c r="D1482" s="58" t="str">
        <f>IFERROR(VLOOKUP($C1482,货物明细表!$B:$F,2,0),"")</f>
        <v/>
      </c>
      <c r="E1482" s="58" t="str">
        <f>IFERROR(VLOOKUP($C1482,货物明细表!$B:$F,3,0),"")</f>
        <v/>
      </c>
      <c r="F1482" s="58" t="str">
        <f>IFERROR(VLOOKUP($C1482,货物明细表!$B:$F,4,0),"")</f>
        <v/>
      </c>
      <c r="G1482" s="58" t="str">
        <f>IFERROR(VLOOKUP($C1482,货物明细表!$B:$F,5,0),"")</f>
        <v/>
      </c>
      <c r="H1482" s="60"/>
      <c r="I1482" s="60"/>
      <c r="J1482" s="60"/>
      <c r="K1482" s="60"/>
    </row>
    <row r="1483" spans="1:11">
      <c r="A1483" s="61">
        <f t="shared" si="246"/>
        <v>1480</v>
      </c>
      <c r="B1483" s="62"/>
      <c r="C1483" s="62"/>
      <c r="D1483" s="61" t="str">
        <f>IFERROR(VLOOKUP($C1483,货物明细表!$B:$F,2,0),"")</f>
        <v/>
      </c>
      <c r="E1483" s="61" t="str">
        <f>IFERROR(VLOOKUP($C1483,货物明细表!$B:$F,3,0),"")</f>
        <v/>
      </c>
      <c r="F1483" s="61" t="str">
        <f>IFERROR(VLOOKUP($C1483,货物明细表!$B:$F,4,0),"")</f>
        <v/>
      </c>
      <c r="G1483" s="61" t="str">
        <f>IFERROR(VLOOKUP($C1483,货物明细表!$B:$F,5,0),"")</f>
        <v/>
      </c>
      <c r="H1483" s="63"/>
      <c r="I1483" s="63"/>
      <c r="J1483" s="63"/>
      <c r="K1483" s="63"/>
    </row>
    <row r="1484" spans="1:11">
      <c r="A1484" s="58">
        <f t="shared" si="246"/>
        <v>1481</v>
      </c>
      <c r="B1484" s="59"/>
      <c r="C1484" s="59"/>
      <c r="D1484" s="58" t="str">
        <f>IFERROR(VLOOKUP($C1484,货物明细表!$B:$F,2,0),"")</f>
        <v/>
      </c>
      <c r="E1484" s="58" t="str">
        <f>IFERROR(VLOOKUP($C1484,货物明细表!$B:$F,3,0),"")</f>
        <v/>
      </c>
      <c r="F1484" s="58" t="str">
        <f>IFERROR(VLOOKUP($C1484,货物明细表!$B:$F,4,0),"")</f>
        <v/>
      </c>
      <c r="G1484" s="58" t="str">
        <f>IFERROR(VLOOKUP($C1484,货物明细表!$B:$F,5,0),"")</f>
        <v/>
      </c>
      <c r="H1484" s="60"/>
      <c r="I1484" s="60"/>
      <c r="J1484" s="60"/>
      <c r="K1484" s="60"/>
    </row>
    <row r="1485" spans="1:11">
      <c r="A1485" s="61">
        <f t="shared" ref="A1485:A1490" si="247">A1484+1</f>
        <v>1482</v>
      </c>
      <c r="B1485" s="62"/>
      <c r="C1485" s="62"/>
      <c r="D1485" s="61" t="str">
        <f>IFERROR(VLOOKUP($C1485,货物明细表!$B:$F,2,0),"")</f>
        <v/>
      </c>
      <c r="E1485" s="61" t="str">
        <f>IFERROR(VLOOKUP($C1485,货物明细表!$B:$F,3,0),"")</f>
        <v/>
      </c>
      <c r="F1485" s="61" t="str">
        <f>IFERROR(VLOOKUP($C1485,货物明细表!$B:$F,4,0),"")</f>
        <v/>
      </c>
      <c r="G1485" s="61" t="str">
        <f>IFERROR(VLOOKUP($C1485,货物明细表!$B:$F,5,0),"")</f>
        <v/>
      </c>
      <c r="H1485" s="63"/>
      <c r="I1485" s="63"/>
      <c r="J1485" s="63"/>
      <c r="K1485" s="63"/>
    </row>
    <row r="1486" spans="1:11">
      <c r="A1486" s="58">
        <f t="shared" si="247"/>
        <v>1483</v>
      </c>
      <c r="B1486" s="59"/>
      <c r="C1486" s="59"/>
      <c r="D1486" s="58" t="str">
        <f>IFERROR(VLOOKUP($C1486,货物明细表!$B:$F,2,0),"")</f>
        <v/>
      </c>
      <c r="E1486" s="58" t="str">
        <f>IFERROR(VLOOKUP($C1486,货物明细表!$B:$F,3,0),"")</f>
        <v/>
      </c>
      <c r="F1486" s="58" t="str">
        <f>IFERROR(VLOOKUP($C1486,货物明细表!$B:$F,4,0),"")</f>
        <v/>
      </c>
      <c r="G1486" s="58" t="str">
        <f>IFERROR(VLOOKUP($C1486,货物明细表!$B:$F,5,0),"")</f>
        <v/>
      </c>
      <c r="H1486" s="60"/>
      <c r="I1486" s="60"/>
      <c r="J1486" s="60"/>
      <c r="K1486" s="60"/>
    </row>
    <row r="1487" spans="1:11">
      <c r="A1487" s="61">
        <f t="shared" si="247"/>
        <v>1484</v>
      </c>
      <c r="B1487" s="62"/>
      <c r="C1487" s="62"/>
      <c r="D1487" s="61" t="str">
        <f>IFERROR(VLOOKUP($C1487,货物明细表!$B:$F,2,0),"")</f>
        <v/>
      </c>
      <c r="E1487" s="61" t="str">
        <f>IFERROR(VLOOKUP($C1487,货物明细表!$B:$F,3,0),"")</f>
        <v/>
      </c>
      <c r="F1487" s="61" t="str">
        <f>IFERROR(VLOOKUP($C1487,货物明细表!$B:$F,4,0),"")</f>
        <v/>
      </c>
      <c r="G1487" s="61" t="str">
        <f>IFERROR(VLOOKUP($C1487,货物明细表!$B:$F,5,0),"")</f>
        <v/>
      </c>
      <c r="H1487" s="63"/>
      <c r="I1487" s="63"/>
      <c r="J1487" s="63"/>
      <c r="K1487" s="63"/>
    </row>
    <row r="1488" spans="1:11">
      <c r="A1488" s="58">
        <f t="shared" si="247"/>
        <v>1485</v>
      </c>
      <c r="B1488" s="59"/>
      <c r="C1488" s="59"/>
      <c r="D1488" s="58" t="str">
        <f>IFERROR(VLOOKUP($C1488,货物明细表!$B:$F,2,0),"")</f>
        <v/>
      </c>
      <c r="E1488" s="58" t="str">
        <f>IFERROR(VLOOKUP($C1488,货物明细表!$B:$F,3,0),"")</f>
        <v/>
      </c>
      <c r="F1488" s="58" t="str">
        <f>IFERROR(VLOOKUP($C1488,货物明细表!$B:$F,4,0),"")</f>
        <v/>
      </c>
      <c r="G1488" s="58" t="str">
        <f>IFERROR(VLOOKUP($C1488,货物明细表!$B:$F,5,0),"")</f>
        <v/>
      </c>
      <c r="H1488" s="60"/>
      <c r="I1488" s="60"/>
      <c r="J1488" s="60"/>
      <c r="K1488" s="60"/>
    </row>
    <row r="1489" spans="1:11">
      <c r="A1489" s="61">
        <f t="shared" si="247"/>
        <v>1486</v>
      </c>
      <c r="B1489" s="62"/>
      <c r="C1489" s="62"/>
      <c r="D1489" s="61" t="str">
        <f>IFERROR(VLOOKUP($C1489,货物明细表!$B:$F,2,0),"")</f>
        <v/>
      </c>
      <c r="E1489" s="61" t="str">
        <f>IFERROR(VLOOKUP($C1489,货物明细表!$B:$F,3,0),"")</f>
        <v/>
      </c>
      <c r="F1489" s="61" t="str">
        <f>IFERROR(VLOOKUP($C1489,货物明细表!$B:$F,4,0),"")</f>
        <v/>
      </c>
      <c r="G1489" s="61" t="str">
        <f>IFERROR(VLOOKUP($C1489,货物明细表!$B:$F,5,0),"")</f>
        <v/>
      </c>
      <c r="H1489" s="63"/>
      <c r="I1489" s="63"/>
      <c r="J1489" s="63"/>
      <c r="K1489" s="63"/>
    </row>
    <row r="1490" spans="1:11">
      <c r="A1490" s="58">
        <f t="shared" si="247"/>
        <v>1487</v>
      </c>
      <c r="B1490" s="59"/>
      <c r="C1490" s="59"/>
      <c r="D1490" s="58" t="str">
        <f>IFERROR(VLOOKUP($C1490,货物明细表!$B:$F,2,0),"")</f>
        <v/>
      </c>
      <c r="E1490" s="58" t="str">
        <f>IFERROR(VLOOKUP($C1490,货物明细表!$B:$F,3,0),"")</f>
        <v/>
      </c>
      <c r="F1490" s="58" t="str">
        <f>IFERROR(VLOOKUP($C1490,货物明细表!$B:$F,4,0),"")</f>
        <v/>
      </c>
      <c r="G1490" s="58" t="str">
        <f>IFERROR(VLOOKUP($C1490,货物明细表!$B:$F,5,0),"")</f>
        <v/>
      </c>
      <c r="H1490" s="60"/>
      <c r="I1490" s="60"/>
      <c r="J1490" s="60"/>
      <c r="K1490" s="60"/>
    </row>
    <row r="1491" spans="1:11">
      <c r="A1491" s="61">
        <f t="shared" ref="A1491:A1496" si="248">A1490+1</f>
        <v>1488</v>
      </c>
      <c r="B1491" s="62"/>
      <c r="C1491" s="62"/>
      <c r="D1491" s="61" t="str">
        <f>IFERROR(VLOOKUP($C1491,货物明细表!$B:$F,2,0),"")</f>
        <v/>
      </c>
      <c r="E1491" s="61" t="str">
        <f>IFERROR(VLOOKUP($C1491,货物明细表!$B:$F,3,0),"")</f>
        <v/>
      </c>
      <c r="F1491" s="61" t="str">
        <f>IFERROR(VLOOKUP($C1491,货物明细表!$B:$F,4,0),"")</f>
        <v/>
      </c>
      <c r="G1491" s="61" t="str">
        <f>IFERROR(VLOOKUP($C1491,货物明细表!$B:$F,5,0),"")</f>
        <v/>
      </c>
      <c r="H1491" s="63"/>
      <c r="I1491" s="63"/>
      <c r="J1491" s="63"/>
      <c r="K1491" s="63"/>
    </row>
    <row r="1492" spans="1:11">
      <c r="A1492" s="58">
        <f t="shared" si="248"/>
        <v>1489</v>
      </c>
      <c r="B1492" s="59"/>
      <c r="C1492" s="59"/>
      <c r="D1492" s="58" t="str">
        <f>IFERROR(VLOOKUP($C1492,货物明细表!$B:$F,2,0),"")</f>
        <v/>
      </c>
      <c r="E1492" s="58" t="str">
        <f>IFERROR(VLOOKUP($C1492,货物明细表!$B:$F,3,0),"")</f>
        <v/>
      </c>
      <c r="F1492" s="58" t="str">
        <f>IFERROR(VLOOKUP($C1492,货物明细表!$B:$F,4,0),"")</f>
        <v/>
      </c>
      <c r="G1492" s="58" t="str">
        <f>IFERROR(VLOOKUP($C1492,货物明细表!$B:$F,5,0),"")</f>
        <v/>
      </c>
      <c r="H1492" s="60"/>
      <c r="I1492" s="60"/>
      <c r="J1492" s="60"/>
      <c r="K1492" s="60"/>
    </row>
    <row r="1493" spans="1:11">
      <c r="A1493" s="61">
        <f t="shared" si="248"/>
        <v>1490</v>
      </c>
      <c r="B1493" s="62"/>
      <c r="C1493" s="62"/>
      <c r="D1493" s="61" t="str">
        <f>IFERROR(VLOOKUP($C1493,货物明细表!$B:$F,2,0),"")</f>
        <v/>
      </c>
      <c r="E1493" s="61" t="str">
        <f>IFERROR(VLOOKUP($C1493,货物明细表!$B:$F,3,0),"")</f>
        <v/>
      </c>
      <c r="F1493" s="61" t="str">
        <f>IFERROR(VLOOKUP($C1493,货物明细表!$B:$F,4,0),"")</f>
        <v/>
      </c>
      <c r="G1493" s="61" t="str">
        <f>IFERROR(VLOOKUP($C1493,货物明细表!$B:$F,5,0),"")</f>
        <v/>
      </c>
      <c r="H1493" s="63"/>
      <c r="I1493" s="63"/>
      <c r="J1493" s="63"/>
      <c r="K1493" s="63"/>
    </row>
    <row r="1494" spans="1:11">
      <c r="A1494" s="58">
        <f t="shared" si="248"/>
        <v>1491</v>
      </c>
      <c r="B1494" s="59"/>
      <c r="C1494" s="59"/>
      <c r="D1494" s="58" t="str">
        <f>IFERROR(VLOOKUP($C1494,货物明细表!$B:$F,2,0),"")</f>
        <v/>
      </c>
      <c r="E1494" s="58" t="str">
        <f>IFERROR(VLOOKUP($C1494,货物明细表!$B:$F,3,0),"")</f>
        <v/>
      </c>
      <c r="F1494" s="58" t="str">
        <f>IFERROR(VLOOKUP($C1494,货物明细表!$B:$F,4,0),"")</f>
        <v/>
      </c>
      <c r="G1494" s="58" t="str">
        <f>IFERROR(VLOOKUP($C1494,货物明细表!$B:$F,5,0),"")</f>
        <v/>
      </c>
      <c r="H1494" s="60"/>
      <c r="I1494" s="60"/>
      <c r="J1494" s="60"/>
      <c r="K1494" s="60"/>
    </row>
    <row r="1495" spans="1:11">
      <c r="A1495" s="61">
        <f t="shared" si="248"/>
        <v>1492</v>
      </c>
      <c r="B1495" s="62"/>
      <c r="C1495" s="62"/>
      <c r="D1495" s="61" t="str">
        <f>IFERROR(VLOOKUP($C1495,货物明细表!$B:$F,2,0),"")</f>
        <v/>
      </c>
      <c r="E1495" s="61" t="str">
        <f>IFERROR(VLOOKUP($C1495,货物明细表!$B:$F,3,0),"")</f>
        <v/>
      </c>
      <c r="F1495" s="61" t="str">
        <f>IFERROR(VLOOKUP($C1495,货物明细表!$B:$F,4,0),"")</f>
        <v/>
      </c>
      <c r="G1495" s="61" t="str">
        <f>IFERROR(VLOOKUP($C1495,货物明细表!$B:$F,5,0),"")</f>
        <v/>
      </c>
      <c r="H1495" s="63"/>
      <c r="I1495" s="63"/>
      <c r="J1495" s="63"/>
      <c r="K1495" s="63"/>
    </row>
    <row r="1496" spans="1:11">
      <c r="A1496" s="58">
        <f t="shared" si="248"/>
        <v>1493</v>
      </c>
      <c r="B1496" s="59"/>
      <c r="C1496" s="59"/>
      <c r="D1496" s="58" t="str">
        <f>IFERROR(VLOOKUP($C1496,货物明细表!$B:$F,2,0),"")</f>
        <v/>
      </c>
      <c r="E1496" s="58" t="str">
        <f>IFERROR(VLOOKUP($C1496,货物明细表!$B:$F,3,0),"")</f>
        <v/>
      </c>
      <c r="F1496" s="58" t="str">
        <f>IFERROR(VLOOKUP($C1496,货物明细表!$B:$F,4,0),"")</f>
        <v/>
      </c>
      <c r="G1496" s="58" t="str">
        <f>IFERROR(VLOOKUP($C1496,货物明细表!$B:$F,5,0),"")</f>
        <v/>
      </c>
      <c r="H1496" s="60"/>
      <c r="I1496" s="60"/>
      <c r="J1496" s="60"/>
      <c r="K1496" s="60"/>
    </row>
    <row r="1497" spans="1:11">
      <c r="A1497" s="61">
        <f t="shared" ref="A1497:A1502" si="249">A1496+1</f>
        <v>1494</v>
      </c>
      <c r="B1497" s="62"/>
      <c r="C1497" s="62"/>
      <c r="D1497" s="61" t="str">
        <f>IFERROR(VLOOKUP($C1497,货物明细表!$B:$F,2,0),"")</f>
        <v/>
      </c>
      <c r="E1497" s="61" t="str">
        <f>IFERROR(VLOOKUP($C1497,货物明细表!$B:$F,3,0),"")</f>
        <v/>
      </c>
      <c r="F1497" s="61" t="str">
        <f>IFERROR(VLOOKUP($C1497,货物明细表!$B:$F,4,0),"")</f>
        <v/>
      </c>
      <c r="G1497" s="61" t="str">
        <f>IFERROR(VLOOKUP($C1497,货物明细表!$B:$F,5,0),"")</f>
        <v/>
      </c>
      <c r="H1497" s="63"/>
      <c r="I1497" s="63"/>
      <c r="J1497" s="63"/>
      <c r="K1497" s="63"/>
    </row>
    <row r="1498" spans="1:11">
      <c r="A1498" s="58">
        <f t="shared" si="249"/>
        <v>1495</v>
      </c>
      <c r="B1498" s="59"/>
      <c r="C1498" s="59"/>
      <c r="D1498" s="58" t="str">
        <f>IFERROR(VLOOKUP($C1498,货物明细表!$B:$F,2,0),"")</f>
        <v/>
      </c>
      <c r="E1498" s="58" t="str">
        <f>IFERROR(VLOOKUP($C1498,货物明细表!$B:$F,3,0),"")</f>
        <v/>
      </c>
      <c r="F1498" s="58" t="str">
        <f>IFERROR(VLOOKUP($C1498,货物明细表!$B:$F,4,0),"")</f>
        <v/>
      </c>
      <c r="G1498" s="58" t="str">
        <f>IFERROR(VLOOKUP($C1498,货物明细表!$B:$F,5,0),"")</f>
        <v/>
      </c>
      <c r="H1498" s="60"/>
      <c r="I1498" s="60"/>
      <c r="J1498" s="60"/>
      <c r="K1498" s="60"/>
    </row>
    <row r="1499" spans="1:11">
      <c r="A1499" s="61">
        <f t="shared" si="249"/>
        <v>1496</v>
      </c>
      <c r="B1499" s="62"/>
      <c r="C1499" s="62"/>
      <c r="D1499" s="61" t="str">
        <f>IFERROR(VLOOKUP($C1499,货物明细表!$B:$F,2,0),"")</f>
        <v/>
      </c>
      <c r="E1499" s="61" t="str">
        <f>IFERROR(VLOOKUP($C1499,货物明细表!$B:$F,3,0),"")</f>
        <v/>
      </c>
      <c r="F1499" s="61" t="str">
        <f>IFERROR(VLOOKUP($C1499,货物明细表!$B:$F,4,0),"")</f>
        <v/>
      </c>
      <c r="G1499" s="61" t="str">
        <f>IFERROR(VLOOKUP($C1499,货物明细表!$B:$F,5,0),"")</f>
        <v/>
      </c>
      <c r="H1499" s="63"/>
      <c r="I1499" s="63"/>
      <c r="J1499" s="63"/>
      <c r="K1499" s="63"/>
    </row>
    <row r="1500" spans="1:11">
      <c r="A1500" s="58">
        <f t="shared" si="249"/>
        <v>1497</v>
      </c>
      <c r="B1500" s="59"/>
      <c r="C1500" s="59"/>
      <c r="D1500" s="58" t="str">
        <f>IFERROR(VLOOKUP($C1500,货物明细表!$B:$F,2,0),"")</f>
        <v/>
      </c>
      <c r="E1500" s="58" t="str">
        <f>IFERROR(VLOOKUP($C1500,货物明细表!$B:$F,3,0),"")</f>
        <v/>
      </c>
      <c r="F1500" s="58" t="str">
        <f>IFERROR(VLOOKUP($C1500,货物明细表!$B:$F,4,0),"")</f>
        <v/>
      </c>
      <c r="G1500" s="58" t="str">
        <f>IFERROR(VLOOKUP($C1500,货物明细表!$B:$F,5,0),"")</f>
        <v/>
      </c>
      <c r="H1500" s="60"/>
      <c r="I1500" s="60"/>
      <c r="J1500" s="60"/>
      <c r="K1500" s="60"/>
    </row>
    <row r="1501" spans="1:11">
      <c r="A1501" s="61">
        <f t="shared" si="249"/>
        <v>1498</v>
      </c>
      <c r="B1501" s="62"/>
      <c r="C1501" s="62"/>
      <c r="D1501" s="61" t="str">
        <f>IFERROR(VLOOKUP($C1501,货物明细表!$B:$F,2,0),"")</f>
        <v/>
      </c>
      <c r="E1501" s="61" t="str">
        <f>IFERROR(VLOOKUP($C1501,货物明细表!$B:$F,3,0),"")</f>
        <v/>
      </c>
      <c r="F1501" s="61" t="str">
        <f>IFERROR(VLOOKUP($C1501,货物明细表!$B:$F,4,0),"")</f>
        <v/>
      </c>
      <c r="G1501" s="61" t="str">
        <f>IFERROR(VLOOKUP($C1501,货物明细表!$B:$F,5,0),"")</f>
        <v/>
      </c>
      <c r="H1501" s="63"/>
      <c r="I1501" s="63"/>
      <c r="J1501" s="63"/>
      <c r="K1501" s="63"/>
    </row>
    <row r="1502" spans="1:11">
      <c r="A1502" s="58">
        <f t="shared" si="249"/>
        <v>1499</v>
      </c>
      <c r="B1502" s="59"/>
      <c r="C1502" s="59"/>
      <c r="D1502" s="58" t="str">
        <f>IFERROR(VLOOKUP($C1502,货物明细表!$B:$F,2,0),"")</f>
        <v/>
      </c>
      <c r="E1502" s="58" t="str">
        <f>IFERROR(VLOOKUP($C1502,货物明细表!$B:$F,3,0),"")</f>
        <v/>
      </c>
      <c r="F1502" s="58" t="str">
        <f>IFERROR(VLOOKUP($C1502,货物明细表!$B:$F,4,0),"")</f>
        <v/>
      </c>
      <c r="G1502" s="58" t="str">
        <f>IFERROR(VLOOKUP($C1502,货物明细表!$B:$F,5,0),"")</f>
        <v/>
      </c>
      <c r="H1502" s="60"/>
      <c r="I1502" s="60"/>
      <c r="J1502" s="60"/>
      <c r="K1502" s="60"/>
    </row>
    <row r="1503" spans="1:11">
      <c r="A1503" s="61">
        <f t="shared" ref="A1503:A1508" si="250">A1502+1</f>
        <v>1500</v>
      </c>
      <c r="B1503" s="62"/>
      <c r="C1503" s="62"/>
      <c r="D1503" s="61" t="str">
        <f>IFERROR(VLOOKUP($C1503,货物明细表!$B:$F,2,0),"")</f>
        <v/>
      </c>
      <c r="E1503" s="61" t="str">
        <f>IFERROR(VLOOKUP($C1503,货物明细表!$B:$F,3,0),"")</f>
        <v/>
      </c>
      <c r="F1503" s="61" t="str">
        <f>IFERROR(VLOOKUP($C1503,货物明细表!$B:$F,4,0),"")</f>
        <v/>
      </c>
      <c r="G1503" s="61" t="str">
        <f>IFERROR(VLOOKUP($C1503,货物明细表!$B:$F,5,0),"")</f>
        <v/>
      </c>
      <c r="H1503" s="63"/>
      <c r="I1503" s="63"/>
      <c r="J1503" s="63"/>
      <c r="K1503" s="63"/>
    </row>
    <row r="1504" spans="1:11">
      <c r="A1504" s="58">
        <f t="shared" si="250"/>
        <v>1501</v>
      </c>
      <c r="B1504" s="59"/>
      <c r="C1504" s="59"/>
      <c r="D1504" s="58" t="str">
        <f>IFERROR(VLOOKUP($C1504,货物明细表!$B:$F,2,0),"")</f>
        <v/>
      </c>
      <c r="E1504" s="58" t="str">
        <f>IFERROR(VLOOKUP($C1504,货物明细表!$B:$F,3,0),"")</f>
        <v/>
      </c>
      <c r="F1504" s="58" t="str">
        <f>IFERROR(VLOOKUP($C1504,货物明细表!$B:$F,4,0),"")</f>
        <v/>
      </c>
      <c r="G1504" s="58" t="str">
        <f>IFERROR(VLOOKUP($C1504,货物明细表!$B:$F,5,0),"")</f>
        <v/>
      </c>
      <c r="H1504" s="60"/>
      <c r="I1504" s="60"/>
      <c r="J1504" s="60"/>
      <c r="K1504" s="60"/>
    </row>
    <row r="1505" spans="1:11">
      <c r="A1505" s="61">
        <f t="shared" si="250"/>
        <v>1502</v>
      </c>
      <c r="B1505" s="62"/>
      <c r="C1505" s="62"/>
      <c r="D1505" s="61" t="str">
        <f>IFERROR(VLOOKUP($C1505,货物明细表!$B:$F,2,0),"")</f>
        <v/>
      </c>
      <c r="E1505" s="61" t="str">
        <f>IFERROR(VLOOKUP($C1505,货物明细表!$B:$F,3,0),"")</f>
        <v/>
      </c>
      <c r="F1505" s="61" t="str">
        <f>IFERROR(VLOOKUP($C1505,货物明细表!$B:$F,4,0),"")</f>
        <v/>
      </c>
      <c r="G1505" s="61" t="str">
        <f>IFERROR(VLOOKUP($C1505,货物明细表!$B:$F,5,0),"")</f>
        <v/>
      </c>
      <c r="H1505" s="63"/>
      <c r="I1505" s="63"/>
      <c r="J1505" s="63"/>
      <c r="K1505" s="63"/>
    </row>
    <row r="1506" spans="1:11">
      <c r="A1506" s="58">
        <f t="shared" si="250"/>
        <v>1503</v>
      </c>
      <c r="B1506" s="59"/>
      <c r="C1506" s="59"/>
      <c r="D1506" s="58" t="str">
        <f>IFERROR(VLOOKUP($C1506,货物明细表!$B:$F,2,0),"")</f>
        <v/>
      </c>
      <c r="E1506" s="58" t="str">
        <f>IFERROR(VLOOKUP($C1506,货物明细表!$B:$F,3,0),"")</f>
        <v/>
      </c>
      <c r="F1506" s="58" t="str">
        <f>IFERROR(VLOOKUP($C1506,货物明细表!$B:$F,4,0),"")</f>
        <v/>
      </c>
      <c r="G1506" s="58" t="str">
        <f>IFERROR(VLOOKUP($C1506,货物明细表!$B:$F,5,0),"")</f>
        <v/>
      </c>
      <c r="H1506" s="60"/>
      <c r="I1506" s="60"/>
      <c r="J1506" s="60"/>
      <c r="K1506" s="60"/>
    </row>
    <row r="1507" spans="1:11">
      <c r="A1507" s="61">
        <f t="shared" si="250"/>
        <v>1504</v>
      </c>
      <c r="B1507" s="62"/>
      <c r="C1507" s="62"/>
      <c r="D1507" s="61" t="str">
        <f>IFERROR(VLOOKUP($C1507,货物明细表!$B:$F,2,0),"")</f>
        <v/>
      </c>
      <c r="E1507" s="61" t="str">
        <f>IFERROR(VLOOKUP($C1507,货物明细表!$B:$F,3,0),"")</f>
        <v/>
      </c>
      <c r="F1507" s="61" t="str">
        <f>IFERROR(VLOOKUP($C1507,货物明细表!$B:$F,4,0),"")</f>
        <v/>
      </c>
      <c r="G1507" s="61" t="str">
        <f>IFERROR(VLOOKUP($C1507,货物明细表!$B:$F,5,0),"")</f>
        <v/>
      </c>
      <c r="H1507" s="63"/>
      <c r="I1507" s="63"/>
      <c r="J1507" s="63"/>
      <c r="K1507" s="63"/>
    </row>
    <row r="1508" spans="1:11">
      <c r="A1508" s="58">
        <f t="shared" si="250"/>
        <v>1505</v>
      </c>
      <c r="B1508" s="59"/>
      <c r="C1508" s="59"/>
      <c r="D1508" s="58" t="str">
        <f>IFERROR(VLOOKUP($C1508,货物明细表!$B:$F,2,0),"")</f>
        <v/>
      </c>
      <c r="E1508" s="58" t="str">
        <f>IFERROR(VLOOKUP($C1508,货物明细表!$B:$F,3,0),"")</f>
        <v/>
      </c>
      <c r="F1508" s="58" t="str">
        <f>IFERROR(VLOOKUP($C1508,货物明细表!$B:$F,4,0),"")</f>
        <v/>
      </c>
      <c r="G1508" s="58" t="str">
        <f>IFERROR(VLOOKUP($C1508,货物明细表!$B:$F,5,0),"")</f>
        <v/>
      </c>
      <c r="H1508" s="60"/>
      <c r="I1508" s="60"/>
      <c r="J1508" s="60"/>
      <c r="K1508" s="60"/>
    </row>
    <row r="1509" spans="1:11">
      <c r="A1509" s="61">
        <f t="shared" ref="A1509:A1514" si="251">A1508+1</f>
        <v>1506</v>
      </c>
      <c r="B1509" s="62"/>
      <c r="C1509" s="62"/>
      <c r="D1509" s="61" t="str">
        <f>IFERROR(VLOOKUP($C1509,货物明细表!$B:$F,2,0),"")</f>
        <v/>
      </c>
      <c r="E1509" s="61" t="str">
        <f>IFERROR(VLOOKUP($C1509,货物明细表!$B:$F,3,0),"")</f>
        <v/>
      </c>
      <c r="F1509" s="61" t="str">
        <f>IFERROR(VLOOKUP($C1509,货物明细表!$B:$F,4,0),"")</f>
        <v/>
      </c>
      <c r="G1509" s="61" t="str">
        <f>IFERROR(VLOOKUP($C1509,货物明细表!$B:$F,5,0),"")</f>
        <v/>
      </c>
      <c r="H1509" s="63"/>
      <c r="I1509" s="63"/>
      <c r="J1509" s="63"/>
      <c r="K1509" s="63"/>
    </row>
    <row r="1510" spans="1:11">
      <c r="A1510" s="58">
        <f t="shared" si="251"/>
        <v>1507</v>
      </c>
      <c r="B1510" s="59"/>
      <c r="C1510" s="59"/>
      <c r="D1510" s="58" t="str">
        <f>IFERROR(VLOOKUP($C1510,货物明细表!$B:$F,2,0),"")</f>
        <v/>
      </c>
      <c r="E1510" s="58" t="str">
        <f>IFERROR(VLOOKUP($C1510,货物明细表!$B:$F,3,0),"")</f>
        <v/>
      </c>
      <c r="F1510" s="58" t="str">
        <f>IFERROR(VLOOKUP($C1510,货物明细表!$B:$F,4,0),"")</f>
        <v/>
      </c>
      <c r="G1510" s="58" t="str">
        <f>IFERROR(VLOOKUP($C1510,货物明细表!$B:$F,5,0),"")</f>
        <v/>
      </c>
      <c r="H1510" s="60"/>
      <c r="I1510" s="60"/>
      <c r="J1510" s="60"/>
      <c r="K1510" s="60"/>
    </row>
    <row r="1511" spans="1:11">
      <c r="A1511" s="61">
        <f t="shared" si="251"/>
        <v>1508</v>
      </c>
      <c r="B1511" s="62"/>
      <c r="C1511" s="62"/>
      <c r="D1511" s="61" t="str">
        <f>IFERROR(VLOOKUP($C1511,货物明细表!$B:$F,2,0),"")</f>
        <v/>
      </c>
      <c r="E1511" s="61" t="str">
        <f>IFERROR(VLOOKUP($C1511,货物明细表!$B:$F,3,0),"")</f>
        <v/>
      </c>
      <c r="F1511" s="61" t="str">
        <f>IFERROR(VLOOKUP($C1511,货物明细表!$B:$F,4,0),"")</f>
        <v/>
      </c>
      <c r="G1511" s="61" t="str">
        <f>IFERROR(VLOOKUP($C1511,货物明细表!$B:$F,5,0),"")</f>
        <v/>
      </c>
      <c r="H1511" s="63"/>
      <c r="I1511" s="63"/>
      <c r="J1511" s="63"/>
      <c r="K1511" s="63"/>
    </row>
    <row r="1512" spans="1:11">
      <c r="A1512" s="58">
        <f t="shared" si="251"/>
        <v>1509</v>
      </c>
      <c r="B1512" s="59"/>
      <c r="C1512" s="59"/>
      <c r="D1512" s="58" t="str">
        <f>IFERROR(VLOOKUP($C1512,货物明细表!$B:$F,2,0),"")</f>
        <v/>
      </c>
      <c r="E1512" s="58" t="str">
        <f>IFERROR(VLOOKUP($C1512,货物明细表!$B:$F,3,0),"")</f>
        <v/>
      </c>
      <c r="F1512" s="58" t="str">
        <f>IFERROR(VLOOKUP($C1512,货物明细表!$B:$F,4,0),"")</f>
        <v/>
      </c>
      <c r="G1512" s="58" t="str">
        <f>IFERROR(VLOOKUP($C1512,货物明细表!$B:$F,5,0),"")</f>
        <v/>
      </c>
      <c r="H1512" s="60"/>
      <c r="I1512" s="60"/>
      <c r="J1512" s="60"/>
      <c r="K1512" s="60"/>
    </row>
    <row r="1513" spans="1:11">
      <c r="A1513" s="61">
        <f t="shared" si="251"/>
        <v>1510</v>
      </c>
      <c r="B1513" s="62"/>
      <c r="C1513" s="62"/>
      <c r="D1513" s="61" t="str">
        <f>IFERROR(VLOOKUP($C1513,货物明细表!$B:$F,2,0),"")</f>
        <v/>
      </c>
      <c r="E1513" s="61" t="str">
        <f>IFERROR(VLOOKUP($C1513,货物明细表!$B:$F,3,0),"")</f>
        <v/>
      </c>
      <c r="F1513" s="61" t="str">
        <f>IFERROR(VLOOKUP($C1513,货物明细表!$B:$F,4,0),"")</f>
        <v/>
      </c>
      <c r="G1513" s="61" t="str">
        <f>IFERROR(VLOOKUP($C1513,货物明细表!$B:$F,5,0),"")</f>
        <v/>
      </c>
      <c r="H1513" s="63"/>
      <c r="I1513" s="63"/>
      <c r="J1513" s="63"/>
      <c r="K1513" s="63"/>
    </row>
    <row r="1514" spans="1:11">
      <c r="A1514" s="58">
        <f t="shared" si="251"/>
        <v>1511</v>
      </c>
      <c r="B1514" s="59"/>
      <c r="C1514" s="59"/>
      <c r="D1514" s="58" t="str">
        <f>IFERROR(VLOOKUP($C1514,货物明细表!$B:$F,2,0),"")</f>
        <v/>
      </c>
      <c r="E1514" s="58" t="str">
        <f>IFERROR(VLOOKUP($C1514,货物明细表!$B:$F,3,0),"")</f>
        <v/>
      </c>
      <c r="F1514" s="58" t="str">
        <f>IFERROR(VLOOKUP($C1514,货物明细表!$B:$F,4,0),"")</f>
        <v/>
      </c>
      <c r="G1514" s="58" t="str">
        <f>IFERROR(VLOOKUP($C1514,货物明细表!$B:$F,5,0),"")</f>
        <v/>
      </c>
      <c r="H1514" s="60"/>
      <c r="I1514" s="60"/>
      <c r="J1514" s="60"/>
      <c r="K1514" s="60"/>
    </row>
    <row r="1515" spans="1:11">
      <c r="A1515" s="61">
        <f t="shared" ref="A1515:A1520" si="252">A1514+1</f>
        <v>1512</v>
      </c>
      <c r="B1515" s="62"/>
      <c r="C1515" s="62"/>
      <c r="D1515" s="61" t="str">
        <f>IFERROR(VLOOKUP($C1515,货物明细表!$B:$F,2,0),"")</f>
        <v/>
      </c>
      <c r="E1515" s="61" t="str">
        <f>IFERROR(VLOOKUP($C1515,货物明细表!$B:$F,3,0),"")</f>
        <v/>
      </c>
      <c r="F1515" s="61" t="str">
        <f>IFERROR(VLOOKUP($C1515,货物明细表!$B:$F,4,0),"")</f>
        <v/>
      </c>
      <c r="G1515" s="61" t="str">
        <f>IFERROR(VLOOKUP($C1515,货物明细表!$B:$F,5,0),"")</f>
        <v/>
      </c>
      <c r="H1515" s="63"/>
      <c r="I1515" s="63"/>
      <c r="J1515" s="63"/>
      <c r="K1515" s="63"/>
    </row>
    <row r="1516" spans="1:11">
      <c r="A1516" s="58">
        <f t="shared" si="252"/>
        <v>1513</v>
      </c>
      <c r="B1516" s="59"/>
      <c r="C1516" s="59"/>
      <c r="D1516" s="58" t="str">
        <f>IFERROR(VLOOKUP($C1516,货物明细表!$B:$F,2,0),"")</f>
        <v/>
      </c>
      <c r="E1516" s="58" t="str">
        <f>IFERROR(VLOOKUP($C1516,货物明细表!$B:$F,3,0),"")</f>
        <v/>
      </c>
      <c r="F1516" s="58" t="str">
        <f>IFERROR(VLOOKUP($C1516,货物明细表!$B:$F,4,0),"")</f>
        <v/>
      </c>
      <c r="G1516" s="58" t="str">
        <f>IFERROR(VLOOKUP($C1516,货物明细表!$B:$F,5,0),"")</f>
        <v/>
      </c>
      <c r="H1516" s="60"/>
      <c r="I1516" s="60"/>
      <c r="J1516" s="60"/>
      <c r="K1516" s="60"/>
    </row>
    <row r="1517" spans="1:11">
      <c r="A1517" s="61">
        <f t="shared" si="252"/>
        <v>1514</v>
      </c>
      <c r="B1517" s="62"/>
      <c r="C1517" s="62"/>
      <c r="D1517" s="61" t="str">
        <f>IFERROR(VLOOKUP($C1517,货物明细表!$B:$F,2,0),"")</f>
        <v/>
      </c>
      <c r="E1517" s="61" t="str">
        <f>IFERROR(VLOOKUP($C1517,货物明细表!$B:$F,3,0),"")</f>
        <v/>
      </c>
      <c r="F1517" s="61" t="str">
        <f>IFERROR(VLOOKUP($C1517,货物明细表!$B:$F,4,0),"")</f>
        <v/>
      </c>
      <c r="G1517" s="61" t="str">
        <f>IFERROR(VLOOKUP($C1517,货物明细表!$B:$F,5,0),"")</f>
        <v/>
      </c>
      <c r="H1517" s="63"/>
      <c r="I1517" s="63"/>
      <c r="J1517" s="63"/>
      <c r="K1517" s="63"/>
    </row>
    <row r="1518" spans="1:11">
      <c r="A1518" s="58">
        <f t="shared" si="252"/>
        <v>1515</v>
      </c>
      <c r="B1518" s="59"/>
      <c r="C1518" s="59"/>
      <c r="D1518" s="58" t="str">
        <f>IFERROR(VLOOKUP($C1518,货物明细表!$B:$F,2,0),"")</f>
        <v/>
      </c>
      <c r="E1518" s="58" t="str">
        <f>IFERROR(VLOOKUP($C1518,货物明细表!$B:$F,3,0),"")</f>
        <v/>
      </c>
      <c r="F1518" s="58" t="str">
        <f>IFERROR(VLOOKUP($C1518,货物明细表!$B:$F,4,0),"")</f>
        <v/>
      </c>
      <c r="G1518" s="58" t="str">
        <f>IFERROR(VLOOKUP($C1518,货物明细表!$B:$F,5,0),"")</f>
        <v/>
      </c>
      <c r="H1518" s="60"/>
      <c r="I1518" s="60"/>
      <c r="J1518" s="60"/>
      <c r="K1518" s="60"/>
    </row>
    <row r="1519" spans="1:11">
      <c r="A1519" s="61">
        <f t="shared" si="252"/>
        <v>1516</v>
      </c>
      <c r="B1519" s="62"/>
      <c r="C1519" s="62"/>
      <c r="D1519" s="61" t="str">
        <f>IFERROR(VLOOKUP($C1519,货物明细表!$B:$F,2,0),"")</f>
        <v/>
      </c>
      <c r="E1519" s="61" t="str">
        <f>IFERROR(VLOOKUP($C1519,货物明细表!$B:$F,3,0),"")</f>
        <v/>
      </c>
      <c r="F1519" s="61" t="str">
        <f>IFERROR(VLOOKUP($C1519,货物明细表!$B:$F,4,0),"")</f>
        <v/>
      </c>
      <c r="G1519" s="61" t="str">
        <f>IFERROR(VLOOKUP($C1519,货物明细表!$B:$F,5,0),"")</f>
        <v/>
      </c>
      <c r="H1519" s="63"/>
      <c r="I1519" s="63"/>
      <c r="J1519" s="63"/>
      <c r="K1519" s="63"/>
    </row>
    <row r="1520" spans="1:11">
      <c r="A1520" s="58">
        <f t="shared" si="252"/>
        <v>1517</v>
      </c>
      <c r="B1520" s="59"/>
      <c r="C1520" s="59"/>
      <c r="D1520" s="58" t="str">
        <f>IFERROR(VLOOKUP($C1520,货物明细表!$B:$F,2,0),"")</f>
        <v/>
      </c>
      <c r="E1520" s="58" t="str">
        <f>IFERROR(VLOOKUP($C1520,货物明细表!$B:$F,3,0),"")</f>
        <v/>
      </c>
      <c r="F1520" s="58" t="str">
        <f>IFERROR(VLOOKUP($C1520,货物明细表!$B:$F,4,0),"")</f>
        <v/>
      </c>
      <c r="G1520" s="58" t="str">
        <f>IFERROR(VLOOKUP($C1520,货物明细表!$B:$F,5,0),"")</f>
        <v/>
      </c>
      <c r="H1520" s="60"/>
      <c r="I1520" s="60"/>
      <c r="J1520" s="60"/>
      <c r="K1520" s="60"/>
    </row>
    <row r="1521" spans="1:11">
      <c r="A1521" s="61">
        <f t="shared" ref="A1521:A1526" si="253">A1520+1</f>
        <v>1518</v>
      </c>
      <c r="B1521" s="62"/>
      <c r="C1521" s="62"/>
      <c r="D1521" s="61" t="str">
        <f>IFERROR(VLOOKUP($C1521,货物明细表!$B:$F,2,0),"")</f>
        <v/>
      </c>
      <c r="E1521" s="61" t="str">
        <f>IFERROR(VLOOKUP($C1521,货物明细表!$B:$F,3,0),"")</f>
        <v/>
      </c>
      <c r="F1521" s="61" t="str">
        <f>IFERROR(VLOOKUP($C1521,货物明细表!$B:$F,4,0),"")</f>
        <v/>
      </c>
      <c r="G1521" s="61" t="str">
        <f>IFERROR(VLOOKUP($C1521,货物明细表!$B:$F,5,0),"")</f>
        <v/>
      </c>
      <c r="H1521" s="63"/>
      <c r="I1521" s="63"/>
      <c r="J1521" s="63"/>
      <c r="K1521" s="63"/>
    </row>
    <row r="1522" spans="1:11">
      <c r="A1522" s="58">
        <f t="shared" si="253"/>
        <v>1519</v>
      </c>
      <c r="B1522" s="59"/>
      <c r="C1522" s="59"/>
      <c r="D1522" s="58" t="str">
        <f>IFERROR(VLOOKUP($C1522,货物明细表!$B:$F,2,0),"")</f>
        <v/>
      </c>
      <c r="E1522" s="58" t="str">
        <f>IFERROR(VLOOKUP($C1522,货物明细表!$B:$F,3,0),"")</f>
        <v/>
      </c>
      <c r="F1522" s="58" t="str">
        <f>IFERROR(VLOOKUP($C1522,货物明细表!$B:$F,4,0),"")</f>
        <v/>
      </c>
      <c r="G1522" s="58" t="str">
        <f>IFERROR(VLOOKUP($C1522,货物明细表!$B:$F,5,0),"")</f>
        <v/>
      </c>
      <c r="H1522" s="60"/>
      <c r="I1522" s="60"/>
      <c r="J1522" s="60"/>
      <c r="K1522" s="60"/>
    </row>
    <row r="1523" spans="1:11">
      <c r="A1523" s="61">
        <f t="shared" si="253"/>
        <v>1520</v>
      </c>
      <c r="B1523" s="62"/>
      <c r="C1523" s="62"/>
      <c r="D1523" s="61" t="str">
        <f>IFERROR(VLOOKUP($C1523,货物明细表!$B:$F,2,0),"")</f>
        <v/>
      </c>
      <c r="E1523" s="61" t="str">
        <f>IFERROR(VLOOKUP($C1523,货物明细表!$B:$F,3,0),"")</f>
        <v/>
      </c>
      <c r="F1523" s="61" t="str">
        <f>IFERROR(VLOOKUP($C1523,货物明细表!$B:$F,4,0),"")</f>
        <v/>
      </c>
      <c r="G1523" s="61" t="str">
        <f>IFERROR(VLOOKUP($C1523,货物明细表!$B:$F,5,0),"")</f>
        <v/>
      </c>
      <c r="H1523" s="63"/>
      <c r="I1523" s="63"/>
      <c r="J1523" s="63"/>
      <c r="K1523" s="63"/>
    </row>
    <row r="1524" spans="1:11">
      <c r="A1524" s="58">
        <f t="shared" si="253"/>
        <v>1521</v>
      </c>
      <c r="B1524" s="59"/>
      <c r="C1524" s="59"/>
      <c r="D1524" s="58" t="str">
        <f>IFERROR(VLOOKUP($C1524,货物明细表!$B:$F,2,0),"")</f>
        <v/>
      </c>
      <c r="E1524" s="58" t="str">
        <f>IFERROR(VLOOKUP($C1524,货物明细表!$B:$F,3,0),"")</f>
        <v/>
      </c>
      <c r="F1524" s="58" t="str">
        <f>IFERROR(VLOOKUP($C1524,货物明细表!$B:$F,4,0),"")</f>
        <v/>
      </c>
      <c r="G1524" s="58" t="str">
        <f>IFERROR(VLOOKUP($C1524,货物明细表!$B:$F,5,0),"")</f>
        <v/>
      </c>
      <c r="H1524" s="60"/>
      <c r="I1524" s="60"/>
      <c r="J1524" s="60"/>
      <c r="K1524" s="60"/>
    </row>
    <row r="1525" spans="1:11">
      <c r="A1525" s="61">
        <f t="shared" si="253"/>
        <v>1522</v>
      </c>
      <c r="B1525" s="62"/>
      <c r="C1525" s="62"/>
      <c r="D1525" s="61" t="str">
        <f>IFERROR(VLOOKUP($C1525,货物明细表!$B:$F,2,0),"")</f>
        <v/>
      </c>
      <c r="E1525" s="61" t="str">
        <f>IFERROR(VLOOKUP($C1525,货物明细表!$B:$F,3,0),"")</f>
        <v/>
      </c>
      <c r="F1525" s="61" t="str">
        <f>IFERROR(VLOOKUP($C1525,货物明细表!$B:$F,4,0),"")</f>
        <v/>
      </c>
      <c r="G1525" s="61" t="str">
        <f>IFERROR(VLOOKUP($C1525,货物明细表!$B:$F,5,0),"")</f>
        <v/>
      </c>
      <c r="H1525" s="63"/>
      <c r="I1525" s="63"/>
      <c r="J1525" s="63"/>
      <c r="K1525" s="63"/>
    </row>
    <row r="1526" spans="1:11">
      <c r="A1526" s="58">
        <f t="shared" si="253"/>
        <v>1523</v>
      </c>
      <c r="B1526" s="59"/>
      <c r="C1526" s="59"/>
      <c r="D1526" s="58" t="str">
        <f>IFERROR(VLOOKUP($C1526,货物明细表!$B:$F,2,0),"")</f>
        <v/>
      </c>
      <c r="E1526" s="58" t="str">
        <f>IFERROR(VLOOKUP($C1526,货物明细表!$B:$F,3,0),"")</f>
        <v/>
      </c>
      <c r="F1526" s="58" t="str">
        <f>IFERROR(VLOOKUP($C1526,货物明细表!$B:$F,4,0),"")</f>
        <v/>
      </c>
      <c r="G1526" s="58" t="str">
        <f>IFERROR(VLOOKUP($C1526,货物明细表!$B:$F,5,0),"")</f>
        <v/>
      </c>
      <c r="H1526" s="60"/>
      <c r="I1526" s="60"/>
      <c r="J1526" s="60"/>
      <c r="K1526" s="60"/>
    </row>
    <row r="1527" spans="1:11">
      <c r="A1527" s="61">
        <f t="shared" ref="A1527:A1532" si="254">A1526+1</f>
        <v>1524</v>
      </c>
      <c r="B1527" s="62"/>
      <c r="C1527" s="62"/>
      <c r="D1527" s="61" t="str">
        <f>IFERROR(VLOOKUP($C1527,货物明细表!$B:$F,2,0),"")</f>
        <v/>
      </c>
      <c r="E1527" s="61" t="str">
        <f>IFERROR(VLOOKUP($C1527,货物明细表!$B:$F,3,0),"")</f>
        <v/>
      </c>
      <c r="F1527" s="61" t="str">
        <f>IFERROR(VLOOKUP($C1527,货物明细表!$B:$F,4,0),"")</f>
        <v/>
      </c>
      <c r="G1527" s="61" t="str">
        <f>IFERROR(VLOOKUP($C1527,货物明细表!$B:$F,5,0),"")</f>
        <v/>
      </c>
      <c r="H1527" s="63"/>
      <c r="I1527" s="63"/>
      <c r="J1527" s="63"/>
      <c r="K1527" s="63"/>
    </row>
    <row r="1528" spans="1:11">
      <c r="A1528" s="58">
        <f t="shared" si="254"/>
        <v>1525</v>
      </c>
      <c r="B1528" s="59"/>
      <c r="C1528" s="59"/>
      <c r="D1528" s="58" t="str">
        <f>IFERROR(VLOOKUP($C1528,货物明细表!$B:$F,2,0),"")</f>
        <v/>
      </c>
      <c r="E1528" s="58" t="str">
        <f>IFERROR(VLOOKUP($C1528,货物明细表!$B:$F,3,0),"")</f>
        <v/>
      </c>
      <c r="F1528" s="58" t="str">
        <f>IFERROR(VLOOKUP($C1528,货物明细表!$B:$F,4,0),"")</f>
        <v/>
      </c>
      <c r="G1528" s="58" t="str">
        <f>IFERROR(VLOOKUP($C1528,货物明细表!$B:$F,5,0),"")</f>
        <v/>
      </c>
      <c r="H1528" s="60"/>
      <c r="I1528" s="60"/>
      <c r="J1528" s="60"/>
      <c r="K1528" s="60"/>
    </row>
    <row r="1529" spans="1:11">
      <c r="A1529" s="61">
        <f t="shared" si="254"/>
        <v>1526</v>
      </c>
      <c r="B1529" s="62"/>
      <c r="C1529" s="62"/>
      <c r="D1529" s="61" t="str">
        <f>IFERROR(VLOOKUP($C1529,货物明细表!$B:$F,2,0),"")</f>
        <v/>
      </c>
      <c r="E1529" s="61" t="str">
        <f>IFERROR(VLOOKUP($C1529,货物明细表!$B:$F,3,0),"")</f>
        <v/>
      </c>
      <c r="F1529" s="61" t="str">
        <f>IFERROR(VLOOKUP($C1529,货物明细表!$B:$F,4,0),"")</f>
        <v/>
      </c>
      <c r="G1529" s="61" t="str">
        <f>IFERROR(VLOOKUP($C1529,货物明细表!$B:$F,5,0),"")</f>
        <v/>
      </c>
      <c r="H1529" s="63"/>
      <c r="I1529" s="63"/>
      <c r="J1529" s="63"/>
      <c r="K1529" s="63"/>
    </row>
    <row r="1530" spans="1:11">
      <c r="A1530" s="58">
        <f t="shared" si="254"/>
        <v>1527</v>
      </c>
      <c r="B1530" s="59"/>
      <c r="C1530" s="59"/>
      <c r="D1530" s="58" t="str">
        <f>IFERROR(VLOOKUP($C1530,货物明细表!$B:$F,2,0),"")</f>
        <v/>
      </c>
      <c r="E1530" s="58" t="str">
        <f>IFERROR(VLOOKUP($C1530,货物明细表!$B:$F,3,0),"")</f>
        <v/>
      </c>
      <c r="F1530" s="58" t="str">
        <f>IFERROR(VLOOKUP($C1530,货物明细表!$B:$F,4,0),"")</f>
        <v/>
      </c>
      <c r="G1530" s="58" t="str">
        <f>IFERROR(VLOOKUP($C1530,货物明细表!$B:$F,5,0),"")</f>
        <v/>
      </c>
      <c r="H1530" s="60"/>
      <c r="I1530" s="60"/>
      <c r="J1530" s="60"/>
      <c r="K1530" s="60"/>
    </row>
    <row r="1531" spans="1:11">
      <c r="A1531" s="61">
        <f t="shared" si="254"/>
        <v>1528</v>
      </c>
      <c r="B1531" s="62"/>
      <c r="C1531" s="62"/>
      <c r="D1531" s="61" t="str">
        <f>IFERROR(VLOOKUP($C1531,货物明细表!$B:$F,2,0),"")</f>
        <v/>
      </c>
      <c r="E1531" s="61" t="str">
        <f>IFERROR(VLOOKUP($C1531,货物明细表!$B:$F,3,0),"")</f>
        <v/>
      </c>
      <c r="F1531" s="61" t="str">
        <f>IFERROR(VLOOKUP($C1531,货物明细表!$B:$F,4,0),"")</f>
        <v/>
      </c>
      <c r="G1531" s="61" t="str">
        <f>IFERROR(VLOOKUP($C1531,货物明细表!$B:$F,5,0),"")</f>
        <v/>
      </c>
      <c r="H1531" s="63"/>
      <c r="I1531" s="63"/>
      <c r="J1531" s="63"/>
      <c r="K1531" s="63"/>
    </row>
    <row r="1532" spans="1:11">
      <c r="A1532" s="58">
        <f t="shared" si="254"/>
        <v>1529</v>
      </c>
      <c r="B1532" s="59"/>
      <c r="C1532" s="59"/>
      <c r="D1532" s="58" t="str">
        <f>IFERROR(VLOOKUP($C1532,货物明细表!$B:$F,2,0),"")</f>
        <v/>
      </c>
      <c r="E1532" s="58" t="str">
        <f>IFERROR(VLOOKUP($C1532,货物明细表!$B:$F,3,0),"")</f>
        <v/>
      </c>
      <c r="F1532" s="58" t="str">
        <f>IFERROR(VLOOKUP($C1532,货物明细表!$B:$F,4,0),"")</f>
        <v/>
      </c>
      <c r="G1532" s="58" t="str">
        <f>IFERROR(VLOOKUP($C1532,货物明细表!$B:$F,5,0),"")</f>
        <v/>
      </c>
      <c r="H1532" s="60"/>
      <c r="I1532" s="60"/>
      <c r="J1532" s="60"/>
      <c r="K1532" s="60"/>
    </row>
    <row r="1533" spans="1:11">
      <c r="A1533" s="61">
        <f t="shared" ref="A1533:A1538" si="255">A1532+1</f>
        <v>1530</v>
      </c>
      <c r="B1533" s="62"/>
      <c r="C1533" s="62"/>
      <c r="D1533" s="61" t="str">
        <f>IFERROR(VLOOKUP($C1533,货物明细表!$B:$F,2,0),"")</f>
        <v/>
      </c>
      <c r="E1533" s="61" t="str">
        <f>IFERROR(VLOOKUP($C1533,货物明细表!$B:$F,3,0),"")</f>
        <v/>
      </c>
      <c r="F1533" s="61" t="str">
        <f>IFERROR(VLOOKUP($C1533,货物明细表!$B:$F,4,0),"")</f>
        <v/>
      </c>
      <c r="G1533" s="61" t="str">
        <f>IFERROR(VLOOKUP($C1533,货物明细表!$B:$F,5,0),"")</f>
        <v/>
      </c>
      <c r="H1533" s="63"/>
      <c r="I1533" s="63"/>
      <c r="J1533" s="63"/>
      <c r="K1533" s="63"/>
    </row>
    <row r="1534" spans="1:11">
      <c r="A1534" s="58">
        <f t="shared" si="255"/>
        <v>1531</v>
      </c>
      <c r="B1534" s="59"/>
      <c r="C1534" s="59"/>
      <c r="D1534" s="58" t="str">
        <f>IFERROR(VLOOKUP($C1534,货物明细表!$B:$F,2,0),"")</f>
        <v/>
      </c>
      <c r="E1534" s="58" t="str">
        <f>IFERROR(VLOOKUP($C1534,货物明细表!$B:$F,3,0),"")</f>
        <v/>
      </c>
      <c r="F1534" s="58" t="str">
        <f>IFERROR(VLOOKUP($C1534,货物明细表!$B:$F,4,0),"")</f>
        <v/>
      </c>
      <c r="G1534" s="58" t="str">
        <f>IFERROR(VLOOKUP($C1534,货物明细表!$B:$F,5,0),"")</f>
        <v/>
      </c>
      <c r="H1534" s="60"/>
      <c r="I1534" s="60"/>
      <c r="J1534" s="60"/>
      <c r="K1534" s="60"/>
    </row>
    <row r="1535" spans="1:11">
      <c r="A1535" s="61">
        <f t="shared" si="255"/>
        <v>1532</v>
      </c>
      <c r="B1535" s="62"/>
      <c r="C1535" s="62"/>
      <c r="D1535" s="61" t="str">
        <f>IFERROR(VLOOKUP($C1535,货物明细表!$B:$F,2,0),"")</f>
        <v/>
      </c>
      <c r="E1535" s="61" t="str">
        <f>IFERROR(VLOOKUP($C1535,货物明细表!$B:$F,3,0),"")</f>
        <v/>
      </c>
      <c r="F1535" s="61" t="str">
        <f>IFERROR(VLOOKUP($C1535,货物明细表!$B:$F,4,0),"")</f>
        <v/>
      </c>
      <c r="G1535" s="61" t="str">
        <f>IFERROR(VLOOKUP($C1535,货物明细表!$B:$F,5,0),"")</f>
        <v/>
      </c>
      <c r="H1535" s="63"/>
      <c r="I1535" s="63"/>
      <c r="J1535" s="63"/>
      <c r="K1535" s="63"/>
    </row>
    <row r="1536" spans="1:11">
      <c r="A1536" s="58">
        <f t="shared" si="255"/>
        <v>1533</v>
      </c>
      <c r="B1536" s="59"/>
      <c r="C1536" s="59"/>
      <c r="D1536" s="58" t="str">
        <f>IFERROR(VLOOKUP($C1536,货物明细表!$B:$F,2,0),"")</f>
        <v/>
      </c>
      <c r="E1536" s="58" t="str">
        <f>IFERROR(VLOOKUP($C1536,货物明细表!$B:$F,3,0),"")</f>
        <v/>
      </c>
      <c r="F1536" s="58" t="str">
        <f>IFERROR(VLOOKUP($C1536,货物明细表!$B:$F,4,0),"")</f>
        <v/>
      </c>
      <c r="G1536" s="58" t="str">
        <f>IFERROR(VLOOKUP($C1536,货物明细表!$B:$F,5,0),"")</f>
        <v/>
      </c>
      <c r="H1536" s="60"/>
      <c r="I1536" s="60"/>
      <c r="J1536" s="60"/>
      <c r="K1536" s="60"/>
    </row>
    <row r="1537" spans="1:11">
      <c r="A1537" s="61">
        <f t="shared" si="255"/>
        <v>1534</v>
      </c>
      <c r="B1537" s="62"/>
      <c r="C1537" s="62"/>
      <c r="D1537" s="61" t="str">
        <f>IFERROR(VLOOKUP($C1537,货物明细表!$B:$F,2,0),"")</f>
        <v/>
      </c>
      <c r="E1537" s="61" t="str">
        <f>IFERROR(VLOOKUP($C1537,货物明细表!$B:$F,3,0),"")</f>
        <v/>
      </c>
      <c r="F1537" s="61" t="str">
        <f>IFERROR(VLOOKUP($C1537,货物明细表!$B:$F,4,0),"")</f>
        <v/>
      </c>
      <c r="G1537" s="61" t="str">
        <f>IFERROR(VLOOKUP($C1537,货物明细表!$B:$F,5,0),"")</f>
        <v/>
      </c>
      <c r="H1537" s="63"/>
      <c r="I1537" s="63"/>
      <c r="J1537" s="63"/>
      <c r="K1537" s="63"/>
    </row>
    <row r="1538" spans="1:11">
      <c r="A1538" s="58">
        <f t="shared" si="255"/>
        <v>1535</v>
      </c>
      <c r="B1538" s="59"/>
      <c r="C1538" s="59"/>
      <c r="D1538" s="58" t="str">
        <f>IFERROR(VLOOKUP($C1538,货物明细表!$B:$F,2,0),"")</f>
        <v/>
      </c>
      <c r="E1538" s="58" t="str">
        <f>IFERROR(VLOOKUP($C1538,货物明细表!$B:$F,3,0),"")</f>
        <v/>
      </c>
      <c r="F1538" s="58" t="str">
        <f>IFERROR(VLOOKUP($C1538,货物明细表!$B:$F,4,0),"")</f>
        <v/>
      </c>
      <c r="G1538" s="58" t="str">
        <f>IFERROR(VLOOKUP($C1538,货物明细表!$B:$F,5,0),"")</f>
        <v/>
      </c>
      <c r="H1538" s="60"/>
      <c r="I1538" s="60"/>
      <c r="J1538" s="60"/>
      <c r="K1538" s="60"/>
    </row>
    <row r="1539" spans="1:11">
      <c r="A1539" s="61">
        <f t="shared" ref="A1539:A1544" si="256">A1538+1</f>
        <v>1536</v>
      </c>
      <c r="B1539" s="62"/>
      <c r="C1539" s="62"/>
      <c r="D1539" s="61" t="str">
        <f>IFERROR(VLOOKUP($C1539,货物明细表!$B:$F,2,0),"")</f>
        <v/>
      </c>
      <c r="E1539" s="61" t="str">
        <f>IFERROR(VLOOKUP($C1539,货物明细表!$B:$F,3,0),"")</f>
        <v/>
      </c>
      <c r="F1539" s="61" t="str">
        <f>IFERROR(VLOOKUP($C1539,货物明细表!$B:$F,4,0),"")</f>
        <v/>
      </c>
      <c r="G1539" s="61" t="str">
        <f>IFERROR(VLOOKUP($C1539,货物明细表!$B:$F,5,0),"")</f>
        <v/>
      </c>
      <c r="H1539" s="63"/>
      <c r="I1539" s="63"/>
      <c r="J1539" s="63"/>
      <c r="K1539" s="63"/>
    </row>
    <row r="1540" spans="1:11">
      <c r="A1540" s="58">
        <f t="shared" si="256"/>
        <v>1537</v>
      </c>
      <c r="B1540" s="59"/>
      <c r="C1540" s="59"/>
      <c r="D1540" s="58" t="str">
        <f>IFERROR(VLOOKUP($C1540,货物明细表!$B:$F,2,0),"")</f>
        <v/>
      </c>
      <c r="E1540" s="58" t="str">
        <f>IFERROR(VLOOKUP($C1540,货物明细表!$B:$F,3,0),"")</f>
        <v/>
      </c>
      <c r="F1540" s="58" t="str">
        <f>IFERROR(VLOOKUP($C1540,货物明细表!$B:$F,4,0),"")</f>
        <v/>
      </c>
      <c r="G1540" s="58" t="str">
        <f>IFERROR(VLOOKUP($C1540,货物明细表!$B:$F,5,0),"")</f>
        <v/>
      </c>
      <c r="H1540" s="60"/>
      <c r="I1540" s="60"/>
      <c r="J1540" s="60"/>
      <c r="K1540" s="60"/>
    </row>
    <row r="1541" spans="1:11">
      <c r="A1541" s="61">
        <f t="shared" si="256"/>
        <v>1538</v>
      </c>
      <c r="B1541" s="62"/>
      <c r="C1541" s="62"/>
      <c r="D1541" s="61" t="str">
        <f>IFERROR(VLOOKUP($C1541,货物明细表!$B:$F,2,0),"")</f>
        <v/>
      </c>
      <c r="E1541" s="61" t="str">
        <f>IFERROR(VLOOKUP($C1541,货物明细表!$B:$F,3,0),"")</f>
        <v/>
      </c>
      <c r="F1541" s="61" t="str">
        <f>IFERROR(VLOOKUP($C1541,货物明细表!$B:$F,4,0),"")</f>
        <v/>
      </c>
      <c r="G1541" s="61" t="str">
        <f>IFERROR(VLOOKUP($C1541,货物明细表!$B:$F,5,0),"")</f>
        <v/>
      </c>
      <c r="H1541" s="63"/>
      <c r="I1541" s="63"/>
      <c r="J1541" s="63"/>
      <c r="K1541" s="63"/>
    </row>
    <row r="1542" spans="1:11">
      <c r="A1542" s="58">
        <f t="shared" si="256"/>
        <v>1539</v>
      </c>
      <c r="B1542" s="59"/>
      <c r="C1542" s="59"/>
      <c r="D1542" s="58" t="str">
        <f>IFERROR(VLOOKUP($C1542,货物明细表!$B:$F,2,0),"")</f>
        <v/>
      </c>
      <c r="E1542" s="58" t="str">
        <f>IFERROR(VLOOKUP($C1542,货物明细表!$B:$F,3,0),"")</f>
        <v/>
      </c>
      <c r="F1542" s="58" t="str">
        <f>IFERROR(VLOOKUP($C1542,货物明细表!$B:$F,4,0),"")</f>
        <v/>
      </c>
      <c r="G1542" s="58" t="str">
        <f>IFERROR(VLOOKUP($C1542,货物明细表!$B:$F,5,0),"")</f>
        <v/>
      </c>
      <c r="H1542" s="60"/>
      <c r="I1542" s="60"/>
      <c r="J1542" s="60"/>
      <c r="K1542" s="60"/>
    </row>
    <row r="1543" spans="1:11">
      <c r="A1543" s="61">
        <f t="shared" si="256"/>
        <v>1540</v>
      </c>
      <c r="B1543" s="62"/>
      <c r="C1543" s="62"/>
      <c r="D1543" s="61" t="str">
        <f>IFERROR(VLOOKUP($C1543,货物明细表!$B:$F,2,0),"")</f>
        <v/>
      </c>
      <c r="E1543" s="61" t="str">
        <f>IFERROR(VLOOKUP($C1543,货物明细表!$B:$F,3,0),"")</f>
        <v/>
      </c>
      <c r="F1543" s="61" t="str">
        <f>IFERROR(VLOOKUP($C1543,货物明细表!$B:$F,4,0),"")</f>
        <v/>
      </c>
      <c r="G1543" s="61" t="str">
        <f>IFERROR(VLOOKUP($C1543,货物明细表!$B:$F,5,0),"")</f>
        <v/>
      </c>
      <c r="H1543" s="63"/>
      <c r="I1543" s="63"/>
      <c r="J1543" s="63"/>
      <c r="K1543" s="63"/>
    </row>
    <row r="1544" spans="1:11">
      <c r="A1544" s="58">
        <f t="shared" si="256"/>
        <v>1541</v>
      </c>
      <c r="B1544" s="59"/>
      <c r="C1544" s="59"/>
      <c r="D1544" s="58" t="str">
        <f>IFERROR(VLOOKUP($C1544,货物明细表!$B:$F,2,0),"")</f>
        <v/>
      </c>
      <c r="E1544" s="58" t="str">
        <f>IFERROR(VLOOKUP($C1544,货物明细表!$B:$F,3,0),"")</f>
        <v/>
      </c>
      <c r="F1544" s="58" t="str">
        <f>IFERROR(VLOOKUP($C1544,货物明细表!$B:$F,4,0),"")</f>
        <v/>
      </c>
      <c r="G1544" s="58" t="str">
        <f>IFERROR(VLOOKUP($C1544,货物明细表!$B:$F,5,0),"")</f>
        <v/>
      </c>
      <c r="H1544" s="60"/>
      <c r="I1544" s="60"/>
      <c r="J1544" s="60"/>
      <c r="K1544" s="60"/>
    </row>
    <row r="1545" spans="1:11">
      <c r="A1545" s="61">
        <f t="shared" ref="A1545:A1550" si="257">A1544+1</f>
        <v>1542</v>
      </c>
      <c r="B1545" s="62"/>
      <c r="C1545" s="62"/>
      <c r="D1545" s="61" t="str">
        <f>IFERROR(VLOOKUP($C1545,货物明细表!$B:$F,2,0),"")</f>
        <v/>
      </c>
      <c r="E1545" s="61" t="str">
        <f>IFERROR(VLOOKUP($C1545,货物明细表!$B:$F,3,0),"")</f>
        <v/>
      </c>
      <c r="F1545" s="61" t="str">
        <f>IFERROR(VLOOKUP($C1545,货物明细表!$B:$F,4,0),"")</f>
        <v/>
      </c>
      <c r="G1545" s="61" t="str">
        <f>IFERROR(VLOOKUP($C1545,货物明细表!$B:$F,5,0),"")</f>
        <v/>
      </c>
      <c r="H1545" s="63"/>
      <c r="I1545" s="63"/>
      <c r="J1545" s="63"/>
      <c r="K1545" s="63"/>
    </row>
    <row r="1546" spans="1:11">
      <c r="A1546" s="58">
        <f t="shared" si="257"/>
        <v>1543</v>
      </c>
      <c r="B1546" s="59"/>
      <c r="C1546" s="59"/>
      <c r="D1546" s="58" t="str">
        <f>IFERROR(VLOOKUP($C1546,货物明细表!$B:$F,2,0),"")</f>
        <v/>
      </c>
      <c r="E1546" s="58" t="str">
        <f>IFERROR(VLOOKUP($C1546,货物明细表!$B:$F,3,0),"")</f>
        <v/>
      </c>
      <c r="F1546" s="58" t="str">
        <f>IFERROR(VLOOKUP($C1546,货物明细表!$B:$F,4,0),"")</f>
        <v/>
      </c>
      <c r="G1546" s="58" t="str">
        <f>IFERROR(VLOOKUP($C1546,货物明细表!$B:$F,5,0),"")</f>
        <v/>
      </c>
      <c r="H1546" s="60"/>
      <c r="I1546" s="60"/>
      <c r="J1546" s="60"/>
      <c r="K1546" s="60"/>
    </row>
    <row r="1547" spans="1:11">
      <c r="A1547" s="61">
        <f t="shared" si="257"/>
        <v>1544</v>
      </c>
      <c r="B1547" s="62"/>
      <c r="C1547" s="62"/>
      <c r="D1547" s="61" t="str">
        <f>IFERROR(VLOOKUP($C1547,货物明细表!$B:$F,2,0),"")</f>
        <v/>
      </c>
      <c r="E1547" s="61" t="str">
        <f>IFERROR(VLOOKUP($C1547,货物明细表!$B:$F,3,0),"")</f>
        <v/>
      </c>
      <c r="F1547" s="61" t="str">
        <f>IFERROR(VLOOKUP($C1547,货物明细表!$B:$F,4,0),"")</f>
        <v/>
      </c>
      <c r="G1547" s="61" t="str">
        <f>IFERROR(VLOOKUP($C1547,货物明细表!$B:$F,5,0),"")</f>
        <v/>
      </c>
      <c r="H1547" s="63"/>
      <c r="I1547" s="63"/>
      <c r="J1547" s="63"/>
      <c r="K1547" s="63"/>
    </row>
    <row r="1548" spans="1:11">
      <c r="A1548" s="58">
        <f t="shared" si="257"/>
        <v>1545</v>
      </c>
      <c r="B1548" s="59"/>
      <c r="C1548" s="59"/>
      <c r="D1548" s="58" t="str">
        <f>IFERROR(VLOOKUP($C1548,货物明细表!$B:$F,2,0),"")</f>
        <v/>
      </c>
      <c r="E1548" s="58" t="str">
        <f>IFERROR(VLOOKUP($C1548,货物明细表!$B:$F,3,0),"")</f>
        <v/>
      </c>
      <c r="F1548" s="58" t="str">
        <f>IFERROR(VLOOKUP($C1548,货物明细表!$B:$F,4,0),"")</f>
        <v/>
      </c>
      <c r="G1548" s="58" t="str">
        <f>IFERROR(VLOOKUP($C1548,货物明细表!$B:$F,5,0),"")</f>
        <v/>
      </c>
      <c r="H1548" s="60"/>
      <c r="I1548" s="60"/>
      <c r="J1548" s="60"/>
      <c r="K1548" s="60"/>
    </row>
    <row r="1549" spans="1:11">
      <c r="A1549" s="61">
        <f t="shared" si="257"/>
        <v>1546</v>
      </c>
      <c r="B1549" s="62"/>
      <c r="C1549" s="62"/>
      <c r="D1549" s="61" t="str">
        <f>IFERROR(VLOOKUP($C1549,货物明细表!$B:$F,2,0),"")</f>
        <v/>
      </c>
      <c r="E1549" s="61" t="str">
        <f>IFERROR(VLOOKUP($C1549,货物明细表!$B:$F,3,0),"")</f>
        <v/>
      </c>
      <c r="F1549" s="61" t="str">
        <f>IFERROR(VLOOKUP($C1549,货物明细表!$B:$F,4,0),"")</f>
        <v/>
      </c>
      <c r="G1549" s="61" t="str">
        <f>IFERROR(VLOOKUP($C1549,货物明细表!$B:$F,5,0),"")</f>
        <v/>
      </c>
      <c r="H1549" s="63"/>
      <c r="I1549" s="63"/>
      <c r="J1549" s="63"/>
      <c r="K1549" s="63"/>
    </row>
    <row r="1550" spans="1:11">
      <c r="A1550" s="58">
        <f t="shared" si="257"/>
        <v>1547</v>
      </c>
      <c r="B1550" s="59"/>
      <c r="C1550" s="59"/>
      <c r="D1550" s="58" t="str">
        <f>IFERROR(VLOOKUP($C1550,货物明细表!$B:$F,2,0),"")</f>
        <v/>
      </c>
      <c r="E1550" s="58" t="str">
        <f>IFERROR(VLOOKUP($C1550,货物明细表!$B:$F,3,0),"")</f>
        <v/>
      </c>
      <c r="F1550" s="58" t="str">
        <f>IFERROR(VLOOKUP($C1550,货物明细表!$B:$F,4,0),"")</f>
        <v/>
      </c>
      <c r="G1550" s="58" t="str">
        <f>IFERROR(VLOOKUP($C1550,货物明细表!$B:$F,5,0),"")</f>
        <v/>
      </c>
      <c r="H1550" s="60"/>
      <c r="I1550" s="60"/>
      <c r="J1550" s="60"/>
      <c r="K1550" s="60"/>
    </row>
    <row r="1551" spans="1:11">
      <c r="A1551" s="61">
        <f t="shared" ref="A1551:A1556" si="258">A1550+1</f>
        <v>1548</v>
      </c>
      <c r="B1551" s="62"/>
      <c r="C1551" s="62"/>
      <c r="D1551" s="61" t="str">
        <f>IFERROR(VLOOKUP($C1551,货物明细表!$B:$F,2,0),"")</f>
        <v/>
      </c>
      <c r="E1551" s="61" t="str">
        <f>IFERROR(VLOOKUP($C1551,货物明细表!$B:$F,3,0),"")</f>
        <v/>
      </c>
      <c r="F1551" s="61" t="str">
        <f>IFERROR(VLOOKUP($C1551,货物明细表!$B:$F,4,0),"")</f>
        <v/>
      </c>
      <c r="G1551" s="61" t="str">
        <f>IFERROR(VLOOKUP($C1551,货物明细表!$B:$F,5,0),"")</f>
        <v/>
      </c>
      <c r="H1551" s="63"/>
      <c r="I1551" s="63"/>
      <c r="J1551" s="63"/>
      <c r="K1551" s="63"/>
    </row>
    <row r="1552" spans="1:11">
      <c r="A1552" s="58">
        <f t="shared" si="258"/>
        <v>1549</v>
      </c>
      <c r="B1552" s="59"/>
      <c r="C1552" s="59"/>
      <c r="D1552" s="58" t="str">
        <f>IFERROR(VLOOKUP($C1552,货物明细表!$B:$F,2,0),"")</f>
        <v/>
      </c>
      <c r="E1552" s="58" t="str">
        <f>IFERROR(VLOOKUP($C1552,货物明细表!$B:$F,3,0),"")</f>
        <v/>
      </c>
      <c r="F1552" s="58" t="str">
        <f>IFERROR(VLOOKUP($C1552,货物明细表!$B:$F,4,0),"")</f>
        <v/>
      </c>
      <c r="G1552" s="58" t="str">
        <f>IFERROR(VLOOKUP($C1552,货物明细表!$B:$F,5,0),"")</f>
        <v/>
      </c>
      <c r="H1552" s="60"/>
      <c r="I1552" s="60"/>
      <c r="J1552" s="60"/>
      <c r="K1552" s="60"/>
    </row>
    <row r="1553" spans="1:11">
      <c r="A1553" s="61">
        <f t="shared" si="258"/>
        <v>1550</v>
      </c>
      <c r="B1553" s="62"/>
      <c r="C1553" s="62"/>
      <c r="D1553" s="61" t="str">
        <f>IFERROR(VLOOKUP($C1553,货物明细表!$B:$F,2,0),"")</f>
        <v/>
      </c>
      <c r="E1553" s="61" t="str">
        <f>IFERROR(VLOOKUP($C1553,货物明细表!$B:$F,3,0),"")</f>
        <v/>
      </c>
      <c r="F1553" s="61" t="str">
        <f>IFERROR(VLOOKUP($C1553,货物明细表!$B:$F,4,0),"")</f>
        <v/>
      </c>
      <c r="G1553" s="61" t="str">
        <f>IFERROR(VLOOKUP($C1553,货物明细表!$B:$F,5,0),"")</f>
        <v/>
      </c>
      <c r="H1553" s="63"/>
      <c r="I1553" s="63"/>
      <c r="J1553" s="63"/>
      <c r="K1553" s="63"/>
    </row>
    <row r="1554" spans="1:11">
      <c r="A1554" s="58">
        <f t="shared" si="258"/>
        <v>1551</v>
      </c>
      <c r="B1554" s="59"/>
      <c r="C1554" s="59"/>
      <c r="D1554" s="58" t="str">
        <f>IFERROR(VLOOKUP($C1554,货物明细表!$B:$F,2,0),"")</f>
        <v/>
      </c>
      <c r="E1554" s="58" t="str">
        <f>IFERROR(VLOOKUP($C1554,货物明细表!$B:$F,3,0),"")</f>
        <v/>
      </c>
      <c r="F1554" s="58" t="str">
        <f>IFERROR(VLOOKUP($C1554,货物明细表!$B:$F,4,0),"")</f>
        <v/>
      </c>
      <c r="G1554" s="58" t="str">
        <f>IFERROR(VLOOKUP($C1554,货物明细表!$B:$F,5,0),"")</f>
        <v/>
      </c>
      <c r="H1554" s="60"/>
      <c r="I1554" s="60"/>
      <c r="J1554" s="60"/>
      <c r="K1554" s="60"/>
    </row>
    <row r="1555" spans="1:11">
      <c r="A1555" s="61">
        <f t="shared" si="258"/>
        <v>1552</v>
      </c>
      <c r="B1555" s="62"/>
      <c r="C1555" s="62"/>
      <c r="D1555" s="61" t="str">
        <f>IFERROR(VLOOKUP($C1555,货物明细表!$B:$F,2,0),"")</f>
        <v/>
      </c>
      <c r="E1555" s="61" t="str">
        <f>IFERROR(VLOOKUP($C1555,货物明细表!$B:$F,3,0),"")</f>
        <v/>
      </c>
      <c r="F1555" s="61" t="str">
        <f>IFERROR(VLOOKUP($C1555,货物明细表!$B:$F,4,0),"")</f>
        <v/>
      </c>
      <c r="G1555" s="61" t="str">
        <f>IFERROR(VLOOKUP($C1555,货物明细表!$B:$F,5,0),"")</f>
        <v/>
      </c>
      <c r="H1555" s="63"/>
      <c r="I1555" s="63"/>
      <c r="J1555" s="63"/>
      <c r="K1555" s="63"/>
    </row>
    <row r="1556" spans="1:11">
      <c r="A1556" s="58">
        <f t="shared" si="258"/>
        <v>1553</v>
      </c>
      <c r="B1556" s="59"/>
      <c r="C1556" s="59"/>
      <c r="D1556" s="58" t="str">
        <f>IFERROR(VLOOKUP($C1556,货物明细表!$B:$F,2,0),"")</f>
        <v/>
      </c>
      <c r="E1556" s="58" t="str">
        <f>IFERROR(VLOOKUP($C1556,货物明细表!$B:$F,3,0),"")</f>
        <v/>
      </c>
      <c r="F1556" s="58" t="str">
        <f>IFERROR(VLOOKUP($C1556,货物明细表!$B:$F,4,0),"")</f>
        <v/>
      </c>
      <c r="G1556" s="58" t="str">
        <f>IFERROR(VLOOKUP($C1556,货物明细表!$B:$F,5,0),"")</f>
        <v/>
      </c>
      <c r="H1556" s="60"/>
      <c r="I1556" s="60"/>
      <c r="J1556" s="60"/>
      <c r="K1556" s="60"/>
    </row>
    <row r="1557" spans="1:11">
      <c r="A1557" s="61">
        <f t="shared" ref="A1557:A1562" si="259">A1556+1</f>
        <v>1554</v>
      </c>
      <c r="B1557" s="62"/>
      <c r="C1557" s="62"/>
      <c r="D1557" s="61" t="str">
        <f>IFERROR(VLOOKUP($C1557,货物明细表!$B:$F,2,0),"")</f>
        <v/>
      </c>
      <c r="E1557" s="61" t="str">
        <f>IFERROR(VLOOKUP($C1557,货物明细表!$B:$F,3,0),"")</f>
        <v/>
      </c>
      <c r="F1557" s="61" t="str">
        <f>IFERROR(VLOOKUP($C1557,货物明细表!$B:$F,4,0),"")</f>
        <v/>
      </c>
      <c r="G1557" s="61" t="str">
        <f>IFERROR(VLOOKUP($C1557,货物明细表!$B:$F,5,0),"")</f>
        <v/>
      </c>
      <c r="H1557" s="63"/>
      <c r="I1557" s="63"/>
      <c r="J1557" s="63"/>
      <c r="K1557" s="63"/>
    </row>
    <row r="1558" spans="1:11">
      <c r="A1558" s="58">
        <f t="shared" si="259"/>
        <v>1555</v>
      </c>
      <c r="B1558" s="59"/>
      <c r="C1558" s="59"/>
      <c r="D1558" s="58" t="str">
        <f>IFERROR(VLOOKUP($C1558,货物明细表!$B:$F,2,0),"")</f>
        <v/>
      </c>
      <c r="E1558" s="58" t="str">
        <f>IFERROR(VLOOKUP($C1558,货物明细表!$B:$F,3,0),"")</f>
        <v/>
      </c>
      <c r="F1558" s="58" t="str">
        <f>IFERROR(VLOOKUP($C1558,货物明细表!$B:$F,4,0),"")</f>
        <v/>
      </c>
      <c r="G1558" s="58" t="str">
        <f>IFERROR(VLOOKUP($C1558,货物明细表!$B:$F,5,0),"")</f>
        <v/>
      </c>
      <c r="H1558" s="60"/>
      <c r="I1558" s="60"/>
      <c r="J1558" s="60"/>
      <c r="K1558" s="60"/>
    </row>
    <row r="1559" spans="1:11">
      <c r="A1559" s="61">
        <f t="shared" si="259"/>
        <v>1556</v>
      </c>
      <c r="B1559" s="62"/>
      <c r="C1559" s="62"/>
      <c r="D1559" s="61" t="str">
        <f>IFERROR(VLOOKUP($C1559,货物明细表!$B:$F,2,0),"")</f>
        <v/>
      </c>
      <c r="E1559" s="61" t="str">
        <f>IFERROR(VLOOKUP($C1559,货物明细表!$B:$F,3,0),"")</f>
        <v/>
      </c>
      <c r="F1559" s="61" t="str">
        <f>IFERROR(VLOOKUP($C1559,货物明细表!$B:$F,4,0),"")</f>
        <v/>
      </c>
      <c r="G1559" s="61" t="str">
        <f>IFERROR(VLOOKUP($C1559,货物明细表!$B:$F,5,0),"")</f>
        <v/>
      </c>
      <c r="H1559" s="63"/>
      <c r="I1559" s="63"/>
      <c r="J1559" s="63"/>
      <c r="K1559" s="63"/>
    </row>
    <row r="1560" spans="1:11">
      <c r="A1560" s="58">
        <f t="shared" si="259"/>
        <v>1557</v>
      </c>
      <c r="B1560" s="59"/>
      <c r="C1560" s="59"/>
      <c r="D1560" s="58" t="str">
        <f>IFERROR(VLOOKUP($C1560,货物明细表!$B:$F,2,0),"")</f>
        <v/>
      </c>
      <c r="E1560" s="58" t="str">
        <f>IFERROR(VLOOKUP($C1560,货物明细表!$B:$F,3,0),"")</f>
        <v/>
      </c>
      <c r="F1560" s="58" t="str">
        <f>IFERROR(VLOOKUP($C1560,货物明细表!$B:$F,4,0),"")</f>
        <v/>
      </c>
      <c r="G1560" s="58" t="str">
        <f>IFERROR(VLOOKUP($C1560,货物明细表!$B:$F,5,0),"")</f>
        <v/>
      </c>
      <c r="H1560" s="60"/>
      <c r="I1560" s="60"/>
      <c r="J1560" s="60"/>
      <c r="K1560" s="60"/>
    </row>
    <row r="1561" spans="1:11">
      <c r="A1561" s="61">
        <f t="shared" si="259"/>
        <v>1558</v>
      </c>
      <c r="B1561" s="62"/>
      <c r="C1561" s="62"/>
      <c r="D1561" s="61" t="str">
        <f>IFERROR(VLOOKUP($C1561,货物明细表!$B:$F,2,0),"")</f>
        <v/>
      </c>
      <c r="E1561" s="61" t="str">
        <f>IFERROR(VLOOKUP($C1561,货物明细表!$B:$F,3,0),"")</f>
        <v/>
      </c>
      <c r="F1561" s="61" t="str">
        <f>IFERROR(VLOOKUP($C1561,货物明细表!$B:$F,4,0),"")</f>
        <v/>
      </c>
      <c r="G1561" s="61" t="str">
        <f>IFERROR(VLOOKUP($C1561,货物明细表!$B:$F,5,0),"")</f>
        <v/>
      </c>
      <c r="H1561" s="63"/>
      <c r="I1561" s="63"/>
      <c r="J1561" s="63"/>
      <c r="K1561" s="63"/>
    </row>
    <row r="1562" spans="1:11">
      <c r="A1562" s="58">
        <f t="shared" si="259"/>
        <v>1559</v>
      </c>
      <c r="B1562" s="59"/>
      <c r="C1562" s="59"/>
      <c r="D1562" s="58" t="str">
        <f>IFERROR(VLOOKUP($C1562,货物明细表!$B:$F,2,0),"")</f>
        <v/>
      </c>
      <c r="E1562" s="58" t="str">
        <f>IFERROR(VLOOKUP($C1562,货物明细表!$B:$F,3,0),"")</f>
        <v/>
      </c>
      <c r="F1562" s="58" t="str">
        <f>IFERROR(VLOOKUP($C1562,货物明细表!$B:$F,4,0),"")</f>
        <v/>
      </c>
      <c r="G1562" s="58" t="str">
        <f>IFERROR(VLOOKUP($C1562,货物明细表!$B:$F,5,0),"")</f>
        <v/>
      </c>
      <c r="H1562" s="60"/>
      <c r="I1562" s="60"/>
      <c r="J1562" s="60"/>
      <c r="K1562" s="60"/>
    </row>
    <row r="1563" spans="1:11">
      <c r="A1563" s="61">
        <f t="shared" ref="A1563:A1568" si="260">A1562+1</f>
        <v>1560</v>
      </c>
      <c r="B1563" s="62"/>
      <c r="C1563" s="62"/>
      <c r="D1563" s="61" t="str">
        <f>IFERROR(VLOOKUP($C1563,货物明细表!$B:$F,2,0),"")</f>
        <v/>
      </c>
      <c r="E1563" s="61" t="str">
        <f>IFERROR(VLOOKUP($C1563,货物明细表!$B:$F,3,0),"")</f>
        <v/>
      </c>
      <c r="F1563" s="61" t="str">
        <f>IFERROR(VLOOKUP($C1563,货物明细表!$B:$F,4,0),"")</f>
        <v/>
      </c>
      <c r="G1563" s="61" t="str">
        <f>IFERROR(VLOOKUP($C1563,货物明细表!$B:$F,5,0),"")</f>
        <v/>
      </c>
      <c r="H1563" s="63"/>
      <c r="I1563" s="63"/>
      <c r="J1563" s="63"/>
      <c r="K1563" s="63"/>
    </row>
    <row r="1564" spans="1:11">
      <c r="A1564" s="58">
        <f t="shared" si="260"/>
        <v>1561</v>
      </c>
      <c r="B1564" s="59"/>
      <c r="C1564" s="59"/>
      <c r="D1564" s="58" t="str">
        <f>IFERROR(VLOOKUP($C1564,货物明细表!$B:$F,2,0),"")</f>
        <v/>
      </c>
      <c r="E1564" s="58" t="str">
        <f>IFERROR(VLOOKUP($C1564,货物明细表!$B:$F,3,0),"")</f>
        <v/>
      </c>
      <c r="F1564" s="58" t="str">
        <f>IFERROR(VLOOKUP($C1564,货物明细表!$B:$F,4,0),"")</f>
        <v/>
      </c>
      <c r="G1564" s="58" t="str">
        <f>IFERROR(VLOOKUP($C1564,货物明细表!$B:$F,5,0),"")</f>
        <v/>
      </c>
      <c r="H1564" s="60"/>
      <c r="I1564" s="60"/>
      <c r="J1564" s="60"/>
      <c r="K1564" s="60"/>
    </row>
    <row r="1565" spans="1:11">
      <c r="A1565" s="61">
        <f t="shared" si="260"/>
        <v>1562</v>
      </c>
      <c r="B1565" s="62"/>
      <c r="C1565" s="62"/>
      <c r="D1565" s="61" t="str">
        <f>IFERROR(VLOOKUP($C1565,货物明细表!$B:$F,2,0),"")</f>
        <v/>
      </c>
      <c r="E1565" s="61" t="str">
        <f>IFERROR(VLOOKUP($C1565,货物明细表!$B:$F,3,0),"")</f>
        <v/>
      </c>
      <c r="F1565" s="61" t="str">
        <f>IFERROR(VLOOKUP($C1565,货物明细表!$B:$F,4,0),"")</f>
        <v/>
      </c>
      <c r="G1565" s="61" t="str">
        <f>IFERROR(VLOOKUP($C1565,货物明细表!$B:$F,5,0),"")</f>
        <v/>
      </c>
      <c r="H1565" s="63"/>
      <c r="I1565" s="63"/>
      <c r="J1565" s="63"/>
      <c r="K1565" s="63"/>
    </row>
    <row r="1566" spans="1:11">
      <c r="A1566" s="58">
        <f t="shared" si="260"/>
        <v>1563</v>
      </c>
      <c r="B1566" s="59"/>
      <c r="C1566" s="59"/>
      <c r="D1566" s="58" t="str">
        <f>IFERROR(VLOOKUP($C1566,货物明细表!$B:$F,2,0),"")</f>
        <v/>
      </c>
      <c r="E1566" s="58" t="str">
        <f>IFERROR(VLOOKUP($C1566,货物明细表!$B:$F,3,0),"")</f>
        <v/>
      </c>
      <c r="F1566" s="58" t="str">
        <f>IFERROR(VLOOKUP($C1566,货物明细表!$B:$F,4,0),"")</f>
        <v/>
      </c>
      <c r="G1566" s="58" t="str">
        <f>IFERROR(VLOOKUP($C1566,货物明细表!$B:$F,5,0),"")</f>
        <v/>
      </c>
      <c r="H1566" s="60"/>
      <c r="I1566" s="60"/>
      <c r="J1566" s="60"/>
      <c r="K1566" s="60"/>
    </row>
    <row r="1567" spans="1:11">
      <c r="A1567" s="61">
        <f t="shared" si="260"/>
        <v>1564</v>
      </c>
      <c r="B1567" s="62"/>
      <c r="C1567" s="62"/>
      <c r="D1567" s="61" t="str">
        <f>IFERROR(VLOOKUP($C1567,货物明细表!$B:$F,2,0),"")</f>
        <v/>
      </c>
      <c r="E1567" s="61" t="str">
        <f>IFERROR(VLOOKUP($C1567,货物明细表!$B:$F,3,0),"")</f>
        <v/>
      </c>
      <c r="F1567" s="61" t="str">
        <f>IFERROR(VLOOKUP($C1567,货物明细表!$B:$F,4,0),"")</f>
        <v/>
      </c>
      <c r="G1567" s="61" t="str">
        <f>IFERROR(VLOOKUP($C1567,货物明细表!$B:$F,5,0),"")</f>
        <v/>
      </c>
      <c r="H1567" s="63"/>
      <c r="I1567" s="63"/>
      <c r="J1567" s="63"/>
      <c r="K1567" s="63"/>
    </row>
    <row r="1568" spans="1:11">
      <c r="A1568" s="58">
        <f t="shared" si="260"/>
        <v>1565</v>
      </c>
      <c r="B1568" s="59"/>
      <c r="C1568" s="59"/>
      <c r="D1568" s="58" t="str">
        <f>IFERROR(VLOOKUP($C1568,货物明细表!$B:$F,2,0),"")</f>
        <v/>
      </c>
      <c r="E1568" s="58" t="str">
        <f>IFERROR(VLOOKUP($C1568,货物明细表!$B:$F,3,0),"")</f>
        <v/>
      </c>
      <c r="F1568" s="58" t="str">
        <f>IFERROR(VLOOKUP($C1568,货物明细表!$B:$F,4,0),"")</f>
        <v/>
      </c>
      <c r="G1568" s="58" t="str">
        <f>IFERROR(VLOOKUP($C1568,货物明细表!$B:$F,5,0),"")</f>
        <v/>
      </c>
      <c r="H1568" s="60"/>
      <c r="I1568" s="60"/>
      <c r="J1568" s="60"/>
      <c r="K1568" s="60"/>
    </row>
    <row r="1569" spans="1:11">
      <c r="A1569" s="61">
        <f t="shared" ref="A1569:A1574" si="261">A1568+1</f>
        <v>1566</v>
      </c>
      <c r="B1569" s="62"/>
      <c r="C1569" s="62"/>
      <c r="D1569" s="61" t="str">
        <f>IFERROR(VLOOKUP($C1569,货物明细表!$B:$F,2,0),"")</f>
        <v/>
      </c>
      <c r="E1569" s="61" t="str">
        <f>IFERROR(VLOOKUP($C1569,货物明细表!$B:$F,3,0),"")</f>
        <v/>
      </c>
      <c r="F1569" s="61" t="str">
        <f>IFERROR(VLOOKUP($C1569,货物明细表!$B:$F,4,0),"")</f>
        <v/>
      </c>
      <c r="G1569" s="61" t="str">
        <f>IFERROR(VLOOKUP($C1569,货物明细表!$B:$F,5,0),"")</f>
        <v/>
      </c>
      <c r="H1569" s="63"/>
      <c r="I1569" s="63"/>
      <c r="J1569" s="63"/>
      <c r="K1569" s="63"/>
    </row>
    <row r="1570" spans="1:11">
      <c r="A1570" s="58">
        <f t="shared" si="261"/>
        <v>1567</v>
      </c>
      <c r="B1570" s="59"/>
      <c r="C1570" s="59"/>
      <c r="D1570" s="58" t="str">
        <f>IFERROR(VLOOKUP($C1570,货物明细表!$B:$F,2,0),"")</f>
        <v/>
      </c>
      <c r="E1570" s="58" t="str">
        <f>IFERROR(VLOOKUP($C1570,货物明细表!$B:$F,3,0),"")</f>
        <v/>
      </c>
      <c r="F1570" s="58" t="str">
        <f>IFERROR(VLOOKUP($C1570,货物明细表!$B:$F,4,0),"")</f>
        <v/>
      </c>
      <c r="G1570" s="58" t="str">
        <f>IFERROR(VLOOKUP($C1570,货物明细表!$B:$F,5,0),"")</f>
        <v/>
      </c>
      <c r="H1570" s="60"/>
      <c r="I1570" s="60"/>
      <c r="J1570" s="60"/>
      <c r="K1570" s="60"/>
    </row>
    <row r="1571" spans="1:11">
      <c r="A1571" s="61">
        <f t="shared" si="261"/>
        <v>1568</v>
      </c>
      <c r="B1571" s="62"/>
      <c r="C1571" s="62"/>
      <c r="D1571" s="61" t="str">
        <f>IFERROR(VLOOKUP($C1571,货物明细表!$B:$F,2,0),"")</f>
        <v/>
      </c>
      <c r="E1571" s="61" t="str">
        <f>IFERROR(VLOOKUP($C1571,货物明细表!$B:$F,3,0),"")</f>
        <v/>
      </c>
      <c r="F1571" s="61" t="str">
        <f>IFERROR(VLOOKUP($C1571,货物明细表!$B:$F,4,0),"")</f>
        <v/>
      </c>
      <c r="G1571" s="61" t="str">
        <f>IFERROR(VLOOKUP($C1571,货物明细表!$B:$F,5,0),"")</f>
        <v/>
      </c>
      <c r="H1571" s="63"/>
      <c r="I1571" s="63"/>
      <c r="J1571" s="63"/>
      <c r="K1571" s="63"/>
    </row>
    <row r="1572" spans="1:11">
      <c r="A1572" s="58">
        <f t="shared" si="261"/>
        <v>1569</v>
      </c>
      <c r="B1572" s="59"/>
      <c r="C1572" s="59"/>
      <c r="D1572" s="58" t="str">
        <f>IFERROR(VLOOKUP($C1572,货物明细表!$B:$F,2,0),"")</f>
        <v/>
      </c>
      <c r="E1572" s="58" t="str">
        <f>IFERROR(VLOOKUP($C1572,货物明细表!$B:$F,3,0),"")</f>
        <v/>
      </c>
      <c r="F1572" s="58" t="str">
        <f>IFERROR(VLOOKUP($C1572,货物明细表!$B:$F,4,0),"")</f>
        <v/>
      </c>
      <c r="G1572" s="58" t="str">
        <f>IFERROR(VLOOKUP($C1572,货物明细表!$B:$F,5,0),"")</f>
        <v/>
      </c>
      <c r="H1572" s="60"/>
      <c r="I1572" s="60"/>
      <c r="J1572" s="60"/>
      <c r="K1572" s="60"/>
    </row>
    <row r="1573" spans="1:11">
      <c r="A1573" s="61">
        <f t="shared" si="261"/>
        <v>1570</v>
      </c>
      <c r="B1573" s="62"/>
      <c r="C1573" s="62"/>
      <c r="D1573" s="61" t="str">
        <f>IFERROR(VLOOKUP($C1573,货物明细表!$B:$F,2,0),"")</f>
        <v/>
      </c>
      <c r="E1573" s="61" t="str">
        <f>IFERROR(VLOOKUP($C1573,货物明细表!$B:$F,3,0),"")</f>
        <v/>
      </c>
      <c r="F1573" s="61" t="str">
        <f>IFERROR(VLOOKUP($C1573,货物明细表!$B:$F,4,0),"")</f>
        <v/>
      </c>
      <c r="G1573" s="61" t="str">
        <f>IFERROR(VLOOKUP($C1573,货物明细表!$B:$F,5,0),"")</f>
        <v/>
      </c>
      <c r="H1573" s="63"/>
      <c r="I1573" s="63"/>
      <c r="J1573" s="63"/>
      <c r="K1573" s="63"/>
    </row>
    <row r="1574" spans="1:11">
      <c r="A1574" s="58">
        <f t="shared" si="261"/>
        <v>1571</v>
      </c>
      <c r="B1574" s="59"/>
      <c r="C1574" s="59"/>
      <c r="D1574" s="58" t="str">
        <f>IFERROR(VLOOKUP($C1574,货物明细表!$B:$F,2,0),"")</f>
        <v/>
      </c>
      <c r="E1574" s="58" t="str">
        <f>IFERROR(VLOOKUP($C1574,货物明细表!$B:$F,3,0),"")</f>
        <v/>
      </c>
      <c r="F1574" s="58" t="str">
        <f>IFERROR(VLOOKUP($C1574,货物明细表!$B:$F,4,0),"")</f>
        <v/>
      </c>
      <c r="G1574" s="58" t="str">
        <f>IFERROR(VLOOKUP($C1574,货物明细表!$B:$F,5,0),"")</f>
        <v/>
      </c>
      <c r="H1574" s="60"/>
      <c r="I1574" s="60"/>
      <c r="J1574" s="60"/>
      <c r="K1574" s="60"/>
    </row>
    <row r="1575" spans="1:11">
      <c r="A1575" s="61">
        <f t="shared" ref="A1575:A1580" si="262">A1574+1</f>
        <v>1572</v>
      </c>
      <c r="B1575" s="62"/>
      <c r="C1575" s="62"/>
      <c r="D1575" s="61" t="str">
        <f>IFERROR(VLOOKUP($C1575,货物明细表!$B:$F,2,0),"")</f>
        <v/>
      </c>
      <c r="E1575" s="61" t="str">
        <f>IFERROR(VLOOKUP($C1575,货物明细表!$B:$F,3,0),"")</f>
        <v/>
      </c>
      <c r="F1575" s="61" t="str">
        <f>IFERROR(VLOOKUP($C1575,货物明细表!$B:$F,4,0),"")</f>
        <v/>
      </c>
      <c r="G1575" s="61" t="str">
        <f>IFERROR(VLOOKUP($C1575,货物明细表!$B:$F,5,0),"")</f>
        <v/>
      </c>
      <c r="H1575" s="63"/>
      <c r="I1575" s="63"/>
      <c r="J1575" s="63"/>
      <c r="K1575" s="63"/>
    </row>
    <row r="1576" spans="1:11">
      <c r="A1576" s="58">
        <f t="shared" si="262"/>
        <v>1573</v>
      </c>
      <c r="B1576" s="59"/>
      <c r="C1576" s="59"/>
      <c r="D1576" s="58" t="str">
        <f>IFERROR(VLOOKUP($C1576,货物明细表!$B:$F,2,0),"")</f>
        <v/>
      </c>
      <c r="E1576" s="58" t="str">
        <f>IFERROR(VLOOKUP($C1576,货物明细表!$B:$F,3,0),"")</f>
        <v/>
      </c>
      <c r="F1576" s="58" t="str">
        <f>IFERROR(VLOOKUP($C1576,货物明细表!$B:$F,4,0),"")</f>
        <v/>
      </c>
      <c r="G1576" s="58" t="str">
        <f>IFERROR(VLOOKUP($C1576,货物明细表!$B:$F,5,0),"")</f>
        <v/>
      </c>
      <c r="H1576" s="60"/>
      <c r="I1576" s="60"/>
      <c r="J1576" s="60"/>
      <c r="K1576" s="60"/>
    </row>
    <row r="1577" spans="1:11">
      <c r="A1577" s="61">
        <f t="shared" si="262"/>
        <v>1574</v>
      </c>
      <c r="B1577" s="62"/>
      <c r="C1577" s="62"/>
      <c r="D1577" s="61" t="str">
        <f>IFERROR(VLOOKUP($C1577,货物明细表!$B:$F,2,0),"")</f>
        <v/>
      </c>
      <c r="E1577" s="61" t="str">
        <f>IFERROR(VLOOKUP($C1577,货物明细表!$B:$F,3,0),"")</f>
        <v/>
      </c>
      <c r="F1577" s="61" t="str">
        <f>IFERROR(VLOOKUP($C1577,货物明细表!$B:$F,4,0),"")</f>
        <v/>
      </c>
      <c r="G1577" s="61" t="str">
        <f>IFERROR(VLOOKUP($C1577,货物明细表!$B:$F,5,0),"")</f>
        <v/>
      </c>
      <c r="H1577" s="63"/>
      <c r="I1577" s="63"/>
      <c r="J1577" s="63"/>
      <c r="K1577" s="63"/>
    </row>
    <row r="1578" spans="1:11">
      <c r="A1578" s="58">
        <f t="shared" si="262"/>
        <v>1575</v>
      </c>
      <c r="B1578" s="59"/>
      <c r="C1578" s="59"/>
      <c r="D1578" s="58" t="str">
        <f>IFERROR(VLOOKUP($C1578,货物明细表!$B:$F,2,0),"")</f>
        <v/>
      </c>
      <c r="E1578" s="58" t="str">
        <f>IFERROR(VLOOKUP($C1578,货物明细表!$B:$F,3,0),"")</f>
        <v/>
      </c>
      <c r="F1578" s="58" t="str">
        <f>IFERROR(VLOOKUP($C1578,货物明细表!$B:$F,4,0),"")</f>
        <v/>
      </c>
      <c r="G1578" s="58" t="str">
        <f>IFERROR(VLOOKUP($C1578,货物明细表!$B:$F,5,0),"")</f>
        <v/>
      </c>
      <c r="H1578" s="60"/>
      <c r="I1578" s="60"/>
      <c r="J1578" s="60"/>
      <c r="K1578" s="60"/>
    </row>
    <row r="1579" spans="1:11">
      <c r="A1579" s="61">
        <f t="shared" si="262"/>
        <v>1576</v>
      </c>
      <c r="B1579" s="62"/>
      <c r="C1579" s="62"/>
      <c r="D1579" s="61" t="str">
        <f>IFERROR(VLOOKUP($C1579,货物明细表!$B:$F,2,0),"")</f>
        <v/>
      </c>
      <c r="E1579" s="61" t="str">
        <f>IFERROR(VLOOKUP($C1579,货物明细表!$B:$F,3,0),"")</f>
        <v/>
      </c>
      <c r="F1579" s="61" t="str">
        <f>IFERROR(VLOOKUP($C1579,货物明细表!$B:$F,4,0),"")</f>
        <v/>
      </c>
      <c r="G1579" s="61" t="str">
        <f>IFERROR(VLOOKUP($C1579,货物明细表!$B:$F,5,0),"")</f>
        <v/>
      </c>
      <c r="H1579" s="63"/>
      <c r="I1579" s="63"/>
      <c r="J1579" s="63"/>
      <c r="K1579" s="63"/>
    </row>
    <row r="1580" spans="1:11">
      <c r="A1580" s="58">
        <f t="shared" si="262"/>
        <v>1577</v>
      </c>
      <c r="B1580" s="59"/>
      <c r="C1580" s="59"/>
      <c r="D1580" s="58" t="str">
        <f>IFERROR(VLOOKUP($C1580,货物明细表!$B:$F,2,0),"")</f>
        <v/>
      </c>
      <c r="E1580" s="58" t="str">
        <f>IFERROR(VLOOKUP($C1580,货物明细表!$B:$F,3,0),"")</f>
        <v/>
      </c>
      <c r="F1580" s="58" t="str">
        <f>IFERROR(VLOOKUP($C1580,货物明细表!$B:$F,4,0),"")</f>
        <v/>
      </c>
      <c r="G1580" s="58" t="str">
        <f>IFERROR(VLOOKUP($C1580,货物明细表!$B:$F,5,0),"")</f>
        <v/>
      </c>
      <c r="H1580" s="60"/>
      <c r="I1580" s="60"/>
      <c r="J1580" s="60"/>
      <c r="K1580" s="60"/>
    </row>
    <row r="1581" spans="1:11">
      <c r="A1581" s="61">
        <f t="shared" ref="A1581:A1586" si="263">A1580+1</f>
        <v>1578</v>
      </c>
      <c r="B1581" s="62"/>
      <c r="C1581" s="62"/>
      <c r="D1581" s="61" t="str">
        <f>IFERROR(VLOOKUP($C1581,货物明细表!$B:$F,2,0),"")</f>
        <v/>
      </c>
      <c r="E1581" s="61" t="str">
        <f>IFERROR(VLOOKUP($C1581,货物明细表!$B:$F,3,0),"")</f>
        <v/>
      </c>
      <c r="F1581" s="61" t="str">
        <f>IFERROR(VLOOKUP($C1581,货物明细表!$B:$F,4,0),"")</f>
        <v/>
      </c>
      <c r="G1581" s="61" t="str">
        <f>IFERROR(VLOOKUP($C1581,货物明细表!$B:$F,5,0),"")</f>
        <v/>
      </c>
      <c r="H1581" s="63"/>
      <c r="I1581" s="63"/>
      <c r="J1581" s="63"/>
      <c r="K1581" s="63"/>
    </row>
    <row r="1582" spans="1:11">
      <c r="A1582" s="58">
        <f t="shared" si="263"/>
        <v>1579</v>
      </c>
      <c r="B1582" s="59"/>
      <c r="C1582" s="59"/>
      <c r="D1582" s="58" t="str">
        <f>IFERROR(VLOOKUP($C1582,货物明细表!$B:$F,2,0),"")</f>
        <v/>
      </c>
      <c r="E1582" s="58" t="str">
        <f>IFERROR(VLOOKUP($C1582,货物明细表!$B:$F,3,0),"")</f>
        <v/>
      </c>
      <c r="F1582" s="58" t="str">
        <f>IFERROR(VLOOKUP($C1582,货物明细表!$B:$F,4,0),"")</f>
        <v/>
      </c>
      <c r="G1582" s="58" t="str">
        <f>IFERROR(VLOOKUP($C1582,货物明细表!$B:$F,5,0),"")</f>
        <v/>
      </c>
      <c r="H1582" s="60"/>
      <c r="I1582" s="60"/>
      <c r="J1582" s="60"/>
      <c r="K1582" s="60"/>
    </row>
    <row r="1583" spans="1:11">
      <c r="A1583" s="61">
        <f t="shared" si="263"/>
        <v>1580</v>
      </c>
      <c r="B1583" s="62"/>
      <c r="C1583" s="62"/>
      <c r="D1583" s="61" t="str">
        <f>IFERROR(VLOOKUP($C1583,货物明细表!$B:$F,2,0),"")</f>
        <v/>
      </c>
      <c r="E1583" s="61" t="str">
        <f>IFERROR(VLOOKUP($C1583,货物明细表!$B:$F,3,0),"")</f>
        <v/>
      </c>
      <c r="F1583" s="61" t="str">
        <f>IFERROR(VLOOKUP($C1583,货物明细表!$B:$F,4,0),"")</f>
        <v/>
      </c>
      <c r="G1583" s="61" t="str">
        <f>IFERROR(VLOOKUP($C1583,货物明细表!$B:$F,5,0),"")</f>
        <v/>
      </c>
      <c r="H1583" s="63"/>
      <c r="I1583" s="63"/>
      <c r="J1583" s="63"/>
      <c r="K1583" s="63"/>
    </row>
    <row r="1584" spans="1:11">
      <c r="A1584" s="58">
        <f t="shared" si="263"/>
        <v>1581</v>
      </c>
      <c r="B1584" s="59"/>
      <c r="C1584" s="59"/>
      <c r="D1584" s="58" t="str">
        <f>IFERROR(VLOOKUP($C1584,货物明细表!$B:$F,2,0),"")</f>
        <v/>
      </c>
      <c r="E1584" s="58" t="str">
        <f>IFERROR(VLOOKUP($C1584,货物明细表!$B:$F,3,0),"")</f>
        <v/>
      </c>
      <c r="F1584" s="58" t="str">
        <f>IFERROR(VLOOKUP($C1584,货物明细表!$B:$F,4,0),"")</f>
        <v/>
      </c>
      <c r="G1584" s="58" t="str">
        <f>IFERROR(VLOOKUP($C1584,货物明细表!$B:$F,5,0),"")</f>
        <v/>
      </c>
      <c r="H1584" s="60"/>
      <c r="I1584" s="60"/>
      <c r="J1584" s="60"/>
      <c r="K1584" s="60"/>
    </row>
    <row r="1585" spans="1:11">
      <c r="A1585" s="61">
        <f t="shared" si="263"/>
        <v>1582</v>
      </c>
      <c r="B1585" s="62"/>
      <c r="C1585" s="62"/>
      <c r="D1585" s="61" t="str">
        <f>IFERROR(VLOOKUP($C1585,货物明细表!$B:$F,2,0),"")</f>
        <v/>
      </c>
      <c r="E1585" s="61" t="str">
        <f>IFERROR(VLOOKUP($C1585,货物明细表!$B:$F,3,0),"")</f>
        <v/>
      </c>
      <c r="F1585" s="61" t="str">
        <f>IFERROR(VLOOKUP($C1585,货物明细表!$B:$F,4,0),"")</f>
        <v/>
      </c>
      <c r="G1585" s="61" t="str">
        <f>IFERROR(VLOOKUP($C1585,货物明细表!$B:$F,5,0),"")</f>
        <v/>
      </c>
      <c r="H1585" s="63"/>
      <c r="I1585" s="63"/>
      <c r="J1585" s="63"/>
      <c r="K1585" s="63"/>
    </row>
    <row r="1586" spans="1:11">
      <c r="A1586" s="58">
        <f t="shared" si="263"/>
        <v>1583</v>
      </c>
      <c r="B1586" s="59"/>
      <c r="C1586" s="59"/>
      <c r="D1586" s="58" t="str">
        <f>IFERROR(VLOOKUP($C1586,货物明细表!$B:$F,2,0),"")</f>
        <v/>
      </c>
      <c r="E1586" s="58" t="str">
        <f>IFERROR(VLOOKUP($C1586,货物明细表!$B:$F,3,0),"")</f>
        <v/>
      </c>
      <c r="F1586" s="58" t="str">
        <f>IFERROR(VLOOKUP($C1586,货物明细表!$B:$F,4,0),"")</f>
        <v/>
      </c>
      <c r="G1586" s="58" t="str">
        <f>IFERROR(VLOOKUP($C1586,货物明细表!$B:$F,5,0),"")</f>
        <v/>
      </c>
      <c r="H1586" s="60"/>
      <c r="I1586" s="60"/>
      <c r="J1586" s="60"/>
      <c r="K1586" s="60"/>
    </row>
    <row r="1587" spans="1:11">
      <c r="A1587" s="61">
        <f t="shared" ref="A1587:A1592" si="264">A1586+1</f>
        <v>1584</v>
      </c>
      <c r="B1587" s="62"/>
      <c r="C1587" s="62"/>
      <c r="D1587" s="61" t="str">
        <f>IFERROR(VLOOKUP($C1587,货物明细表!$B:$F,2,0),"")</f>
        <v/>
      </c>
      <c r="E1587" s="61" t="str">
        <f>IFERROR(VLOOKUP($C1587,货物明细表!$B:$F,3,0),"")</f>
        <v/>
      </c>
      <c r="F1587" s="61" t="str">
        <f>IFERROR(VLOOKUP($C1587,货物明细表!$B:$F,4,0),"")</f>
        <v/>
      </c>
      <c r="G1587" s="61" t="str">
        <f>IFERROR(VLOOKUP($C1587,货物明细表!$B:$F,5,0),"")</f>
        <v/>
      </c>
      <c r="H1587" s="63"/>
      <c r="I1587" s="63"/>
      <c r="J1587" s="63"/>
      <c r="K1587" s="63"/>
    </row>
    <row r="1588" spans="1:11">
      <c r="A1588" s="58">
        <f t="shared" si="264"/>
        <v>1585</v>
      </c>
      <c r="B1588" s="59"/>
      <c r="C1588" s="59"/>
      <c r="D1588" s="58" t="str">
        <f>IFERROR(VLOOKUP($C1588,货物明细表!$B:$F,2,0),"")</f>
        <v/>
      </c>
      <c r="E1588" s="58" t="str">
        <f>IFERROR(VLOOKUP($C1588,货物明细表!$B:$F,3,0),"")</f>
        <v/>
      </c>
      <c r="F1588" s="58" t="str">
        <f>IFERROR(VLOOKUP($C1588,货物明细表!$B:$F,4,0),"")</f>
        <v/>
      </c>
      <c r="G1588" s="58" t="str">
        <f>IFERROR(VLOOKUP($C1588,货物明细表!$B:$F,5,0),"")</f>
        <v/>
      </c>
      <c r="H1588" s="60"/>
      <c r="I1588" s="60"/>
      <c r="J1588" s="60"/>
      <c r="K1588" s="60"/>
    </row>
    <row r="1589" spans="1:11">
      <c r="A1589" s="61">
        <f t="shared" si="264"/>
        <v>1586</v>
      </c>
      <c r="B1589" s="62"/>
      <c r="C1589" s="62"/>
      <c r="D1589" s="61" t="str">
        <f>IFERROR(VLOOKUP($C1589,货物明细表!$B:$F,2,0),"")</f>
        <v/>
      </c>
      <c r="E1589" s="61" t="str">
        <f>IFERROR(VLOOKUP($C1589,货物明细表!$B:$F,3,0),"")</f>
        <v/>
      </c>
      <c r="F1589" s="61" t="str">
        <f>IFERROR(VLOOKUP($C1589,货物明细表!$B:$F,4,0),"")</f>
        <v/>
      </c>
      <c r="G1589" s="61" t="str">
        <f>IFERROR(VLOOKUP($C1589,货物明细表!$B:$F,5,0),"")</f>
        <v/>
      </c>
      <c r="H1589" s="63"/>
      <c r="I1589" s="63"/>
      <c r="J1589" s="63"/>
      <c r="K1589" s="63"/>
    </row>
    <row r="1590" spans="1:11">
      <c r="A1590" s="58">
        <f t="shared" si="264"/>
        <v>1587</v>
      </c>
      <c r="B1590" s="59"/>
      <c r="C1590" s="59"/>
      <c r="D1590" s="58" t="str">
        <f>IFERROR(VLOOKUP($C1590,货物明细表!$B:$F,2,0),"")</f>
        <v/>
      </c>
      <c r="E1590" s="58" t="str">
        <f>IFERROR(VLOOKUP($C1590,货物明细表!$B:$F,3,0),"")</f>
        <v/>
      </c>
      <c r="F1590" s="58" t="str">
        <f>IFERROR(VLOOKUP($C1590,货物明细表!$B:$F,4,0),"")</f>
        <v/>
      </c>
      <c r="G1590" s="58" t="str">
        <f>IFERROR(VLOOKUP($C1590,货物明细表!$B:$F,5,0),"")</f>
        <v/>
      </c>
      <c r="H1590" s="60"/>
      <c r="I1590" s="60"/>
      <c r="J1590" s="60"/>
      <c r="K1590" s="60"/>
    </row>
    <row r="1591" spans="1:11">
      <c r="A1591" s="61">
        <f t="shared" si="264"/>
        <v>1588</v>
      </c>
      <c r="B1591" s="62"/>
      <c r="C1591" s="62"/>
      <c r="D1591" s="61" t="str">
        <f>IFERROR(VLOOKUP($C1591,货物明细表!$B:$F,2,0),"")</f>
        <v/>
      </c>
      <c r="E1591" s="61" t="str">
        <f>IFERROR(VLOOKUP($C1591,货物明细表!$B:$F,3,0),"")</f>
        <v/>
      </c>
      <c r="F1591" s="61" t="str">
        <f>IFERROR(VLOOKUP($C1591,货物明细表!$B:$F,4,0),"")</f>
        <v/>
      </c>
      <c r="G1591" s="61" t="str">
        <f>IFERROR(VLOOKUP($C1591,货物明细表!$B:$F,5,0),"")</f>
        <v/>
      </c>
      <c r="H1591" s="63"/>
      <c r="I1591" s="63"/>
      <c r="J1591" s="63"/>
      <c r="K1591" s="63"/>
    </row>
    <row r="1592" spans="1:11">
      <c r="A1592" s="58">
        <f t="shared" si="264"/>
        <v>1589</v>
      </c>
      <c r="B1592" s="59"/>
      <c r="C1592" s="59"/>
      <c r="D1592" s="58" t="str">
        <f>IFERROR(VLOOKUP($C1592,货物明细表!$B:$F,2,0),"")</f>
        <v/>
      </c>
      <c r="E1592" s="58" t="str">
        <f>IFERROR(VLOOKUP($C1592,货物明细表!$B:$F,3,0),"")</f>
        <v/>
      </c>
      <c r="F1592" s="58" t="str">
        <f>IFERROR(VLOOKUP($C1592,货物明细表!$B:$F,4,0),"")</f>
        <v/>
      </c>
      <c r="G1592" s="58" t="str">
        <f>IFERROR(VLOOKUP($C1592,货物明细表!$B:$F,5,0),"")</f>
        <v/>
      </c>
      <c r="H1592" s="60"/>
      <c r="I1592" s="60"/>
      <c r="J1592" s="60"/>
      <c r="K1592" s="60"/>
    </row>
    <row r="1593" spans="1:11">
      <c r="A1593" s="61">
        <f t="shared" ref="A1593:A1598" si="265">A1592+1</f>
        <v>1590</v>
      </c>
      <c r="B1593" s="62"/>
      <c r="C1593" s="62"/>
      <c r="D1593" s="61" t="str">
        <f>IFERROR(VLOOKUP($C1593,货物明细表!$B:$F,2,0),"")</f>
        <v/>
      </c>
      <c r="E1593" s="61" t="str">
        <f>IFERROR(VLOOKUP($C1593,货物明细表!$B:$F,3,0),"")</f>
        <v/>
      </c>
      <c r="F1593" s="61" t="str">
        <f>IFERROR(VLOOKUP($C1593,货物明细表!$B:$F,4,0),"")</f>
        <v/>
      </c>
      <c r="G1593" s="61" t="str">
        <f>IFERROR(VLOOKUP($C1593,货物明细表!$B:$F,5,0),"")</f>
        <v/>
      </c>
      <c r="H1593" s="63"/>
      <c r="I1593" s="63"/>
      <c r="J1593" s="63"/>
      <c r="K1593" s="63"/>
    </row>
    <row r="1594" spans="1:11">
      <c r="A1594" s="58">
        <f t="shared" si="265"/>
        <v>1591</v>
      </c>
      <c r="B1594" s="59"/>
      <c r="C1594" s="59"/>
      <c r="D1594" s="58" t="str">
        <f>IFERROR(VLOOKUP($C1594,货物明细表!$B:$F,2,0),"")</f>
        <v/>
      </c>
      <c r="E1594" s="58" t="str">
        <f>IFERROR(VLOOKUP($C1594,货物明细表!$B:$F,3,0),"")</f>
        <v/>
      </c>
      <c r="F1594" s="58" t="str">
        <f>IFERROR(VLOOKUP($C1594,货物明细表!$B:$F,4,0),"")</f>
        <v/>
      </c>
      <c r="G1594" s="58" t="str">
        <f>IFERROR(VLOOKUP($C1594,货物明细表!$B:$F,5,0),"")</f>
        <v/>
      </c>
      <c r="H1594" s="60"/>
      <c r="I1594" s="60"/>
      <c r="J1594" s="60"/>
      <c r="K1594" s="60"/>
    </row>
    <row r="1595" spans="1:11">
      <c r="A1595" s="61">
        <f t="shared" si="265"/>
        <v>1592</v>
      </c>
      <c r="B1595" s="62"/>
      <c r="C1595" s="62"/>
      <c r="D1595" s="61" t="str">
        <f>IFERROR(VLOOKUP($C1595,货物明细表!$B:$F,2,0),"")</f>
        <v/>
      </c>
      <c r="E1595" s="61" t="str">
        <f>IFERROR(VLOOKUP($C1595,货物明细表!$B:$F,3,0),"")</f>
        <v/>
      </c>
      <c r="F1595" s="61" t="str">
        <f>IFERROR(VLOOKUP($C1595,货物明细表!$B:$F,4,0),"")</f>
        <v/>
      </c>
      <c r="G1595" s="61" t="str">
        <f>IFERROR(VLOOKUP($C1595,货物明细表!$B:$F,5,0),"")</f>
        <v/>
      </c>
      <c r="H1595" s="63"/>
      <c r="I1595" s="63"/>
      <c r="J1595" s="63"/>
      <c r="K1595" s="63"/>
    </row>
    <row r="1596" spans="1:11">
      <c r="A1596" s="58">
        <f t="shared" si="265"/>
        <v>1593</v>
      </c>
      <c r="B1596" s="59"/>
      <c r="C1596" s="59"/>
      <c r="D1596" s="58" t="str">
        <f>IFERROR(VLOOKUP($C1596,货物明细表!$B:$F,2,0),"")</f>
        <v/>
      </c>
      <c r="E1596" s="58" t="str">
        <f>IFERROR(VLOOKUP($C1596,货物明细表!$B:$F,3,0),"")</f>
        <v/>
      </c>
      <c r="F1596" s="58" t="str">
        <f>IFERROR(VLOOKUP($C1596,货物明细表!$B:$F,4,0),"")</f>
        <v/>
      </c>
      <c r="G1596" s="58" t="str">
        <f>IFERROR(VLOOKUP($C1596,货物明细表!$B:$F,5,0),"")</f>
        <v/>
      </c>
      <c r="H1596" s="60"/>
      <c r="I1596" s="60"/>
      <c r="J1596" s="60"/>
      <c r="K1596" s="60"/>
    </row>
    <row r="1597" spans="1:11">
      <c r="A1597" s="61">
        <f t="shared" si="265"/>
        <v>1594</v>
      </c>
      <c r="B1597" s="62"/>
      <c r="C1597" s="62"/>
      <c r="D1597" s="61" t="str">
        <f>IFERROR(VLOOKUP($C1597,货物明细表!$B:$F,2,0),"")</f>
        <v/>
      </c>
      <c r="E1597" s="61" t="str">
        <f>IFERROR(VLOOKUP($C1597,货物明细表!$B:$F,3,0),"")</f>
        <v/>
      </c>
      <c r="F1597" s="61" t="str">
        <f>IFERROR(VLOOKUP($C1597,货物明细表!$B:$F,4,0),"")</f>
        <v/>
      </c>
      <c r="G1597" s="61" t="str">
        <f>IFERROR(VLOOKUP($C1597,货物明细表!$B:$F,5,0),"")</f>
        <v/>
      </c>
      <c r="H1597" s="63"/>
      <c r="I1597" s="63"/>
      <c r="J1597" s="63"/>
      <c r="K1597" s="63"/>
    </row>
    <row r="1598" spans="1:11">
      <c r="A1598" s="58">
        <f t="shared" si="265"/>
        <v>1595</v>
      </c>
      <c r="B1598" s="59"/>
      <c r="C1598" s="59"/>
      <c r="D1598" s="58" t="str">
        <f>IFERROR(VLOOKUP($C1598,货物明细表!$B:$F,2,0),"")</f>
        <v/>
      </c>
      <c r="E1598" s="58" t="str">
        <f>IFERROR(VLOOKUP($C1598,货物明细表!$B:$F,3,0),"")</f>
        <v/>
      </c>
      <c r="F1598" s="58" t="str">
        <f>IFERROR(VLOOKUP($C1598,货物明细表!$B:$F,4,0),"")</f>
        <v/>
      </c>
      <c r="G1598" s="58" t="str">
        <f>IFERROR(VLOOKUP($C1598,货物明细表!$B:$F,5,0),"")</f>
        <v/>
      </c>
      <c r="H1598" s="60"/>
      <c r="I1598" s="60"/>
      <c r="J1598" s="60"/>
      <c r="K1598" s="60"/>
    </row>
    <row r="1599" spans="1:11">
      <c r="A1599" s="61">
        <f t="shared" ref="A1599:A1604" si="266">A1598+1</f>
        <v>1596</v>
      </c>
      <c r="B1599" s="62"/>
      <c r="C1599" s="62"/>
      <c r="D1599" s="61" t="str">
        <f>IFERROR(VLOOKUP($C1599,货物明细表!$B:$F,2,0),"")</f>
        <v/>
      </c>
      <c r="E1599" s="61" t="str">
        <f>IFERROR(VLOOKUP($C1599,货物明细表!$B:$F,3,0),"")</f>
        <v/>
      </c>
      <c r="F1599" s="61" t="str">
        <f>IFERROR(VLOOKUP($C1599,货物明细表!$B:$F,4,0),"")</f>
        <v/>
      </c>
      <c r="G1599" s="61" t="str">
        <f>IFERROR(VLOOKUP($C1599,货物明细表!$B:$F,5,0),"")</f>
        <v/>
      </c>
      <c r="H1599" s="63"/>
      <c r="I1599" s="63"/>
      <c r="J1599" s="63"/>
      <c r="K1599" s="63"/>
    </row>
    <row r="1600" spans="1:11">
      <c r="A1600" s="58">
        <f t="shared" si="266"/>
        <v>1597</v>
      </c>
      <c r="B1600" s="59"/>
      <c r="C1600" s="59"/>
      <c r="D1600" s="58" t="str">
        <f>IFERROR(VLOOKUP($C1600,货物明细表!$B:$F,2,0),"")</f>
        <v/>
      </c>
      <c r="E1600" s="58" t="str">
        <f>IFERROR(VLOOKUP($C1600,货物明细表!$B:$F,3,0),"")</f>
        <v/>
      </c>
      <c r="F1600" s="58" t="str">
        <f>IFERROR(VLOOKUP($C1600,货物明细表!$B:$F,4,0),"")</f>
        <v/>
      </c>
      <c r="G1600" s="58" t="str">
        <f>IFERROR(VLOOKUP($C1600,货物明细表!$B:$F,5,0),"")</f>
        <v/>
      </c>
      <c r="H1600" s="60"/>
      <c r="I1600" s="60"/>
      <c r="J1600" s="60"/>
      <c r="K1600" s="60"/>
    </row>
    <row r="1601" spans="1:11">
      <c r="A1601" s="61">
        <f t="shared" si="266"/>
        <v>1598</v>
      </c>
      <c r="B1601" s="62"/>
      <c r="C1601" s="62"/>
      <c r="D1601" s="61" t="str">
        <f>IFERROR(VLOOKUP($C1601,货物明细表!$B:$F,2,0),"")</f>
        <v/>
      </c>
      <c r="E1601" s="61" t="str">
        <f>IFERROR(VLOOKUP($C1601,货物明细表!$B:$F,3,0),"")</f>
        <v/>
      </c>
      <c r="F1601" s="61" t="str">
        <f>IFERROR(VLOOKUP($C1601,货物明细表!$B:$F,4,0),"")</f>
        <v/>
      </c>
      <c r="G1601" s="61" t="str">
        <f>IFERROR(VLOOKUP($C1601,货物明细表!$B:$F,5,0),"")</f>
        <v/>
      </c>
      <c r="H1601" s="63"/>
      <c r="I1601" s="63"/>
      <c r="J1601" s="63"/>
      <c r="K1601" s="63"/>
    </row>
    <row r="1602" spans="1:11">
      <c r="A1602" s="58">
        <f t="shared" si="266"/>
        <v>1599</v>
      </c>
      <c r="B1602" s="59"/>
      <c r="C1602" s="59"/>
      <c r="D1602" s="58" t="str">
        <f>IFERROR(VLOOKUP($C1602,货物明细表!$B:$F,2,0),"")</f>
        <v/>
      </c>
      <c r="E1602" s="58" t="str">
        <f>IFERROR(VLOOKUP($C1602,货物明细表!$B:$F,3,0),"")</f>
        <v/>
      </c>
      <c r="F1602" s="58" t="str">
        <f>IFERROR(VLOOKUP($C1602,货物明细表!$B:$F,4,0),"")</f>
        <v/>
      </c>
      <c r="G1602" s="58" t="str">
        <f>IFERROR(VLOOKUP($C1602,货物明细表!$B:$F,5,0),"")</f>
        <v/>
      </c>
      <c r="H1602" s="60"/>
      <c r="I1602" s="60"/>
      <c r="J1602" s="60"/>
      <c r="K1602" s="60"/>
    </row>
    <row r="1603" spans="1:11">
      <c r="A1603" s="61">
        <f t="shared" si="266"/>
        <v>1600</v>
      </c>
      <c r="B1603" s="62"/>
      <c r="C1603" s="62"/>
      <c r="D1603" s="61" t="str">
        <f>IFERROR(VLOOKUP($C1603,货物明细表!$B:$F,2,0),"")</f>
        <v/>
      </c>
      <c r="E1603" s="61" t="str">
        <f>IFERROR(VLOOKUP($C1603,货物明细表!$B:$F,3,0),"")</f>
        <v/>
      </c>
      <c r="F1603" s="61" t="str">
        <f>IFERROR(VLOOKUP($C1603,货物明细表!$B:$F,4,0),"")</f>
        <v/>
      </c>
      <c r="G1603" s="61" t="str">
        <f>IFERROR(VLOOKUP($C1603,货物明细表!$B:$F,5,0),"")</f>
        <v/>
      </c>
      <c r="H1603" s="63"/>
      <c r="I1603" s="63"/>
      <c r="J1603" s="63"/>
      <c r="K1603" s="63"/>
    </row>
    <row r="1604" spans="1:11">
      <c r="A1604" s="58">
        <f t="shared" si="266"/>
        <v>1601</v>
      </c>
      <c r="B1604" s="59"/>
      <c r="C1604" s="59"/>
      <c r="D1604" s="58" t="str">
        <f>IFERROR(VLOOKUP($C1604,货物明细表!$B:$F,2,0),"")</f>
        <v/>
      </c>
      <c r="E1604" s="58" t="str">
        <f>IFERROR(VLOOKUP($C1604,货物明细表!$B:$F,3,0),"")</f>
        <v/>
      </c>
      <c r="F1604" s="58" t="str">
        <f>IFERROR(VLOOKUP($C1604,货物明细表!$B:$F,4,0),"")</f>
        <v/>
      </c>
      <c r="G1604" s="58" t="str">
        <f>IFERROR(VLOOKUP($C1604,货物明细表!$B:$F,5,0),"")</f>
        <v/>
      </c>
      <c r="H1604" s="60"/>
      <c r="I1604" s="60"/>
      <c r="J1604" s="60"/>
      <c r="K1604" s="60"/>
    </row>
    <row r="1605" spans="1:11">
      <c r="A1605" s="61">
        <f t="shared" ref="A1605:A1610" si="267">A1604+1</f>
        <v>1602</v>
      </c>
      <c r="B1605" s="62"/>
      <c r="C1605" s="62"/>
      <c r="D1605" s="61" t="str">
        <f>IFERROR(VLOOKUP($C1605,货物明细表!$B:$F,2,0),"")</f>
        <v/>
      </c>
      <c r="E1605" s="61" t="str">
        <f>IFERROR(VLOOKUP($C1605,货物明细表!$B:$F,3,0),"")</f>
        <v/>
      </c>
      <c r="F1605" s="61" t="str">
        <f>IFERROR(VLOOKUP($C1605,货物明细表!$B:$F,4,0),"")</f>
        <v/>
      </c>
      <c r="G1605" s="61" t="str">
        <f>IFERROR(VLOOKUP($C1605,货物明细表!$B:$F,5,0),"")</f>
        <v/>
      </c>
      <c r="H1605" s="63"/>
      <c r="I1605" s="63"/>
      <c r="J1605" s="63"/>
      <c r="K1605" s="63"/>
    </row>
    <row r="1606" spans="1:11">
      <c r="A1606" s="58">
        <f t="shared" si="267"/>
        <v>1603</v>
      </c>
      <c r="B1606" s="59"/>
      <c r="C1606" s="59"/>
      <c r="D1606" s="58" t="str">
        <f>IFERROR(VLOOKUP($C1606,货物明细表!$B:$F,2,0),"")</f>
        <v/>
      </c>
      <c r="E1606" s="58" t="str">
        <f>IFERROR(VLOOKUP($C1606,货物明细表!$B:$F,3,0),"")</f>
        <v/>
      </c>
      <c r="F1606" s="58" t="str">
        <f>IFERROR(VLOOKUP($C1606,货物明细表!$B:$F,4,0),"")</f>
        <v/>
      </c>
      <c r="G1606" s="58" t="str">
        <f>IFERROR(VLOOKUP($C1606,货物明细表!$B:$F,5,0),"")</f>
        <v/>
      </c>
      <c r="H1606" s="60"/>
      <c r="I1606" s="60"/>
      <c r="J1606" s="60"/>
      <c r="K1606" s="60"/>
    </row>
    <row r="1607" spans="1:11">
      <c r="A1607" s="61">
        <f t="shared" si="267"/>
        <v>1604</v>
      </c>
      <c r="B1607" s="62"/>
      <c r="C1607" s="62"/>
      <c r="D1607" s="61" t="str">
        <f>IFERROR(VLOOKUP($C1607,货物明细表!$B:$F,2,0),"")</f>
        <v/>
      </c>
      <c r="E1607" s="61" t="str">
        <f>IFERROR(VLOOKUP($C1607,货物明细表!$B:$F,3,0),"")</f>
        <v/>
      </c>
      <c r="F1607" s="61" t="str">
        <f>IFERROR(VLOOKUP($C1607,货物明细表!$B:$F,4,0),"")</f>
        <v/>
      </c>
      <c r="G1607" s="61" t="str">
        <f>IFERROR(VLOOKUP($C1607,货物明细表!$B:$F,5,0),"")</f>
        <v/>
      </c>
      <c r="H1607" s="63"/>
      <c r="I1607" s="63"/>
      <c r="J1607" s="63"/>
      <c r="K1607" s="63"/>
    </row>
    <row r="1608" spans="1:11">
      <c r="A1608" s="58">
        <f t="shared" si="267"/>
        <v>1605</v>
      </c>
      <c r="B1608" s="59"/>
      <c r="C1608" s="59"/>
      <c r="D1608" s="58" t="str">
        <f>IFERROR(VLOOKUP($C1608,货物明细表!$B:$F,2,0),"")</f>
        <v/>
      </c>
      <c r="E1608" s="58" t="str">
        <f>IFERROR(VLOOKUP($C1608,货物明细表!$B:$F,3,0),"")</f>
        <v/>
      </c>
      <c r="F1608" s="58" t="str">
        <f>IFERROR(VLOOKUP($C1608,货物明细表!$B:$F,4,0),"")</f>
        <v/>
      </c>
      <c r="G1608" s="58" t="str">
        <f>IFERROR(VLOOKUP($C1608,货物明细表!$B:$F,5,0),"")</f>
        <v/>
      </c>
      <c r="H1608" s="60"/>
      <c r="I1608" s="60"/>
      <c r="J1608" s="60"/>
      <c r="K1608" s="60"/>
    </row>
    <row r="1609" spans="1:11">
      <c r="A1609" s="61">
        <f t="shared" si="267"/>
        <v>1606</v>
      </c>
      <c r="B1609" s="62"/>
      <c r="C1609" s="62"/>
      <c r="D1609" s="61" t="str">
        <f>IFERROR(VLOOKUP($C1609,货物明细表!$B:$F,2,0),"")</f>
        <v/>
      </c>
      <c r="E1609" s="61" t="str">
        <f>IFERROR(VLOOKUP($C1609,货物明细表!$B:$F,3,0),"")</f>
        <v/>
      </c>
      <c r="F1609" s="61" t="str">
        <f>IFERROR(VLOOKUP($C1609,货物明细表!$B:$F,4,0),"")</f>
        <v/>
      </c>
      <c r="G1609" s="61" t="str">
        <f>IFERROR(VLOOKUP($C1609,货物明细表!$B:$F,5,0),"")</f>
        <v/>
      </c>
      <c r="H1609" s="63"/>
      <c r="I1609" s="63"/>
      <c r="J1609" s="63"/>
      <c r="K1609" s="63"/>
    </row>
    <row r="1610" spans="1:11">
      <c r="A1610" s="58">
        <f t="shared" si="267"/>
        <v>1607</v>
      </c>
      <c r="B1610" s="59"/>
      <c r="C1610" s="59"/>
      <c r="D1610" s="58" t="str">
        <f>IFERROR(VLOOKUP($C1610,货物明细表!$B:$F,2,0),"")</f>
        <v/>
      </c>
      <c r="E1610" s="58" t="str">
        <f>IFERROR(VLOOKUP($C1610,货物明细表!$B:$F,3,0),"")</f>
        <v/>
      </c>
      <c r="F1610" s="58" t="str">
        <f>IFERROR(VLOOKUP($C1610,货物明细表!$B:$F,4,0),"")</f>
        <v/>
      </c>
      <c r="G1610" s="58" t="str">
        <f>IFERROR(VLOOKUP($C1610,货物明细表!$B:$F,5,0),"")</f>
        <v/>
      </c>
      <c r="H1610" s="60"/>
      <c r="I1610" s="60"/>
      <c r="J1610" s="60"/>
      <c r="K1610" s="60"/>
    </row>
    <row r="1611" spans="1:11">
      <c r="A1611" s="61">
        <f t="shared" ref="A1611:A1616" si="268">A1610+1</f>
        <v>1608</v>
      </c>
      <c r="B1611" s="62"/>
      <c r="C1611" s="62"/>
      <c r="D1611" s="61" t="str">
        <f>IFERROR(VLOOKUP($C1611,货物明细表!$B:$F,2,0),"")</f>
        <v/>
      </c>
      <c r="E1611" s="61" t="str">
        <f>IFERROR(VLOOKUP($C1611,货物明细表!$B:$F,3,0),"")</f>
        <v/>
      </c>
      <c r="F1611" s="61" t="str">
        <f>IFERROR(VLOOKUP($C1611,货物明细表!$B:$F,4,0),"")</f>
        <v/>
      </c>
      <c r="G1611" s="61" t="str">
        <f>IFERROR(VLOOKUP($C1611,货物明细表!$B:$F,5,0),"")</f>
        <v/>
      </c>
      <c r="H1611" s="63"/>
      <c r="I1611" s="63"/>
      <c r="J1611" s="63"/>
      <c r="K1611" s="63"/>
    </row>
    <row r="1612" spans="1:11">
      <c r="A1612" s="58">
        <f t="shared" si="268"/>
        <v>1609</v>
      </c>
      <c r="B1612" s="59"/>
      <c r="C1612" s="59"/>
      <c r="D1612" s="58" t="str">
        <f>IFERROR(VLOOKUP($C1612,货物明细表!$B:$F,2,0),"")</f>
        <v/>
      </c>
      <c r="E1612" s="58" t="str">
        <f>IFERROR(VLOOKUP($C1612,货物明细表!$B:$F,3,0),"")</f>
        <v/>
      </c>
      <c r="F1612" s="58" t="str">
        <f>IFERROR(VLOOKUP($C1612,货物明细表!$B:$F,4,0),"")</f>
        <v/>
      </c>
      <c r="G1612" s="58" t="str">
        <f>IFERROR(VLOOKUP($C1612,货物明细表!$B:$F,5,0),"")</f>
        <v/>
      </c>
      <c r="H1612" s="60"/>
      <c r="I1612" s="60"/>
      <c r="J1612" s="60"/>
      <c r="K1612" s="60"/>
    </row>
    <row r="1613" spans="1:11">
      <c r="A1613" s="61">
        <f t="shared" si="268"/>
        <v>1610</v>
      </c>
      <c r="B1613" s="62"/>
      <c r="C1613" s="62"/>
      <c r="D1613" s="61" t="str">
        <f>IFERROR(VLOOKUP($C1613,货物明细表!$B:$F,2,0),"")</f>
        <v/>
      </c>
      <c r="E1613" s="61" t="str">
        <f>IFERROR(VLOOKUP($C1613,货物明细表!$B:$F,3,0),"")</f>
        <v/>
      </c>
      <c r="F1613" s="61" t="str">
        <f>IFERROR(VLOOKUP($C1613,货物明细表!$B:$F,4,0),"")</f>
        <v/>
      </c>
      <c r="G1613" s="61" t="str">
        <f>IFERROR(VLOOKUP($C1613,货物明细表!$B:$F,5,0),"")</f>
        <v/>
      </c>
      <c r="H1613" s="63"/>
      <c r="I1613" s="63"/>
      <c r="J1613" s="63"/>
      <c r="K1613" s="63"/>
    </row>
    <row r="1614" spans="1:11">
      <c r="A1614" s="58">
        <f t="shared" si="268"/>
        <v>1611</v>
      </c>
      <c r="B1614" s="59"/>
      <c r="C1614" s="59"/>
      <c r="D1614" s="58" t="str">
        <f>IFERROR(VLOOKUP($C1614,货物明细表!$B:$F,2,0),"")</f>
        <v/>
      </c>
      <c r="E1614" s="58" t="str">
        <f>IFERROR(VLOOKUP($C1614,货物明细表!$B:$F,3,0),"")</f>
        <v/>
      </c>
      <c r="F1614" s="58" t="str">
        <f>IFERROR(VLOOKUP($C1614,货物明细表!$B:$F,4,0),"")</f>
        <v/>
      </c>
      <c r="G1614" s="58" t="str">
        <f>IFERROR(VLOOKUP($C1614,货物明细表!$B:$F,5,0),"")</f>
        <v/>
      </c>
      <c r="H1614" s="60"/>
      <c r="I1614" s="60"/>
      <c r="J1614" s="60"/>
      <c r="K1614" s="60"/>
    </row>
    <row r="1615" spans="1:11">
      <c r="A1615" s="61">
        <f t="shared" si="268"/>
        <v>1612</v>
      </c>
      <c r="B1615" s="62"/>
      <c r="C1615" s="62"/>
      <c r="D1615" s="61" t="str">
        <f>IFERROR(VLOOKUP($C1615,货物明细表!$B:$F,2,0),"")</f>
        <v/>
      </c>
      <c r="E1615" s="61" t="str">
        <f>IFERROR(VLOOKUP($C1615,货物明细表!$B:$F,3,0),"")</f>
        <v/>
      </c>
      <c r="F1615" s="61" t="str">
        <f>IFERROR(VLOOKUP($C1615,货物明细表!$B:$F,4,0),"")</f>
        <v/>
      </c>
      <c r="G1615" s="61" t="str">
        <f>IFERROR(VLOOKUP($C1615,货物明细表!$B:$F,5,0),"")</f>
        <v/>
      </c>
      <c r="H1615" s="63"/>
      <c r="I1615" s="63"/>
      <c r="J1615" s="63"/>
      <c r="K1615" s="63"/>
    </row>
    <row r="1616" spans="1:11">
      <c r="A1616" s="58">
        <f t="shared" si="268"/>
        <v>1613</v>
      </c>
      <c r="B1616" s="59"/>
      <c r="C1616" s="59"/>
      <c r="D1616" s="58" t="str">
        <f>IFERROR(VLOOKUP($C1616,货物明细表!$B:$F,2,0),"")</f>
        <v/>
      </c>
      <c r="E1616" s="58" t="str">
        <f>IFERROR(VLOOKUP($C1616,货物明细表!$B:$F,3,0),"")</f>
        <v/>
      </c>
      <c r="F1616" s="58" t="str">
        <f>IFERROR(VLOOKUP($C1616,货物明细表!$B:$F,4,0),"")</f>
        <v/>
      </c>
      <c r="G1616" s="58" t="str">
        <f>IFERROR(VLOOKUP($C1616,货物明细表!$B:$F,5,0),"")</f>
        <v/>
      </c>
      <c r="H1616" s="60"/>
      <c r="I1616" s="60"/>
      <c r="J1616" s="60"/>
      <c r="K1616" s="60"/>
    </row>
    <row r="1617" spans="1:11">
      <c r="A1617" s="61">
        <f t="shared" ref="A1617:A1622" si="269">A1616+1</f>
        <v>1614</v>
      </c>
      <c r="B1617" s="62"/>
      <c r="C1617" s="62"/>
      <c r="D1617" s="61" t="str">
        <f>IFERROR(VLOOKUP($C1617,货物明细表!$B:$F,2,0),"")</f>
        <v/>
      </c>
      <c r="E1617" s="61" t="str">
        <f>IFERROR(VLOOKUP($C1617,货物明细表!$B:$F,3,0),"")</f>
        <v/>
      </c>
      <c r="F1617" s="61" t="str">
        <f>IFERROR(VLOOKUP($C1617,货物明细表!$B:$F,4,0),"")</f>
        <v/>
      </c>
      <c r="G1617" s="61" t="str">
        <f>IFERROR(VLOOKUP($C1617,货物明细表!$B:$F,5,0),"")</f>
        <v/>
      </c>
      <c r="H1617" s="63"/>
      <c r="I1617" s="63"/>
      <c r="J1617" s="63"/>
      <c r="K1617" s="63"/>
    </row>
    <row r="1618" spans="1:11">
      <c r="A1618" s="58">
        <f t="shared" si="269"/>
        <v>1615</v>
      </c>
      <c r="B1618" s="59"/>
      <c r="C1618" s="59"/>
      <c r="D1618" s="58" t="str">
        <f>IFERROR(VLOOKUP($C1618,货物明细表!$B:$F,2,0),"")</f>
        <v/>
      </c>
      <c r="E1618" s="58" t="str">
        <f>IFERROR(VLOOKUP($C1618,货物明细表!$B:$F,3,0),"")</f>
        <v/>
      </c>
      <c r="F1618" s="58" t="str">
        <f>IFERROR(VLOOKUP($C1618,货物明细表!$B:$F,4,0),"")</f>
        <v/>
      </c>
      <c r="G1618" s="58" t="str">
        <f>IFERROR(VLOOKUP($C1618,货物明细表!$B:$F,5,0),"")</f>
        <v/>
      </c>
      <c r="H1618" s="60"/>
      <c r="I1618" s="60"/>
      <c r="J1618" s="60"/>
      <c r="K1618" s="60"/>
    </row>
    <row r="1619" spans="1:11">
      <c r="A1619" s="61">
        <f t="shared" si="269"/>
        <v>1616</v>
      </c>
      <c r="B1619" s="62"/>
      <c r="C1619" s="62"/>
      <c r="D1619" s="61" t="str">
        <f>IFERROR(VLOOKUP($C1619,货物明细表!$B:$F,2,0),"")</f>
        <v/>
      </c>
      <c r="E1619" s="61" t="str">
        <f>IFERROR(VLOOKUP($C1619,货物明细表!$B:$F,3,0),"")</f>
        <v/>
      </c>
      <c r="F1619" s="61" t="str">
        <f>IFERROR(VLOOKUP($C1619,货物明细表!$B:$F,4,0),"")</f>
        <v/>
      </c>
      <c r="G1619" s="61" t="str">
        <f>IFERROR(VLOOKUP($C1619,货物明细表!$B:$F,5,0),"")</f>
        <v/>
      </c>
      <c r="H1619" s="63"/>
      <c r="I1619" s="63"/>
      <c r="J1619" s="63"/>
      <c r="K1619" s="63"/>
    </row>
    <row r="1620" spans="1:11">
      <c r="A1620" s="58">
        <f t="shared" si="269"/>
        <v>1617</v>
      </c>
      <c r="B1620" s="59"/>
      <c r="C1620" s="59"/>
      <c r="D1620" s="58" t="str">
        <f>IFERROR(VLOOKUP($C1620,货物明细表!$B:$F,2,0),"")</f>
        <v/>
      </c>
      <c r="E1620" s="58" t="str">
        <f>IFERROR(VLOOKUP($C1620,货物明细表!$B:$F,3,0),"")</f>
        <v/>
      </c>
      <c r="F1620" s="58" t="str">
        <f>IFERROR(VLOOKUP($C1620,货物明细表!$B:$F,4,0),"")</f>
        <v/>
      </c>
      <c r="G1620" s="58" t="str">
        <f>IFERROR(VLOOKUP($C1620,货物明细表!$B:$F,5,0),"")</f>
        <v/>
      </c>
      <c r="H1620" s="60"/>
      <c r="I1620" s="60"/>
      <c r="J1620" s="60"/>
      <c r="K1620" s="60"/>
    </row>
    <row r="1621" spans="1:11">
      <c r="A1621" s="61">
        <f t="shared" si="269"/>
        <v>1618</v>
      </c>
      <c r="B1621" s="62"/>
      <c r="C1621" s="62"/>
      <c r="D1621" s="61" t="str">
        <f>IFERROR(VLOOKUP($C1621,货物明细表!$B:$F,2,0),"")</f>
        <v/>
      </c>
      <c r="E1621" s="61" t="str">
        <f>IFERROR(VLOOKUP($C1621,货物明细表!$B:$F,3,0),"")</f>
        <v/>
      </c>
      <c r="F1621" s="61" t="str">
        <f>IFERROR(VLOOKUP($C1621,货物明细表!$B:$F,4,0),"")</f>
        <v/>
      </c>
      <c r="G1621" s="61" t="str">
        <f>IFERROR(VLOOKUP($C1621,货物明细表!$B:$F,5,0),"")</f>
        <v/>
      </c>
      <c r="H1621" s="63"/>
      <c r="I1621" s="63"/>
      <c r="J1621" s="63"/>
      <c r="K1621" s="63"/>
    </row>
    <row r="1622" spans="1:11">
      <c r="A1622" s="58">
        <f t="shared" si="269"/>
        <v>1619</v>
      </c>
      <c r="B1622" s="59"/>
      <c r="C1622" s="59"/>
      <c r="D1622" s="58" t="str">
        <f>IFERROR(VLOOKUP($C1622,货物明细表!$B:$F,2,0),"")</f>
        <v/>
      </c>
      <c r="E1622" s="58" t="str">
        <f>IFERROR(VLOOKUP($C1622,货物明细表!$B:$F,3,0),"")</f>
        <v/>
      </c>
      <c r="F1622" s="58" t="str">
        <f>IFERROR(VLOOKUP($C1622,货物明细表!$B:$F,4,0),"")</f>
        <v/>
      </c>
      <c r="G1622" s="58" t="str">
        <f>IFERROR(VLOOKUP($C1622,货物明细表!$B:$F,5,0),"")</f>
        <v/>
      </c>
      <c r="H1622" s="60"/>
      <c r="I1622" s="60"/>
      <c r="J1622" s="60"/>
      <c r="K1622" s="60"/>
    </row>
    <row r="1623" spans="1:11">
      <c r="A1623" s="61">
        <f t="shared" ref="A1623:A1628" si="270">A1622+1</f>
        <v>1620</v>
      </c>
      <c r="B1623" s="62"/>
      <c r="C1623" s="62"/>
      <c r="D1623" s="61" t="str">
        <f>IFERROR(VLOOKUP($C1623,货物明细表!$B:$F,2,0),"")</f>
        <v/>
      </c>
      <c r="E1623" s="61" t="str">
        <f>IFERROR(VLOOKUP($C1623,货物明细表!$B:$F,3,0),"")</f>
        <v/>
      </c>
      <c r="F1623" s="61" t="str">
        <f>IFERROR(VLOOKUP($C1623,货物明细表!$B:$F,4,0),"")</f>
        <v/>
      </c>
      <c r="G1623" s="61" t="str">
        <f>IFERROR(VLOOKUP($C1623,货物明细表!$B:$F,5,0),"")</f>
        <v/>
      </c>
      <c r="H1623" s="63"/>
      <c r="I1623" s="63"/>
      <c r="J1623" s="63"/>
      <c r="K1623" s="63"/>
    </row>
    <row r="1624" spans="1:11">
      <c r="A1624" s="58">
        <f t="shared" si="270"/>
        <v>1621</v>
      </c>
      <c r="B1624" s="59"/>
      <c r="C1624" s="59"/>
      <c r="D1624" s="58" t="str">
        <f>IFERROR(VLOOKUP($C1624,货物明细表!$B:$F,2,0),"")</f>
        <v/>
      </c>
      <c r="E1624" s="58" t="str">
        <f>IFERROR(VLOOKUP($C1624,货物明细表!$B:$F,3,0),"")</f>
        <v/>
      </c>
      <c r="F1624" s="58" t="str">
        <f>IFERROR(VLOOKUP($C1624,货物明细表!$B:$F,4,0),"")</f>
        <v/>
      </c>
      <c r="G1624" s="58" t="str">
        <f>IFERROR(VLOOKUP($C1624,货物明细表!$B:$F,5,0),"")</f>
        <v/>
      </c>
      <c r="H1624" s="60"/>
      <c r="I1624" s="60"/>
      <c r="J1624" s="60"/>
      <c r="K1624" s="60"/>
    </row>
    <row r="1625" spans="1:11">
      <c r="A1625" s="61">
        <f t="shared" si="270"/>
        <v>1622</v>
      </c>
      <c r="B1625" s="62"/>
      <c r="C1625" s="62"/>
      <c r="D1625" s="61" t="str">
        <f>IFERROR(VLOOKUP($C1625,货物明细表!$B:$F,2,0),"")</f>
        <v/>
      </c>
      <c r="E1625" s="61" t="str">
        <f>IFERROR(VLOOKUP($C1625,货物明细表!$B:$F,3,0),"")</f>
        <v/>
      </c>
      <c r="F1625" s="61" t="str">
        <f>IFERROR(VLOOKUP($C1625,货物明细表!$B:$F,4,0),"")</f>
        <v/>
      </c>
      <c r="G1625" s="61" t="str">
        <f>IFERROR(VLOOKUP($C1625,货物明细表!$B:$F,5,0),"")</f>
        <v/>
      </c>
      <c r="H1625" s="63"/>
      <c r="I1625" s="63"/>
      <c r="J1625" s="63"/>
      <c r="K1625" s="63"/>
    </row>
    <row r="1626" spans="1:11">
      <c r="A1626" s="58">
        <f t="shared" si="270"/>
        <v>1623</v>
      </c>
      <c r="B1626" s="59"/>
      <c r="C1626" s="59"/>
      <c r="D1626" s="58" t="str">
        <f>IFERROR(VLOOKUP($C1626,货物明细表!$B:$F,2,0),"")</f>
        <v/>
      </c>
      <c r="E1626" s="58" t="str">
        <f>IFERROR(VLOOKUP($C1626,货物明细表!$B:$F,3,0),"")</f>
        <v/>
      </c>
      <c r="F1626" s="58" t="str">
        <f>IFERROR(VLOOKUP($C1626,货物明细表!$B:$F,4,0),"")</f>
        <v/>
      </c>
      <c r="G1626" s="58" t="str">
        <f>IFERROR(VLOOKUP($C1626,货物明细表!$B:$F,5,0),"")</f>
        <v/>
      </c>
      <c r="H1626" s="60"/>
      <c r="I1626" s="60"/>
      <c r="J1626" s="60"/>
      <c r="K1626" s="60"/>
    </row>
    <row r="1627" spans="1:11">
      <c r="A1627" s="61">
        <f t="shared" si="270"/>
        <v>1624</v>
      </c>
      <c r="B1627" s="62"/>
      <c r="C1627" s="62"/>
      <c r="D1627" s="61" t="str">
        <f>IFERROR(VLOOKUP($C1627,货物明细表!$B:$F,2,0),"")</f>
        <v/>
      </c>
      <c r="E1627" s="61" t="str">
        <f>IFERROR(VLOOKUP($C1627,货物明细表!$B:$F,3,0),"")</f>
        <v/>
      </c>
      <c r="F1627" s="61" t="str">
        <f>IFERROR(VLOOKUP($C1627,货物明细表!$B:$F,4,0),"")</f>
        <v/>
      </c>
      <c r="G1627" s="61" t="str">
        <f>IFERROR(VLOOKUP($C1627,货物明细表!$B:$F,5,0),"")</f>
        <v/>
      </c>
      <c r="H1627" s="63"/>
      <c r="I1627" s="63"/>
      <c r="J1627" s="63"/>
      <c r="K1627" s="63"/>
    </row>
    <row r="1628" spans="1:11">
      <c r="A1628" s="58">
        <f t="shared" si="270"/>
        <v>1625</v>
      </c>
      <c r="B1628" s="59"/>
      <c r="C1628" s="59"/>
      <c r="D1628" s="58" t="str">
        <f>IFERROR(VLOOKUP($C1628,货物明细表!$B:$F,2,0),"")</f>
        <v/>
      </c>
      <c r="E1628" s="58" t="str">
        <f>IFERROR(VLOOKUP($C1628,货物明细表!$B:$F,3,0),"")</f>
        <v/>
      </c>
      <c r="F1628" s="58" t="str">
        <f>IFERROR(VLOOKUP($C1628,货物明细表!$B:$F,4,0),"")</f>
        <v/>
      </c>
      <c r="G1628" s="58" t="str">
        <f>IFERROR(VLOOKUP($C1628,货物明细表!$B:$F,5,0),"")</f>
        <v/>
      </c>
      <c r="H1628" s="60"/>
      <c r="I1628" s="60"/>
      <c r="J1628" s="60"/>
      <c r="K1628" s="60"/>
    </row>
    <row r="1629" spans="1:11">
      <c r="A1629" s="61">
        <f t="shared" ref="A1629:A1634" si="271">A1628+1</f>
        <v>1626</v>
      </c>
      <c r="B1629" s="62"/>
      <c r="C1629" s="62"/>
      <c r="D1629" s="61" t="str">
        <f>IFERROR(VLOOKUP($C1629,货物明细表!$B:$F,2,0),"")</f>
        <v/>
      </c>
      <c r="E1629" s="61" t="str">
        <f>IFERROR(VLOOKUP($C1629,货物明细表!$B:$F,3,0),"")</f>
        <v/>
      </c>
      <c r="F1629" s="61" t="str">
        <f>IFERROR(VLOOKUP($C1629,货物明细表!$B:$F,4,0),"")</f>
        <v/>
      </c>
      <c r="G1629" s="61" t="str">
        <f>IFERROR(VLOOKUP($C1629,货物明细表!$B:$F,5,0),"")</f>
        <v/>
      </c>
      <c r="H1629" s="63"/>
      <c r="I1629" s="63"/>
      <c r="J1629" s="63"/>
      <c r="K1629" s="63"/>
    </row>
    <row r="1630" spans="1:11">
      <c r="A1630" s="58">
        <f t="shared" si="271"/>
        <v>1627</v>
      </c>
      <c r="B1630" s="59"/>
      <c r="C1630" s="59"/>
      <c r="D1630" s="58" t="str">
        <f>IFERROR(VLOOKUP($C1630,货物明细表!$B:$F,2,0),"")</f>
        <v/>
      </c>
      <c r="E1630" s="58" t="str">
        <f>IFERROR(VLOOKUP($C1630,货物明细表!$B:$F,3,0),"")</f>
        <v/>
      </c>
      <c r="F1630" s="58" t="str">
        <f>IFERROR(VLOOKUP($C1630,货物明细表!$B:$F,4,0),"")</f>
        <v/>
      </c>
      <c r="G1630" s="58" t="str">
        <f>IFERROR(VLOOKUP($C1630,货物明细表!$B:$F,5,0),"")</f>
        <v/>
      </c>
      <c r="H1630" s="60"/>
      <c r="I1630" s="60"/>
      <c r="J1630" s="60"/>
      <c r="K1630" s="60"/>
    </row>
    <row r="1631" spans="1:11">
      <c r="A1631" s="61">
        <f t="shared" si="271"/>
        <v>1628</v>
      </c>
      <c r="B1631" s="62"/>
      <c r="C1631" s="62"/>
      <c r="D1631" s="61" t="str">
        <f>IFERROR(VLOOKUP($C1631,货物明细表!$B:$F,2,0),"")</f>
        <v/>
      </c>
      <c r="E1631" s="61" t="str">
        <f>IFERROR(VLOOKUP($C1631,货物明细表!$B:$F,3,0),"")</f>
        <v/>
      </c>
      <c r="F1631" s="61" t="str">
        <f>IFERROR(VLOOKUP($C1631,货物明细表!$B:$F,4,0),"")</f>
        <v/>
      </c>
      <c r="G1631" s="61" t="str">
        <f>IFERROR(VLOOKUP($C1631,货物明细表!$B:$F,5,0),"")</f>
        <v/>
      </c>
      <c r="H1631" s="63"/>
      <c r="I1631" s="63"/>
      <c r="J1631" s="63"/>
      <c r="K1631" s="63"/>
    </row>
    <row r="1632" spans="1:11">
      <c r="A1632" s="58">
        <f t="shared" si="271"/>
        <v>1629</v>
      </c>
      <c r="B1632" s="59"/>
      <c r="C1632" s="59"/>
      <c r="D1632" s="58" t="str">
        <f>IFERROR(VLOOKUP($C1632,货物明细表!$B:$F,2,0),"")</f>
        <v/>
      </c>
      <c r="E1632" s="58" t="str">
        <f>IFERROR(VLOOKUP($C1632,货物明细表!$B:$F,3,0),"")</f>
        <v/>
      </c>
      <c r="F1632" s="58" t="str">
        <f>IFERROR(VLOOKUP($C1632,货物明细表!$B:$F,4,0),"")</f>
        <v/>
      </c>
      <c r="G1632" s="58" t="str">
        <f>IFERROR(VLOOKUP($C1632,货物明细表!$B:$F,5,0),"")</f>
        <v/>
      </c>
      <c r="H1632" s="60"/>
      <c r="I1632" s="60"/>
      <c r="J1632" s="60"/>
      <c r="K1632" s="60"/>
    </row>
    <row r="1633" spans="1:11">
      <c r="A1633" s="61">
        <f t="shared" si="271"/>
        <v>1630</v>
      </c>
      <c r="B1633" s="62"/>
      <c r="C1633" s="62"/>
      <c r="D1633" s="61" t="str">
        <f>IFERROR(VLOOKUP($C1633,货物明细表!$B:$F,2,0),"")</f>
        <v/>
      </c>
      <c r="E1633" s="61" t="str">
        <f>IFERROR(VLOOKUP($C1633,货物明细表!$B:$F,3,0),"")</f>
        <v/>
      </c>
      <c r="F1633" s="61" t="str">
        <f>IFERROR(VLOOKUP($C1633,货物明细表!$B:$F,4,0),"")</f>
        <v/>
      </c>
      <c r="G1633" s="61" t="str">
        <f>IFERROR(VLOOKUP($C1633,货物明细表!$B:$F,5,0),"")</f>
        <v/>
      </c>
      <c r="H1633" s="63"/>
      <c r="I1633" s="63"/>
      <c r="J1633" s="63"/>
      <c r="K1633" s="63"/>
    </row>
    <row r="1634" spans="1:11">
      <c r="A1634" s="58">
        <f t="shared" si="271"/>
        <v>1631</v>
      </c>
      <c r="B1634" s="59"/>
      <c r="C1634" s="59"/>
      <c r="D1634" s="58" t="str">
        <f>IFERROR(VLOOKUP($C1634,货物明细表!$B:$F,2,0),"")</f>
        <v/>
      </c>
      <c r="E1634" s="58" t="str">
        <f>IFERROR(VLOOKUP($C1634,货物明细表!$B:$F,3,0),"")</f>
        <v/>
      </c>
      <c r="F1634" s="58" t="str">
        <f>IFERROR(VLOOKUP($C1634,货物明细表!$B:$F,4,0),"")</f>
        <v/>
      </c>
      <c r="G1634" s="58" t="str">
        <f>IFERROR(VLOOKUP($C1634,货物明细表!$B:$F,5,0),"")</f>
        <v/>
      </c>
      <c r="H1634" s="60"/>
      <c r="I1634" s="60"/>
      <c r="J1634" s="60"/>
      <c r="K1634" s="60"/>
    </row>
    <row r="1635" spans="1:11">
      <c r="A1635" s="61">
        <f t="shared" ref="A1635:A1640" si="272">A1634+1</f>
        <v>1632</v>
      </c>
      <c r="B1635" s="62"/>
      <c r="C1635" s="62"/>
      <c r="D1635" s="61" t="str">
        <f>IFERROR(VLOOKUP($C1635,货物明细表!$B:$F,2,0),"")</f>
        <v/>
      </c>
      <c r="E1635" s="61" t="str">
        <f>IFERROR(VLOOKUP($C1635,货物明细表!$B:$F,3,0),"")</f>
        <v/>
      </c>
      <c r="F1635" s="61" t="str">
        <f>IFERROR(VLOOKUP($C1635,货物明细表!$B:$F,4,0),"")</f>
        <v/>
      </c>
      <c r="G1635" s="61" t="str">
        <f>IFERROR(VLOOKUP($C1635,货物明细表!$B:$F,5,0),"")</f>
        <v/>
      </c>
      <c r="H1635" s="63"/>
      <c r="I1635" s="63"/>
      <c r="J1635" s="63"/>
      <c r="K1635" s="63"/>
    </row>
    <row r="1636" spans="1:11">
      <c r="A1636" s="58">
        <f t="shared" si="272"/>
        <v>1633</v>
      </c>
      <c r="B1636" s="59"/>
      <c r="C1636" s="59"/>
      <c r="D1636" s="58" t="str">
        <f>IFERROR(VLOOKUP($C1636,货物明细表!$B:$F,2,0),"")</f>
        <v/>
      </c>
      <c r="E1636" s="58" t="str">
        <f>IFERROR(VLOOKUP($C1636,货物明细表!$B:$F,3,0),"")</f>
        <v/>
      </c>
      <c r="F1636" s="58" t="str">
        <f>IFERROR(VLOOKUP($C1636,货物明细表!$B:$F,4,0),"")</f>
        <v/>
      </c>
      <c r="G1636" s="58" t="str">
        <f>IFERROR(VLOOKUP($C1636,货物明细表!$B:$F,5,0),"")</f>
        <v/>
      </c>
      <c r="H1636" s="60"/>
      <c r="I1636" s="60"/>
      <c r="J1636" s="60"/>
      <c r="K1636" s="60"/>
    </row>
    <row r="1637" spans="1:11">
      <c r="A1637" s="61">
        <f t="shared" si="272"/>
        <v>1634</v>
      </c>
      <c r="B1637" s="62"/>
      <c r="C1637" s="62"/>
      <c r="D1637" s="61" t="str">
        <f>IFERROR(VLOOKUP($C1637,货物明细表!$B:$F,2,0),"")</f>
        <v/>
      </c>
      <c r="E1637" s="61" t="str">
        <f>IFERROR(VLOOKUP($C1637,货物明细表!$B:$F,3,0),"")</f>
        <v/>
      </c>
      <c r="F1637" s="61" t="str">
        <f>IFERROR(VLOOKUP($C1637,货物明细表!$B:$F,4,0),"")</f>
        <v/>
      </c>
      <c r="G1637" s="61" t="str">
        <f>IFERROR(VLOOKUP($C1637,货物明细表!$B:$F,5,0),"")</f>
        <v/>
      </c>
      <c r="H1637" s="63"/>
      <c r="I1637" s="63"/>
      <c r="J1637" s="63"/>
      <c r="K1637" s="63"/>
    </row>
    <row r="1638" spans="1:11">
      <c r="A1638" s="58">
        <f t="shared" si="272"/>
        <v>1635</v>
      </c>
      <c r="B1638" s="59"/>
      <c r="C1638" s="59"/>
      <c r="D1638" s="58" t="str">
        <f>IFERROR(VLOOKUP($C1638,货物明细表!$B:$F,2,0),"")</f>
        <v/>
      </c>
      <c r="E1638" s="58" t="str">
        <f>IFERROR(VLOOKUP($C1638,货物明细表!$B:$F,3,0),"")</f>
        <v/>
      </c>
      <c r="F1638" s="58" t="str">
        <f>IFERROR(VLOOKUP($C1638,货物明细表!$B:$F,4,0),"")</f>
        <v/>
      </c>
      <c r="G1638" s="58" t="str">
        <f>IFERROR(VLOOKUP($C1638,货物明细表!$B:$F,5,0),"")</f>
        <v/>
      </c>
      <c r="H1638" s="60"/>
      <c r="I1638" s="60"/>
      <c r="J1638" s="60"/>
      <c r="K1638" s="60"/>
    </row>
    <row r="1639" spans="1:11">
      <c r="A1639" s="61">
        <f t="shared" si="272"/>
        <v>1636</v>
      </c>
      <c r="B1639" s="62"/>
      <c r="C1639" s="62"/>
      <c r="D1639" s="61" t="str">
        <f>IFERROR(VLOOKUP($C1639,货物明细表!$B:$F,2,0),"")</f>
        <v/>
      </c>
      <c r="E1639" s="61" t="str">
        <f>IFERROR(VLOOKUP($C1639,货物明细表!$B:$F,3,0),"")</f>
        <v/>
      </c>
      <c r="F1639" s="61" t="str">
        <f>IFERROR(VLOOKUP($C1639,货物明细表!$B:$F,4,0),"")</f>
        <v/>
      </c>
      <c r="G1639" s="61" t="str">
        <f>IFERROR(VLOOKUP($C1639,货物明细表!$B:$F,5,0),"")</f>
        <v/>
      </c>
      <c r="H1639" s="63"/>
      <c r="I1639" s="63"/>
      <c r="J1639" s="63"/>
      <c r="K1639" s="63"/>
    </row>
    <row r="1640" spans="1:11">
      <c r="A1640" s="58">
        <f t="shared" si="272"/>
        <v>1637</v>
      </c>
      <c r="B1640" s="59"/>
      <c r="C1640" s="59"/>
      <c r="D1640" s="58" t="str">
        <f>IFERROR(VLOOKUP($C1640,货物明细表!$B:$F,2,0),"")</f>
        <v/>
      </c>
      <c r="E1640" s="58" t="str">
        <f>IFERROR(VLOOKUP($C1640,货物明细表!$B:$F,3,0),"")</f>
        <v/>
      </c>
      <c r="F1640" s="58" t="str">
        <f>IFERROR(VLOOKUP($C1640,货物明细表!$B:$F,4,0),"")</f>
        <v/>
      </c>
      <c r="G1640" s="58" t="str">
        <f>IFERROR(VLOOKUP($C1640,货物明细表!$B:$F,5,0),"")</f>
        <v/>
      </c>
      <c r="H1640" s="60"/>
      <c r="I1640" s="60"/>
      <c r="J1640" s="60"/>
      <c r="K1640" s="60"/>
    </row>
    <row r="1641" spans="1:11">
      <c r="A1641" s="61">
        <f t="shared" ref="A1641:A1646" si="273">A1640+1</f>
        <v>1638</v>
      </c>
      <c r="B1641" s="62"/>
      <c r="C1641" s="62"/>
      <c r="D1641" s="61" t="str">
        <f>IFERROR(VLOOKUP($C1641,货物明细表!$B:$F,2,0),"")</f>
        <v/>
      </c>
      <c r="E1641" s="61" t="str">
        <f>IFERROR(VLOOKUP($C1641,货物明细表!$B:$F,3,0),"")</f>
        <v/>
      </c>
      <c r="F1641" s="61" t="str">
        <f>IFERROR(VLOOKUP($C1641,货物明细表!$B:$F,4,0),"")</f>
        <v/>
      </c>
      <c r="G1641" s="61" t="str">
        <f>IFERROR(VLOOKUP($C1641,货物明细表!$B:$F,5,0),"")</f>
        <v/>
      </c>
      <c r="H1641" s="63"/>
      <c r="I1641" s="63"/>
      <c r="J1641" s="63"/>
      <c r="K1641" s="63"/>
    </row>
    <row r="1642" spans="1:11">
      <c r="A1642" s="58">
        <f t="shared" si="273"/>
        <v>1639</v>
      </c>
      <c r="B1642" s="59"/>
      <c r="C1642" s="59"/>
      <c r="D1642" s="58" t="str">
        <f>IFERROR(VLOOKUP($C1642,货物明细表!$B:$F,2,0),"")</f>
        <v/>
      </c>
      <c r="E1642" s="58" t="str">
        <f>IFERROR(VLOOKUP($C1642,货物明细表!$B:$F,3,0),"")</f>
        <v/>
      </c>
      <c r="F1642" s="58" t="str">
        <f>IFERROR(VLOOKUP($C1642,货物明细表!$B:$F,4,0),"")</f>
        <v/>
      </c>
      <c r="G1642" s="58" t="str">
        <f>IFERROR(VLOOKUP($C1642,货物明细表!$B:$F,5,0),"")</f>
        <v/>
      </c>
      <c r="H1642" s="60"/>
      <c r="I1642" s="60"/>
      <c r="J1642" s="60"/>
      <c r="K1642" s="60"/>
    </row>
    <row r="1643" spans="1:11">
      <c r="A1643" s="61">
        <f t="shared" si="273"/>
        <v>1640</v>
      </c>
      <c r="B1643" s="62"/>
      <c r="C1643" s="62"/>
      <c r="D1643" s="61" t="str">
        <f>IFERROR(VLOOKUP($C1643,货物明细表!$B:$F,2,0),"")</f>
        <v/>
      </c>
      <c r="E1643" s="61" t="str">
        <f>IFERROR(VLOOKUP($C1643,货物明细表!$B:$F,3,0),"")</f>
        <v/>
      </c>
      <c r="F1643" s="61" t="str">
        <f>IFERROR(VLOOKUP($C1643,货物明细表!$B:$F,4,0),"")</f>
        <v/>
      </c>
      <c r="G1643" s="61" t="str">
        <f>IFERROR(VLOOKUP($C1643,货物明细表!$B:$F,5,0),"")</f>
        <v/>
      </c>
      <c r="H1643" s="63"/>
      <c r="I1643" s="63"/>
      <c r="J1643" s="63"/>
      <c r="K1643" s="63"/>
    </row>
    <row r="1644" spans="1:11">
      <c r="A1644" s="58">
        <f t="shared" si="273"/>
        <v>1641</v>
      </c>
      <c r="B1644" s="59"/>
      <c r="C1644" s="59"/>
      <c r="D1644" s="58" t="str">
        <f>IFERROR(VLOOKUP($C1644,货物明细表!$B:$F,2,0),"")</f>
        <v/>
      </c>
      <c r="E1644" s="58" t="str">
        <f>IFERROR(VLOOKUP($C1644,货物明细表!$B:$F,3,0),"")</f>
        <v/>
      </c>
      <c r="F1644" s="58" t="str">
        <f>IFERROR(VLOOKUP($C1644,货物明细表!$B:$F,4,0),"")</f>
        <v/>
      </c>
      <c r="G1644" s="58" t="str">
        <f>IFERROR(VLOOKUP($C1644,货物明细表!$B:$F,5,0),"")</f>
        <v/>
      </c>
      <c r="H1644" s="60"/>
      <c r="I1644" s="60"/>
      <c r="J1644" s="60"/>
      <c r="K1644" s="60"/>
    </row>
    <row r="1645" spans="1:11">
      <c r="A1645" s="61">
        <f t="shared" si="273"/>
        <v>1642</v>
      </c>
      <c r="B1645" s="62"/>
      <c r="C1645" s="62"/>
      <c r="D1645" s="61" t="str">
        <f>IFERROR(VLOOKUP($C1645,货物明细表!$B:$F,2,0),"")</f>
        <v/>
      </c>
      <c r="E1645" s="61" t="str">
        <f>IFERROR(VLOOKUP($C1645,货物明细表!$B:$F,3,0),"")</f>
        <v/>
      </c>
      <c r="F1645" s="61" t="str">
        <f>IFERROR(VLOOKUP($C1645,货物明细表!$B:$F,4,0),"")</f>
        <v/>
      </c>
      <c r="G1645" s="61" t="str">
        <f>IFERROR(VLOOKUP($C1645,货物明细表!$B:$F,5,0),"")</f>
        <v/>
      </c>
      <c r="H1645" s="63"/>
      <c r="I1645" s="63"/>
      <c r="J1645" s="63"/>
      <c r="K1645" s="63"/>
    </row>
    <row r="1646" spans="1:11">
      <c r="A1646" s="58">
        <f t="shared" si="273"/>
        <v>1643</v>
      </c>
      <c r="B1646" s="59"/>
      <c r="C1646" s="59"/>
      <c r="D1646" s="58" t="str">
        <f>IFERROR(VLOOKUP($C1646,货物明细表!$B:$F,2,0),"")</f>
        <v/>
      </c>
      <c r="E1646" s="58" t="str">
        <f>IFERROR(VLOOKUP($C1646,货物明细表!$B:$F,3,0),"")</f>
        <v/>
      </c>
      <c r="F1646" s="58" t="str">
        <f>IFERROR(VLOOKUP($C1646,货物明细表!$B:$F,4,0),"")</f>
        <v/>
      </c>
      <c r="G1646" s="58" t="str">
        <f>IFERROR(VLOOKUP($C1646,货物明细表!$B:$F,5,0),"")</f>
        <v/>
      </c>
      <c r="H1646" s="60"/>
      <c r="I1646" s="60"/>
      <c r="J1646" s="60"/>
      <c r="K1646" s="60"/>
    </row>
    <row r="1647" spans="1:11">
      <c r="A1647" s="61">
        <f t="shared" ref="A1647:A1652" si="274">A1646+1</f>
        <v>1644</v>
      </c>
      <c r="B1647" s="62"/>
      <c r="C1647" s="62"/>
      <c r="D1647" s="61" t="str">
        <f>IFERROR(VLOOKUP($C1647,货物明细表!$B:$F,2,0),"")</f>
        <v/>
      </c>
      <c r="E1647" s="61" t="str">
        <f>IFERROR(VLOOKUP($C1647,货物明细表!$B:$F,3,0),"")</f>
        <v/>
      </c>
      <c r="F1647" s="61" t="str">
        <f>IFERROR(VLOOKUP($C1647,货物明细表!$B:$F,4,0),"")</f>
        <v/>
      </c>
      <c r="G1647" s="61" t="str">
        <f>IFERROR(VLOOKUP($C1647,货物明细表!$B:$F,5,0),"")</f>
        <v/>
      </c>
      <c r="H1647" s="63"/>
      <c r="I1647" s="63"/>
      <c r="J1647" s="63"/>
      <c r="K1647" s="63"/>
    </row>
    <row r="1648" spans="1:11">
      <c r="A1648" s="58">
        <f t="shared" si="274"/>
        <v>1645</v>
      </c>
      <c r="B1648" s="59"/>
      <c r="C1648" s="59"/>
      <c r="D1648" s="58" t="str">
        <f>IFERROR(VLOOKUP($C1648,货物明细表!$B:$F,2,0),"")</f>
        <v/>
      </c>
      <c r="E1648" s="58" t="str">
        <f>IFERROR(VLOOKUP($C1648,货物明细表!$B:$F,3,0),"")</f>
        <v/>
      </c>
      <c r="F1648" s="58" t="str">
        <f>IFERROR(VLOOKUP($C1648,货物明细表!$B:$F,4,0),"")</f>
        <v/>
      </c>
      <c r="G1648" s="58" t="str">
        <f>IFERROR(VLOOKUP($C1648,货物明细表!$B:$F,5,0),"")</f>
        <v/>
      </c>
      <c r="H1648" s="60"/>
      <c r="I1648" s="60"/>
      <c r="J1648" s="60"/>
      <c r="K1648" s="60"/>
    </row>
    <row r="1649" spans="1:11">
      <c r="A1649" s="61">
        <f t="shared" si="274"/>
        <v>1646</v>
      </c>
      <c r="B1649" s="62"/>
      <c r="C1649" s="62"/>
      <c r="D1649" s="61" t="str">
        <f>IFERROR(VLOOKUP($C1649,货物明细表!$B:$F,2,0),"")</f>
        <v/>
      </c>
      <c r="E1649" s="61" t="str">
        <f>IFERROR(VLOOKUP($C1649,货物明细表!$B:$F,3,0),"")</f>
        <v/>
      </c>
      <c r="F1649" s="61" t="str">
        <f>IFERROR(VLOOKUP($C1649,货物明细表!$B:$F,4,0),"")</f>
        <v/>
      </c>
      <c r="G1649" s="61" t="str">
        <f>IFERROR(VLOOKUP($C1649,货物明细表!$B:$F,5,0),"")</f>
        <v/>
      </c>
      <c r="H1649" s="63"/>
      <c r="I1649" s="63"/>
      <c r="J1649" s="63"/>
      <c r="K1649" s="63"/>
    </row>
    <row r="1650" spans="1:11">
      <c r="A1650" s="58">
        <f t="shared" si="274"/>
        <v>1647</v>
      </c>
      <c r="B1650" s="59"/>
      <c r="C1650" s="59"/>
      <c r="D1650" s="58" t="str">
        <f>IFERROR(VLOOKUP($C1650,货物明细表!$B:$F,2,0),"")</f>
        <v/>
      </c>
      <c r="E1650" s="58" t="str">
        <f>IFERROR(VLOOKUP($C1650,货物明细表!$B:$F,3,0),"")</f>
        <v/>
      </c>
      <c r="F1650" s="58" t="str">
        <f>IFERROR(VLOOKUP($C1650,货物明细表!$B:$F,4,0),"")</f>
        <v/>
      </c>
      <c r="G1650" s="58" t="str">
        <f>IFERROR(VLOOKUP($C1650,货物明细表!$B:$F,5,0),"")</f>
        <v/>
      </c>
      <c r="H1650" s="60"/>
      <c r="I1650" s="60"/>
      <c r="J1650" s="60"/>
      <c r="K1650" s="60"/>
    </row>
    <row r="1651" spans="1:11">
      <c r="A1651" s="61">
        <f t="shared" si="274"/>
        <v>1648</v>
      </c>
      <c r="B1651" s="62"/>
      <c r="C1651" s="62"/>
      <c r="D1651" s="61" t="str">
        <f>IFERROR(VLOOKUP($C1651,货物明细表!$B:$F,2,0),"")</f>
        <v/>
      </c>
      <c r="E1651" s="61" t="str">
        <f>IFERROR(VLOOKUP($C1651,货物明细表!$B:$F,3,0),"")</f>
        <v/>
      </c>
      <c r="F1651" s="61" t="str">
        <f>IFERROR(VLOOKUP($C1651,货物明细表!$B:$F,4,0),"")</f>
        <v/>
      </c>
      <c r="G1651" s="61" t="str">
        <f>IFERROR(VLOOKUP($C1651,货物明细表!$B:$F,5,0),"")</f>
        <v/>
      </c>
      <c r="H1651" s="63"/>
      <c r="I1651" s="63"/>
      <c r="J1651" s="63"/>
      <c r="K1651" s="63"/>
    </row>
    <row r="1652" spans="1:11">
      <c r="A1652" s="58">
        <f t="shared" si="274"/>
        <v>1649</v>
      </c>
      <c r="B1652" s="59"/>
      <c r="C1652" s="59"/>
      <c r="D1652" s="58" t="str">
        <f>IFERROR(VLOOKUP($C1652,货物明细表!$B:$F,2,0),"")</f>
        <v/>
      </c>
      <c r="E1652" s="58" t="str">
        <f>IFERROR(VLOOKUP($C1652,货物明细表!$B:$F,3,0),"")</f>
        <v/>
      </c>
      <c r="F1652" s="58" t="str">
        <f>IFERROR(VLOOKUP($C1652,货物明细表!$B:$F,4,0),"")</f>
        <v/>
      </c>
      <c r="G1652" s="58" t="str">
        <f>IFERROR(VLOOKUP($C1652,货物明细表!$B:$F,5,0),"")</f>
        <v/>
      </c>
      <c r="H1652" s="60"/>
      <c r="I1652" s="60"/>
      <c r="J1652" s="60"/>
      <c r="K1652" s="60"/>
    </row>
    <row r="1653" spans="1:11">
      <c r="A1653" s="61">
        <f t="shared" ref="A1653:A1658" si="275">A1652+1</f>
        <v>1650</v>
      </c>
      <c r="B1653" s="62"/>
      <c r="C1653" s="62"/>
      <c r="D1653" s="61" t="str">
        <f>IFERROR(VLOOKUP($C1653,货物明细表!$B:$F,2,0),"")</f>
        <v/>
      </c>
      <c r="E1653" s="61" t="str">
        <f>IFERROR(VLOOKUP($C1653,货物明细表!$B:$F,3,0),"")</f>
        <v/>
      </c>
      <c r="F1653" s="61" t="str">
        <f>IFERROR(VLOOKUP($C1653,货物明细表!$B:$F,4,0),"")</f>
        <v/>
      </c>
      <c r="G1653" s="61" t="str">
        <f>IFERROR(VLOOKUP($C1653,货物明细表!$B:$F,5,0),"")</f>
        <v/>
      </c>
      <c r="H1653" s="63"/>
      <c r="I1653" s="63"/>
      <c r="J1653" s="63"/>
      <c r="K1653" s="63"/>
    </row>
    <row r="1654" spans="1:11">
      <c r="A1654" s="58">
        <f t="shared" si="275"/>
        <v>1651</v>
      </c>
      <c r="B1654" s="59"/>
      <c r="C1654" s="59"/>
      <c r="D1654" s="58" t="str">
        <f>IFERROR(VLOOKUP($C1654,货物明细表!$B:$F,2,0),"")</f>
        <v/>
      </c>
      <c r="E1654" s="58" t="str">
        <f>IFERROR(VLOOKUP($C1654,货物明细表!$B:$F,3,0),"")</f>
        <v/>
      </c>
      <c r="F1654" s="58" t="str">
        <f>IFERROR(VLOOKUP($C1654,货物明细表!$B:$F,4,0),"")</f>
        <v/>
      </c>
      <c r="G1654" s="58" t="str">
        <f>IFERROR(VLOOKUP($C1654,货物明细表!$B:$F,5,0),"")</f>
        <v/>
      </c>
      <c r="H1654" s="60"/>
      <c r="I1654" s="60"/>
      <c r="J1654" s="60"/>
      <c r="K1654" s="60"/>
    </row>
    <row r="1655" spans="1:11">
      <c r="A1655" s="61">
        <f t="shared" si="275"/>
        <v>1652</v>
      </c>
      <c r="B1655" s="62"/>
      <c r="C1655" s="62"/>
      <c r="D1655" s="61" t="str">
        <f>IFERROR(VLOOKUP($C1655,货物明细表!$B:$F,2,0),"")</f>
        <v/>
      </c>
      <c r="E1655" s="61" t="str">
        <f>IFERROR(VLOOKUP($C1655,货物明细表!$B:$F,3,0),"")</f>
        <v/>
      </c>
      <c r="F1655" s="61" t="str">
        <f>IFERROR(VLOOKUP($C1655,货物明细表!$B:$F,4,0),"")</f>
        <v/>
      </c>
      <c r="G1655" s="61" t="str">
        <f>IFERROR(VLOOKUP($C1655,货物明细表!$B:$F,5,0),"")</f>
        <v/>
      </c>
      <c r="H1655" s="63"/>
      <c r="I1655" s="63"/>
      <c r="J1655" s="63"/>
      <c r="K1655" s="63"/>
    </row>
    <row r="1656" spans="1:11">
      <c r="A1656" s="58">
        <f t="shared" si="275"/>
        <v>1653</v>
      </c>
      <c r="B1656" s="59"/>
      <c r="C1656" s="59"/>
      <c r="D1656" s="58" t="str">
        <f>IFERROR(VLOOKUP($C1656,货物明细表!$B:$F,2,0),"")</f>
        <v/>
      </c>
      <c r="E1656" s="58" t="str">
        <f>IFERROR(VLOOKUP($C1656,货物明细表!$B:$F,3,0),"")</f>
        <v/>
      </c>
      <c r="F1656" s="58" t="str">
        <f>IFERROR(VLOOKUP($C1656,货物明细表!$B:$F,4,0),"")</f>
        <v/>
      </c>
      <c r="G1656" s="58" t="str">
        <f>IFERROR(VLOOKUP($C1656,货物明细表!$B:$F,5,0),"")</f>
        <v/>
      </c>
      <c r="H1656" s="60"/>
      <c r="I1656" s="60"/>
      <c r="J1656" s="60"/>
      <c r="K1656" s="60"/>
    </row>
    <row r="1657" spans="1:11">
      <c r="A1657" s="61">
        <f t="shared" si="275"/>
        <v>1654</v>
      </c>
      <c r="B1657" s="62"/>
      <c r="C1657" s="62"/>
      <c r="D1657" s="61" t="str">
        <f>IFERROR(VLOOKUP($C1657,货物明细表!$B:$F,2,0),"")</f>
        <v/>
      </c>
      <c r="E1657" s="61" t="str">
        <f>IFERROR(VLOOKUP($C1657,货物明细表!$B:$F,3,0),"")</f>
        <v/>
      </c>
      <c r="F1657" s="61" t="str">
        <f>IFERROR(VLOOKUP($C1657,货物明细表!$B:$F,4,0),"")</f>
        <v/>
      </c>
      <c r="G1657" s="61" t="str">
        <f>IFERROR(VLOOKUP($C1657,货物明细表!$B:$F,5,0),"")</f>
        <v/>
      </c>
      <c r="H1657" s="63"/>
      <c r="I1657" s="63"/>
      <c r="J1657" s="63"/>
      <c r="K1657" s="63"/>
    </row>
    <row r="1658" spans="1:11">
      <c r="A1658" s="58">
        <f t="shared" si="275"/>
        <v>1655</v>
      </c>
      <c r="B1658" s="59"/>
      <c r="C1658" s="59"/>
      <c r="D1658" s="58" t="str">
        <f>IFERROR(VLOOKUP($C1658,货物明细表!$B:$F,2,0),"")</f>
        <v/>
      </c>
      <c r="E1658" s="58" t="str">
        <f>IFERROR(VLOOKUP($C1658,货物明细表!$B:$F,3,0),"")</f>
        <v/>
      </c>
      <c r="F1658" s="58" t="str">
        <f>IFERROR(VLOOKUP($C1658,货物明细表!$B:$F,4,0),"")</f>
        <v/>
      </c>
      <c r="G1658" s="58" t="str">
        <f>IFERROR(VLOOKUP($C1658,货物明细表!$B:$F,5,0),"")</f>
        <v/>
      </c>
      <c r="H1658" s="60"/>
      <c r="I1658" s="60"/>
      <c r="J1658" s="60"/>
      <c r="K1658" s="60"/>
    </row>
    <row r="1659" spans="1:11">
      <c r="A1659" s="61">
        <f t="shared" ref="A1659:A1664" si="276">A1658+1</f>
        <v>1656</v>
      </c>
      <c r="B1659" s="62"/>
      <c r="C1659" s="62"/>
      <c r="D1659" s="61" t="str">
        <f>IFERROR(VLOOKUP($C1659,货物明细表!$B:$F,2,0),"")</f>
        <v/>
      </c>
      <c r="E1659" s="61" t="str">
        <f>IFERROR(VLOOKUP($C1659,货物明细表!$B:$F,3,0),"")</f>
        <v/>
      </c>
      <c r="F1659" s="61" t="str">
        <f>IFERROR(VLOOKUP($C1659,货物明细表!$B:$F,4,0),"")</f>
        <v/>
      </c>
      <c r="G1659" s="61" t="str">
        <f>IFERROR(VLOOKUP($C1659,货物明细表!$B:$F,5,0),"")</f>
        <v/>
      </c>
      <c r="H1659" s="63"/>
      <c r="I1659" s="63"/>
      <c r="J1659" s="63"/>
      <c r="K1659" s="63"/>
    </row>
    <row r="1660" spans="1:11">
      <c r="A1660" s="58">
        <f t="shared" si="276"/>
        <v>1657</v>
      </c>
      <c r="B1660" s="59"/>
      <c r="C1660" s="59"/>
      <c r="D1660" s="58" t="str">
        <f>IFERROR(VLOOKUP($C1660,货物明细表!$B:$F,2,0),"")</f>
        <v/>
      </c>
      <c r="E1660" s="58" t="str">
        <f>IFERROR(VLOOKUP($C1660,货物明细表!$B:$F,3,0),"")</f>
        <v/>
      </c>
      <c r="F1660" s="58" t="str">
        <f>IFERROR(VLOOKUP($C1660,货物明细表!$B:$F,4,0),"")</f>
        <v/>
      </c>
      <c r="G1660" s="58" t="str">
        <f>IFERROR(VLOOKUP($C1660,货物明细表!$B:$F,5,0),"")</f>
        <v/>
      </c>
      <c r="H1660" s="60"/>
      <c r="I1660" s="60"/>
      <c r="J1660" s="60"/>
      <c r="K1660" s="60"/>
    </row>
    <row r="1661" spans="1:11">
      <c r="A1661" s="61">
        <f t="shared" si="276"/>
        <v>1658</v>
      </c>
      <c r="B1661" s="62"/>
      <c r="C1661" s="62"/>
      <c r="D1661" s="61" t="str">
        <f>IFERROR(VLOOKUP($C1661,货物明细表!$B:$F,2,0),"")</f>
        <v/>
      </c>
      <c r="E1661" s="61" t="str">
        <f>IFERROR(VLOOKUP($C1661,货物明细表!$B:$F,3,0),"")</f>
        <v/>
      </c>
      <c r="F1661" s="61" t="str">
        <f>IFERROR(VLOOKUP($C1661,货物明细表!$B:$F,4,0),"")</f>
        <v/>
      </c>
      <c r="G1661" s="61" t="str">
        <f>IFERROR(VLOOKUP($C1661,货物明细表!$B:$F,5,0),"")</f>
        <v/>
      </c>
      <c r="H1661" s="63"/>
      <c r="I1661" s="63"/>
      <c r="J1661" s="63"/>
      <c r="K1661" s="63"/>
    </row>
    <row r="1662" spans="1:11">
      <c r="A1662" s="58">
        <f t="shared" si="276"/>
        <v>1659</v>
      </c>
      <c r="B1662" s="59"/>
      <c r="C1662" s="59"/>
      <c r="D1662" s="58" t="str">
        <f>IFERROR(VLOOKUP($C1662,货物明细表!$B:$F,2,0),"")</f>
        <v/>
      </c>
      <c r="E1662" s="58" t="str">
        <f>IFERROR(VLOOKUP($C1662,货物明细表!$B:$F,3,0),"")</f>
        <v/>
      </c>
      <c r="F1662" s="58" t="str">
        <f>IFERROR(VLOOKUP($C1662,货物明细表!$B:$F,4,0),"")</f>
        <v/>
      </c>
      <c r="G1662" s="58" t="str">
        <f>IFERROR(VLOOKUP($C1662,货物明细表!$B:$F,5,0),"")</f>
        <v/>
      </c>
      <c r="H1662" s="60"/>
      <c r="I1662" s="60"/>
      <c r="J1662" s="60"/>
      <c r="K1662" s="60"/>
    </row>
    <row r="1663" spans="1:11">
      <c r="A1663" s="61">
        <f t="shared" si="276"/>
        <v>1660</v>
      </c>
      <c r="B1663" s="62"/>
      <c r="C1663" s="62"/>
      <c r="D1663" s="61" t="str">
        <f>IFERROR(VLOOKUP($C1663,货物明细表!$B:$F,2,0),"")</f>
        <v/>
      </c>
      <c r="E1663" s="61" t="str">
        <f>IFERROR(VLOOKUP($C1663,货物明细表!$B:$F,3,0),"")</f>
        <v/>
      </c>
      <c r="F1663" s="61" t="str">
        <f>IFERROR(VLOOKUP($C1663,货物明细表!$B:$F,4,0),"")</f>
        <v/>
      </c>
      <c r="G1663" s="61" t="str">
        <f>IFERROR(VLOOKUP($C1663,货物明细表!$B:$F,5,0),"")</f>
        <v/>
      </c>
      <c r="H1663" s="63"/>
      <c r="I1663" s="63"/>
      <c r="J1663" s="63"/>
      <c r="K1663" s="63"/>
    </row>
    <row r="1664" spans="1:11">
      <c r="A1664" s="58">
        <f t="shared" si="276"/>
        <v>1661</v>
      </c>
      <c r="B1664" s="59"/>
      <c r="C1664" s="59"/>
      <c r="D1664" s="58" t="str">
        <f>IFERROR(VLOOKUP($C1664,货物明细表!$B:$F,2,0),"")</f>
        <v/>
      </c>
      <c r="E1664" s="58" t="str">
        <f>IFERROR(VLOOKUP($C1664,货物明细表!$B:$F,3,0),"")</f>
        <v/>
      </c>
      <c r="F1664" s="58" t="str">
        <f>IFERROR(VLOOKUP($C1664,货物明细表!$B:$F,4,0),"")</f>
        <v/>
      </c>
      <c r="G1664" s="58" t="str">
        <f>IFERROR(VLOOKUP($C1664,货物明细表!$B:$F,5,0),"")</f>
        <v/>
      </c>
      <c r="H1664" s="60"/>
      <c r="I1664" s="60"/>
      <c r="J1664" s="60"/>
      <c r="K1664" s="60"/>
    </row>
    <row r="1665" spans="1:11">
      <c r="A1665" s="61">
        <f t="shared" ref="A1665:A1670" si="277">A1664+1</f>
        <v>1662</v>
      </c>
      <c r="B1665" s="62"/>
      <c r="C1665" s="62"/>
      <c r="D1665" s="61" t="str">
        <f>IFERROR(VLOOKUP($C1665,货物明细表!$B:$F,2,0),"")</f>
        <v/>
      </c>
      <c r="E1665" s="61" t="str">
        <f>IFERROR(VLOOKUP($C1665,货物明细表!$B:$F,3,0),"")</f>
        <v/>
      </c>
      <c r="F1665" s="61" t="str">
        <f>IFERROR(VLOOKUP($C1665,货物明细表!$B:$F,4,0),"")</f>
        <v/>
      </c>
      <c r="G1665" s="61" t="str">
        <f>IFERROR(VLOOKUP($C1665,货物明细表!$B:$F,5,0),"")</f>
        <v/>
      </c>
      <c r="H1665" s="63"/>
      <c r="I1665" s="63"/>
      <c r="J1665" s="63"/>
      <c r="K1665" s="63"/>
    </row>
    <row r="1666" spans="1:11">
      <c r="A1666" s="58">
        <f t="shared" si="277"/>
        <v>1663</v>
      </c>
      <c r="B1666" s="59"/>
      <c r="C1666" s="59"/>
      <c r="D1666" s="58" t="str">
        <f>IFERROR(VLOOKUP($C1666,货物明细表!$B:$F,2,0),"")</f>
        <v/>
      </c>
      <c r="E1666" s="58" t="str">
        <f>IFERROR(VLOOKUP($C1666,货物明细表!$B:$F,3,0),"")</f>
        <v/>
      </c>
      <c r="F1666" s="58" t="str">
        <f>IFERROR(VLOOKUP($C1666,货物明细表!$B:$F,4,0),"")</f>
        <v/>
      </c>
      <c r="G1666" s="58" t="str">
        <f>IFERROR(VLOOKUP($C1666,货物明细表!$B:$F,5,0),"")</f>
        <v/>
      </c>
      <c r="H1666" s="60"/>
      <c r="I1666" s="60"/>
      <c r="J1666" s="60"/>
      <c r="K1666" s="60"/>
    </row>
    <row r="1667" spans="1:11">
      <c r="A1667" s="61">
        <f t="shared" si="277"/>
        <v>1664</v>
      </c>
      <c r="B1667" s="62"/>
      <c r="C1667" s="62"/>
      <c r="D1667" s="61" t="str">
        <f>IFERROR(VLOOKUP($C1667,货物明细表!$B:$F,2,0),"")</f>
        <v/>
      </c>
      <c r="E1667" s="61" t="str">
        <f>IFERROR(VLOOKUP($C1667,货物明细表!$B:$F,3,0),"")</f>
        <v/>
      </c>
      <c r="F1667" s="61" t="str">
        <f>IFERROR(VLOOKUP($C1667,货物明细表!$B:$F,4,0),"")</f>
        <v/>
      </c>
      <c r="G1667" s="61" t="str">
        <f>IFERROR(VLOOKUP($C1667,货物明细表!$B:$F,5,0),"")</f>
        <v/>
      </c>
      <c r="H1667" s="63"/>
      <c r="I1667" s="63"/>
      <c r="J1667" s="63"/>
      <c r="K1667" s="63"/>
    </row>
    <row r="1668" spans="1:11">
      <c r="A1668" s="58">
        <f t="shared" si="277"/>
        <v>1665</v>
      </c>
      <c r="B1668" s="59"/>
      <c r="C1668" s="59"/>
      <c r="D1668" s="58" t="str">
        <f>IFERROR(VLOOKUP($C1668,货物明细表!$B:$F,2,0),"")</f>
        <v/>
      </c>
      <c r="E1668" s="58" t="str">
        <f>IFERROR(VLOOKUP($C1668,货物明细表!$B:$F,3,0),"")</f>
        <v/>
      </c>
      <c r="F1668" s="58" t="str">
        <f>IFERROR(VLOOKUP($C1668,货物明细表!$B:$F,4,0),"")</f>
        <v/>
      </c>
      <c r="G1668" s="58" t="str">
        <f>IFERROR(VLOOKUP($C1668,货物明细表!$B:$F,5,0),"")</f>
        <v/>
      </c>
      <c r="H1668" s="60"/>
      <c r="I1668" s="60"/>
      <c r="J1668" s="60"/>
      <c r="K1668" s="60"/>
    </row>
    <row r="1669" spans="1:11">
      <c r="A1669" s="61">
        <f t="shared" si="277"/>
        <v>1666</v>
      </c>
      <c r="B1669" s="62"/>
      <c r="C1669" s="62"/>
      <c r="D1669" s="61" t="str">
        <f>IFERROR(VLOOKUP($C1669,货物明细表!$B:$F,2,0),"")</f>
        <v/>
      </c>
      <c r="E1669" s="61" t="str">
        <f>IFERROR(VLOOKUP($C1669,货物明细表!$B:$F,3,0),"")</f>
        <v/>
      </c>
      <c r="F1669" s="61" t="str">
        <f>IFERROR(VLOOKUP($C1669,货物明细表!$B:$F,4,0),"")</f>
        <v/>
      </c>
      <c r="G1669" s="61" t="str">
        <f>IFERROR(VLOOKUP($C1669,货物明细表!$B:$F,5,0),"")</f>
        <v/>
      </c>
      <c r="H1669" s="63"/>
      <c r="I1669" s="63"/>
      <c r="J1669" s="63"/>
      <c r="K1669" s="63"/>
    </row>
    <row r="1670" spans="1:11">
      <c r="A1670" s="58">
        <f t="shared" si="277"/>
        <v>1667</v>
      </c>
      <c r="B1670" s="59"/>
      <c r="C1670" s="59"/>
      <c r="D1670" s="58" t="str">
        <f>IFERROR(VLOOKUP($C1670,货物明细表!$B:$F,2,0),"")</f>
        <v/>
      </c>
      <c r="E1670" s="58" t="str">
        <f>IFERROR(VLOOKUP($C1670,货物明细表!$B:$F,3,0),"")</f>
        <v/>
      </c>
      <c r="F1670" s="58" t="str">
        <f>IFERROR(VLOOKUP($C1670,货物明细表!$B:$F,4,0),"")</f>
        <v/>
      </c>
      <c r="G1670" s="58" t="str">
        <f>IFERROR(VLOOKUP($C1670,货物明细表!$B:$F,5,0),"")</f>
        <v/>
      </c>
      <c r="H1670" s="60"/>
      <c r="I1670" s="60"/>
      <c r="J1670" s="60"/>
      <c r="K1670" s="60"/>
    </row>
    <row r="1671" spans="1:11">
      <c r="A1671" s="61">
        <f t="shared" ref="A1671:A1676" si="278">A1670+1</f>
        <v>1668</v>
      </c>
      <c r="B1671" s="62"/>
      <c r="C1671" s="62"/>
      <c r="D1671" s="61" t="str">
        <f>IFERROR(VLOOKUP($C1671,货物明细表!$B:$F,2,0),"")</f>
        <v/>
      </c>
      <c r="E1671" s="61" t="str">
        <f>IFERROR(VLOOKUP($C1671,货物明细表!$B:$F,3,0),"")</f>
        <v/>
      </c>
      <c r="F1671" s="61" t="str">
        <f>IFERROR(VLOOKUP($C1671,货物明细表!$B:$F,4,0),"")</f>
        <v/>
      </c>
      <c r="G1671" s="61" t="str">
        <f>IFERROR(VLOOKUP($C1671,货物明细表!$B:$F,5,0),"")</f>
        <v/>
      </c>
      <c r="H1671" s="63"/>
      <c r="I1671" s="63"/>
      <c r="J1671" s="63"/>
      <c r="K1671" s="63"/>
    </row>
    <row r="1672" spans="1:11">
      <c r="A1672" s="58">
        <f t="shared" si="278"/>
        <v>1669</v>
      </c>
      <c r="B1672" s="59"/>
      <c r="C1672" s="59"/>
      <c r="D1672" s="58" t="str">
        <f>IFERROR(VLOOKUP($C1672,货物明细表!$B:$F,2,0),"")</f>
        <v/>
      </c>
      <c r="E1672" s="58" t="str">
        <f>IFERROR(VLOOKUP($C1672,货物明细表!$B:$F,3,0),"")</f>
        <v/>
      </c>
      <c r="F1672" s="58" t="str">
        <f>IFERROR(VLOOKUP($C1672,货物明细表!$B:$F,4,0),"")</f>
        <v/>
      </c>
      <c r="G1672" s="58" t="str">
        <f>IFERROR(VLOOKUP($C1672,货物明细表!$B:$F,5,0),"")</f>
        <v/>
      </c>
      <c r="H1672" s="60"/>
      <c r="I1672" s="60"/>
      <c r="J1672" s="60"/>
      <c r="K1672" s="60"/>
    </row>
    <row r="1673" spans="1:11">
      <c r="A1673" s="61">
        <f t="shared" si="278"/>
        <v>1670</v>
      </c>
      <c r="B1673" s="62"/>
      <c r="C1673" s="62"/>
      <c r="D1673" s="61" t="str">
        <f>IFERROR(VLOOKUP($C1673,货物明细表!$B:$F,2,0),"")</f>
        <v/>
      </c>
      <c r="E1673" s="61" t="str">
        <f>IFERROR(VLOOKUP($C1673,货物明细表!$B:$F,3,0),"")</f>
        <v/>
      </c>
      <c r="F1673" s="61" t="str">
        <f>IFERROR(VLOOKUP($C1673,货物明细表!$B:$F,4,0),"")</f>
        <v/>
      </c>
      <c r="G1673" s="61" t="str">
        <f>IFERROR(VLOOKUP($C1673,货物明细表!$B:$F,5,0),"")</f>
        <v/>
      </c>
      <c r="H1673" s="63"/>
      <c r="I1673" s="63"/>
      <c r="J1673" s="63"/>
      <c r="K1673" s="63"/>
    </row>
    <row r="1674" spans="1:11">
      <c r="A1674" s="58">
        <f t="shared" si="278"/>
        <v>1671</v>
      </c>
      <c r="B1674" s="59"/>
      <c r="C1674" s="59"/>
      <c r="D1674" s="58" t="str">
        <f>IFERROR(VLOOKUP($C1674,货物明细表!$B:$F,2,0),"")</f>
        <v/>
      </c>
      <c r="E1674" s="58" t="str">
        <f>IFERROR(VLOOKUP($C1674,货物明细表!$B:$F,3,0),"")</f>
        <v/>
      </c>
      <c r="F1674" s="58" t="str">
        <f>IFERROR(VLOOKUP($C1674,货物明细表!$B:$F,4,0),"")</f>
        <v/>
      </c>
      <c r="G1674" s="58" t="str">
        <f>IFERROR(VLOOKUP($C1674,货物明细表!$B:$F,5,0),"")</f>
        <v/>
      </c>
      <c r="H1674" s="60"/>
      <c r="I1674" s="60"/>
      <c r="J1674" s="60"/>
      <c r="K1674" s="60"/>
    </row>
    <row r="1675" spans="1:11">
      <c r="A1675" s="61">
        <f t="shared" si="278"/>
        <v>1672</v>
      </c>
      <c r="B1675" s="62"/>
      <c r="C1675" s="62"/>
      <c r="D1675" s="61" t="str">
        <f>IFERROR(VLOOKUP($C1675,货物明细表!$B:$F,2,0),"")</f>
        <v/>
      </c>
      <c r="E1675" s="61" t="str">
        <f>IFERROR(VLOOKUP($C1675,货物明细表!$B:$F,3,0),"")</f>
        <v/>
      </c>
      <c r="F1675" s="61" t="str">
        <f>IFERROR(VLOOKUP($C1675,货物明细表!$B:$F,4,0),"")</f>
        <v/>
      </c>
      <c r="G1675" s="61" t="str">
        <f>IFERROR(VLOOKUP($C1675,货物明细表!$B:$F,5,0),"")</f>
        <v/>
      </c>
      <c r="H1675" s="63"/>
      <c r="I1675" s="63"/>
      <c r="J1675" s="63"/>
      <c r="K1675" s="63"/>
    </row>
    <row r="1676" spans="1:11">
      <c r="A1676" s="58">
        <f t="shared" si="278"/>
        <v>1673</v>
      </c>
      <c r="B1676" s="59"/>
      <c r="C1676" s="59"/>
      <c r="D1676" s="58" t="str">
        <f>IFERROR(VLOOKUP($C1676,货物明细表!$B:$F,2,0),"")</f>
        <v/>
      </c>
      <c r="E1676" s="58" t="str">
        <f>IFERROR(VLOOKUP($C1676,货物明细表!$B:$F,3,0),"")</f>
        <v/>
      </c>
      <c r="F1676" s="58" t="str">
        <f>IFERROR(VLOOKUP($C1676,货物明细表!$B:$F,4,0),"")</f>
        <v/>
      </c>
      <c r="G1676" s="58" t="str">
        <f>IFERROR(VLOOKUP($C1676,货物明细表!$B:$F,5,0),"")</f>
        <v/>
      </c>
      <c r="H1676" s="60"/>
      <c r="I1676" s="60"/>
      <c r="J1676" s="60"/>
      <c r="K1676" s="60"/>
    </row>
    <row r="1677" spans="1:11">
      <c r="A1677" s="61">
        <f t="shared" ref="A1677:A1682" si="279">A1676+1</f>
        <v>1674</v>
      </c>
      <c r="B1677" s="62"/>
      <c r="C1677" s="62"/>
      <c r="D1677" s="61" t="str">
        <f>IFERROR(VLOOKUP($C1677,货物明细表!$B:$F,2,0),"")</f>
        <v/>
      </c>
      <c r="E1677" s="61" t="str">
        <f>IFERROR(VLOOKUP($C1677,货物明细表!$B:$F,3,0),"")</f>
        <v/>
      </c>
      <c r="F1677" s="61" t="str">
        <f>IFERROR(VLOOKUP($C1677,货物明细表!$B:$F,4,0),"")</f>
        <v/>
      </c>
      <c r="G1677" s="61" t="str">
        <f>IFERROR(VLOOKUP($C1677,货物明细表!$B:$F,5,0),"")</f>
        <v/>
      </c>
      <c r="H1677" s="63"/>
      <c r="I1677" s="63"/>
      <c r="J1677" s="63"/>
      <c r="K1677" s="63"/>
    </row>
    <row r="1678" spans="1:11">
      <c r="A1678" s="58">
        <f t="shared" si="279"/>
        <v>1675</v>
      </c>
      <c r="B1678" s="59"/>
      <c r="C1678" s="59"/>
      <c r="D1678" s="58" t="str">
        <f>IFERROR(VLOOKUP($C1678,货物明细表!$B:$F,2,0),"")</f>
        <v/>
      </c>
      <c r="E1678" s="58" t="str">
        <f>IFERROR(VLOOKUP($C1678,货物明细表!$B:$F,3,0),"")</f>
        <v/>
      </c>
      <c r="F1678" s="58" t="str">
        <f>IFERROR(VLOOKUP($C1678,货物明细表!$B:$F,4,0),"")</f>
        <v/>
      </c>
      <c r="G1678" s="58" t="str">
        <f>IFERROR(VLOOKUP($C1678,货物明细表!$B:$F,5,0),"")</f>
        <v/>
      </c>
      <c r="H1678" s="60"/>
      <c r="I1678" s="60"/>
      <c r="J1678" s="60"/>
      <c r="K1678" s="60"/>
    </row>
    <row r="1679" spans="1:11">
      <c r="A1679" s="61">
        <f t="shared" si="279"/>
        <v>1676</v>
      </c>
      <c r="B1679" s="62"/>
      <c r="C1679" s="62"/>
      <c r="D1679" s="61" t="str">
        <f>IFERROR(VLOOKUP($C1679,货物明细表!$B:$F,2,0),"")</f>
        <v/>
      </c>
      <c r="E1679" s="61" t="str">
        <f>IFERROR(VLOOKUP($C1679,货物明细表!$B:$F,3,0),"")</f>
        <v/>
      </c>
      <c r="F1679" s="61" t="str">
        <f>IFERROR(VLOOKUP($C1679,货物明细表!$B:$F,4,0),"")</f>
        <v/>
      </c>
      <c r="G1679" s="61" t="str">
        <f>IFERROR(VLOOKUP($C1679,货物明细表!$B:$F,5,0),"")</f>
        <v/>
      </c>
      <c r="H1679" s="63"/>
      <c r="I1679" s="63"/>
      <c r="J1679" s="63"/>
      <c r="K1679" s="63"/>
    </row>
    <row r="1680" spans="1:11">
      <c r="A1680" s="58">
        <f t="shared" si="279"/>
        <v>1677</v>
      </c>
      <c r="B1680" s="59"/>
      <c r="C1680" s="59"/>
      <c r="D1680" s="58" t="str">
        <f>IFERROR(VLOOKUP($C1680,货物明细表!$B:$F,2,0),"")</f>
        <v/>
      </c>
      <c r="E1680" s="58" t="str">
        <f>IFERROR(VLOOKUP($C1680,货物明细表!$B:$F,3,0),"")</f>
        <v/>
      </c>
      <c r="F1680" s="58" t="str">
        <f>IFERROR(VLOOKUP($C1680,货物明细表!$B:$F,4,0),"")</f>
        <v/>
      </c>
      <c r="G1680" s="58" t="str">
        <f>IFERROR(VLOOKUP($C1680,货物明细表!$B:$F,5,0),"")</f>
        <v/>
      </c>
      <c r="H1680" s="60"/>
      <c r="I1680" s="60"/>
      <c r="J1680" s="60"/>
      <c r="K1680" s="60"/>
    </row>
    <row r="1681" spans="1:11">
      <c r="A1681" s="61">
        <f t="shared" si="279"/>
        <v>1678</v>
      </c>
      <c r="B1681" s="62"/>
      <c r="C1681" s="62"/>
      <c r="D1681" s="61" t="str">
        <f>IFERROR(VLOOKUP($C1681,货物明细表!$B:$F,2,0),"")</f>
        <v/>
      </c>
      <c r="E1681" s="61" t="str">
        <f>IFERROR(VLOOKUP($C1681,货物明细表!$B:$F,3,0),"")</f>
        <v/>
      </c>
      <c r="F1681" s="61" t="str">
        <f>IFERROR(VLOOKUP($C1681,货物明细表!$B:$F,4,0),"")</f>
        <v/>
      </c>
      <c r="G1681" s="61" t="str">
        <f>IFERROR(VLOOKUP($C1681,货物明细表!$B:$F,5,0),"")</f>
        <v/>
      </c>
      <c r="H1681" s="63"/>
      <c r="I1681" s="63"/>
      <c r="J1681" s="63"/>
      <c r="K1681" s="63"/>
    </row>
    <row r="1682" spans="1:11">
      <c r="A1682" s="58">
        <f t="shared" si="279"/>
        <v>1679</v>
      </c>
      <c r="B1682" s="59"/>
      <c r="C1682" s="59"/>
      <c r="D1682" s="58" t="str">
        <f>IFERROR(VLOOKUP($C1682,货物明细表!$B:$F,2,0),"")</f>
        <v/>
      </c>
      <c r="E1682" s="58" t="str">
        <f>IFERROR(VLOOKUP($C1682,货物明细表!$B:$F,3,0),"")</f>
        <v/>
      </c>
      <c r="F1682" s="58" t="str">
        <f>IFERROR(VLOOKUP($C1682,货物明细表!$B:$F,4,0),"")</f>
        <v/>
      </c>
      <c r="G1682" s="58" t="str">
        <f>IFERROR(VLOOKUP($C1682,货物明细表!$B:$F,5,0),"")</f>
        <v/>
      </c>
      <c r="H1682" s="60"/>
      <c r="I1682" s="60"/>
      <c r="J1682" s="60"/>
      <c r="K1682" s="60"/>
    </row>
    <row r="1683" spans="1:11">
      <c r="A1683" s="61">
        <f t="shared" ref="A1683:A1688" si="280">A1682+1</f>
        <v>1680</v>
      </c>
      <c r="B1683" s="62"/>
      <c r="C1683" s="62"/>
      <c r="D1683" s="61" t="str">
        <f>IFERROR(VLOOKUP($C1683,货物明细表!$B:$F,2,0),"")</f>
        <v/>
      </c>
      <c r="E1683" s="61" t="str">
        <f>IFERROR(VLOOKUP($C1683,货物明细表!$B:$F,3,0),"")</f>
        <v/>
      </c>
      <c r="F1683" s="61" t="str">
        <f>IFERROR(VLOOKUP($C1683,货物明细表!$B:$F,4,0),"")</f>
        <v/>
      </c>
      <c r="G1683" s="61" t="str">
        <f>IFERROR(VLOOKUP($C1683,货物明细表!$B:$F,5,0),"")</f>
        <v/>
      </c>
      <c r="H1683" s="63"/>
      <c r="I1683" s="63"/>
      <c r="J1683" s="63"/>
      <c r="K1683" s="63"/>
    </row>
    <row r="1684" spans="1:11">
      <c r="A1684" s="58">
        <f t="shared" si="280"/>
        <v>1681</v>
      </c>
      <c r="B1684" s="59"/>
      <c r="C1684" s="59"/>
      <c r="D1684" s="58" t="str">
        <f>IFERROR(VLOOKUP($C1684,货物明细表!$B:$F,2,0),"")</f>
        <v/>
      </c>
      <c r="E1684" s="58" t="str">
        <f>IFERROR(VLOOKUP($C1684,货物明细表!$B:$F,3,0),"")</f>
        <v/>
      </c>
      <c r="F1684" s="58" t="str">
        <f>IFERROR(VLOOKUP($C1684,货物明细表!$B:$F,4,0),"")</f>
        <v/>
      </c>
      <c r="G1684" s="58" t="str">
        <f>IFERROR(VLOOKUP($C1684,货物明细表!$B:$F,5,0),"")</f>
        <v/>
      </c>
      <c r="H1684" s="60"/>
      <c r="I1684" s="60"/>
      <c r="J1684" s="60"/>
      <c r="K1684" s="60"/>
    </row>
    <row r="1685" spans="1:11">
      <c r="A1685" s="61">
        <f t="shared" si="280"/>
        <v>1682</v>
      </c>
      <c r="B1685" s="62"/>
      <c r="C1685" s="62"/>
      <c r="D1685" s="61" t="str">
        <f>IFERROR(VLOOKUP($C1685,货物明细表!$B:$F,2,0),"")</f>
        <v/>
      </c>
      <c r="E1685" s="61" t="str">
        <f>IFERROR(VLOOKUP($C1685,货物明细表!$B:$F,3,0),"")</f>
        <v/>
      </c>
      <c r="F1685" s="61" t="str">
        <f>IFERROR(VLOOKUP($C1685,货物明细表!$B:$F,4,0),"")</f>
        <v/>
      </c>
      <c r="G1685" s="61" t="str">
        <f>IFERROR(VLOOKUP($C1685,货物明细表!$B:$F,5,0),"")</f>
        <v/>
      </c>
      <c r="H1685" s="63"/>
      <c r="I1685" s="63"/>
      <c r="J1685" s="63"/>
      <c r="K1685" s="63"/>
    </row>
    <row r="1686" spans="1:11">
      <c r="A1686" s="58">
        <f t="shared" si="280"/>
        <v>1683</v>
      </c>
      <c r="B1686" s="59"/>
      <c r="C1686" s="59"/>
      <c r="D1686" s="58" t="str">
        <f>IFERROR(VLOOKUP($C1686,货物明细表!$B:$F,2,0),"")</f>
        <v/>
      </c>
      <c r="E1686" s="58" t="str">
        <f>IFERROR(VLOOKUP($C1686,货物明细表!$B:$F,3,0),"")</f>
        <v/>
      </c>
      <c r="F1686" s="58" t="str">
        <f>IFERROR(VLOOKUP($C1686,货物明细表!$B:$F,4,0),"")</f>
        <v/>
      </c>
      <c r="G1686" s="58" t="str">
        <f>IFERROR(VLOOKUP($C1686,货物明细表!$B:$F,5,0),"")</f>
        <v/>
      </c>
      <c r="H1686" s="60"/>
      <c r="I1686" s="60"/>
      <c r="J1686" s="60"/>
      <c r="K1686" s="60"/>
    </row>
    <row r="1687" spans="1:11">
      <c r="A1687" s="61">
        <f t="shared" si="280"/>
        <v>1684</v>
      </c>
      <c r="B1687" s="62"/>
      <c r="C1687" s="62"/>
      <c r="D1687" s="61" t="str">
        <f>IFERROR(VLOOKUP($C1687,货物明细表!$B:$F,2,0),"")</f>
        <v/>
      </c>
      <c r="E1687" s="61" t="str">
        <f>IFERROR(VLOOKUP($C1687,货物明细表!$B:$F,3,0),"")</f>
        <v/>
      </c>
      <c r="F1687" s="61" t="str">
        <f>IFERROR(VLOOKUP($C1687,货物明细表!$B:$F,4,0),"")</f>
        <v/>
      </c>
      <c r="G1687" s="61" t="str">
        <f>IFERROR(VLOOKUP($C1687,货物明细表!$B:$F,5,0),"")</f>
        <v/>
      </c>
      <c r="H1687" s="63"/>
      <c r="I1687" s="63"/>
      <c r="J1687" s="63"/>
      <c r="K1687" s="63"/>
    </row>
    <row r="1688" spans="1:11">
      <c r="A1688" s="58">
        <f t="shared" si="280"/>
        <v>1685</v>
      </c>
      <c r="B1688" s="59"/>
      <c r="C1688" s="59"/>
      <c r="D1688" s="58" t="str">
        <f>IFERROR(VLOOKUP($C1688,货物明细表!$B:$F,2,0),"")</f>
        <v/>
      </c>
      <c r="E1688" s="58" t="str">
        <f>IFERROR(VLOOKUP($C1688,货物明细表!$B:$F,3,0),"")</f>
        <v/>
      </c>
      <c r="F1688" s="58" t="str">
        <f>IFERROR(VLOOKUP($C1688,货物明细表!$B:$F,4,0),"")</f>
        <v/>
      </c>
      <c r="G1688" s="58" t="str">
        <f>IFERROR(VLOOKUP($C1688,货物明细表!$B:$F,5,0),"")</f>
        <v/>
      </c>
      <c r="H1688" s="60"/>
      <c r="I1688" s="60"/>
      <c r="J1688" s="60"/>
      <c r="K1688" s="60"/>
    </row>
    <row r="1689" spans="1:11">
      <c r="A1689" s="61">
        <f t="shared" ref="A1689:A1694" si="281">A1688+1</f>
        <v>1686</v>
      </c>
      <c r="B1689" s="62"/>
      <c r="C1689" s="62"/>
      <c r="D1689" s="61" t="str">
        <f>IFERROR(VLOOKUP($C1689,货物明细表!$B:$F,2,0),"")</f>
        <v/>
      </c>
      <c r="E1689" s="61" t="str">
        <f>IFERROR(VLOOKUP($C1689,货物明细表!$B:$F,3,0),"")</f>
        <v/>
      </c>
      <c r="F1689" s="61" t="str">
        <f>IFERROR(VLOOKUP($C1689,货物明细表!$B:$F,4,0),"")</f>
        <v/>
      </c>
      <c r="G1689" s="61" t="str">
        <f>IFERROR(VLOOKUP($C1689,货物明细表!$B:$F,5,0),"")</f>
        <v/>
      </c>
      <c r="H1689" s="63"/>
      <c r="I1689" s="63"/>
      <c r="J1689" s="63"/>
      <c r="K1689" s="63"/>
    </row>
    <row r="1690" spans="1:11">
      <c r="A1690" s="58">
        <f t="shared" si="281"/>
        <v>1687</v>
      </c>
      <c r="B1690" s="59"/>
      <c r="C1690" s="59"/>
      <c r="D1690" s="58" t="str">
        <f>IFERROR(VLOOKUP($C1690,货物明细表!$B:$F,2,0),"")</f>
        <v/>
      </c>
      <c r="E1690" s="58" t="str">
        <f>IFERROR(VLOOKUP($C1690,货物明细表!$B:$F,3,0),"")</f>
        <v/>
      </c>
      <c r="F1690" s="58" t="str">
        <f>IFERROR(VLOOKUP($C1690,货物明细表!$B:$F,4,0),"")</f>
        <v/>
      </c>
      <c r="G1690" s="58" t="str">
        <f>IFERROR(VLOOKUP($C1690,货物明细表!$B:$F,5,0),"")</f>
        <v/>
      </c>
      <c r="H1690" s="60"/>
      <c r="I1690" s="60"/>
      <c r="J1690" s="60"/>
      <c r="K1690" s="60"/>
    </row>
    <row r="1691" spans="1:11">
      <c r="A1691" s="61">
        <f t="shared" si="281"/>
        <v>1688</v>
      </c>
      <c r="B1691" s="62"/>
      <c r="C1691" s="62"/>
      <c r="D1691" s="61" t="str">
        <f>IFERROR(VLOOKUP($C1691,货物明细表!$B:$F,2,0),"")</f>
        <v/>
      </c>
      <c r="E1691" s="61" t="str">
        <f>IFERROR(VLOOKUP($C1691,货物明细表!$B:$F,3,0),"")</f>
        <v/>
      </c>
      <c r="F1691" s="61" t="str">
        <f>IFERROR(VLOOKUP($C1691,货物明细表!$B:$F,4,0),"")</f>
        <v/>
      </c>
      <c r="G1691" s="61" t="str">
        <f>IFERROR(VLOOKUP($C1691,货物明细表!$B:$F,5,0),"")</f>
        <v/>
      </c>
      <c r="H1691" s="63"/>
      <c r="I1691" s="63"/>
      <c r="J1691" s="63"/>
      <c r="K1691" s="63"/>
    </row>
    <row r="1692" spans="1:11">
      <c r="A1692" s="58">
        <f t="shared" si="281"/>
        <v>1689</v>
      </c>
      <c r="B1692" s="59"/>
      <c r="C1692" s="59"/>
      <c r="D1692" s="58" t="str">
        <f>IFERROR(VLOOKUP($C1692,货物明细表!$B:$F,2,0),"")</f>
        <v/>
      </c>
      <c r="E1692" s="58" t="str">
        <f>IFERROR(VLOOKUP($C1692,货物明细表!$B:$F,3,0),"")</f>
        <v/>
      </c>
      <c r="F1692" s="58" t="str">
        <f>IFERROR(VLOOKUP($C1692,货物明细表!$B:$F,4,0),"")</f>
        <v/>
      </c>
      <c r="G1692" s="58" t="str">
        <f>IFERROR(VLOOKUP($C1692,货物明细表!$B:$F,5,0),"")</f>
        <v/>
      </c>
      <c r="H1692" s="60"/>
      <c r="I1692" s="60"/>
      <c r="J1692" s="60"/>
      <c r="K1692" s="60"/>
    </row>
    <row r="1693" spans="1:11">
      <c r="A1693" s="61">
        <f t="shared" si="281"/>
        <v>1690</v>
      </c>
      <c r="B1693" s="62"/>
      <c r="C1693" s="62"/>
      <c r="D1693" s="61" t="str">
        <f>IFERROR(VLOOKUP($C1693,货物明细表!$B:$F,2,0),"")</f>
        <v/>
      </c>
      <c r="E1693" s="61" t="str">
        <f>IFERROR(VLOOKUP($C1693,货物明细表!$B:$F,3,0),"")</f>
        <v/>
      </c>
      <c r="F1693" s="61" t="str">
        <f>IFERROR(VLOOKUP($C1693,货物明细表!$B:$F,4,0),"")</f>
        <v/>
      </c>
      <c r="G1693" s="61" t="str">
        <f>IFERROR(VLOOKUP($C1693,货物明细表!$B:$F,5,0),"")</f>
        <v/>
      </c>
      <c r="H1693" s="63"/>
      <c r="I1693" s="63"/>
      <c r="J1693" s="63"/>
      <c r="K1693" s="63"/>
    </row>
    <row r="1694" spans="1:11">
      <c r="A1694" s="58">
        <f t="shared" si="281"/>
        <v>1691</v>
      </c>
      <c r="B1694" s="59"/>
      <c r="C1694" s="59"/>
      <c r="D1694" s="58" t="str">
        <f>IFERROR(VLOOKUP($C1694,货物明细表!$B:$F,2,0),"")</f>
        <v/>
      </c>
      <c r="E1694" s="58" t="str">
        <f>IFERROR(VLOOKUP($C1694,货物明细表!$B:$F,3,0),"")</f>
        <v/>
      </c>
      <c r="F1694" s="58" t="str">
        <f>IFERROR(VLOOKUP($C1694,货物明细表!$B:$F,4,0),"")</f>
        <v/>
      </c>
      <c r="G1694" s="58" t="str">
        <f>IFERROR(VLOOKUP($C1694,货物明细表!$B:$F,5,0),"")</f>
        <v/>
      </c>
      <c r="H1694" s="60"/>
      <c r="I1694" s="60"/>
      <c r="J1694" s="60"/>
      <c r="K1694" s="60"/>
    </row>
    <row r="1695" spans="1:11">
      <c r="A1695" s="61">
        <f t="shared" ref="A1695:A1700" si="282">A1694+1</f>
        <v>1692</v>
      </c>
      <c r="B1695" s="62"/>
      <c r="C1695" s="62"/>
      <c r="D1695" s="61" t="str">
        <f>IFERROR(VLOOKUP($C1695,货物明细表!$B:$F,2,0),"")</f>
        <v/>
      </c>
      <c r="E1695" s="61" t="str">
        <f>IFERROR(VLOOKUP($C1695,货物明细表!$B:$F,3,0),"")</f>
        <v/>
      </c>
      <c r="F1695" s="61" t="str">
        <f>IFERROR(VLOOKUP($C1695,货物明细表!$B:$F,4,0),"")</f>
        <v/>
      </c>
      <c r="G1695" s="61" t="str">
        <f>IFERROR(VLOOKUP($C1695,货物明细表!$B:$F,5,0),"")</f>
        <v/>
      </c>
      <c r="H1695" s="63"/>
      <c r="I1695" s="63"/>
      <c r="J1695" s="63"/>
      <c r="K1695" s="63"/>
    </row>
    <row r="1696" spans="1:11">
      <c r="A1696" s="58">
        <f t="shared" si="282"/>
        <v>1693</v>
      </c>
      <c r="B1696" s="59"/>
      <c r="C1696" s="59"/>
      <c r="D1696" s="58" t="str">
        <f>IFERROR(VLOOKUP($C1696,货物明细表!$B:$F,2,0),"")</f>
        <v/>
      </c>
      <c r="E1696" s="58" t="str">
        <f>IFERROR(VLOOKUP($C1696,货物明细表!$B:$F,3,0),"")</f>
        <v/>
      </c>
      <c r="F1696" s="58" t="str">
        <f>IFERROR(VLOOKUP($C1696,货物明细表!$B:$F,4,0),"")</f>
        <v/>
      </c>
      <c r="G1696" s="58" t="str">
        <f>IFERROR(VLOOKUP($C1696,货物明细表!$B:$F,5,0),"")</f>
        <v/>
      </c>
      <c r="H1696" s="60"/>
      <c r="I1696" s="60"/>
      <c r="J1696" s="60"/>
      <c r="K1696" s="60"/>
    </row>
    <row r="1697" spans="1:11">
      <c r="A1697" s="61">
        <f t="shared" si="282"/>
        <v>1694</v>
      </c>
      <c r="B1697" s="62"/>
      <c r="C1697" s="62"/>
      <c r="D1697" s="61" t="str">
        <f>IFERROR(VLOOKUP($C1697,货物明细表!$B:$F,2,0),"")</f>
        <v/>
      </c>
      <c r="E1697" s="61" t="str">
        <f>IFERROR(VLOOKUP($C1697,货物明细表!$B:$F,3,0),"")</f>
        <v/>
      </c>
      <c r="F1697" s="61" t="str">
        <f>IFERROR(VLOOKUP($C1697,货物明细表!$B:$F,4,0),"")</f>
        <v/>
      </c>
      <c r="G1697" s="61" t="str">
        <f>IFERROR(VLOOKUP($C1697,货物明细表!$B:$F,5,0),"")</f>
        <v/>
      </c>
      <c r="H1697" s="63"/>
      <c r="I1697" s="63"/>
      <c r="J1697" s="63"/>
      <c r="K1697" s="63"/>
    </row>
    <row r="1698" spans="1:11">
      <c r="A1698" s="58">
        <f t="shared" si="282"/>
        <v>1695</v>
      </c>
      <c r="B1698" s="59"/>
      <c r="C1698" s="59"/>
      <c r="D1698" s="58" t="str">
        <f>IFERROR(VLOOKUP($C1698,货物明细表!$B:$F,2,0),"")</f>
        <v/>
      </c>
      <c r="E1698" s="58" t="str">
        <f>IFERROR(VLOOKUP($C1698,货物明细表!$B:$F,3,0),"")</f>
        <v/>
      </c>
      <c r="F1698" s="58" t="str">
        <f>IFERROR(VLOOKUP($C1698,货物明细表!$B:$F,4,0),"")</f>
        <v/>
      </c>
      <c r="G1698" s="58" t="str">
        <f>IFERROR(VLOOKUP($C1698,货物明细表!$B:$F,5,0),"")</f>
        <v/>
      </c>
      <c r="H1698" s="60"/>
      <c r="I1698" s="60"/>
      <c r="J1698" s="60"/>
      <c r="K1698" s="60"/>
    </row>
    <row r="1699" spans="1:11">
      <c r="A1699" s="61">
        <f t="shared" si="282"/>
        <v>1696</v>
      </c>
      <c r="B1699" s="62"/>
      <c r="C1699" s="62"/>
      <c r="D1699" s="61" t="str">
        <f>IFERROR(VLOOKUP($C1699,货物明细表!$B:$F,2,0),"")</f>
        <v/>
      </c>
      <c r="E1699" s="61" t="str">
        <f>IFERROR(VLOOKUP($C1699,货物明细表!$B:$F,3,0),"")</f>
        <v/>
      </c>
      <c r="F1699" s="61" t="str">
        <f>IFERROR(VLOOKUP($C1699,货物明细表!$B:$F,4,0),"")</f>
        <v/>
      </c>
      <c r="G1699" s="61" t="str">
        <f>IFERROR(VLOOKUP($C1699,货物明细表!$B:$F,5,0),"")</f>
        <v/>
      </c>
      <c r="H1699" s="63"/>
      <c r="I1699" s="63"/>
      <c r="J1699" s="63"/>
      <c r="K1699" s="63"/>
    </row>
    <row r="1700" spans="1:11">
      <c r="A1700" s="58">
        <f t="shared" si="282"/>
        <v>1697</v>
      </c>
      <c r="B1700" s="59"/>
      <c r="C1700" s="59"/>
      <c r="D1700" s="58" t="str">
        <f>IFERROR(VLOOKUP($C1700,货物明细表!$B:$F,2,0),"")</f>
        <v/>
      </c>
      <c r="E1700" s="58" t="str">
        <f>IFERROR(VLOOKUP($C1700,货物明细表!$B:$F,3,0),"")</f>
        <v/>
      </c>
      <c r="F1700" s="58" t="str">
        <f>IFERROR(VLOOKUP($C1700,货物明细表!$B:$F,4,0),"")</f>
        <v/>
      </c>
      <c r="G1700" s="58" t="str">
        <f>IFERROR(VLOOKUP($C1700,货物明细表!$B:$F,5,0),"")</f>
        <v/>
      </c>
      <c r="H1700" s="60"/>
      <c r="I1700" s="60"/>
      <c r="J1700" s="60"/>
      <c r="K1700" s="60"/>
    </row>
    <row r="1701" spans="1:11">
      <c r="A1701" s="61">
        <f t="shared" ref="A1701:A1706" si="283">A1700+1</f>
        <v>1698</v>
      </c>
      <c r="B1701" s="62"/>
      <c r="C1701" s="62"/>
      <c r="D1701" s="61" t="str">
        <f>IFERROR(VLOOKUP($C1701,货物明细表!$B:$F,2,0),"")</f>
        <v/>
      </c>
      <c r="E1701" s="61" t="str">
        <f>IFERROR(VLOOKUP($C1701,货物明细表!$B:$F,3,0),"")</f>
        <v/>
      </c>
      <c r="F1701" s="61" t="str">
        <f>IFERROR(VLOOKUP($C1701,货物明细表!$B:$F,4,0),"")</f>
        <v/>
      </c>
      <c r="G1701" s="61" t="str">
        <f>IFERROR(VLOOKUP($C1701,货物明细表!$B:$F,5,0),"")</f>
        <v/>
      </c>
      <c r="H1701" s="63"/>
      <c r="I1701" s="63"/>
      <c r="J1701" s="63"/>
      <c r="K1701" s="63"/>
    </row>
    <row r="1702" spans="1:11">
      <c r="A1702" s="58">
        <f t="shared" si="283"/>
        <v>1699</v>
      </c>
      <c r="B1702" s="59"/>
      <c r="C1702" s="59"/>
      <c r="D1702" s="58" t="str">
        <f>IFERROR(VLOOKUP($C1702,货物明细表!$B:$F,2,0),"")</f>
        <v/>
      </c>
      <c r="E1702" s="58" t="str">
        <f>IFERROR(VLOOKUP($C1702,货物明细表!$B:$F,3,0),"")</f>
        <v/>
      </c>
      <c r="F1702" s="58" t="str">
        <f>IFERROR(VLOOKUP($C1702,货物明细表!$B:$F,4,0),"")</f>
        <v/>
      </c>
      <c r="G1702" s="58" t="str">
        <f>IFERROR(VLOOKUP($C1702,货物明细表!$B:$F,5,0),"")</f>
        <v/>
      </c>
      <c r="H1702" s="60"/>
      <c r="I1702" s="60"/>
      <c r="J1702" s="60"/>
      <c r="K1702" s="60"/>
    </row>
    <row r="1703" spans="1:11">
      <c r="A1703" s="61">
        <f t="shared" si="283"/>
        <v>1700</v>
      </c>
      <c r="B1703" s="62"/>
      <c r="C1703" s="62"/>
      <c r="D1703" s="61" t="str">
        <f>IFERROR(VLOOKUP($C1703,货物明细表!$B:$F,2,0),"")</f>
        <v/>
      </c>
      <c r="E1703" s="61" t="str">
        <f>IFERROR(VLOOKUP($C1703,货物明细表!$B:$F,3,0),"")</f>
        <v/>
      </c>
      <c r="F1703" s="61" t="str">
        <f>IFERROR(VLOOKUP($C1703,货物明细表!$B:$F,4,0),"")</f>
        <v/>
      </c>
      <c r="G1703" s="61" t="str">
        <f>IFERROR(VLOOKUP($C1703,货物明细表!$B:$F,5,0),"")</f>
        <v/>
      </c>
      <c r="H1703" s="63"/>
      <c r="I1703" s="63"/>
      <c r="J1703" s="63"/>
      <c r="K1703" s="63"/>
    </row>
    <row r="1704" spans="1:11">
      <c r="A1704" s="58">
        <f t="shared" si="283"/>
        <v>1701</v>
      </c>
      <c r="B1704" s="59"/>
      <c r="C1704" s="59"/>
      <c r="D1704" s="58" t="str">
        <f>IFERROR(VLOOKUP($C1704,货物明细表!$B:$F,2,0),"")</f>
        <v/>
      </c>
      <c r="E1704" s="58" t="str">
        <f>IFERROR(VLOOKUP($C1704,货物明细表!$B:$F,3,0),"")</f>
        <v/>
      </c>
      <c r="F1704" s="58" t="str">
        <f>IFERROR(VLOOKUP($C1704,货物明细表!$B:$F,4,0),"")</f>
        <v/>
      </c>
      <c r="G1704" s="58" t="str">
        <f>IFERROR(VLOOKUP($C1704,货物明细表!$B:$F,5,0),"")</f>
        <v/>
      </c>
      <c r="H1704" s="60"/>
      <c r="I1704" s="60"/>
      <c r="J1704" s="60"/>
      <c r="K1704" s="60"/>
    </row>
    <row r="1705" spans="1:11">
      <c r="A1705" s="61">
        <f t="shared" si="283"/>
        <v>1702</v>
      </c>
      <c r="B1705" s="62"/>
      <c r="C1705" s="62"/>
      <c r="D1705" s="61" t="str">
        <f>IFERROR(VLOOKUP($C1705,货物明细表!$B:$F,2,0),"")</f>
        <v/>
      </c>
      <c r="E1705" s="61" t="str">
        <f>IFERROR(VLOOKUP($C1705,货物明细表!$B:$F,3,0),"")</f>
        <v/>
      </c>
      <c r="F1705" s="61" t="str">
        <f>IFERROR(VLOOKUP($C1705,货物明细表!$B:$F,4,0),"")</f>
        <v/>
      </c>
      <c r="G1705" s="61" t="str">
        <f>IFERROR(VLOOKUP($C1705,货物明细表!$B:$F,5,0),"")</f>
        <v/>
      </c>
      <c r="H1705" s="63"/>
      <c r="I1705" s="63"/>
      <c r="J1705" s="63"/>
      <c r="K1705" s="63"/>
    </row>
    <row r="1706" spans="1:11">
      <c r="A1706" s="58">
        <f t="shared" si="283"/>
        <v>1703</v>
      </c>
      <c r="B1706" s="59"/>
      <c r="C1706" s="59"/>
      <c r="D1706" s="58" t="str">
        <f>IFERROR(VLOOKUP($C1706,货物明细表!$B:$F,2,0),"")</f>
        <v/>
      </c>
      <c r="E1706" s="58" t="str">
        <f>IFERROR(VLOOKUP($C1706,货物明细表!$B:$F,3,0),"")</f>
        <v/>
      </c>
      <c r="F1706" s="58" t="str">
        <f>IFERROR(VLOOKUP($C1706,货物明细表!$B:$F,4,0),"")</f>
        <v/>
      </c>
      <c r="G1706" s="58" t="str">
        <f>IFERROR(VLOOKUP($C1706,货物明细表!$B:$F,5,0),"")</f>
        <v/>
      </c>
      <c r="H1706" s="60"/>
      <c r="I1706" s="60"/>
      <c r="J1706" s="60"/>
      <c r="K1706" s="60"/>
    </row>
    <row r="1707" spans="1:11">
      <c r="A1707" s="61">
        <f t="shared" ref="A1707:A1712" si="284">A1706+1</f>
        <v>1704</v>
      </c>
      <c r="B1707" s="62"/>
      <c r="C1707" s="62"/>
      <c r="D1707" s="61" t="str">
        <f>IFERROR(VLOOKUP($C1707,货物明细表!$B:$F,2,0),"")</f>
        <v/>
      </c>
      <c r="E1707" s="61" t="str">
        <f>IFERROR(VLOOKUP($C1707,货物明细表!$B:$F,3,0),"")</f>
        <v/>
      </c>
      <c r="F1707" s="61" t="str">
        <f>IFERROR(VLOOKUP($C1707,货物明细表!$B:$F,4,0),"")</f>
        <v/>
      </c>
      <c r="G1707" s="61" t="str">
        <f>IFERROR(VLOOKUP($C1707,货物明细表!$B:$F,5,0),"")</f>
        <v/>
      </c>
      <c r="H1707" s="63"/>
      <c r="I1707" s="63"/>
      <c r="J1707" s="63"/>
      <c r="K1707" s="63"/>
    </row>
    <row r="1708" spans="1:11">
      <c r="A1708" s="58">
        <f t="shared" si="284"/>
        <v>1705</v>
      </c>
      <c r="B1708" s="59"/>
      <c r="C1708" s="59"/>
      <c r="D1708" s="58" t="str">
        <f>IFERROR(VLOOKUP($C1708,货物明细表!$B:$F,2,0),"")</f>
        <v/>
      </c>
      <c r="E1708" s="58" t="str">
        <f>IFERROR(VLOOKUP($C1708,货物明细表!$B:$F,3,0),"")</f>
        <v/>
      </c>
      <c r="F1708" s="58" t="str">
        <f>IFERROR(VLOOKUP($C1708,货物明细表!$B:$F,4,0),"")</f>
        <v/>
      </c>
      <c r="G1708" s="58" t="str">
        <f>IFERROR(VLOOKUP($C1708,货物明细表!$B:$F,5,0),"")</f>
        <v/>
      </c>
      <c r="H1708" s="60"/>
      <c r="I1708" s="60"/>
      <c r="J1708" s="60"/>
      <c r="K1708" s="60"/>
    </row>
    <row r="1709" spans="1:11">
      <c r="A1709" s="61">
        <f t="shared" si="284"/>
        <v>1706</v>
      </c>
      <c r="B1709" s="62"/>
      <c r="C1709" s="62"/>
      <c r="D1709" s="61" t="str">
        <f>IFERROR(VLOOKUP($C1709,货物明细表!$B:$F,2,0),"")</f>
        <v/>
      </c>
      <c r="E1709" s="61" t="str">
        <f>IFERROR(VLOOKUP($C1709,货物明细表!$B:$F,3,0),"")</f>
        <v/>
      </c>
      <c r="F1709" s="61" t="str">
        <f>IFERROR(VLOOKUP($C1709,货物明细表!$B:$F,4,0),"")</f>
        <v/>
      </c>
      <c r="G1709" s="61" t="str">
        <f>IFERROR(VLOOKUP($C1709,货物明细表!$B:$F,5,0),"")</f>
        <v/>
      </c>
      <c r="H1709" s="63"/>
      <c r="I1709" s="63"/>
      <c r="J1709" s="63"/>
      <c r="K1709" s="63"/>
    </row>
    <row r="1710" spans="1:11">
      <c r="A1710" s="58">
        <f t="shared" si="284"/>
        <v>1707</v>
      </c>
      <c r="B1710" s="59"/>
      <c r="C1710" s="59"/>
      <c r="D1710" s="58" t="str">
        <f>IFERROR(VLOOKUP($C1710,货物明细表!$B:$F,2,0),"")</f>
        <v/>
      </c>
      <c r="E1710" s="58" t="str">
        <f>IFERROR(VLOOKUP($C1710,货物明细表!$B:$F,3,0),"")</f>
        <v/>
      </c>
      <c r="F1710" s="58" t="str">
        <f>IFERROR(VLOOKUP($C1710,货物明细表!$B:$F,4,0),"")</f>
        <v/>
      </c>
      <c r="G1710" s="58" t="str">
        <f>IFERROR(VLOOKUP($C1710,货物明细表!$B:$F,5,0),"")</f>
        <v/>
      </c>
      <c r="H1710" s="60"/>
      <c r="I1710" s="60"/>
      <c r="J1710" s="60"/>
      <c r="K1710" s="60"/>
    </row>
    <row r="1711" spans="1:11">
      <c r="A1711" s="61">
        <f t="shared" si="284"/>
        <v>1708</v>
      </c>
      <c r="B1711" s="62"/>
      <c r="C1711" s="62"/>
      <c r="D1711" s="61" t="str">
        <f>IFERROR(VLOOKUP($C1711,货物明细表!$B:$F,2,0),"")</f>
        <v/>
      </c>
      <c r="E1711" s="61" t="str">
        <f>IFERROR(VLOOKUP($C1711,货物明细表!$B:$F,3,0),"")</f>
        <v/>
      </c>
      <c r="F1711" s="61" t="str">
        <f>IFERROR(VLOOKUP($C1711,货物明细表!$B:$F,4,0),"")</f>
        <v/>
      </c>
      <c r="G1711" s="61" t="str">
        <f>IFERROR(VLOOKUP($C1711,货物明细表!$B:$F,5,0),"")</f>
        <v/>
      </c>
      <c r="H1711" s="63"/>
      <c r="I1711" s="63"/>
      <c r="J1711" s="63"/>
      <c r="K1711" s="63"/>
    </row>
    <row r="1712" spans="1:11">
      <c r="A1712" s="58">
        <f t="shared" si="284"/>
        <v>1709</v>
      </c>
      <c r="B1712" s="59"/>
      <c r="C1712" s="59"/>
      <c r="D1712" s="58" t="str">
        <f>IFERROR(VLOOKUP($C1712,货物明细表!$B:$F,2,0),"")</f>
        <v/>
      </c>
      <c r="E1712" s="58" t="str">
        <f>IFERROR(VLOOKUP($C1712,货物明细表!$B:$F,3,0),"")</f>
        <v/>
      </c>
      <c r="F1712" s="58" t="str">
        <f>IFERROR(VLOOKUP($C1712,货物明细表!$B:$F,4,0),"")</f>
        <v/>
      </c>
      <c r="G1712" s="58" t="str">
        <f>IFERROR(VLOOKUP($C1712,货物明细表!$B:$F,5,0),"")</f>
        <v/>
      </c>
      <c r="H1712" s="60"/>
      <c r="I1712" s="60"/>
      <c r="J1712" s="60"/>
      <c r="K1712" s="60"/>
    </row>
    <row r="1713" spans="1:11">
      <c r="A1713" s="61">
        <f t="shared" ref="A1713:A1718" si="285">A1712+1</f>
        <v>1710</v>
      </c>
      <c r="B1713" s="62"/>
      <c r="C1713" s="62"/>
      <c r="D1713" s="61" t="str">
        <f>IFERROR(VLOOKUP($C1713,货物明细表!$B:$F,2,0),"")</f>
        <v/>
      </c>
      <c r="E1713" s="61" t="str">
        <f>IFERROR(VLOOKUP($C1713,货物明细表!$B:$F,3,0),"")</f>
        <v/>
      </c>
      <c r="F1713" s="61" t="str">
        <f>IFERROR(VLOOKUP($C1713,货物明细表!$B:$F,4,0),"")</f>
        <v/>
      </c>
      <c r="G1713" s="61" t="str">
        <f>IFERROR(VLOOKUP($C1713,货物明细表!$B:$F,5,0),"")</f>
        <v/>
      </c>
      <c r="H1713" s="63"/>
      <c r="I1713" s="63"/>
      <c r="J1713" s="63"/>
      <c r="K1713" s="63"/>
    </row>
    <row r="1714" spans="1:11">
      <c r="A1714" s="58">
        <f t="shared" si="285"/>
        <v>1711</v>
      </c>
      <c r="B1714" s="59"/>
      <c r="C1714" s="59"/>
      <c r="D1714" s="58" t="str">
        <f>IFERROR(VLOOKUP($C1714,货物明细表!$B:$F,2,0),"")</f>
        <v/>
      </c>
      <c r="E1714" s="58" t="str">
        <f>IFERROR(VLOOKUP($C1714,货物明细表!$B:$F,3,0),"")</f>
        <v/>
      </c>
      <c r="F1714" s="58" t="str">
        <f>IFERROR(VLOOKUP($C1714,货物明细表!$B:$F,4,0),"")</f>
        <v/>
      </c>
      <c r="G1714" s="58" t="str">
        <f>IFERROR(VLOOKUP($C1714,货物明细表!$B:$F,5,0),"")</f>
        <v/>
      </c>
      <c r="H1714" s="60"/>
      <c r="I1714" s="60"/>
      <c r="J1714" s="60"/>
      <c r="K1714" s="60"/>
    </row>
    <row r="1715" spans="1:11">
      <c r="A1715" s="61">
        <f t="shared" si="285"/>
        <v>1712</v>
      </c>
      <c r="B1715" s="62"/>
      <c r="C1715" s="62"/>
      <c r="D1715" s="61" t="str">
        <f>IFERROR(VLOOKUP($C1715,货物明细表!$B:$F,2,0),"")</f>
        <v/>
      </c>
      <c r="E1715" s="61" t="str">
        <f>IFERROR(VLOOKUP($C1715,货物明细表!$B:$F,3,0),"")</f>
        <v/>
      </c>
      <c r="F1715" s="61" t="str">
        <f>IFERROR(VLOOKUP($C1715,货物明细表!$B:$F,4,0),"")</f>
        <v/>
      </c>
      <c r="G1715" s="61" t="str">
        <f>IFERROR(VLOOKUP($C1715,货物明细表!$B:$F,5,0),"")</f>
        <v/>
      </c>
      <c r="H1715" s="63"/>
      <c r="I1715" s="63"/>
      <c r="J1715" s="63"/>
      <c r="K1715" s="63"/>
    </row>
    <row r="1716" spans="1:11">
      <c r="A1716" s="58">
        <f t="shared" si="285"/>
        <v>1713</v>
      </c>
      <c r="B1716" s="59"/>
      <c r="C1716" s="59"/>
      <c r="D1716" s="58" t="str">
        <f>IFERROR(VLOOKUP($C1716,货物明细表!$B:$F,2,0),"")</f>
        <v/>
      </c>
      <c r="E1716" s="58" t="str">
        <f>IFERROR(VLOOKUP($C1716,货物明细表!$B:$F,3,0),"")</f>
        <v/>
      </c>
      <c r="F1716" s="58" t="str">
        <f>IFERROR(VLOOKUP($C1716,货物明细表!$B:$F,4,0),"")</f>
        <v/>
      </c>
      <c r="G1716" s="58" t="str">
        <f>IFERROR(VLOOKUP($C1716,货物明细表!$B:$F,5,0),"")</f>
        <v/>
      </c>
      <c r="H1716" s="60"/>
      <c r="I1716" s="60"/>
      <c r="J1716" s="60"/>
      <c r="K1716" s="60"/>
    </row>
    <row r="1717" spans="1:11">
      <c r="A1717" s="61">
        <f t="shared" si="285"/>
        <v>1714</v>
      </c>
      <c r="B1717" s="62"/>
      <c r="C1717" s="62"/>
      <c r="D1717" s="61" t="str">
        <f>IFERROR(VLOOKUP($C1717,货物明细表!$B:$F,2,0),"")</f>
        <v/>
      </c>
      <c r="E1717" s="61" t="str">
        <f>IFERROR(VLOOKUP($C1717,货物明细表!$B:$F,3,0),"")</f>
        <v/>
      </c>
      <c r="F1717" s="61" t="str">
        <f>IFERROR(VLOOKUP($C1717,货物明细表!$B:$F,4,0),"")</f>
        <v/>
      </c>
      <c r="G1717" s="61" t="str">
        <f>IFERROR(VLOOKUP($C1717,货物明细表!$B:$F,5,0),"")</f>
        <v/>
      </c>
      <c r="H1717" s="63"/>
      <c r="I1717" s="63"/>
      <c r="J1717" s="63"/>
      <c r="K1717" s="63"/>
    </row>
    <row r="1718" spans="1:11">
      <c r="A1718" s="58">
        <f t="shared" si="285"/>
        <v>1715</v>
      </c>
      <c r="B1718" s="59"/>
      <c r="C1718" s="59"/>
      <c r="D1718" s="58" t="str">
        <f>IFERROR(VLOOKUP($C1718,货物明细表!$B:$F,2,0),"")</f>
        <v/>
      </c>
      <c r="E1718" s="58" t="str">
        <f>IFERROR(VLOOKUP($C1718,货物明细表!$B:$F,3,0),"")</f>
        <v/>
      </c>
      <c r="F1718" s="58" t="str">
        <f>IFERROR(VLOOKUP($C1718,货物明细表!$B:$F,4,0),"")</f>
        <v/>
      </c>
      <c r="G1718" s="58" t="str">
        <f>IFERROR(VLOOKUP($C1718,货物明细表!$B:$F,5,0),"")</f>
        <v/>
      </c>
      <c r="H1718" s="60"/>
      <c r="I1718" s="60"/>
      <c r="J1718" s="60"/>
      <c r="K1718" s="60"/>
    </row>
    <row r="1719" spans="1:11">
      <c r="A1719" s="61">
        <f t="shared" ref="A1719:A1724" si="286">A1718+1</f>
        <v>1716</v>
      </c>
      <c r="B1719" s="62"/>
      <c r="C1719" s="62"/>
      <c r="D1719" s="61" t="str">
        <f>IFERROR(VLOOKUP($C1719,货物明细表!$B:$F,2,0),"")</f>
        <v/>
      </c>
      <c r="E1719" s="61" t="str">
        <f>IFERROR(VLOOKUP($C1719,货物明细表!$B:$F,3,0),"")</f>
        <v/>
      </c>
      <c r="F1719" s="61" t="str">
        <f>IFERROR(VLOOKUP($C1719,货物明细表!$B:$F,4,0),"")</f>
        <v/>
      </c>
      <c r="G1719" s="61" t="str">
        <f>IFERROR(VLOOKUP($C1719,货物明细表!$B:$F,5,0),"")</f>
        <v/>
      </c>
      <c r="H1719" s="63"/>
      <c r="I1719" s="63"/>
      <c r="J1719" s="63"/>
      <c r="K1719" s="63"/>
    </row>
    <row r="1720" spans="1:11">
      <c r="A1720" s="58">
        <f t="shared" si="286"/>
        <v>1717</v>
      </c>
      <c r="B1720" s="59"/>
      <c r="C1720" s="59"/>
      <c r="D1720" s="58" t="str">
        <f>IFERROR(VLOOKUP($C1720,货物明细表!$B:$F,2,0),"")</f>
        <v/>
      </c>
      <c r="E1720" s="58" t="str">
        <f>IFERROR(VLOOKUP($C1720,货物明细表!$B:$F,3,0),"")</f>
        <v/>
      </c>
      <c r="F1720" s="58" t="str">
        <f>IFERROR(VLOOKUP($C1720,货物明细表!$B:$F,4,0),"")</f>
        <v/>
      </c>
      <c r="G1720" s="58" t="str">
        <f>IFERROR(VLOOKUP($C1720,货物明细表!$B:$F,5,0),"")</f>
        <v/>
      </c>
      <c r="H1720" s="60"/>
      <c r="I1720" s="60"/>
      <c r="J1720" s="60"/>
      <c r="K1720" s="60"/>
    </row>
    <row r="1721" spans="1:11">
      <c r="A1721" s="61">
        <f t="shared" si="286"/>
        <v>1718</v>
      </c>
      <c r="B1721" s="62"/>
      <c r="C1721" s="62"/>
      <c r="D1721" s="61" t="str">
        <f>IFERROR(VLOOKUP($C1721,货物明细表!$B:$F,2,0),"")</f>
        <v/>
      </c>
      <c r="E1721" s="61" t="str">
        <f>IFERROR(VLOOKUP($C1721,货物明细表!$B:$F,3,0),"")</f>
        <v/>
      </c>
      <c r="F1721" s="61" t="str">
        <f>IFERROR(VLOOKUP($C1721,货物明细表!$B:$F,4,0),"")</f>
        <v/>
      </c>
      <c r="G1721" s="61" t="str">
        <f>IFERROR(VLOOKUP($C1721,货物明细表!$B:$F,5,0),"")</f>
        <v/>
      </c>
      <c r="H1721" s="63"/>
      <c r="I1721" s="63"/>
      <c r="J1721" s="63"/>
      <c r="K1721" s="63"/>
    </row>
    <row r="1722" spans="1:11">
      <c r="A1722" s="58">
        <f t="shared" si="286"/>
        <v>1719</v>
      </c>
      <c r="B1722" s="59"/>
      <c r="C1722" s="59"/>
      <c r="D1722" s="58" t="str">
        <f>IFERROR(VLOOKUP($C1722,货物明细表!$B:$F,2,0),"")</f>
        <v/>
      </c>
      <c r="E1722" s="58" t="str">
        <f>IFERROR(VLOOKUP($C1722,货物明细表!$B:$F,3,0),"")</f>
        <v/>
      </c>
      <c r="F1722" s="58" t="str">
        <f>IFERROR(VLOOKUP($C1722,货物明细表!$B:$F,4,0),"")</f>
        <v/>
      </c>
      <c r="G1722" s="58" t="str">
        <f>IFERROR(VLOOKUP($C1722,货物明细表!$B:$F,5,0),"")</f>
        <v/>
      </c>
      <c r="H1722" s="60"/>
      <c r="I1722" s="60"/>
      <c r="J1722" s="60"/>
      <c r="K1722" s="60"/>
    </row>
    <row r="1723" spans="1:11">
      <c r="A1723" s="61">
        <f t="shared" si="286"/>
        <v>1720</v>
      </c>
      <c r="B1723" s="62"/>
      <c r="C1723" s="62"/>
      <c r="D1723" s="61" t="str">
        <f>IFERROR(VLOOKUP($C1723,货物明细表!$B:$F,2,0),"")</f>
        <v/>
      </c>
      <c r="E1723" s="61" t="str">
        <f>IFERROR(VLOOKUP($C1723,货物明细表!$B:$F,3,0),"")</f>
        <v/>
      </c>
      <c r="F1723" s="61" t="str">
        <f>IFERROR(VLOOKUP($C1723,货物明细表!$B:$F,4,0),"")</f>
        <v/>
      </c>
      <c r="G1723" s="61" t="str">
        <f>IFERROR(VLOOKUP($C1723,货物明细表!$B:$F,5,0),"")</f>
        <v/>
      </c>
      <c r="H1723" s="63"/>
      <c r="I1723" s="63"/>
      <c r="J1723" s="63"/>
      <c r="K1723" s="63"/>
    </row>
    <row r="1724" spans="1:11">
      <c r="A1724" s="58">
        <f t="shared" si="286"/>
        <v>1721</v>
      </c>
      <c r="B1724" s="59"/>
      <c r="C1724" s="59"/>
      <c r="D1724" s="58" t="str">
        <f>IFERROR(VLOOKUP($C1724,货物明细表!$B:$F,2,0),"")</f>
        <v/>
      </c>
      <c r="E1724" s="58" t="str">
        <f>IFERROR(VLOOKUP($C1724,货物明细表!$B:$F,3,0),"")</f>
        <v/>
      </c>
      <c r="F1724" s="58" t="str">
        <f>IFERROR(VLOOKUP($C1724,货物明细表!$B:$F,4,0),"")</f>
        <v/>
      </c>
      <c r="G1724" s="58" t="str">
        <f>IFERROR(VLOOKUP($C1724,货物明细表!$B:$F,5,0),"")</f>
        <v/>
      </c>
      <c r="H1724" s="60"/>
      <c r="I1724" s="60"/>
      <c r="J1724" s="60"/>
      <c r="K1724" s="60"/>
    </row>
    <row r="1725" spans="1:11">
      <c r="A1725" s="61">
        <f t="shared" ref="A1725:A1730" si="287">A1724+1</f>
        <v>1722</v>
      </c>
      <c r="B1725" s="62"/>
      <c r="C1725" s="62"/>
      <c r="D1725" s="61" t="str">
        <f>IFERROR(VLOOKUP($C1725,货物明细表!$B:$F,2,0),"")</f>
        <v/>
      </c>
      <c r="E1725" s="61" t="str">
        <f>IFERROR(VLOOKUP($C1725,货物明细表!$B:$F,3,0),"")</f>
        <v/>
      </c>
      <c r="F1725" s="61" t="str">
        <f>IFERROR(VLOOKUP($C1725,货物明细表!$B:$F,4,0),"")</f>
        <v/>
      </c>
      <c r="G1725" s="61" t="str">
        <f>IFERROR(VLOOKUP($C1725,货物明细表!$B:$F,5,0),"")</f>
        <v/>
      </c>
      <c r="H1725" s="63"/>
      <c r="I1725" s="63"/>
      <c r="J1725" s="63"/>
      <c r="K1725" s="63"/>
    </row>
    <row r="1726" spans="1:11">
      <c r="A1726" s="58">
        <f t="shared" si="287"/>
        <v>1723</v>
      </c>
      <c r="B1726" s="59"/>
      <c r="C1726" s="59"/>
      <c r="D1726" s="58" t="str">
        <f>IFERROR(VLOOKUP($C1726,货物明细表!$B:$F,2,0),"")</f>
        <v/>
      </c>
      <c r="E1726" s="58" t="str">
        <f>IFERROR(VLOOKUP($C1726,货物明细表!$B:$F,3,0),"")</f>
        <v/>
      </c>
      <c r="F1726" s="58" t="str">
        <f>IFERROR(VLOOKUP($C1726,货物明细表!$B:$F,4,0),"")</f>
        <v/>
      </c>
      <c r="G1726" s="58" t="str">
        <f>IFERROR(VLOOKUP($C1726,货物明细表!$B:$F,5,0),"")</f>
        <v/>
      </c>
      <c r="H1726" s="60"/>
      <c r="I1726" s="60"/>
      <c r="J1726" s="60"/>
      <c r="K1726" s="60"/>
    </row>
    <row r="1727" spans="1:11">
      <c r="A1727" s="61">
        <f t="shared" si="287"/>
        <v>1724</v>
      </c>
      <c r="B1727" s="62"/>
      <c r="C1727" s="62"/>
      <c r="D1727" s="61" t="str">
        <f>IFERROR(VLOOKUP($C1727,货物明细表!$B:$F,2,0),"")</f>
        <v/>
      </c>
      <c r="E1727" s="61" t="str">
        <f>IFERROR(VLOOKUP($C1727,货物明细表!$B:$F,3,0),"")</f>
        <v/>
      </c>
      <c r="F1727" s="61" t="str">
        <f>IFERROR(VLOOKUP($C1727,货物明细表!$B:$F,4,0),"")</f>
        <v/>
      </c>
      <c r="G1727" s="61" t="str">
        <f>IFERROR(VLOOKUP($C1727,货物明细表!$B:$F,5,0),"")</f>
        <v/>
      </c>
      <c r="H1727" s="63"/>
      <c r="I1727" s="63"/>
      <c r="J1727" s="63"/>
      <c r="K1727" s="63"/>
    </row>
    <row r="1728" spans="1:11">
      <c r="A1728" s="58">
        <f t="shared" si="287"/>
        <v>1725</v>
      </c>
      <c r="B1728" s="59"/>
      <c r="C1728" s="59"/>
      <c r="D1728" s="58" t="str">
        <f>IFERROR(VLOOKUP($C1728,货物明细表!$B:$F,2,0),"")</f>
        <v/>
      </c>
      <c r="E1728" s="58" t="str">
        <f>IFERROR(VLOOKUP($C1728,货物明细表!$B:$F,3,0),"")</f>
        <v/>
      </c>
      <c r="F1728" s="58" t="str">
        <f>IFERROR(VLOOKUP($C1728,货物明细表!$B:$F,4,0),"")</f>
        <v/>
      </c>
      <c r="G1728" s="58" t="str">
        <f>IFERROR(VLOOKUP($C1728,货物明细表!$B:$F,5,0),"")</f>
        <v/>
      </c>
      <c r="H1728" s="60"/>
      <c r="I1728" s="60"/>
      <c r="J1728" s="60"/>
      <c r="K1728" s="60"/>
    </row>
    <row r="1729" spans="1:11">
      <c r="A1729" s="61">
        <f t="shared" si="287"/>
        <v>1726</v>
      </c>
      <c r="B1729" s="62"/>
      <c r="C1729" s="62"/>
      <c r="D1729" s="61" t="str">
        <f>IFERROR(VLOOKUP($C1729,货物明细表!$B:$F,2,0),"")</f>
        <v/>
      </c>
      <c r="E1729" s="61" t="str">
        <f>IFERROR(VLOOKUP($C1729,货物明细表!$B:$F,3,0),"")</f>
        <v/>
      </c>
      <c r="F1729" s="61" t="str">
        <f>IFERROR(VLOOKUP($C1729,货物明细表!$B:$F,4,0),"")</f>
        <v/>
      </c>
      <c r="G1729" s="61" t="str">
        <f>IFERROR(VLOOKUP($C1729,货物明细表!$B:$F,5,0),"")</f>
        <v/>
      </c>
      <c r="H1729" s="63"/>
      <c r="I1729" s="63"/>
      <c r="J1729" s="63"/>
      <c r="K1729" s="63"/>
    </row>
    <row r="1730" spans="1:11">
      <c r="A1730" s="58">
        <f t="shared" si="287"/>
        <v>1727</v>
      </c>
      <c r="B1730" s="59"/>
      <c r="C1730" s="59"/>
      <c r="D1730" s="58" t="str">
        <f>IFERROR(VLOOKUP($C1730,货物明细表!$B:$F,2,0),"")</f>
        <v/>
      </c>
      <c r="E1730" s="58" t="str">
        <f>IFERROR(VLOOKUP($C1730,货物明细表!$B:$F,3,0),"")</f>
        <v/>
      </c>
      <c r="F1730" s="58" t="str">
        <f>IFERROR(VLOOKUP($C1730,货物明细表!$B:$F,4,0),"")</f>
        <v/>
      </c>
      <c r="G1730" s="58" t="str">
        <f>IFERROR(VLOOKUP($C1730,货物明细表!$B:$F,5,0),"")</f>
        <v/>
      </c>
      <c r="H1730" s="60"/>
      <c r="I1730" s="60"/>
      <c r="J1730" s="60"/>
      <c r="K1730" s="60"/>
    </row>
    <row r="1731" spans="1:11">
      <c r="A1731" s="61">
        <f t="shared" ref="A1731:A1736" si="288">A1730+1</f>
        <v>1728</v>
      </c>
      <c r="B1731" s="62"/>
      <c r="C1731" s="62"/>
      <c r="D1731" s="61" t="str">
        <f>IFERROR(VLOOKUP($C1731,货物明细表!$B:$F,2,0),"")</f>
        <v/>
      </c>
      <c r="E1731" s="61" t="str">
        <f>IFERROR(VLOOKUP($C1731,货物明细表!$B:$F,3,0),"")</f>
        <v/>
      </c>
      <c r="F1731" s="61" t="str">
        <f>IFERROR(VLOOKUP($C1731,货物明细表!$B:$F,4,0),"")</f>
        <v/>
      </c>
      <c r="G1731" s="61" t="str">
        <f>IFERROR(VLOOKUP($C1731,货物明细表!$B:$F,5,0),"")</f>
        <v/>
      </c>
      <c r="H1731" s="63"/>
      <c r="I1731" s="63"/>
      <c r="J1731" s="63"/>
      <c r="K1731" s="63"/>
    </row>
    <row r="1732" spans="1:11">
      <c r="A1732" s="58">
        <f t="shared" si="288"/>
        <v>1729</v>
      </c>
      <c r="B1732" s="59"/>
      <c r="C1732" s="59"/>
      <c r="D1732" s="58" t="str">
        <f>IFERROR(VLOOKUP($C1732,货物明细表!$B:$F,2,0),"")</f>
        <v/>
      </c>
      <c r="E1732" s="58" t="str">
        <f>IFERROR(VLOOKUP($C1732,货物明细表!$B:$F,3,0),"")</f>
        <v/>
      </c>
      <c r="F1732" s="58" t="str">
        <f>IFERROR(VLOOKUP($C1732,货物明细表!$B:$F,4,0),"")</f>
        <v/>
      </c>
      <c r="G1732" s="58" t="str">
        <f>IFERROR(VLOOKUP($C1732,货物明细表!$B:$F,5,0),"")</f>
        <v/>
      </c>
      <c r="H1732" s="60"/>
      <c r="I1732" s="60"/>
      <c r="J1732" s="60"/>
      <c r="K1732" s="60"/>
    </row>
    <row r="1733" spans="1:11">
      <c r="A1733" s="61">
        <f t="shared" si="288"/>
        <v>1730</v>
      </c>
      <c r="B1733" s="62"/>
      <c r="C1733" s="62"/>
      <c r="D1733" s="61" t="str">
        <f>IFERROR(VLOOKUP($C1733,货物明细表!$B:$F,2,0),"")</f>
        <v/>
      </c>
      <c r="E1733" s="61" t="str">
        <f>IFERROR(VLOOKUP($C1733,货物明细表!$B:$F,3,0),"")</f>
        <v/>
      </c>
      <c r="F1733" s="61" t="str">
        <f>IFERROR(VLOOKUP($C1733,货物明细表!$B:$F,4,0),"")</f>
        <v/>
      </c>
      <c r="G1733" s="61" t="str">
        <f>IFERROR(VLOOKUP($C1733,货物明细表!$B:$F,5,0),"")</f>
        <v/>
      </c>
      <c r="H1733" s="63"/>
      <c r="I1733" s="63"/>
      <c r="J1733" s="63"/>
      <c r="K1733" s="63"/>
    </row>
    <row r="1734" spans="1:11">
      <c r="A1734" s="58">
        <f t="shared" si="288"/>
        <v>1731</v>
      </c>
      <c r="B1734" s="59"/>
      <c r="C1734" s="59"/>
      <c r="D1734" s="58" t="str">
        <f>IFERROR(VLOOKUP($C1734,货物明细表!$B:$F,2,0),"")</f>
        <v/>
      </c>
      <c r="E1734" s="58" t="str">
        <f>IFERROR(VLOOKUP($C1734,货物明细表!$B:$F,3,0),"")</f>
        <v/>
      </c>
      <c r="F1734" s="58" t="str">
        <f>IFERROR(VLOOKUP($C1734,货物明细表!$B:$F,4,0),"")</f>
        <v/>
      </c>
      <c r="G1734" s="58" t="str">
        <f>IFERROR(VLOOKUP($C1734,货物明细表!$B:$F,5,0),"")</f>
        <v/>
      </c>
      <c r="H1734" s="60"/>
      <c r="I1734" s="60"/>
      <c r="J1734" s="60"/>
      <c r="K1734" s="60"/>
    </row>
    <row r="1735" spans="1:11">
      <c r="A1735" s="61">
        <f t="shared" si="288"/>
        <v>1732</v>
      </c>
      <c r="B1735" s="62"/>
      <c r="C1735" s="62"/>
      <c r="D1735" s="61" t="str">
        <f>IFERROR(VLOOKUP($C1735,货物明细表!$B:$F,2,0),"")</f>
        <v/>
      </c>
      <c r="E1735" s="61" t="str">
        <f>IFERROR(VLOOKUP($C1735,货物明细表!$B:$F,3,0),"")</f>
        <v/>
      </c>
      <c r="F1735" s="61" t="str">
        <f>IFERROR(VLOOKUP($C1735,货物明细表!$B:$F,4,0),"")</f>
        <v/>
      </c>
      <c r="G1735" s="61" t="str">
        <f>IFERROR(VLOOKUP($C1735,货物明细表!$B:$F,5,0),"")</f>
        <v/>
      </c>
      <c r="H1735" s="63"/>
      <c r="I1735" s="63"/>
      <c r="J1735" s="63"/>
      <c r="K1735" s="63"/>
    </row>
    <row r="1736" spans="1:11">
      <c r="A1736" s="58">
        <f t="shared" si="288"/>
        <v>1733</v>
      </c>
      <c r="B1736" s="59"/>
      <c r="C1736" s="59"/>
      <c r="D1736" s="58" t="str">
        <f>IFERROR(VLOOKUP($C1736,货物明细表!$B:$F,2,0),"")</f>
        <v/>
      </c>
      <c r="E1736" s="58" t="str">
        <f>IFERROR(VLOOKUP($C1736,货物明细表!$B:$F,3,0),"")</f>
        <v/>
      </c>
      <c r="F1736" s="58" t="str">
        <f>IFERROR(VLOOKUP($C1736,货物明细表!$B:$F,4,0),"")</f>
        <v/>
      </c>
      <c r="G1736" s="58" t="str">
        <f>IFERROR(VLOOKUP($C1736,货物明细表!$B:$F,5,0),"")</f>
        <v/>
      </c>
      <c r="H1736" s="60"/>
      <c r="I1736" s="60"/>
      <c r="J1736" s="60"/>
      <c r="K1736" s="60"/>
    </row>
    <row r="1737" spans="1:11">
      <c r="A1737" s="61">
        <f t="shared" ref="A1737:A1742" si="289">A1736+1</f>
        <v>1734</v>
      </c>
      <c r="B1737" s="62"/>
      <c r="C1737" s="62"/>
      <c r="D1737" s="61" t="str">
        <f>IFERROR(VLOOKUP($C1737,货物明细表!$B:$F,2,0),"")</f>
        <v/>
      </c>
      <c r="E1737" s="61" t="str">
        <f>IFERROR(VLOOKUP($C1737,货物明细表!$B:$F,3,0),"")</f>
        <v/>
      </c>
      <c r="F1737" s="61" t="str">
        <f>IFERROR(VLOOKUP($C1737,货物明细表!$B:$F,4,0),"")</f>
        <v/>
      </c>
      <c r="G1737" s="61" t="str">
        <f>IFERROR(VLOOKUP($C1737,货物明细表!$B:$F,5,0),"")</f>
        <v/>
      </c>
      <c r="H1737" s="63"/>
      <c r="I1737" s="63"/>
      <c r="J1737" s="63"/>
      <c r="K1737" s="63"/>
    </row>
    <row r="1738" spans="1:11">
      <c r="A1738" s="58">
        <f t="shared" si="289"/>
        <v>1735</v>
      </c>
      <c r="B1738" s="59"/>
      <c r="C1738" s="59"/>
      <c r="D1738" s="58" t="str">
        <f>IFERROR(VLOOKUP($C1738,货物明细表!$B:$F,2,0),"")</f>
        <v/>
      </c>
      <c r="E1738" s="58" t="str">
        <f>IFERROR(VLOOKUP($C1738,货物明细表!$B:$F,3,0),"")</f>
        <v/>
      </c>
      <c r="F1738" s="58" t="str">
        <f>IFERROR(VLOOKUP($C1738,货物明细表!$B:$F,4,0),"")</f>
        <v/>
      </c>
      <c r="G1738" s="58" t="str">
        <f>IFERROR(VLOOKUP($C1738,货物明细表!$B:$F,5,0),"")</f>
        <v/>
      </c>
      <c r="H1738" s="60"/>
      <c r="I1738" s="60"/>
      <c r="J1738" s="60"/>
      <c r="K1738" s="60"/>
    </row>
    <row r="1739" spans="1:11">
      <c r="A1739" s="61">
        <f t="shared" si="289"/>
        <v>1736</v>
      </c>
      <c r="B1739" s="62"/>
      <c r="C1739" s="62"/>
      <c r="D1739" s="61" t="str">
        <f>IFERROR(VLOOKUP($C1739,货物明细表!$B:$F,2,0),"")</f>
        <v/>
      </c>
      <c r="E1739" s="61" t="str">
        <f>IFERROR(VLOOKUP($C1739,货物明细表!$B:$F,3,0),"")</f>
        <v/>
      </c>
      <c r="F1739" s="61" t="str">
        <f>IFERROR(VLOOKUP($C1739,货物明细表!$B:$F,4,0),"")</f>
        <v/>
      </c>
      <c r="G1739" s="61" t="str">
        <f>IFERROR(VLOOKUP($C1739,货物明细表!$B:$F,5,0),"")</f>
        <v/>
      </c>
      <c r="H1739" s="63"/>
      <c r="I1739" s="63"/>
      <c r="J1739" s="63"/>
      <c r="K1739" s="63"/>
    </row>
    <row r="1740" spans="1:11">
      <c r="A1740" s="58">
        <f t="shared" si="289"/>
        <v>1737</v>
      </c>
      <c r="B1740" s="59"/>
      <c r="C1740" s="59"/>
      <c r="D1740" s="58" t="str">
        <f>IFERROR(VLOOKUP($C1740,货物明细表!$B:$F,2,0),"")</f>
        <v/>
      </c>
      <c r="E1740" s="58" t="str">
        <f>IFERROR(VLOOKUP($C1740,货物明细表!$B:$F,3,0),"")</f>
        <v/>
      </c>
      <c r="F1740" s="58" t="str">
        <f>IFERROR(VLOOKUP($C1740,货物明细表!$B:$F,4,0),"")</f>
        <v/>
      </c>
      <c r="G1740" s="58" t="str">
        <f>IFERROR(VLOOKUP($C1740,货物明细表!$B:$F,5,0),"")</f>
        <v/>
      </c>
      <c r="H1740" s="60"/>
      <c r="I1740" s="60"/>
      <c r="J1740" s="60"/>
      <c r="K1740" s="60"/>
    </row>
    <row r="1741" spans="1:11">
      <c r="A1741" s="61">
        <f t="shared" si="289"/>
        <v>1738</v>
      </c>
      <c r="B1741" s="62"/>
      <c r="C1741" s="62"/>
      <c r="D1741" s="61" t="str">
        <f>IFERROR(VLOOKUP($C1741,货物明细表!$B:$F,2,0),"")</f>
        <v/>
      </c>
      <c r="E1741" s="61" t="str">
        <f>IFERROR(VLOOKUP($C1741,货物明细表!$B:$F,3,0),"")</f>
        <v/>
      </c>
      <c r="F1741" s="61" t="str">
        <f>IFERROR(VLOOKUP($C1741,货物明细表!$B:$F,4,0),"")</f>
        <v/>
      </c>
      <c r="G1741" s="61" t="str">
        <f>IFERROR(VLOOKUP($C1741,货物明细表!$B:$F,5,0),"")</f>
        <v/>
      </c>
      <c r="H1741" s="63"/>
      <c r="I1741" s="63"/>
      <c r="J1741" s="63"/>
      <c r="K1741" s="63"/>
    </row>
    <row r="1742" spans="1:11">
      <c r="A1742" s="58">
        <f t="shared" si="289"/>
        <v>1739</v>
      </c>
      <c r="B1742" s="59"/>
      <c r="C1742" s="59"/>
      <c r="D1742" s="58" t="str">
        <f>IFERROR(VLOOKUP($C1742,货物明细表!$B:$F,2,0),"")</f>
        <v/>
      </c>
      <c r="E1742" s="58" t="str">
        <f>IFERROR(VLOOKUP($C1742,货物明细表!$B:$F,3,0),"")</f>
        <v/>
      </c>
      <c r="F1742" s="58" t="str">
        <f>IFERROR(VLOOKUP($C1742,货物明细表!$B:$F,4,0),"")</f>
        <v/>
      </c>
      <c r="G1742" s="58" t="str">
        <f>IFERROR(VLOOKUP($C1742,货物明细表!$B:$F,5,0),"")</f>
        <v/>
      </c>
      <c r="H1742" s="60"/>
      <c r="I1742" s="60"/>
      <c r="J1742" s="60"/>
      <c r="K1742" s="60"/>
    </row>
    <row r="1743" spans="1:11">
      <c r="A1743" s="61">
        <f t="shared" ref="A1743:A1748" si="290">A1742+1</f>
        <v>1740</v>
      </c>
      <c r="B1743" s="62"/>
      <c r="C1743" s="62"/>
      <c r="D1743" s="61" t="str">
        <f>IFERROR(VLOOKUP($C1743,货物明细表!$B:$F,2,0),"")</f>
        <v/>
      </c>
      <c r="E1743" s="61" t="str">
        <f>IFERROR(VLOOKUP($C1743,货物明细表!$B:$F,3,0),"")</f>
        <v/>
      </c>
      <c r="F1743" s="61" t="str">
        <f>IFERROR(VLOOKUP($C1743,货物明细表!$B:$F,4,0),"")</f>
        <v/>
      </c>
      <c r="G1743" s="61" t="str">
        <f>IFERROR(VLOOKUP($C1743,货物明细表!$B:$F,5,0),"")</f>
        <v/>
      </c>
      <c r="H1743" s="63"/>
      <c r="I1743" s="63"/>
      <c r="J1743" s="63"/>
      <c r="K1743" s="63"/>
    </row>
    <row r="1744" spans="1:11">
      <c r="A1744" s="58">
        <f t="shared" si="290"/>
        <v>1741</v>
      </c>
      <c r="B1744" s="59"/>
      <c r="C1744" s="59"/>
      <c r="D1744" s="58" t="str">
        <f>IFERROR(VLOOKUP($C1744,货物明细表!$B:$F,2,0),"")</f>
        <v/>
      </c>
      <c r="E1744" s="58" t="str">
        <f>IFERROR(VLOOKUP($C1744,货物明细表!$B:$F,3,0),"")</f>
        <v/>
      </c>
      <c r="F1744" s="58" t="str">
        <f>IFERROR(VLOOKUP($C1744,货物明细表!$B:$F,4,0),"")</f>
        <v/>
      </c>
      <c r="G1744" s="58" t="str">
        <f>IFERROR(VLOOKUP($C1744,货物明细表!$B:$F,5,0),"")</f>
        <v/>
      </c>
      <c r="H1744" s="60"/>
      <c r="I1744" s="60"/>
      <c r="J1744" s="60"/>
      <c r="K1744" s="60"/>
    </row>
    <row r="1745" spans="1:11">
      <c r="A1745" s="61">
        <f t="shared" si="290"/>
        <v>1742</v>
      </c>
      <c r="B1745" s="62"/>
      <c r="C1745" s="62"/>
      <c r="D1745" s="61" t="str">
        <f>IFERROR(VLOOKUP($C1745,货物明细表!$B:$F,2,0),"")</f>
        <v/>
      </c>
      <c r="E1745" s="61" t="str">
        <f>IFERROR(VLOOKUP($C1745,货物明细表!$B:$F,3,0),"")</f>
        <v/>
      </c>
      <c r="F1745" s="61" t="str">
        <f>IFERROR(VLOOKUP($C1745,货物明细表!$B:$F,4,0),"")</f>
        <v/>
      </c>
      <c r="G1745" s="61" t="str">
        <f>IFERROR(VLOOKUP($C1745,货物明细表!$B:$F,5,0),"")</f>
        <v/>
      </c>
      <c r="H1745" s="63"/>
      <c r="I1745" s="63"/>
      <c r="J1745" s="63"/>
      <c r="K1745" s="63"/>
    </row>
    <row r="1746" spans="1:11">
      <c r="A1746" s="58">
        <f t="shared" si="290"/>
        <v>1743</v>
      </c>
      <c r="B1746" s="59"/>
      <c r="C1746" s="59"/>
      <c r="D1746" s="58" t="str">
        <f>IFERROR(VLOOKUP($C1746,货物明细表!$B:$F,2,0),"")</f>
        <v/>
      </c>
      <c r="E1746" s="58" t="str">
        <f>IFERROR(VLOOKUP($C1746,货物明细表!$B:$F,3,0),"")</f>
        <v/>
      </c>
      <c r="F1746" s="58" t="str">
        <f>IFERROR(VLOOKUP($C1746,货物明细表!$B:$F,4,0),"")</f>
        <v/>
      </c>
      <c r="G1746" s="58" t="str">
        <f>IFERROR(VLOOKUP($C1746,货物明细表!$B:$F,5,0),"")</f>
        <v/>
      </c>
      <c r="H1746" s="60"/>
      <c r="I1746" s="60"/>
      <c r="J1746" s="60"/>
      <c r="K1746" s="60"/>
    </row>
    <row r="1747" spans="1:11">
      <c r="A1747" s="61">
        <f t="shared" si="290"/>
        <v>1744</v>
      </c>
      <c r="B1747" s="62"/>
      <c r="C1747" s="62"/>
      <c r="D1747" s="61" t="str">
        <f>IFERROR(VLOOKUP($C1747,货物明细表!$B:$F,2,0),"")</f>
        <v/>
      </c>
      <c r="E1747" s="61" t="str">
        <f>IFERROR(VLOOKUP($C1747,货物明细表!$B:$F,3,0),"")</f>
        <v/>
      </c>
      <c r="F1747" s="61" t="str">
        <f>IFERROR(VLOOKUP($C1747,货物明细表!$B:$F,4,0),"")</f>
        <v/>
      </c>
      <c r="G1747" s="61" t="str">
        <f>IFERROR(VLOOKUP($C1747,货物明细表!$B:$F,5,0),"")</f>
        <v/>
      </c>
      <c r="H1747" s="63"/>
      <c r="I1747" s="63"/>
      <c r="J1747" s="63"/>
      <c r="K1747" s="63"/>
    </row>
    <row r="1748" spans="1:11">
      <c r="A1748" s="58">
        <f t="shared" si="290"/>
        <v>1745</v>
      </c>
      <c r="B1748" s="59"/>
      <c r="C1748" s="59"/>
      <c r="D1748" s="58" t="str">
        <f>IFERROR(VLOOKUP($C1748,货物明细表!$B:$F,2,0),"")</f>
        <v/>
      </c>
      <c r="E1748" s="58" t="str">
        <f>IFERROR(VLOOKUP($C1748,货物明细表!$B:$F,3,0),"")</f>
        <v/>
      </c>
      <c r="F1748" s="58" t="str">
        <f>IFERROR(VLOOKUP($C1748,货物明细表!$B:$F,4,0),"")</f>
        <v/>
      </c>
      <c r="G1748" s="58" t="str">
        <f>IFERROR(VLOOKUP($C1748,货物明细表!$B:$F,5,0),"")</f>
        <v/>
      </c>
      <c r="H1748" s="60"/>
      <c r="I1748" s="60"/>
      <c r="J1748" s="60"/>
      <c r="K1748" s="60"/>
    </row>
    <row r="1749" spans="1:11">
      <c r="A1749" s="61">
        <f t="shared" ref="A1749:A1754" si="291">A1748+1</f>
        <v>1746</v>
      </c>
      <c r="B1749" s="62"/>
      <c r="C1749" s="62"/>
      <c r="D1749" s="61" t="str">
        <f>IFERROR(VLOOKUP($C1749,货物明细表!$B:$F,2,0),"")</f>
        <v/>
      </c>
      <c r="E1749" s="61" t="str">
        <f>IFERROR(VLOOKUP($C1749,货物明细表!$B:$F,3,0),"")</f>
        <v/>
      </c>
      <c r="F1749" s="61" t="str">
        <f>IFERROR(VLOOKUP($C1749,货物明细表!$B:$F,4,0),"")</f>
        <v/>
      </c>
      <c r="G1749" s="61" t="str">
        <f>IFERROR(VLOOKUP($C1749,货物明细表!$B:$F,5,0),"")</f>
        <v/>
      </c>
      <c r="H1749" s="63"/>
      <c r="I1749" s="63"/>
      <c r="J1749" s="63"/>
      <c r="K1749" s="63"/>
    </row>
    <row r="1750" spans="1:11">
      <c r="A1750" s="58">
        <f t="shared" si="291"/>
        <v>1747</v>
      </c>
      <c r="B1750" s="59"/>
      <c r="C1750" s="59"/>
      <c r="D1750" s="58" t="str">
        <f>IFERROR(VLOOKUP($C1750,货物明细表!$B:$F,2,0),"")</f>
        <v/>
      </c>
      <c r="E1750" s="58" t="str">
        <f>IFERROR(VLOOKUP($C1750,货物明细表!$B:$F,3,0),"")</f>
        <v/>
      </c>
      <c r="F1750" s="58" t="str">
        <f>IFERROR(VLOOKUP($C1750,货物明细表!$B:$F,4,0),"")</f>
        <v/>
      </c>
      <c r="G1750" s="58" t="str">
        <f>IFERROR(VLOOKUP($C1750,货物明细表!$B:$F,5,0),"")</f>
        <v/>
      </c>
      <c r="H1750" s="60"/>
      <c r="I1750" s="60"/>
      <c r="J1750" s="60"/>
      <c r="K1750" s="60"/>
    </row>
    <row r="1751" spans="1:11">
      <c r="A1751" s="61">
        <f t="shared" si="291"/>
        <v>1748</v>
      </c>
      <c r="B1751" s="62"/>
      <c r="C1751" s="62"/>
      <c r="D1751" s="61" t="str">
        <f>IFERROR(VLOOKUP($C1751,货物明细表!$B:$F,2,0),"")</f>
        <v/>
      </c>
      <c r="E1751" s="61" t="str">
        <f>IFERROR(VLOOKUP($C1751,货物明细表!$B:$F,3,0),"")</f>
        <v/>
      </c>
      <c r="F1751" s="61" t="str">
        <f>IFERROR(VLOOKUP($C1751,货物明细表!$B:$F,4,0),"")</f>
        <v/>
      </c>
      <c r="G1751" s="61" t="str">
        <f>IFERROR(VLOOKUP($C1751,货物明细表!$B:$F,5,0),"")</f>
        <v/>
      </c>
      <c r="H1751" s="63"/>
      <c r="I1751" s="63"/>
      <c r="J1751" s="63"/>
      <c r="K1751" s="63"/>
    </row>
    <row r="1752" spans="1:11">
      <c r="A1752" s="58">
        <f t="shared" si="291"/>
        <v>1749</v>
      </c>
      <c r="B1752" s="59"/>
      <c r="C1752" s="59"/>
      <c r="D1752" s="58" t="str">
        <f>IFERROR(VLOOKUP($C1752,货物明细表!$B:$F,2,0),"")</f>
        <v/>
      </c>
      <c r="E1752" s="58" t="str">
        <f>IFERROR(VLOOKUP($C1752,货物明细表!$B:$F,3,0),"")</f>
        <v/>
      </c>
      <c r="F1752" s="58" t="str">
        <f>IFERROR(VLOOKUP($C1752,货物明细表!$B:$F,4,0),"")</f>
        <v/>
      </c>
      <c r="G1752" s="58" t="str">
        <f>IFERROR(VLOOKUP($C1752,货物明细表!$B:$F,5,0),"")</f>
        <v/>
      </c>
      <c r="H1752" s="60"/>
      <c r="I1752" s="60"/>
      <c r="J1752" s="60"/>
      <c r="K1752" s="60"/>
    </row>
    <row r="1753" spans="1:11">
      <c r="A1753" s="61">
        <f t="shared" si="291"/>
        <v>1750</v>
      </c>
      <c r="B1753" s="62"/>
      <c r="C1753" s="62"/>
      <c r="D1753" s="61" t="str">
        <f>IFERROR(VLOOKUP($C1753,货物明细表!$B:$F,2,0),"")</f>
        <v/>
      </c>
      <c r="E1753" s="61" t="str">
        <f>IFERROR(VLOOKUP($C1753,货物明细表!$B:$F,3,0),"")</f>
        <v/>
      </c>
      <c r="F1753" s="61" t="str">
        <f>IFERROR(VLOOKUP($C1753,货物明细表!$B:$F,4,0),"")</f>
        <v/>
      </c>
      <c r="G1753" s="61" t="str">
        <f>IFERROR(VLOOKUP($C1753,货物明细表!$B:$F,5,0),"")</f>
        <v/>
      </c>
      <c r="H1753" s="63"/>
      <c r="I1753" s="63"/>
      <c r="J1753" s="63"/>
      <c r="K1753" s="63"/>
    </row>
    <row r="1754" spans="1:11">
      <c r="A1754" s="58">
        <f t="shared" si="291"/>
        <v>1751</v>
      </c>
      <c r="B1754" s="59"/>
      <c r="C1754" s="59"/>
      <c r="D1754" s="58" t="str">
        <f>IFERROR(VLOOKUP($C1754,货物明细表!$B:$F,2,0),"")</f>
        <v/>
      </c>
      <c r="E1754" s="58" t="str">
        <f>IFERROR(VLOOKUP($C1754,货物明细表!$B:$F,3,0),"")</f>
        <v/>
      </c>
      <c r="F1754" s="58" t="str">
        <f>IFERROR(VLOOKUP($C1754,货物明细表!$B:$F,4,0),"")</f>
        <v/>
      </c>
      <c r="G1754" s="58" t="str">
        <f>IFERROR(VLOOKUP($C1754,货物明细表!$B:$F,5,0),"")</f>
        <v/>
      </c>
      <c r="H1754" s="60"/>
      <c r="I1754" s="60"/>
      <c r="J1754" s="60"/>
      <c r="K1754" s="60"/>
    </row>
    <row r="1755" spans="1:11">
      <c r="A1755" s="61">
        <f t="shared" ref="A1755:A1760" si="292">A1754+1</f>
        <v>1752</v>
      </c>
      <c r="B1755" s="62"/>
      <c r="C1755" s="62"/>
      <c r="D1755" s="61" t="str">
        <f>IFERROR(VLOOKUP($C1755,货物明细表!$B:$F,2,0),"")</f>
        <v/>
      </c>
      <c r="E1755" s="61" t="str">
        <f>IFERROR(VLOOKUP($C1755,货物明细表!$B:$F,3,0),"")</f>
        <v/>
      </c>
      <c r="F1755" s="61" t="str">
        <f>IFERROR(VLOOKUP($C1755,货物明细表!$B:$F,4,0),"")</f>
        <v/>
      </c>
      <c r="G1755" s="61" t="str">
        <f>IFERROR(VLOOKUP($C1755,货物明细表!$B:$F,5,0),"")</f>
        <v/>
      </c>
      <c r="H1755" s="63"/>
      <c r="I1755" s="63"/>
      <c r="J1755" s="63"/>
      <c r="K1755" s="63"/>
    </row>
    <row r="1756" spans="1:11">
      <c r="A1756" s="58">
        <f t="shared" si="292"/>
        <v>1753</v>
      </c>
      <c r="B1756" s="59"/>
      <c r="C1756" s="59"/>
      <c r="D1756" s="58" t="str">
        <f>IFERROR(VLOOKUP($C1756,货物明细表!$B:$F,2,0),"")</f>
        <v/>
      </c>
      <c r="E1756" s="58" t="str">
        <f>IFERROR(VLOOKUP($C1756,货物明细表!$B:$F,3,0),"")</f>
        <v/>
      </c>
      <c r="F1756" s="58" t="str">
        <f>IFERROR(VLOOKUP($C1756,货物明细表!$B:$F,4,0),"")</f>
        <v/>
      </c>
      <c r="G1756" s="58" t="str">
        <f>IFERROR(VLOOKUP($C1756,货物明细表!$B:$F,5,0),"")</f>
        <v/>
      </c>
      <c r="H1756" s="60"/>
      <c r="I1756" s="60"/>
      <c r="J1756" s="60"/>
      <c r="K1756" s="60"/>
    </row>
    <row r="1757" spans="1:11">
      <c r="A1757" s="61">
        <f t="shared" si="292"/>
        <v>1754</v>
      </c>
      <c r="B1757" s="62"/>
      <c r="C1757" s="62"/>
      <c r="D1757" s="61" t="str">
        <f>IFERROR(VLOOKUP($C1757,货物明细表!$B:$F,2,0),"")</f>
        <v/>
      </c>
      <c r="E1757" s="61" t="str">
        <f>IFERROR(VLOOKUP($C1757,货物明细表!$B:$F,3,0),"")</f>
        <v/>
      </c>
      <c r="F1757" s="61" t="str">
        <f>IFERROR(VLOOKUP($C1757,货物明细表!$B:$F,4,0),"")</f>
        <v/>
      </c>
      <c r="G1757" s="61" t="str">
        <f>IFERROR(VLOOKUP($C1757,货物明细表!$B:$F,5,0),"")</f>
        <v/>
      </c>
      <c r="H1757" s="63"/>
      <c r="I1757" s="63"/>
      <c r="J1757" s="63"/>
      <c r="K1757" s="63"/>
    </row>
    <row r="1758" spans="1:11">
      <c r="A1758" s="58">
        <f t="shared" si="292"/>
        <v>1755</v>
      </c>
      <c r="B1758" s="59"/>
      <c r="C1758" s="59"/>
      <c r="D1758" s="58" t="str">
        <f>IFERROR(VLOOKUP($C1758,货物明细表!$B:$F,2,0),"")</f>
        <v/>
      </c>
      <c r="E1758" s="58" t="str">
        <f>IFERROR(VLOOKUP($C1758,货物明细表!$B:$F,3,0),"")</f>
        <v/>
      </c>
      <c r="F1758" s="58" t="str">
        <f>IFERROR(VLOOKUP($C1758,货物明细表!$B:$F,4,0),"")</f>
        <v/>
      </c>
      <c r="G1758" s="58" t="str">
        <f>IFERROR(VLOOKUP($C1758,货物明细表!$B:$F,5,0),"")</f>
        <v/>
      </c>
      <c r="H1758" s="60"/>
      <c r="I1758" s="60"/>
      <c r="J1758" s="60"/>
      <c r="K1758" s="60"/>
    </row>
    <row r="1759" spans="1:11">
      <c r="A1759" s="61">
        <f t="shared" si="292"/>
        <v>1756</v>
      </c>
      <c r="B1759" s="62"/>
      <c r="C1759" s="62"/>
      <c r="D1759" s="61" t="str">
        <f>IFERROR(VLOOKUP($C1759,货物明细表!$B:$F,2,0),"")</f>
        <v/>
      </c>
      <c r="E1759" s="61" t="str">
        <f>IFERROR(VLOOKUP($C1759,货物明细表!$B:$F,3,0),"")</f>
        <v/>
      </c>
      <c r="F1759" s="61" t="str">
        <f>IFERROR(VLOOKUP($C1759,货物明细表!$B:$F,4,0),"")</f>
        <v/>
      </c>
      <c r="G1759" s="61" t="str">
        <f>IFERROR(VLOOKUP($C1759,货物明细表!$B:$F,5,0),"")</f>
        <v/>
      </c>
      <c r="H1759" s="63"/>
      <c r="I1759" s="63"/>
      <c r="J1759" s="63"/>
      <c r="K1759" s="63"/>
    </row>
    <row r="1760" spans="1:11">
      <c r="A1760" s="58">
        <f t="shared" si="292"/>
        <v>1757</v>
      </c>
      <c r="B1760" s="59"/>
      <c r="C1760" s="59"/>
      <c r="D1760" s="58" t="str">
        <f>IFERROR(VLOOKUP($C1760,货物明细表!$B:$F,2,0),"")</f>
        <v/>
      </c>
      <c r="E1760" s="58" t="str">
        <f>IFERROR(VLOOKUP($C1760,货物明细表!$B:$F,3,0),"")</f>
        <v/>
      </c>
      <c r="F1760" s="58" t="str">
        <f>IFERROR(VLOOKUP($C1760,货物明细表!$B:$F,4,0),"")</f>
        <v/>
      </c>
      <c r="G1760" s="58" t="str">
        <f>IFERROR(VLOOKUP($C1760,货物明细表!$B:$F,5,0),"")</f>
        <v/>
      </c>
      <c r="H1760" s="60"/>
      <c r="I1760" s="60"/>
      <c r="J1760" s="60"/>
      <c r="K1760" s="60"/>
    </row>
    <row r="1761" spans="1:11">
      <c r="A1761" s="61">
        <f t="shared" ref="A1761:A1766" si="293">A1760+1</f>
        <v>1758</v>
      </c>
      <c r="B1761" s="62"/>
      <c r="C1761" s="62"/>
      <c r="D1761" s="61" t="str">
        <f>IFERROR(VLOOKUP($C1761,货物明细表!$B:$F,2,0),"")</f>
        <v/>
      </c>
      <c r="E1761" s="61" t="str">
        <f>IFERROR(VLOOKUP($C1761,货物明细表!$B:$F,3,0),"")</f>
        <v/>
      </c>
      <c r="F1761" s="61" t="str">
        <f>IFERROR(VLOOKUP($C1761,货物明细表!$B:$F,4,0),"")</f>
        <v/>
      </c>
      <c r="G1761" s="61" t="str">
        <f>IFERROR(VLOOKUP($C1761,货物明细表!$B:$F,5,0),"")</f>
        <v/>
      </c>
      <c r="H1761" s="63"/>
      <c r="I1761" s="63"/>
      <c r="J1761" s="63"/>
      <c r="K1761" s="63"/>
    </row>
    <row r="1762" spans="1:11">
      <c r="A1762" s="58">
        <f t="shared" si="293"/>
        <v>1759</v>
      </c>
      <c r="B1762" s="59"/>
      <c r="C1762" s="59"/>
      <c r="D1762" s="58" t="str">
        <f>IFERROR(VLOOKUP($C1762,货物明细表!$B:$F,2,0),"")</f>
        <v/>
      </c>
      <c r="E1762" s="58" t="str">
        <f>IFERROR(VLOOKUP($C1762,货物明细表!$B:$F,3,0),"")</f>
        <v/>
      </c>
      <c r="F1762" s="58" t="str">
        <f>IFERROR(VLOOKUP($C1762,货物明细表!$B:$F,4,0),"")</f>
        <v/>
      </c>
      <c r="G1762" s="58" t="str">
        <f>IFERROR(VLOOKUP($C1762,货物明细表!$B:$F,5,0),"")</f>
        <v/>
      </c>
      <c r="H1762" s="60"/>
      <c r="I1762" s="60"/>
      <c r="J1762" s="60"/>
      <c r="K1762" s="60"/>
    </row>
    <row r="1763" spans="1:11">
      <c r="A1763" s="61">
        <f t="shared" si="293"/>
        <v>1760</v>
      </c>
      <c r="B1763" s="62"/>
      <c r="C1763" s="62"/>
      <c r="D1763" s="61" t="str">
        <f>IFERROR(VLOOKUP($C1763,货物明细表!$B:$F,2,0),"")</f>
        <v/>
      </c>
      <c r="E1763" s="61" t="str">
        <f>IFERROR(VLOOKUP($C1763,货物明细表!$B:$F,3,0),"")</f>
        <v/>
      </c>
      <c r="F1763" s="61" t="str">
        <f>IFERROR(VLOOKUP($C1763,货物明细表!$B:$F,4,0),"")</f>
        <v/>
      </c>
      <c r="G1763" s="61" t="str">
        <f>IFERROR(VLOOKUP($C1763,货物明细表!$B:$F,5,0),"")</f>
        <v/>
      </c>
      <c r="H1763" s="63"/>
      <c r="I1763" s="63"/>
      <c r="J1763" s="63"/>
      <c r="K1763" s="63"/>
    </row>
    <row r="1764" spans="1:11">
      <c r="A1764" s="58">
        <f t="shared" si="293"/>
        <v>1761</v>
      </c>
      <c r="B1764" s="59"/>
      <c r="C1764" s="59"/>
      <c r="D1764" s="58" t="str">
        <f>IFERROR(VLOOKUP($C1764,货物明细表!$B:$F,2,0),"")</f>
        <v/>
      </c>
      <c r="E1764" s="58" t="str">
        <f>IFERROR(VLOOKUP($C1764,货物明细表!$B:$F,3,0),"")</f>
        <v/>
      </c>
      <c r="F1764" s="58" t="str">
        <f>IFERROR(VLOOKUP($C1764,货物明细表!$B:$F,4,0),"")</f>
        <v/>
      </c>
      <c r="G1764" s="58" t="str">
        <f>IFERROR(VLOOKUP($C1764,货物明细表!$B:$F,5,0),"")</f>
        <v/>
      </c>
      <c r="H1764" s="60"/>
      <c r="I1764" s="60"/>
      <c r="J1764" s="60"/>
      <c r="K1764" s="60"/>
    </row>
    <row r="1765" spans="1:11">
      <c r="A1765" s="61">
        <f t="shared" si="293"/>
        <v>1762</v>
      </c>
      <c r="B1765" s="62"/>
      <c r="C1765" s="62"/>
      <c r="D1765" s="61" t="str">
        <f>IFERROR(VLOOKUP($C1765,货物明细表!$B:$F,2,0),"")</f>
        <v/>
      </c>
      <c r="E1765" s="61" t="str">
        <f>IFERROR(VLOOKUP($C1765,货物明细表!$B:$F,3,0),"")</f>
        <v/>
      </c>
      <c r="F1765" s="61" t="str">
        <f>IFERROR(VLOOKUP($C1765,货物明细表!$B:$F,4,0),"")</f>
        <v/>
      </c>
      <c r="G1765" s="61" t="str">
        <f>IFERROR(VLOOKUP($C1765,货物明细表!$B:$F,5,0),"")</f>
        <v/>
      </c>
      <c r="H1765" s="63"/>
      <c r="I1765" s="63"/>
      <c r="J1765" s="63"/>
      <c r="K1765" s="63"/>
    </row>
    <row r="1766" spans="1:11">
      <c r="A1766" s="58">
        <f t="shared" si="293"/>
        <v>1763</v>
      </c>
      <c r="B1766" s="59"/>
      <c r="C1766" s="59"/>
      <c r="D1766" s="58" t="str">
        <f>IFERROR(VLOOKUP($C1766,货物明细表!$B:$F,2,0),"")</f>
        <v/>
      </c>
      <c r="E1766" s="58" t="str">
        <f>IFERROR(VLOOKUP($C1766,货物明细表!$B:$F,3,0),"")</f>
        <v/>
      </c>
      <c r="F1766" s="58" t="str">
        <f>IFERROR(VLOOKUP($C1766,货物明细表!$B:$F,4,0),"")</f>
        <v/>
      </c>
      <c r="G1766" s="58" t="str">
        <f>IFERROR(VLOOKUP($C1766,货物明细表!$B:$F,5,0),"")</f>
        <v/>
      </c>
      <c r="H1766" s="60"/>
      <c r="I1766" s="60"/>
      <c r="J1766" s="60"/>
      <c r="K1766" s="60"/>
    </row>
    <row r="1767" spans="1:11">
      <c r="A1767" s="61">
        <f t="shared" ref="A1767:A1772" si="294">A1766+1</f>
        <v>1764</v>
      </c>
      <c r="B1767" s="62"/>
      <c r="C1767" s="62"/>
      <c r="D1767" s="61" t="str">
        <f>IFERROR(VLOOKUP($C1767,货物明细表!$B:$F,2,0),"")</f>
        <v/>
      </c>
      <c r="E1767" s="61" t="str">
        <f>IFERROR(VLOOKUP($C1767,货物明细表!$B:$F,3,0),"")</f>
        <v/>
      </c>
      <c r="F1767" s="61" t="str">
        <f>IFERROR(VLOOKUP($C1767,货物明细表!$B:$F,4,0),"")</f>
        <v/>
      </c>
      <c r="G1767" s="61" t="str">
        <f>IFERROR(VLOOKUP($C1767,货物明细表!$B:$F,5,0),"")</f>
        <v/>
      </c>
      <c r="H1767" s="63"/>
      <c r="I1767" s="63"/>
      <c r="J1767" s="63"/>
      <c r="K1767" s="63"/>
    </row>
    <row r="1768" spans="1:11">
      <c r="A1768" s="58">
        <f t="shared" si="294"/>
        <v>1765</v>
      </c>
      <c r="B1768" s="59"/>
      <c r="C1768" s="59"/>
      <c r="D1768" s="58" t="str">
        <f>IFERROR(VLOOKUP($C1768,货物明细表!$B:$F,2,0),"")</f>
        <v/>
      </c>
      <c r="E1768" s="58" t="str">
        <f>IFERROR(VLOOKUP($C1768,货物明细表!$B:$F,3,0),"")</f>
        <v/>
      </c>
      <c r="F1768" s="58" t="str">
        <f>IFERROR(VLOOKUP($C1768,货物明细表!$B:$F,4,0),"")</f>
        <v/>
      </c>
      <c r="G1768" s="58" t="str">
        <f>IFERROR(VLOOKUP($C1768,货物明细表!$B:$F,5,0),"")</f>
        <v/>
      </c>
      <c r="H1768" s="60"/>
      <c r="I1768" s="60"/>
      <c r="J1768" s="60"/>
      <c r="K1768" s="60"/>
    </row>
    <row r="1769" spans="1:11">
      <c r="A1769" s="61">
        <f t="shared" si="294"/>
        <v>1766</v>
      </c>
      <c r="B1769" s="62"/>
      <c r="C1769" s="62"/>
      <c r="D1769" s="61" t="str">
        <f>IFERROR(VLOOKUP($C1769,货物明细表!$B:$F,2,0),"")</f>
        <v/>
      </c>
      <c r="E1769" s="61" t="str">
        <f>IFERROR(VLOOKUP($C1769,货物明细表!$B:$F,3,0),"")</f>
        <v/>
      </c>
      <c r="F1769" s="61" t="str">
        <f>IFERROR(VLOOKUP($C1769,货物明细表!$B:$F,4,0),"")</f>
        <v/>
      </c>
      <c r="G1769" s="61" t="str">
        <f>IFERROR(VLOOKUP($C1769,货物明细表!$B:$F,5,0),"")</f>
        <v/>
      </c>
      <c r="H1769" s="63"/>
      <c r="I1769" s="63"/>
      <c r="J1769" s="63"/>
      <c r="K1769" s="63"/>
    </row>
    <row r="1770" spans="1:11">
      <c r="A1770" s="58">
        <f t="shared" si="294"/>
        <v>1767</v>
      </c>
      <c r="B1770" s="59"/>
      <c r="C1770" s="59"/>
      <c r="D1770" s="58" t="str">
        <f>IFERROR(VLOOKUP($C1770,货物明细表!$B:$F,2,0),"")</f>
        <v/>
      </c>
      <c r="E1770" s="58" t="str">
        <f>IFERROR(VLOOKUP($C1770,货物明细表!$B:$F,3,0),"")</f>
        <v/>
      </c>
      <c r="F1770" s="58" t="str">
        <f>IFERROR(VLOOKUP($C1770,货物明细表!$B:$F,4,0),"")</f>
        <v/>
      </c>
      <c r="G1770" s="58" t="str">
        <f>IFERROR(VLOOKUP($C1770,货物明细表!$B:$F,5,0),"")</f>
        <v/>
      </c>
      <c r="H1770" s="60"/>
      <c r="I1770" s="60"/>
      <c r="J1770" s="60"/>
      <c r="K1770" s="60"/>
    </row>
    <row r="1771" spans="1:11">
      <c r="A1771" s="61">
        <f t="shared" si="294"/>
        <v>1768</v>
      </c>
      <c r="B1771" s="62"/>
      <c r="C1771" s="62"/>
      <c r="D1771" s="61" t="str">
        <f>IFERROR(VLOOKUP($C1771,货物明细表!$B:$F,2,0),"")</f>
        <v/>
      </c>
      <c r="E1771" s="61" t="str">
        <f>IFERROR(VLOOKUP($C1771,货物明细表!$B:$F,3,0),"")</f>
        <v/>
      </c>
      <c r="F1771" s="61" t="str">
        <f>IFERROR(VLOOKUP($C1771,货物明细表!$B:$F,4,0),"")</f>
        <v/>
      </c>
      <c r="G1771" s="61" t="str">
        <f>IFERROR(VLOOKUP($C1771,货物明细表!$B:$F,5,0),"")</f>
        <v/>
      </c>
      <c r="H1771" s="63"/>
      <c r="I1771" s="63"/>
      <c r="J1771" s="63"/>
      <c r="K1771" s="63"/>
    </row>
    <row r="1772" spans="1:11">
      <c r="A1772" s="58">
        <f t="shared" si="294"/>
        <v>1769</v>
      </c>
      <c r="B1772" s="59"/>
      <c r="C1772" s="59"/>
      <c r="D1772" s="58" t="str">
        <f>IFERROR(VLOOKUP($C1772,货物明细表!$B:$F,2,0),"")</f>
        <v/>
      </c>
      <c r="E1772" s="58" t="str">
        <f>IFERROR(VLOOKUP($C1772,货物明细表!$B:$F,3,0),"")</f>
        <v/>
      </c>
      <c r="F1772" s="58" t="str">
        <f>IFERROR(VLOOKUP($C1772,货物明细表!$B:$F,4,0),"")</f>
        <v/>
      </c>
      <c r="G1772" s="58" t="str">
        <f>IFERROR(VLOOKUP($C1772,货物明细表!$B:$F,5,0),"")</f>
        <v/>
      </c>
      <c r="H1772" s="60"/>
      <c r="I1772" s="60"/>
      <c r="J1772" s="60"/>
      <c r="K1772" s="60"/>
    </row>
    <row r="1773" spans="1:11">
      <c r="A1773" s="61">
        <f t="shared" ref="A1773:A1778" si="295">A1772+1</f>
        <v>1770</v>
      </c>
      <c r="B1773" s="62"/>
      <c r="C1773" s="62"/>
      <c r="D1773" s="61" t="str">
        <f>IFERROR(VLOOKUP($C1773,货物明细表!$B:$F,2,0),"")</f>
        <v/>
      </c>
      <c r="E1773" s="61" t="str">
        <f>IFERROR(VLOOKUP($C1773,货物明细表!$B:$F,3,0),"")</f>
        <v/>
      </c>
      <c r="F1773" s="61" t="str">
        <f>IFERROR(VLOOKUP($C1773,货物明细表!$B:$F,4,0),"")</f>
        <v/>
      </c>
      <c r="G1773" s="61" t="str">
        <f>IFERROR(VLOOKUP($C1773,货物明细表!$B:$F,5,0),"")</f>
        <v/>
      </c>
      <c r="H1773" s="63"/>
      <c r="I1773" s="63"/>
      <c r="J1773" s="63"/>
      <c r="K1773" s="63"/>
    </row>
    <row r="1774" spans="1:11">
      <c r="A1774" s="58">
        <f t="shared" si="295"/>
        <v>1771</v>
      </c>
      <c r="B1774" s="59"/>
      <c r="C1774" s="59"/>
      <c r="D1774" s="58" t="str">
        <f>IFERROR(VLOOKUP($C1774,货物明细表!$B:$F,2,0),"")</f>
        <v/>
      </c>
      <c r="E1774" s="58" t="str">
        <f>IFERROR(VLOOKUP($C1774,货物明细表!$B:$F,3,0),"")</f>
        <v/>
      </c>
      <c r="F1774" s="58" t="str">
        <f>IFERROR(VLOOKUP($C1774,货物明细表!$B:$F,4,0),"")</f>
        <v/>
      </c>
      <c r="G1774" s="58" t="str">
        <f>IFERROR(VLOOKUP($C1774,货物明细表!$B:$F,5,0),"")</f>
        <v/>
      </c>
      <c r="H1774" s="60"/>
      <c r="I1774" s="60"/>
      <c r="J1774" s="60"/>
      <c r="K1774" s="60"/>
    </row>
    <row r="1775" spans="1:11">
      <c r="A1775" s="61">
        <f t="shared" si="295"/>
        <v>1772</v>
      </c>
      <c r="B1775" s="62"/>
      <c r="C1775" s="62"/>
      <c r="D1775" s="61" t="str">
        <f>IFERROR(VLOOKUP($C1775,货物明细表!$B:$F,2,0),"")</f>
        <v/>
      </c>
      <c r="E1775" s="61" t="str">
        <f>IFERROR(VLOOKUP($C1775,货物明细表!$B:$F,3,0),"")</f>
        <v/>
      </c>
      <c r="F1775" s="61" t="str">
        <f>IFERROR(VLOOKUP($C1775,货物明细表!$B:$F,4,0),"")</f>
        <v/>
      </c>
      <c r="G1775" s="61" t="str">
        <f>IFERROR(VLOOKUP($C1775,货物明细表!$B:$F,5,0),"")</f>
        <v/>
      </c>
      <c r="H1775" s="63"/>
      <c r="I1775" s="63"/>
      <c r="J1775" s="63"/>
      <c r="K1775" s="63"/>
    </row>
    <row r="1776" spans="1:11">
      <c r="A1776" s="58">
        <f t="shared" si="295"/>
        <v>1773</v>
      </c>
      <c r="B1776" s="59"/>
      <c r="C1776" s="59"/>
      <c r="D1776" s="58" t="str">
        <f>IFERROR(VLOOKUP($C1776,货物明细表!$B:$F,2,0),"")</f>
        <v/>
      </c>
      <c r="E1776" s="58" t="str">
        <f>IFERROR(VLOOKUP($C1776,货物明细表!$B:$F,3,0),"")</f>
        <v/>
      </c>
      <c r="F1776" s="58" t="str">
        <f>IFERROR(VLOOKUP($C1776,货物明细表!$B:$F,4,0),"")</f>
        <v/>
      </c>
      <c r="G1776" s="58" t="str">
        <f>IFERROR(VLOOKUP($C1776,货物明细表!$B:$F,5,0),"")</f>
        <v/>
      </c>
      <c r="H1776" s="60"/>
      <c r="I1776" s="60"/>
      <c r="J1776" s="60"/>
      <c r="K1776" s="60"/>
    </row>
    <row r="1777" spans="1:11">
      <c r="A1777" s="61">
        <f t="shared" si="295"/>
        <v>1774</v>
      </c>
      <c r="B1777" s="62"/>
      <c r="C1777" s="62"/>
      <c r="D1777" s="61" t="str">
        <f>IFERROR(VLOOKUP($C1777,货物明细表!$B:$F,2,0),"")</f>
        <v/>
      </c>
      <c r="E1777" s="61" t="str">
        <f>IFERROR(VLOOKUP($C1777,货物明细表!$B:$F,3,0),"")</f>
        <v/>
      </c>
      <c r="F1777" s="61" t="str">
        <f>IFERROR(VLOOKUP($C1777,货物明细表!$B:$F,4,0),"")</f>
        <v/>
      </c>
      <c r="G1777" s="61" t="str">
        <f>IFERROR(VLOOKUP($C1777,货物明细表!$B:$F,5,0),"")</f>
        <v/>
      </c>
      <c r="H1777" s="63"/>
      <c r="I1777" s="63"/>
      <c r="J1777" s="63"/>
      <c r="K1777" s="63"/>
    </row>
    <row r="1778" spans="1:11">
      <c r="A1778" s="58">
        <f t="shared" si="295"/>
        <v>1775</v>
      </c>
      <c r="B1778" s="59"/>
      <c r="C1778" s="59"/>
      <c r="D1778" s="58" t="str">
        <f>IFERROR(VLOOKUP($C1778,货物明细表!$B:$F,2,0),"")</f>
        <v/>
      </c>
      <c r="E1778" s="58" t="str">
        <f>IFERROR(VLOOKUP($C1778,货物明细表!$B:$F,3,0),"")</f>
        <v/>
      </c>
      <c r="F1778" s="58" t="str">
        <f>IFERROR(VLOOKUP($C1778,货物明细表!$B:$F,4,0),"")</f>
        <v/>
      </c>
      <c r="G1778" s="58" t="str">
        <f>IFERROR(VLOOKUP($C1778,货物明细表!$B:$F,5,0),"")</f>
        <v/>
      </c>
      <c r="H1778" s="60"/>
      <c r="I1778" s="60"/>
      <c r="J1778" s="60"/>
      <c r="K1778" s="60"/>
    </row>
    <row r="1779" spans="1:11">
      <c r="A1779" s="61">
        <f t="shared" ref="A1779:A1784" si="296">A1778+1</f>
        <v>1776</v>
      </c>
      <c r="B1779" s="62"/>
      <c r="C1779" s="62"/>
      <c r="D1779" s="61" t="str">
        <f>IFERROR(VLOOKUP($C1779,货物明细表!$B:$F,2,0),"")</f>
        <v/>
      </c>
      <c r="E1779" s="61" t="str">
        <f>IFERROR(VLOOKUP($C1779,货物明细表!$B:$F,3,0),"")</f>
        <v/>
      </c>
      <c r="F1779" s="61" t="str">
        <f>IFERROR(VLOOKUP($C1779,货物明细表!$B:$F,4,0),"")</f>
        <v/>
      </c>
      <c r="G1779" s="61" t="str">
        <f>IFERROR(VLOOKUP($C1779,货物明细表!$B:$F,5,0),"")</f>
        <v/>
      </c>
      <c r="H1779" s="63"/>
      <c r="I1779" s="63"/>
      <c r="J1779" s="63"/>
      <c r="K1779" s="63"/>
    </row>
    <row r="1780" spans="1:11">
      <c r="A1780" s="58">
        <f t="shared" si="296"/>
        <v>1777</v>
      </c>
      <c r="B1780" s="59"/>
      <c r="C1780" s="59"/>
      <c r="D1780" s="58" t="str">
        <f>IFERROR(VLOOKUP($C1780,货物明细表!$B:$F,2,0),"")</f>
        <v/>
      </c>
      <c r="E1780" s="58" t="str">
        <f>IFERROR(VLOOKUP($C1780,货物明细表!$B:$F,3,0),"")</f>
        <v/>
      </c>
      <c r="F1780" s="58" t="str">
        <f>IFERROR(VLOOKUP($C1780,货物明细表!$B:$F,4,0),"")</f>
        <v/>
      </c>
      <c r="G1780" s="58" t="str">
        <f>IFERROR(VLOOKUP($C1780,货物明细表!$B:$F,5,0),"")</f>
        <v/>
      </c>
      <c r="H1780" s="60"/>
      <c r="I1780" s="60"/>
      <c r="J1780" s="60"/>
      <c r="K1780" s="60"/>
    </row>
    <row r="1781" spans="1:11">
      <c r="A1781" s="61">
        <f t="shared" si="296"/>
        <v>1778</v>
      </c>
      <c r="B1781" s="62"/>
      <c r="C1781" s="62"/>
      <c r="D1781" s="61" t="str">
        <f>IFERROR(VLOOKUP($C1781,货物明细表!$B:$F,2,0),"")</f>
        <v/>
      </c>
      <c r="E1781" s="61" t="str">
        <f>IFERROR(VLOOKUP($C1781,货物明细表!$B:$F,3,0),"")</f>
        <v/>
      </c>
      <c r="F1781" s="61" t="str">
        <f>IFERROR(VLOOKUP($C1781,货物明细表!$B:$F,4,0),"")</f>
        <v/>
      </c>
      <c r="G1781" s="61" t="str">
        <f>IFERROR(VLOOKUP($C1781,货物明细表!$B:$F,5,0),"")</f>
        <v/>
      </c>
      <c r="H1781" s="63"/>
      <c r="I1781" s="63"/>
      <c r="J1781" s="63"/>
      <c r="K1781" s="63"/>
    </row>
    <row r="1782" spans="1:11">
      <c r="A1782" s="58">
        <f t="shared" si="296"/>
        <v>1779</v>
      </c>
      <c r="B1782" s="59"/>
      <c r="C1782" s="59"/>
      <c r="D1782" s="58" t="str">
        <f>IFERROR(VLOOKUP($C1782,货物明细表!$B:$F,2,0),"")</f>
        <v/>
      </c>
      <c r="E1782" s="58" t="str">
        <f>IFERROR(VLOOKUP($C1782,货物明细表!$B:$F,3,0),"")</f>
        <v/>
      </c>
      <c r="F1782" s="58" t="str">
        <f>IFERROR(VLOOKUP($C1782,货物明细表!$B:$F,4,0),"")</f>
        <v/>
      </c>
      <c r="G1782" s="58" t="str">
        <f>IFERROR(VLOOKUP($C1782,货物明细表!$B:$F,5,0),"")</f>
        <v/>
      </c>
      <c r="H1782" s="60"/>
      <c r="I1782" s="60"/>
      <c r="J1782" s="60"/>
      <c r="K1782" s="60"/>
    </row>
    <row r="1783" spans="1:11">
      <c r="A1783" s="61">
        <f t="shared" si="296"/>
        <v>1780</v>
      </c>
      <c r="B1783" s="62"/>
      <c r="C1783" s="62"/>
      <c r="D1783" s="61" t="str">
        <f>IFERROR(VLOOKUP($C1783,货物明细表!$B:$F,2,0),"")</f>
        <v/>
      </c>
      <c r="E1783" s="61" t="str">
        <f>IFERROR(VLOOKUP($C1783,货物明细表!$B:$F,3,0),"")</f>
        <v/>
      </c>
      <c r="F1783" s="61" t="str">
        <f>IFERROR(VLOOKUP($C1783,货物明细表!$B:$F,4,0),"")</f>
        <v/>
      </c>
      <c r="G1783" s="61" t="str">
        <f>IFERROR(VLOOKUP($C1783,货物明细表!$B:$F,5,0),"")</f>
        <v/>
      </c>
      <c r="H1783" s="63"/>
      <c r="I1783" s="63"/>
      <c r="J1783" s="63"/>
      <c r="K1783" s="63"/>
    </row>
    <row r="1784" spans="1:11">
      <c r="A1784" s="58">
        <f t="shared" si="296"/>
        <v>1781</v>
      </c>
      <c r="B1784" s="59"/>
      <c r="C1784" s="59"/>
      <c r="D1784" s="58" t="str">
        <f>IFERROR(VLOOKUP($C1784,货物明细表!$B:$F,2,0),"")</f>
        <v/>
      </c>
      <c r="E1784" s="58" t="str">
        <f>IFERROR(VLOOKUP($C1784,货物明细表!$B:$F,3,0),"")</f>
        <v/>
      </c>
      <c r="F1784" s="58" t="str">
        <f>IFERROR(VLOOKUP($C1784,货物明细表!$B:$F,4,0),"")</f>
        <v/>
      </c>
      <c r="G1784" s="58" t="str">
        <f>IFERROR(VLOOKUP($C1784,货物明细表!$B:$F,5,0),"")</f>
        <v/>
      </c>
      <c r="H1784" s="60"/>
      <c r="I1784" s="60"/>
      <c r="J1784" s="60"/>
      <c r="K1784" s="60"/>
    </row>
    <row r="1785" spans="1:11">
      <c r="A1785" s="61">
        <f t="shared" ref="A1785:A1790" si="297">A1784+1</f>
        <v>1782</v>
      </c>
      <c r="B1785" s="62"/>
      <c r="C1785" s="62"/>
      <c r="D1785" s="61" t="str">
        <f>IFERROR(VLOOKUP($C1785,货物明细表!$B:$F,2,0),"")</f>
        <v/>
      </c>
      <c r="E1785" s="61" t="str">
        <f>IFERROR(VLOOKUP($C1785,货物明细表!$B:$F,3,0),"")</f>
        <v/>
      </c>
      <c r="F1785" s="61" t="str">
        <f>IFERROR(VLOOKUP($C1785,货物明细表!$B:$F,4,0),"")</f>
        <v/>
      </c>
      <c r="G1785" s="61" t="str">
        <f>IFERROR(VLOOKUP($C1785,货物明细表!$B:$F,5,0),"")</f>
        <v/>
      </c>
      <c r="H1785" s="63"/>
      <c r="I1785" s="63"/>
      <c r="J1785" s="63"/>
      <c r="K1785" s="63"/>
    </row>
    <row r="1786" spans="1:11">
      <c r="A1786" s="58">
        <f t="shared" si="297"/>
        <v>1783</v>
      </c>
      <c r="B1786" s="59"/>
      <c r="C1786" s="59"/>
      <c r="D1786" s="58" t="str">
        <f>IFERROR(VLOOKUP($C1786,货物明细表!$B:$F,2,0),"")</f>
        <v/>
      </c>
      <c r="E1786" s="58" t="str">
        <f>IFERROR(VLOOKUP($C1786,货物明细表!$B:$F,3,0),"")</f>
        <v/>
      </c>
      <c r="F1786" s="58" t="str">
        <f>IFERROR(VLOOKUP($C1786,货物明细表!$B:$F,4,0),"")</f>
        <v/>
      </c>
      <c r="G1786" s="58" t="str">
        <f>IFERROR(VLOOKUP($C1786,货物明细表!$B:$F,5,0),"")</f>
        <v/>
      </c>
      <c r="H1786" s="60"/>
      <c r="I1786" s="60"/>
      <c r="J1786" s="60"/>
      <c r="K1786" s="60"/>
    </row>
    <row r="1787" spans="1:11">
      <c r="A1787" s="61">
        <f t="shared" si="297"/>
        <v>1784</v>
      </c>
      <c r="B1787" s="62"/>
      <c r="C1787" s="62"/>
      <c r="D1787" s="61" t="str">
        <f>IFERROR(VLOOKUP($C1787,货物明细表!$B:$F,2,0),"")</f>
        <v/>
      </c>
      <c r="E1787" s="61" t="str">
        <f>IFERROR(VLOOKUP($C1787,货物明细表!$B:$F,3,0),"")</f>
        <v/>
      </c>
      <c r="F1787" s="61" t="str">
        <f>IFERROR(VLOOKUP($C1787,货物明细表!$B:$F,4,0),"")</f>
        <v/>
      </c>
      <c r="G1787" s="61" t="str">
        <f>IFERROR(VLOOKUP($C1787,货物明细表!$B:$F,5,0),"")</f>
        <v/>
      </c>
      <c r="H1787" s="63"/>
      <c r="I1787" s="63"/>
      <c r="J1787" s="63"/>
      <c r="K1787" s="63"/>
    </row>
    <row r="1788" spans="1:11">
      <c r="A1788" s="58">
        <f t="shared" si="297"/>
        <v>1785</v>
      </c>
      <c r="B1788" s="59"/>
      <c r="C1788" s="59"/>
      <c r="D1788" s="58" t="str">
        <f>IFERROR(VLOOKUP($C1788,货物明细表!$B:$F,2,0),"")</f>
        <v/>
      </c>
      <c r="E1788" s="58" t="str">
        <f>IFERROR(VLOOKUP($C1788,货物明细表!$B:$F,3,0),"")</f>
        <v/>
      </c>
      <c r="F1788" s="58" t="str">
        <f>IFERROR(VLOOKUP($C1788,货物明细表!$B:$F,4,0),"")</f>
        <v/>
      </c>
      <c r="G1788" s="58" t="str">
        <f>IFERROR(VLOOKUP($C1788,货物明细表!$B:$F,5,0),"")</f>
        <v/>
      </c>
      <c r="H1788" s="60"/>
      <c r="I1788" s="60"/>
      <c r="J1788" s="60"/>
      <c r="K1788" s="60"/>
    </row>
    <row r="1789" spans="1:11">
      <c r="A1789" s="61">
        <f t="shared" si="297"/>
        <v>1786</v>
      </c>
      <c r="B1789" s="62"/>
      <c r="C1789" s="62"/>
      <c r="D1789" s="61" t="str">
        <f>IFERROR(VLOOKUP($C1789,货物明细表!$B:$F,2,0),"")</f>
        <v/>
      </c>
      <c r="E1789" s="61" t="str">
        <f>IFERROR(VLOOKUP($C1789,货物明细表!$B:$F,3,0),"")</f>
        <v/>
      </c>
      <c r="F1789" s="61" t="str">
        <f>IFERROR(VLOOKUP($C1789,货物明细表!$B:$F,4,0),"")</f>
        <v/>
      </c>
      <c r="G1789" s="61" t="str">
        <f>IFERROR(VLOOKUP($C1789,货物明细表!$B:$F,5,0),"")</f>
        <v/>
      </c>
      <c r="H1789" s="63"/>
      <c r="I1789" s="63"/>
      <c r="J1789" s="63"/>
      <c r="K1789" s="63"/>
    </row>
    <row r="1790" spans="1:11">
      <c r="A1790" s="58">
        <f t="shared" si="297"/>
        <v>1787</v>
      </c>
      <c r="B1790" s="59"/>
      <c r="C1790" s="59"/>
      <c r="D1790" s="58" t="str">
        <f>IFERROR(VLOOKUP($C1790,货物明细表!$B:$F,2,0),"")</f>
        <v/>
      </c>
      <c r="E1790" s="58" t="str">
        <f>IFERROR(VLOOKUP($C1790,货物明细表!$B:$F,3,0),"")</f>
        <v/>
      </c>
      <c r="F1790" s="58" t="str">
        <f>IFERROR(VLOOKUP($C1790,货物明细表!$B:$F,4,0),"")</f>
        <v/>
      </c>
      <c r="G1790" s="58" t="str">
        <f>IFERROR(VLOOKUP($C1790,货物明细表!$B:$F,5,0),"")</f>
        <v/>
      </c>
      <c r="H1790" s="60"/>
      <c r="I1790" s="60"/>
      <c r="J1790" s="60"/>
      <c r="K1790" s="60"/>
    </row>
    <row r="1791" spans="1:11">
      <c r="A1791" s="61">
        <f t="shared" ref="A1791:A1796" si="298">A1790+1</f>
        <v>1788</v>
      </c>
      <c r="B1791" s="62"/>
      <c r="C1791" s="62"/>
      <c r="D1791" s="61" t="str">
        <f>IFERROR(VLOOKUP($C1791,货物明细表!$B:$F,2,0),"")</f>
        <v/>
      </c>
      <c r="E1791" s="61" t="str">
        <f>IFERROR(VLOOKUP($C1791,货物明细表!$B:$F,3,0),"")</f>
        <v/>
      </c>
      <c r="F1791" s="61" t="str">
        <f>IFERROR(VLOOKUP($C1791,货物明细表!$B:$F,4,0),"")</f>
        <v/>
      </c>
      <c r="G1791" s="61" t="str">
        <f>IFERROR(VLOOKUP($C1791,货物明细表!$B:$F,5,0),"")</f>
        <v/>
      </c>
      <c r="H1791" s="63"/>
      <c r="I1791" s="63"/>
      <c r="J1791" s="63"/>
      <c r="K1791" s="63"/>
    </row>
    <row r="1792" spans="1:11">
      <c r="A1792" s="58">
        <f t="shared" si="298"/>
        <v>1789</v>
      </c>
      <c r="B1792" s="59"/>
      <c r="C1792" s="59"/>
      <c r="D1792" s="58" t="str">
        <f>IFERROR(VLOOKUP($C1792,货物明细表!$B:$F,2,0),"")</f>
        <v/>
      </c>
      <c r="E1792" s="58" t="str">
        <f>IFERROR(VLOOKUP($C1792,货物明细表!$B:$F,3,0),"")</f>
        <v/>
      </c>
      <c r="F1792" s="58" t="str">
        <f>IFERROR(VLOOKUP($C1792,货物明细表!$B:$F,4,0),"")</f>
        <v/>
      </c>
      <c r="G1792" s="58" t="str">
        <f>IFERROR(VLOOKUP($C1792,货物明细表!$B:$F,5,0),"")</f>
        <v/>
      </c>
      <c r="H1792" s="60"/>
      <c r="I1792" s="60"/>
      <c r="J1792" s="60"/>
      <c r="K1792" s="60"/>
    </row>
    <row r="1793" spans="1:11">
      <c r="A1793" s="61">
        <f t="shared" si="298"/>
        <v>1790</v>
      </c>
      <c r="B1793" s="62"/>
      <c r="C1793" s="62"/>
      <c r="D1793" s="61" t="str">
        <f>IFERROR(VLOOKUP($C1793,货物明细表!$B:$F,2,0),"")</f>
        <v/>
      </c>
      <c r="E1793" s="61" t="str">
        <f>IFERROR(VLOOKUP($C1793,货物明细表!$B:$F,3,0),"")</f>
        <v/>
      </c>
      <c r="F1793" s="61" t="str">
        <f>IFERROR(VLOOKUP($C1793,货物明细表!$B:$F,4,0),"")</f>
        <v/>
      </c>
      <c r="G1793" s="61" t="str">
        <f>IFERROR(VLOOKUP($C1793,货物明细表!$B:$F,5,0),"")</f>
        <v/>
      </c>
      <c r="H1793" s="63"/>
      <c r="I1793" s="63"/>
      <c r="J1793" s="63"/>
      <c r="K1793" s="63"/>
    </row>
    <row r="1794" spans="1:11">
      <c r="A1794" s="58">
        <f t="shared" si="298"/>
        <v>1791</v>
      </c>
      <c r="B1794" s="59"/>
      <c r="C1794" s="59"/>
      <c r="D1794" s="58" t="str">
        <f>IFERROR(VLOOKUP($C1794,货物明细表!$B:$F,2,0),"")</f>
        <v/>
      </c>
      <c r="E1794" s="58" t="str">
        <f>IFERROR(VLOOKUP($C1794,货物明细表!$B:$F,3,0),"")</f>
        <v/>
      </c>
      <c r="F1794" s="58" t="str">
        <f>IFERROR(VLOOKUP($C1794,货物明细表!$B:$F,4,0),"")</f>
        <v/>
      </c>
      <c r="G1794" s="58" t="str">
        <f>IFERROR(VLOOKUP($C1794,货物明细表!$B:$F,5,0),"")</f>
        <v/>
      </c>
      <c r="H1794" s="60"/>
      <c r="I1794" s="60"/>
      <c r="J1794" s="60"/>
      <c r="K1794" s="60"/>
    </row>
    <row r="1795" spans="1:11">
      <c r="A1795" s="61">
        <f t="shared" si="298"/>
        <v>1792</v>
      </c>
      <c r="B1795" s="62"/>
      <c r="C1795" s="62"/>
      <c r="D1795" s="61" t="str">
        <f>IFERROR(VLOOKUP($C1795,货物明细表!$B:$F,2,0),"")</f>
        <v/>
      </c>
      <c r="E1795" s="61" t="str">
        <f>IFERROR(VLOOKUP($C1795,货物明细表!$B:$F,3,0),"")</f>
        <v/>
      </c>
      <c r="F1795" s="61" t="str">
        <f>IFERROR(VLOOKUP($C1795,货物明细表!$B:$F,4,0),"")</f>
        <v/>
      </c>
      <c r="G1795" s="61" t="str">
        <f>IFERROR(VLOOKUP($C1795,货物明细表!$B:$F,5,0),"")</f>
        <v/>
      </c>
      <c r="H1795" s="63"/>
      <c r="I1795" s="63"/>
      <c r="J1795" s="63"/>
      <c r="K1795" s="63"/>
    </row>
    <row r="1796" spans="1:11">
      <c r="A1796" s="58">
        <f t="shared" si="298"/>
        <v>1793</v>
      </c>
      <c r="B1796" s="59"/>
      <c r="C1796" s="59"/>
      <c r="D1796" s="58" t="str">
        <f>IFERROR(VLOOKUP($C1796,货物明细表!$B:$F,2,0),"")</f>
        <v/>
      </c>
      <c r="E1796" s="58" t="str">
        <f>IFERROR(VLOOKUP($C1796,货物明细表!$B:$F,3,0),"")</f>
        <v/>
      </c>
      <c r="F1796" s="58" t="str">
        <f>IFERROR(VLOOKUP($C1796,货物明细表!$B:$F,4,0),"")</f>
        <v/>
      </c>
      <c r="G1796" s="58" t="str">
        <f>IFERROR(VLOOKUP($C1796,货物明细表!$B:$F,5,0),"")</f>
        <v/>
      </c>
      <c r="H1796" s="60"/>
      <c r="I1796" s="60"/>
      <c r="J1796" s="60"/>
      <c r="K1796" s="60"/>
    </row>
    <row r="1797" spans="1:11">
      <c r="A1797" s="61">
        <f t="shared" ref="A1797:A1802" si="299">A1796+1</f>
        <v>1794</v>
      </c>
      <c r="B1797" s="62"/>
      <c r="C1797" s="62"/>
      <c r="D1797" s="61" t="str">
        <f>IFERROR(VLOOKUP($C1797,货物明细表!$B:$F,2,0),"")</f>
        <v/>
      </c>
      <c r="E1797" s="61" t="str">
        <f>IFERROR(VLOOKUP($C1797,货物明细表!$B:$F,3,0),"")</f>
        <v/>
      </c>
      <c r="F1797" s="61" t="str">
        <f>IFERROR(VLOOKUP($C1797,货物明细表!$B:$F,4,0),"")</f>
        <v/>
      </c>
      <c r="G1797" s="61" t="str">
        <f>IFERROR(VLOOKUP($C1797,货物明细表!$B:$F,5,0),"")</f>
        <v/>
      </c>
      <c r="H1797" s="63"/>
      <c r="I1797" s="63"/>
      <c r="J1797" s="63"/>
      <c r="K1797" s="63"/>
    </row>
    <row r="1798" spans="1:11">
      <c r="A1798" s="58">
        <f t="shared" si="299"/>
        <v>1795</v>
      </c>
      <c r="B1798" s="59"/>
      <c r="C1798" s="59"/>
      <c r="D1798" s="58" t="str">
        <f>IFERROR(VLOOKUP($C1798,货物明细表!$B:$F,2,0),"")</f>
        <v/>
      </c>
      <c r="E1798" s="58" t="str">
        <f>IFERROR(VLOOKUP($C1798,货物明细表!$B:$F,3,0),"")</f>
        <v/>
      </c>
      <c r="F1798" s="58" t="str">
        <f>IFERROR(VLOOKUP($C1798,货物明细表!$B:$F,4,0),"")</f>
        <v/>
      </c>
      <c r="G1798" s="58" t="str">
        <f>IFERROR(VLOOKUP($C1798,货物明细表!$B:$F,5,0),"")</f>
        <v/>
      </c>
      <c r="H1798" s="60"/>
      <c r="I1798" s="60"/>
      <c r="J1798" s="60"/>
      <c r="K1798" s="60"/>
    </row>
    <row r="1799" spans="1:11">
      <c r="A1799" s="61">
        <f t="shared" si="299"/>
        <v>1796</v>
      </c>
      <c r="B1799" s="62"/>
      <c r="C1799" s="62"/>
      <c r="D1799" s="61" t="str">
        <f>IFERROR(VLOOKUP($C1799,货物明细表!$B:$F,2,0),"")</f>
        <v/>
      </c>
      <c r="E1799" s="61" t="str">
        <f>IFERROR(VLOOKUP($C1799,货物明细表!$B:$F,3,0),"")</f>
        <v/>
      </c>
      <c r="F1799" s="61" t="str">
        <f>IFERROR(VLOOKUP($C1799,货物明细表!$B:$F,4,0),"")</f>
        <v/>
      </c>
      <c r="G1799" s="61" t="str">
        <f>IFERROR(VLOOKUP($C1799,货物明细表!$B:$F,5,0),"")</f>
        <v/>
      </c>
      <c r="H1799" s="63"/>
      <c r="I1799" s="63"/>
      <c r="J1799" s="63"/>
      <c r="K1799" s="63"/>
    </row>
    <row r="1800" spans="1:11">
      <c r="A1800" s="58">
        <f t="shared" si="299"/>
        <v>1797</v>
      </c>
      <c r="B1800" s="59"/>
      <c r="C1800" s="59"/>
      <c r="D1800" s="58" t="str">
        <f>IFERROR(VLOOKUP($C1800,货物明细表!$B:$F,2,0),"")</f>
        <v/>
      </c>
      <c r="E1800" s="58" t="str">
        <f>IFERROR(VLOOKUP($C1800,货物明细表!$B:$F,3,0),"")</f>
        <v/>
      </c>
      <c r="F1800" s="58" t="str">
        <f>IFERROR(VLOOKUP($C1800,货物明细表!$B:$F,4,0),"")</f>
        <v/>
      </c>
      <c r="G1800" s="58" t="str">
        <f>IFERROR(VLOOKUP($C1800,货物明细表!$B:$F,5,0),"")</f>
        <v/>
      </c>
      <c r="H1800" s="60"/>
      <c r="I1800" s="60"/>
      <c r="J1800" s="60"/>
      <c r="K1800" s="60"/>
    </row>
    <row r="1801" spans="1:11">
      <c r="A1801" s="61">
        <f t="shared" si="299"/>
        <v>1798</v>
      </c>
      <c r="B1801" s="62"/>
      <c r="C1801" s="62"/>
      <c r="D1801" s="61" t="str">
        <f>IFERROR(VLOOKUP($C1801,货物明细表!$B:$F,2,0),"")</f>
        <v/>
      </c>
      <c r="E1801" s="61" t="str">
        <f>IFERROR(VLOOKUP($C1801,货物明细表!$B:$F,3,0),"")</f>
        <v/>
      </c>
      <c r="F1801" s="61" t="str">
        <f>IFERROR(VLOOKUP($C1801,货物明细表!$B:$F,4,0),"")</f>
        <v/>
      </c>
      <c r="G1801" s="61" t="str">
        <f>IFERROR(VLOOKUP($C1801,货物明细表!$B:$F,5,0),"")</f>
        <v/>
      </c>
      <c r="H1801" s="63"/>
      <c r="I1801" s="63"/>
      <c r="J1801" s="63"/>
      <c r="K1801" s="63"/>
    </row>
    <row r="1802" spans="1:11">
      <c r="A1802" s="58">
        <f t="shared" si="299"/>
        <v>1799</v>
      </c>
      <c r="B1802" s="59"/>
      <c r="C1802" s="59"/>
      <c r="D1802" s="58" t="str">
        <f>IFERROR(VLOOKUP($C1802,货物明细表!$B:$F,2,0),"")</f>
        <v/>
      </c>
      <c r="E1802" s="58" t="str">
        <f>IFERROR(VLOOKUP($C1802,货物明细表!$B:$F,3,0),"")</f>
        <v/>
      </c>
      <c r="F1802" s="58" t="str">
        <f>IFERROR(VLOOKUP($C1802,货物明细表!$B:$F,4,0),"")</f>
        <v/>
      </c>
      <c r="G1802" s="58" t="str">
        <f>IFERROR(VLOOKUP($C1802,货物明细表!$B:$F,5,0),"")</f>
        <v/>
      </c>
      <c r="H1802" s="60"/>
      <c r="I1802" s="60"/>
      <c r="J1802" s="60"/>
      <c r="K1802" s="60"/>
    </row>
    <row r="1803" spans="1:11">
      <c r="A1803" s="61">
        <f t="shared" ref="A1803:A1808" si="300">A1802+1</f>
        <v>1800</v>
      </c>
      <c r="B1803" s="62"/>
      <c r="C1803" s="62"/>
      <c r="D1803" s="61" t="str">
        <f>IFERROR(VLOOKUP($C1803,货物明细表!$B:$F,2,0),"")</f>
        <v/>
      </c>
      <c r="E1803" s="61" t="str">
        <f>IFERROR(VLOOKUP($C1803,货物明细表!$B:$F,3,0),"")</f>
        <v/>
      </c>
      <c r="F1803" s="61" t="str">
        <f>IFERROR(VLOOKUP($C1803,货物明细表!$B:$F,4,0),"")</f>
        <v/>
      </c>
      <c r="G1803" s="61" t="str">
        <f>IFERROR(VLOOKUP($C1803,货物明细表!$B:$F,5,0),"")</f>
        <v/>
      </c>
      <c r="H1803" s="63"/>
      <c r="I1803" s="63"/>
      <c r="J1803" s="63"/>
      <c r="K1803" s="63"/>
    </row>
    <row r="1804" spans="1:11">
      <c r="A1804" s="58">
        <f t="shared" si="300"/>
        <v>1801</v>
      </c>
      <c r="B1804" s="59"/>
      <c r="C1804" s="59"/>
      <c r="D1804" s="58" t="str">
        <f>IFERROR(VLOOKUP($C1804,货物明细表!$B:$F,2,0),"")</f>
        <v/>
      </c>
      <c r="E1804" s="58" t="str">
        <f>IFERROR(VLOOKUP($C1804,货物明细表!$B:$F,3,0),"")</f>
        <v/>
      </c>
      <c r="F1804" s="58" t="str">
        <f>IFERROR(VLOOKUP($C1804,货物明细表!$B:$F,4,0),"")</f>
        <v/>
      </c>
      <c r="G1804" s="58" t="str">
        <f>IFERROR(VLOOKUP($C1804,货物明细表!$B:$F,5,0),"")</f>
        <v/>
      </c>
      <c r="H1804" s="60"/>
      <c r="I1804" s="60"/>
      <c r="J1804" s="60"/>
      <c r="K1804" s="60"/>
    </row>
    <row r="1805" spans="1:11">
      <c r="A1805" s="61">
        <f t="shared" si="300"/>
        <v>1802</v>
      </c>
      <c r="B1805" s="62"/>
      <c r="C1805" s="62"/>
      <c r="D1805" s="61" t="str">
        <f>IFERROR(VLOOKUP($C1805,货物明细表!$B:$F,2,0),"")</f>
        <v/>
      </c>
      <c r="E1805" s="61" t="str">
        <f>IFERROR(VLOOKUP($C1805,货物明细表!$B:$F,3,0),"")</f>
        <v/>
      </c>
      <c r="F1805" s="61" t="str">
        <f>IFERROR(VLOOKUP($C1805,货物明细表!$B:$F,4,0),"")</f>
        <v/>
      </c>
      <c r="G1805" s="61" t="str">
        <f>IFERROR(VLOOKUP($C1805,货物明细表!$B:$F,5,0),"")</f>
        <v/>
      </c>
      <c r="H1805" s="63"/>
      <c r="I1805" s="63"/>
      <c r="J1805" s="63"/>
      <c r="K1805" s="63"/>
    </row>
    <row r="1806" spans="1:11">
      <c r="A1806" s="58">
        <f t="shared" si="300"/>
        <v>1803</v>
      </c>
      <c r="B1806" s="59"/>
      <c r="C1806" s="59"/>
      <c r="D1806" s="58" t="str">
        <f>IFERROR(VLOOKUP($C1806,货物明细表!$B:$F,2,0),"")</f>
        <v/>
      </c>
      <c r="E1806" s="58" t="str">
        <f>IFERROR(VLOOKUP($C1806,货物明细表!$B:$F,3,0),"")</f>
        <v/>
      </c>
      <c r="F1806" s="58" t="str">
        <f>IFERROR(VLOOKUP($C1806,货物明细表!$B:$F,4,0),"")</f>
        <v/>
      </c>
      <c r="G1806" s="58" t="str">
        <f>IFERROR(VLOOKUP($C1806,货物明细表!$B:$F,5,0),"")</f>
        <v/>
      </c>
      <c r="H1806" s="60"/>
      <c r="I1806" s="60"/>
      <c r="J1806" s="60"/>
      <c r="K1806" s="60"/>
    </row>
    <row r="1807" spans="1:11">
      <c r="A1807" s="61">
        <f t="shared" si="300"/>
        <v>1804</v>
      </c>
      <c r="B1807" s="62"/>
      <c r="C1807" s="62"/>
      <c r="D1807" s="61" t="str">
        <f>IFERROR(VLOOKUP($C1807,货物明细表!$B:$F,2,0),"")</f>
        <v/>
      </c>
      <c r="E1807" s="61" t="str">
        <f>IFERROR(VLOOKUP($C1807,货物明细表!$B:$F,3,0),"")</f>
        <v/>
      </c>
      <c r="F1807" s="61" t="str">
        <f>IFERROR(VLOOKUP($C1807,货物明细表!$B:$F,4,0),"")</f>
        <v/>
      </c>
      <c r="G1807" s="61" t="str">
        <f>IFERROR(VLOOKUP($C1807,货物明细表!$B:$F,5,0),"")</f>
        <v/>
      </c>
      <c r="H1807" s="63"/>
      <c r="I1807" s="63"/>
      <c r="J1807" s="63"/>
      <c r="K1807" s="63"/>
    </row>
    <row r="1808" spans="1:11">
      <c r="A1808" s="58">
        <f t="shared" si="300"/>
        <v>1805</v>
      </c>
      <c r="B1808" s="59"/>
      <c r="C1808" s="59"/>
      <c r="D1808" s="58" t="str">
        <f>IFERROR(VLOOKUP($C1808,货物明细表!$B:$F,2,0),"")</f>
        <v/>
      </c>
      <c r="E1808" s="58" t="str">
        <f>IFERROR(VLOOKUP($C1808,货物明细表!$B:$F,3,0),"")</f>
        <v/>
      </c>
      <c r="F1808" s="58" t="str">
        <f>IFERROR(VLOOKUP($C1808,货物明细表!$B:$F,4,0),"")</f>
        <v/>
      </c>
      <c r="G1808" s="58" t="str">
        <f>IFERROR(VLOOKUP($C1808,货物明细表!$B:$F,5,0),"")</f>
        <v/>
      </c>
      <c r="H1808" s="60"/>
      <c r="I1808" s="60"/>
      <c r="J1808" s="60"/>
      <c r="K1808" s="60"/>
    </row>
    <row r="1809" spans="1:11">
      <c r="A1809" s="61">
        <f t="shared" ref="A1809:A1814" si="301">A1808+1</f>
        <v>1806</v>
      </c>
      <c r="B1809" s="62"/>
      <c r="C1809" s="62"/>
      <c r="D1809" s="61" t="str">
        <f>IFERROR(VLOOKUP($C1809,货物明细表!$B:$F,2,0),"")</f>
        <v/>
      </c>
      <c r="E1809" s="61" t="str">
        <f>IFERROR(VLOOKUP($C1809,货物明细表!$B:$F,3,0),"")</f>
        <v/>
      </c>
      <c r="F1809" s="61" t="str">
        <f>IFERROR(VLOOKUP($C1809,货物明细表!$B:$F,4,0),"")</f>
        <v/>
      </c>
      <c r="G1809" s="61" t="str">
        <f>IFERROR(VLOOKUP($C1809,货物明细表!$B:$F,5,0),"")</f>
        <v/>
      </c>
      <c r="H1809" s="63"/>
      <c r="I1809" s="63"/>
      <c r="J1809" s="63"/>
      <c r="K1809" s="63"/>
    </row>
    <row r="1810" spans="1:11">
      <c r="A1810" s="58">
        <f t="shared" si="301"/>
        <v>1807</v>
      </c>
      <c r="B1810" s="59"/>
      <c r="C1810" s="59"/>
      <c r="D1810" s="58" t="str">
        <f>IFERROR(VLOOKUP($C1810,货物明细表!$B:$F,2,0),"")</f>
        <v/>
      </c>
      <c r="E1810" s="58" t="str">
        <f>IFERROR(VLOOKUP($C1810,货物明细表!$B:$F,3,0),"")</f>
        <v/>
      </c>
      <c r="F1810" s="58" t="str">
        <f>IFERROR(VLOOKUP($C1810,货物明细表!$B:$F,4,0),"")</f>
        <v/>
      </c>
      <c r="G1810" s="58" t="str">
        <f>IFERROR(VLOOKUP($C1810,货物明细表!$B:$F,5,0),"")</f>
        <v/>
      </c>
      <c r="H1810" s="60"/>
      <c r="I1810" s="60"/>
      <c r="J1810" s="60"/>
      <c r="K1810" s="60"/>
    </row>
    <row r="1811" spans="1:11">
      <c r="A1811" s="61">
        <f t="shared" si="301"/>
        <v>1808</v>
      </c>
      <c r="B1811" s="62"/>
      <c r="C1811" s="62"/>
      <c r="D1811" s="61" t="str">
        <f>IFERROR(VLOOKUP($C1811,货物明细表!$B:$F,2,0),"")</f>
        <v/>
      </c>
      <c r="E1811" s="61" t="str">
        <f>IFERROR(VLOOKUP($C1811,货物明细表!$B:$F,3,0),"")</f>
        <v/>
      </c>
      <c r="F1811" s="61" t="str">
        <f>IFERROR(VLOOKUP($C1811,货物明细表!$B:$F,4,0),"")</f>
        <v/>
      </c>
      <c r="G1811" s="61" t="str">
        <f>IFERROR(VLOOKUP($C1811,货物明细表!$B:$F,5,0),"")</f>
        <v/>
      </c>
      <c r="H1811" s="63"/>
      <c r="I1811" s="63"/>
      <c r="J1811" s="63"/>
      <c r="K1811" s="63"/>
    </row>
    <row r="1812" spans="1:11">
      <c r="A1812" s="58">
        <f t="shared" si="301"/>
        <v>1809</v>
      </c>
      <c r="B1812" s="59"/>
      <c r="C1812" s="59"/>
      <c r="D1812" s="58" t="str">
        <f>IFERROR(VLOOKUP($C1812,货物明细表!$B:$F,2,0),"")</f>
        <v/>
      </c>
      <c r="E1812" s="58" t="str">
        <f>IFERROR(VLOOKUP($C1812,货物明细表!$B:$F,3,0),"")</f>
        <v/>
      </c>
      <c r="F1812" s="58" t="str">
        <f>IFERROR(VLOOKUP($C1812,货物明细表!$B:$F,4,0),"")</f>
        <v/>
      </c>
      <c r="G1812" s="58" t="str">
        <f>IFERROR(VLOOKUP($C1812,货物明细表!$B:$F,5,0),"")</f>
        <v/>
      </c>
      <c r="H1812" s="60"/>
      <c r="I1812" s="60"/>
      <c r="J1812" s="60"/>
      <c r="K1812" s="60"/>
    </row>
    <row r="1813" spans="1:11">
      <c r="A1813" s="61">
        <f t="shared" si="301"/>
        <v>1810</v>
      </c>
      <c r="B1813" s="62"/>
      <c r="C1813" s="62"/>
      <c r="D1813" s="61" t="str">
        <f>IFERROR(VLOOKUP($C1813,货物明细表!$B:$F,2,0),"")</f>
        <v/>
      </c>
      <c r="E1813" s="61" t="str">
        <f>IFERROR(VLOOKUP($C1813,货物明细表!$B:$F,3,0),"")</f>
        <v/>
      </c>
      <c r="F1813" s="61" t="str">
        <f>IFERROR(VLOOKUP($C1813,货物明细表!$B:$F,4,0),"")</f>
        <v/>
      </c>
      <c r="G1813" s="61" t="str">
        <f>IFERROR(VLOOKUP($C1813,货物明细表!$B:$F,5,0),"")</f>
        <v/>
      </c>
      <c r="H1813" s="63"/>
      <c r="I1813" s="63"/>
      <c r="J1813" s="63"/>
      <c r="K1813" s="63"/>
    </row>
    <row r="1814" spans="1:11">
      <c r="A1814" s="58">
        <f t="shared" si="301"/>
        <v>1811</v>
      </c>
      <c r="B1814" s="59"/>
      <c r="C1814" s="59"/>
      <c r="D1814" s="58" t="str">
        <f>IFERROR(VLOOKUP($C1814,货物明细表!$B:$F,2,0),"")</f>
        <v/>
      </c>
      <c r="E1814" s="58" t="str">
        <f>IFERROR(VLOOKUP($C1814,货物明细表!$B:$F,3,0),"")</f>
        <v/>
      </c>
      <c r="F1814" s="58" t="str">
        <f>IFERROR(VLOOKUP($C1814,货物明细表!$B:$F,4,0),"")</f>
        <v/>
      </c>
      <c r="G1814" s="58" t="str">
        <f>IFERROR(VLOOKUP($C1814,货物明细表!$B:$F,5,0),"")</f>
        <v/>
      </c>
      <c r="H1814" s="60"/>
      <c r="I1814" s="60"/>
      <c r="J1814" s="60"/>
      <c r="K1814" s="60"/>
    </row>
    <row r="1815" spans="1:11">
      <c r="A1815" s="61">
        <f t="shared" ref="A1815:A1820" si="302">A1814+1</f>
        <v>1812</v>
      </c>
      <c r="B1815" s="62"/>
      <c r="C1815" s="62"/>
      <c r="D1815" s="61" t="str">
        <f>IFERROR(VLOOKUP($C1815,货物明细表!$B:$F,2,0),"")</f>
        <v/>
      </c>
      <c r="E1815" s="61" t="str">
        <f>IFERROR(VLOOKUP($C1815,货物明细表!$B:$F,3,0),"")</f>
        <v/>
      </c>
      <c r="F1815" s="61" t="str">
        <f>IFERROR(VLOOKUP($C1815,货物明细表!$B:$F,4,0),"")</f>
        <v/>
      </c>
      <c r="G1815" s="61" t="str">
        <f>IFERROR(VLOOKUP($C1815,货物明细表!$B:$F,5,0),"")</f>
        <v/>
      </c>
      <c r="H1815" s="63"/>
      <c r="I1815" s="63"/>
      <c r="J1815" s="63"/>
      <c r="K1815" s="63"/>
    </row>
    <row r="1816" spans="1:11">
      <c r="A1816" s="58">
        <f t="shared" si="302"/>
        <v>1813</v>
      </c>
      <c r="B1816" s="59"/>
      <c r="C1816" s="59"/>
      <c r="D1816" s="58" t="str">
        <f>IFERROR(VLOOKUP($C1816,货物明细表!$B:$F,2,0),"")</f>
        <v/>
      </c>
      <c r="E1816" s="58" t="str">
        <f>IFERROR(VLOOKUP($C1816,货物明细表!$B:$F,3,0),"")</f>
        <v/>
      </c>
      <c r="F1816" s="58" t="str">
        <f>IFERROR(VLOOKUP($C1816,货物明细表!$B:$F,4,0),"")</f>
        <v/>
      </c>
      <c r="G1816" s="58" t="str">
        <f>IFERROR(VLOOKUP($C1816,货物明细表!$B:$F,5,0),"")</f>
        <v/>
      </c>
      <c r="H1816" s="60"/>
      <c r="I1816" s="60"/>
      <c r="J1816" s="60"/>
      <c r="K1816" s="60"/>
    </row>
    <row r="1817" spans="1:11">
      <c r="A1817" s="61">
        <f t="shared" si="302"/>
        <v>1814</v>
      </c>
      <c r="B1817" s="62"/>
      <c r="C1817" s="62"/>
      <c r="D1817" s="61" t="str">
        <f>IFERROR(VLOOKUP($C1817,货物明细表!$B:$F,2,0),"")</f>
        <v/>
      </c>
      <c r="E1817" s="61" t="str">
        <f>IFERROR(VLOOKUP($C1817,货物明细表!$B:$F,3,0),"")</f>
        <v/>
      </c>
      <c r="F1817" s="61" t="str">
        <f>IFERROR(VLOOKUP($C1817,货物明细表!$B:$F,4,0),"")</f>
        <v/>
      </c>
      <c r="G1817" s="61" t="str">
        <f>IFERROR(VLOOKUP($C1817,货物明细表!$B:$F,5,0),"")</f>
        <v/>
      </c>
      <c r="H1817" s="63"/>
      <c r="I1817" s="63"/>
      <c r="J1817" s="63"/>
      <c r="K1817" s="63"/>
    </row>
    <row r="1818" spans="1:11">
      <c r="A1818" s="58">
        <f t="shared" si="302"/>
        <v>1815</v>
      </c>
      <c r="B1818" s="59"/>
      <c r="C1818" s="59"/>
      <c r="D1818" s="58" t="str">
        <f>IFERROR(VLOOKUP($C1818,货物明细表!$B:$F,2,0),"")</f>
        <v/>
      </c>
      <c r="E1818" s="58" t="str">
        <f>IFERROR(VLOOKUP($C1818,货物明细表!$B:$F,3,0),"")</f>
        <v/>
      </c>
      <c r="F1818" s="58" t="str">
        <f>IFERROR(VLOOKUP($C1818,货物明细表!$B:$F,4,0),"")</f>
        <v/>
      </c>
      <c r="G1818" s="58" t="str">
        <f>IFERROR(VLOOKUP($C1818,货物明细表!$B:$F,5,0),"")</f>
        <v/>
      </c>
      <c r="H1818" s="60"/>
      <c r="I1818" s="60"/>
      <c r="J1818" s="60"/>
      <c r="K1818" s="60"/>
    </row>
    <row r="1819" spans="1:11">
      <c r="A1819" s="61">
        <f t="shared" si="302"/>
        <v>1816</v>
      </c>
      <c r="B1819" s="62"/>
      <c r="C1819" s="62"/>
      <c r="D1819" s="61" t="str">
        <f>IFERROR(VLOOKUP($C1819,货物明细表!$B:$F,2,0),"")</f>
        <v/>
      </c>
      <c r="E1819" s="61" t="str">
        <f>IFERROR(VLOOKUP($C1819,货物明细表!$B:$F,3,0),"")</f>
        <v/>
      </c>
      <c r="F1819" s="61" t="str">
        <f>IFERROR(VLOOKUP($C1819,货物明细表!$B:$F,4,0),"")</f>
        <v/>
      </c>
      <c r="G1819" s="61" t="str">
        <f>IFERROR(VLOOKUP($C1819,货物明细表!$B:$F,5,0),"")</f>
        <v/>
      </c>
      <c r="H1819" s="63"/>
      <c r="I1819" s="63"/>
      <c r="J1819" s="63"/>
      <c r="K1819" s="63"/>
    </row>
    <row r="1820" spans="1:11">
      <c r="A1820" s="58">
        <f t="shared" si="302"/>
        <v>1817</v>
      </c>
      <c r="B1820" s="59"/>
      <c r="C1820" s="59"/>
      <c r="D1820" s="58" t="str">
        <f>IFERROR(VLOOKUP($C1820,货物明细表!$B:$F,2,0),"")</f>
        <v/>
      </c>
      <c r="E1820" s="58" t="str">
        <f>IFERROR(VLOOKUP($C1820,货物明细表!$B:$F,3,0),"")</f>
        <v/>
      </c>
      <c r="F1820" s="58" t="str">
        <f>IFERROR(VLOOKUP($C1820,货物明细表!$B:$F,4,0),"")</f>
        <v/>
      </c>
      <c r="G1820" s="58" t="str">
        <f>IFERROR(VLOOKUP($C1820,货物明细表!$B:$F,5,0),"")</f>
        <v/>
      </c>
      <c r="H1820" s="60"/>
      <c r="I1820" s="60"/>
      <c r="J1820" s="60"/>
      <c r="K1820" s="60"/>
    </row>
    <row r="1821" spans="1:11">
      <c r="A1821" s="61">
        <f t="shared" ref="A1821:A1826" si="303">A1820+1</f>
        <v>1818</v>
      </c>
      <c r="B1821" s="62"/>
      <c r="C1821" s="62"/>
      <c r="D1821" s="61" t="str">
        <f>IFERROR(VLOOKUP($C1821,货物明细表!$B:$F,2,0),"")</f>
        <v/>
      </c>
      <c r="E1821" s="61" t="str">
        <f>IFERROR(VLOOKUP($C1821,货物明细表!$B:$F,3,0),"")</f>
        <v/>
      </c>
      <c r="F1821" s="61" t="str">
        <f>IFERROR(VLOOKUP($C1821,货物明细表!$B:$F,4,0),"")</f>
        <v/>
      </c>
      <c r="G1821" s="61" t="str">
        <f>IFERROR(VLOOKUP($C1821,货物明细表!$B:$F,5,0),"")</f>
        <v/>
      </c>
      <c r="H1821" s="63"/>
      <c r="I1821" s="63"/>
      <c r="J1821" s="63"/>
      <c r="K1821" s="63"/>
    </row>
    <row r="1822" spans="1:11">
      <c r="A1822" s="58">
        <f t="shared" si="303"/>
        <v>1819</v>
      </c>
      <c r="B1822" s="59"/>
      <c r="C1822" s="59"/>
      <c r="D1822" s="58" t="str">
        <f>IFERROR(VLOOKUP($C1822,货物明细表!$B:$F,2,0),"")</f>
        <v/>
      </c>
      <c r="E1822" s="58" t="str">
        <f>IFERROR(VLOOKUP($C1822,货物明细表!$B:$F,3,0),"")</f>
        <v/>
      </c>
      <c r="F1822" s="58" t="str">
        <f>IFERROR(VLOOKUP($C1822,货物明细表!$B:$F,4,0),"")</f>
        <v/>
      </c>
      <c r="G1822" s="58" t="str">
        <f>IFERROR(VLOOKUP($C1822,货物明细表!$B:$F,5,0),"")</f>
        <v/>
      </c>
      <c r="H1822" s="60"/>
      <c r="I1822" s="60"/>
      <c r="J1822" s="60"/>
      <c r="K1822" s="60"/>
    </row>
    <row r="1823" spans="1:11">
      <c r="A1823" s="61">
        <f t="shared" si="303"/>
        <v>1820</v>
      </c>
      <c r="B1823" s="62"/>
      <c r="C1823" s="62"/>
      <c r="D1823" s="61" t="str">
        <f>IFERROR(VLOOKUP($C1823,货物明细表!$B:$F,2,0),"")</f>
        <v/>
      </c>
      <c r="E1823" s="61" t="str">
        <f>IFERROR(VLOOKUP($C1823,货物明细表!$B:$F,3,0),"")</f>
        <v/>
      </c>
      <c r="F1823" s="61" t="str">
        <f>IFERROR(VLOOKUP($C1823,货物明细表!$B:$F,4,0),"")</f>
        <v/>
      </c>
      <c r="G1823" s="61" t="str">
        <f>IFERROR(VLOOKUP($C1823,货物明细表!$B:$F,5,0),"")</f>
        <v/>
      </c>
      <c r="H1823" s="63"/>
      <c r="I1823" s="63"/>
      <c r="J1823" s="63"/>
      <c r="K1823" s="63"/>
    </row>
    <row r="1824" spans="1:11">
      <c r="A1824" s="58">
        <f t="shared" si="303"/>
        <v>1821</v>
      </c>
      <c r="B1824" s="59"/>
      <c r="C1824" s="59"/>
      <c r="D1824" s="58" t="str">
        <f>IFERROR(VLOOKUP($C1824,货物明细表!$B:$F,2,0),"")</f>
        <v/>
      </c>
      <c r="E1824" s="58" t="str">
        <f>IFERROR(VLOOKUP($C1824,货物明细表!$B:$F,3,0),"")</f>
        <v/>
      </c>
      <c r="F1824" s="58" t="str">
        <f>IFERROR(VLOOKUP($C1824,货物明细表!$B:$F,4,0),"")</f>
        <v/>
      </c>
      <c r="G1824" s="58" t="str">
        <f>IFERROR(VLOOKUP($C1824,货物明细表!$B:$F,5,0),"")</f>
        <v/>
      </c>
      <c r="H1824" s="60"/>
      <c r="I1824" s="60"/>
      <c r="J1824" s="60"/>
      <c r="K1824" s="60"/>
    </row>
    <row r="1825" spans="1:11">
      <c r="A1825" s="61">
        <f t="shared" si="303"/>
        <v>1822</v>
      </c>
      <c r="B1825" s="62"/>
      <c r="C1825" s="62"/>
      <c r="D1825" s="61" t="str">
        <f>IFERROR(VLOOKUP($C1825,货物明细表!$B:$F,2,0),"")</f>
        <v/>
      </c>
      <c r="E1825" s="61" t="str">
        <f>IFERROR(VLOOKUP($C1825,货物明细表!$B:$F,3,0),"")</f>
        <v/>
      </c>
      <c r="F1825" s="61" t="str">
        <f>IFERROR(VLOOKUP($C1825,货物明细表!$B:$F,4,0),"")</f>
        <v/>
      </c>
      <c r="G1825" s="61" t="str">
        <f>IFERROR(VLOOKUP($C1825,货物明细表!$B:$F,5,0),"")</f>
        <v/>
      </c>
      <c r="H1825" s="63"/>
      <c r="I1825" s="63"/>
      <c r="J1825" s="63"/>
      <c r="K1825" s="63"/>
    </row>
    <row r="1826" spans="1:11">
      <c r="A1826" s="58">
        <f t="shared" si="303"/>
        <v>1823</v>
      </c>
      <c r="B1826" s="59"/>
      <c r="C1826" s="59"/>
      <c r="D1826" s="58" t="str">
        <f>IFERROR(VLOOKUP($C1826,货物明细表!$B:$F,2,0),"")</f>
        <v/>
      </c>
      <c r="E1826" s="58" t="str">
        <f>IFERROR(VLOOKUP($C1826,货物明细表!$B:$F,3,0),"")</f>
        <v/>
      </c>
      <c r="F1826" s="58" t="str">
        <f>IFERROR(VLOOKUP($C1826,货物明细表!$B:$F,4,0),"")</f>
        <v/>
      </c>
      <c r="G1826" s="58" t="str">
        <f>IFERROR(VLOOKUP($C1826,货物明细表!$B:$F,5,0),"")</f>
        <v/>
      </c>
      <c r="H1826" s="60"/>
      <c r="I1826" s="60"/>
      <c r="J1826" s="60"/>
      <c r="K1826" s="60"/>
    </row>
    <row r="1827" spans="1:11">
      <c r="A1827" s="61">
        <f t="shared" ref="A1827:A1832" si="304">A1826+1</f>
        <v>1824</v>
      </c>
      <c r="B1827" s="62"/>
      <c r="C1827" s="62"/>
      <c r="D1827" s="61" t="str">
        <f>IFERROR(VLOOKUP($C1827,货物明细表!$B:$F,2,0),"")</f>
        <v/>
      </c>
      <c r="E1827" s="61" t="str">
        <f>IFERROR(VLOOKUP($C1827,货物明细表!$B:$F,3,0),"")</f>
        <v/>
      </c>
      <c r="F1827" s="61" t="str">
        <f>IFERROR(VLOOKUP($C1827,货物明细表!$B:$F,4,0),"")</f>
        <v/>
      </c>
      <c r="G1827" s="61" t="str">
        <f>IFERROR(VLOOKUP($C1827,货物明细表!$B:$F,5,0),"")</f>
        <v/>
      </c>
      <c r="H1827" s="63"/>
      <c r="I1827" s="63"/>
      <c r="J1827" s="63"/>
      <c r="K1827" s="63"/>
    </row>
    <row r="1828" spans="1:11">
      <c r="A1828" s="58">
        <f t="shared" si="304"/>
        <v>1825</v>
      </c>
      <c r="B1828" s="59"/>
      <c r="C1828" s="59"/>
      <c r="D1828" s="58" t="str">
        <f>IFERROR(VLOOKUP($C1828,货物明细表!$B:$F,2,0),"")</f>
        <v/>
      </c>
      <c r="E1828" s="58" t="str">
        <f>IFERROR(VLOOKUP($C1828,货物明细表!$B:$F,3,0),"")</f>
        <v/>
      </c>
      <c r="F1828" s="58" t="str">
        <f>IFERROR(VLOOKUP($C1828,货物明细表!$B:$F,4,0),"")</f>
        <v/>
      </c>
      <c r="G1828" s="58" t="str">
        <f>IFERROR(VLOOKUP($C1828,货物明细表!$B:$F,5,0),"")</f>
        <v/>
      </c>
      <c r="H1828" s="60"/>
      <c r="I1828" s="60"/>
      <c r="J1828" s="60"/>
      <c r="K1828" s="60"/>
    </row>
    <row r="1829" spans="1:11">
      <c r="A1829" s="61">
        <f t="shared" si="304"/>
        <v>1826</v>
      </c>
      <c r="B1829" s="62"/>
      <c r="C1829" s="62"/>
      <c r="D1829" s="61" t="str">
        <f>IFERROR(VLOOKUP($C1829,货物明细表!$B:$F,2,0),"")</f>
        <v/>
      </c>
      <c r="E1829" s="61" t="str">
        <f>IFERROR(VLOOKUP($C1829,货物明细表!$B:$F,3,0),"")</f>
        <v/>
      </c>
      <c r="F1829" s="61" t="str">
        <f>IFERROR(VLOOKUP($C1829,货物明细表!$B:$F,4,0),"")</f>
        <v/>
      </c>
      <c r="G1829" s="61" t="str">
        <f>IFERROR(VLOOKUP($C1829,货物明细表!$B:$F,5,0),"")</f>
        <v/>
      </c>
      <c r="H1829" s="63"/>
      <c r="I1829" s="63"/>
      <c r="J1829" s="63"/>
      <c r="K1829" s="63"/>
    </row>
    <row r="1830" spans="1:11">
      <c r="A1830" s="58">
        <f t="shared" si="304"/>
        <v>1827</v>
      </c>
      <c r="B1830" s="59"/>
      <c r="C1830" s="59"/>
      <c r="D1830" s="58" t="str">
        <f>IFERROR(VLOOKUP($C1830,货物明细表!$B:$F,2,0),"")</f>
        <v/>
      </c>
      <c r="E1830" s="58" t="str">
        <f>IFERROR(VLOOKUP($C1830,货物明细表!$B:$F,3,0),"")</f>
        <v/>
      </c>
      <c r="F1830" s="58" t="str">
        <f>IFERROR(VLOOKUP($C1830,货物明细表!$B:$F,4,0),"")</f>
        <v/>
      </c>
      <c r="G1830" s="58" t="str">
        <f>IFERROR(VLOOKUP($C1830,货物明细表!$B:$F,5,0),"")</f>
        <v/>
      </c>
      <c r="H1830" s="60"/>
      <c r="I1830" s="60"/>
      <c r="J1830" s="60"/>
      <c r="K1830" s="60"/>
    </row>
    <row r="1831" spans="1:11">
      <c r="A1831" s="61">
        <f t="shared" si="304"/>
        <v>1828</v>
      </c>
      <c r="B1831" s="62"/>
      <c r="C1831" s="62"/>
      <c r="D1831" s="61" t="str">
        <f>IFERROR(VLOOKUP($C1831,货物明细表!$B:$F,2,0),"")</f>
        <v/>
      </c>
      <c r="E1831" s="61" t="str">
        <f>IFERROR(VLOOKUP($C1831,货物明细表!$B:$F,3,0),"")</f>
        <v/>
      </c>
      <c r="F1831" s="61" t="str">
        <f>IFERROR(VLOOKUP($C1831,货物明细表!$B:$F,4,0),"")</f>
        <v/>
      </c>
      <c r="G1831" s="61" t="str">
        <f>IFERROR(VLOOKUP($C1831,货物明细表!$B:$F,5,0),"")</f>
        <v/>
      </c>
      <c r="H1831" s="63"/>
      <c r="I1831" s="63"/>
      <c r="J1831" s="63"/>
      <c r="K1831" s="63"/>
    </row>
    <row r="1832" spans="1:11">
      <c r="A1832" s="58">
        <f t="shared" si="304"/>
        <v>1829</v>
      </c>
      <c r="B1832" s="59"/>
      <c r="C1832" s="59"/>
      <c r="D1832" s="58" t="str">
        <f>IFERROR(VLOOKUP($C1832,货物明细表!$B:$F,2,0),"")</f>
        <v/>
      </c>
      <c r="E1832" s="58" t="str">
        <f>IFERROR(VLOOKUP($C1832,货物明细表!$B:$F,3,0),"")</f>
        <v/>
      </c>
      <c r="F1832" s="58" t="str">
        <f>IFERROR(VLOOKUP($C1832,货物明细表!$B:$F,4,0),"")</f>
        <v/>
      </c>
      <c r="G1832" s="58" t="str">
        <f>IFERROR(VLOOKUP($C1832,货物明细表!$B:$F,5,0),"")</f>
        <v/>
      </c>
      <c r="H1832" s="60"/>
      <c r="I1832" s="60"/>
      <c r="J1832" s="60"/>
      <c r="K1832" s="60"/>
    </row>
    <row r="1833" spans="1:11">
      <c r="A1833" s="61">
        <f t="shared" ref="A1833:A1838" si="305">A1832+1</f>
        <v>1830</v>
      </c>
      <c r="B1833" s="62"/>
      <c r="C1833" s="62"/>
      <c r="D1833" s="61" t="str">
        <f>IFERROR(VLOOKUP($C1833,货物明细表!$B:$F,2,0),"")</f>
        <v/>
      </c>
      <c r="E1833" s="61" t="str">
        <f>IFERROR(VLOOKUP($C1833,货物明细表!$B:$F,3,0),"")</f>
        <v/>
      </c>
      <c r="F1833" s="61" t="str">
        <f>IFERROR(VLOOKUP($C1833,货物明细表!$B:$F,4,0),"")</f>
        <v/>
      </c>
      <c r="G1833" s="61" t="str">
        <f>IFERROR(VLOOKUP($C1833,货物明细表!$B:$F,5,0),"")</f>
        <v/>
      </c>
      <c r="H1833" s="63"/>
      <c r="I1833" s="63"/>
      <c r="J1833" s="63"/>
      <c r="K1833" s="63"/>
    </row>
    <row r="1834" spans="1:11">
      <c r="A1834" s="58">
        <f t="shared" si="305"/>
        <v>1831</v>
      </c>
      <c r="B1834" s="59"/>
      <c r="C1834" s="59"/>
      <c r="D1834" s="58" t="str">
        <f>IFERROR(VLOOKUP($C1834,货物明细表!$B:$F,2,0),"")</f>
        <v/>
      </c>
      <c r="E1834" s="58" t="str">
        <f>IFERROR(VLOOKUP($C1834,货物明细表!$B:$F,3,0),"")</f>
        <v/>
      </c>
      <c r="F1834" s="58" t="str">
        <f>IFERROR(VLOOKUP($C1834,货物明细表!$B:$F,4,0),"")</f>
        <v/>
      </c>
      <c r="G1834" s="58" t="str">
        <f>IFERROR(VLOOKUP($C1834,货物明细表!$B:$F,5,0),"")</f>
        <v/>
      </c>
      <c r="H1834" s="60"/>
      <c r="I1834" s="60"/>
      <c r="J1834" s="60"/>
      <c r="K1834" s="60"/>
    </row>
    <row r="1835" spans="1:11">
      <c r="A1835" s="61">
        <f t="shared" si="305"/>
        <v>1832</v>
      </c>
      <c r="B1835" s="62"/>
      <c r="C1835" s="62"/>
      <c r="D1835" s="61" t="str">
        <f>IFERROR(VLOOKUP($C1835,货物明细表!$B:$F,2,0),"")</f>
        <v/>
      </c>
      <c r="E1835" s="61" t="str">
        <f>IFERROR(VLOOKUP($C1835,货物明细表!$B:$F,3,0),"")</f>
        <v/>
      </c>
      <c r="F1835" s="61" t="str">
        <f>IFERROR(VLOOKUP($C1835,货物明细表!$B:$F,4,0),"")</f>
        <v/>
      </c>
      <c r="G1835" s="61" t="str">
        <f>IFERROR(VLOOKUP($C1835,货物明细表!$B:$F,5,0),"")</f>
        <v/>
      </c>
      <c r="H1835" s="63"/>
      <c r="I1835" s="63"/>
      <c r="J1835" s="63"/>
      <c r="K1835" s="63"/>
    </row>
    <row r="1836" spans="1:11">
      <c r="A1836" s="58">
        <f t="shared" si="305"/>
        <v>1833</v>
      </c>
      <c r="B1836" s="59"/>
      <c r="C1836" s="59"/>
      <c r="D1836" s="58" t="str">
        <f>IFERROR(VLOOKUP($C1836,货物明细表!$B:$F,2,0),"")</f>
        <v/>
      </c>
      <c r="E1836" s="58" t="str">
        <f>IFERROR(VLOOKUP($C1836,货物明细表!$B:$F,3,0),"")</f>
        <v/>
      </c>
      <c r="F1836" s="58" t="str">
        <f>IFERROR(VLOOKUP($C1836,货物明细表!$B:$F,4,0),"")</f>
        <v/>
      </c>
      <c r="G1836" s="58" t="str">
        <f>IFERROR(VLOOKUP($C1836,货物明细表!$B:$F,5,0),"")</f>
        <v/>
      </c>
      <c r="H1836" s="60"/>
      <c r="I1836" s="60"/>
      <c r="J1836" s="60"/>
      <c r="K1836" s="60"/>
    </row>
    <row r="1837" spans="1:11">
      <c r="A1837" s="61">
        <f t="shared" si="305"/>
        <v>1834</v>
      </c>
      <c r="B1837" s="62"/>
      <c r="C1837" s="62"/>
      <c r="D1837" s="61" t="str">
        <f>IFERROR(VLOOKUP($C1837,货物明细表!$B:$F,2,0),"")</f>
        <v/>
      </c>
      <c r="E1837" s="61" t="str">
        <f>IFERROR(VLOOKUP($C1837,货物明细表!$B:$F,3,0),"")</f>
        <v/>
      </c>
      <c r="F1837" s="61" t="str">
        <f>IFERROR(VLOOKUP($C1837,货物明细表!$B:$F,4,0),"")</f>
        <v/>
      </c>
      <c r="G1837" s="61" t="str">
        <f>IFERROR(VLOOKUP($C1837,货物明细表!$B:$F,5,0),"")</f>
        <v/>
      </c>
      <c r="H1837" s="63"/>
      <c r="I1837" s="63"/>
      <c r="J1837" s="63"/>
      <c r="K1837" s="63"/>
    </row>
    <row r="1838" spans="1:11">
      <c r="A1838" s="58">
        <f t="shared" si="305"/>
        <v>1835</v>
      </c>
      <c r="B1838" s="59"/>
      <c r="C1838" s="59"/>
      <c r="D1838" s="58" t="str">
        <f>IFERROR(VLOOKUP($C1838,货物明细表!$B:$F,2,0),"")</f>
        <v/>
      </c>
      <c r="E1838" s="58" t="str">
        <f>IFERROR(VLOOKUP($C1838,货物明细表!$B:$F,3,0),"")</f>
        <v/>
      </c>
      <c r="F1838" s="58" t="str">
        <f>IFERROR(VLOOKUP($C1838,货物明细表!$B:$F,4,0),"")</f>
        <v/>
      </c>
      <c r="G1838" s="58" t="str">
        <f>IFERROR(VLOOKUP($C1838,货物明细表!$B:$F,5,0),"")</f>
        <v/>
      </c>
      <c r="H1838" s="60"/>
      <c r="I1838" s="60"/>
      <c r="J1838" s="60"/>
      <c r="K1838" s="60"/>
    </row>
    <row r="1839" spans="1:11">
      <c r="A1839" s="61">
        <f t="shared" ref="A1839:A1844" si="306">A1838+1</f>
        <v>1836</v>
      </c>
      <c r="B1839" s="62"/>
      <c r="C1839" s="62"/>
      <c r="D1839" s="61" t="str">
        <f>IFERROR(VLOOKUP($C1839,货物明细表!$B:$F,2,0),"")</f>
        <v/>
      </c>
      <c r="E1839" s="61" t="str">
        <f>IFERROR(VLOOKUP($C1839,货物明细表!$B:$F,3,0),"")</f>
        <v/>
      </c>
      <c r="F1839" s="61" t="str">
        <f>IFERROR(VLOOKUP($C1839,货物明细表!$B:$F,4,0),"")</f>
        <v/>
      </c>
      <c r="G1839" s="61" t="str">
        <f>IFERROR(VLOOKUP($C1839,货物明细表!$B:$F,5,0),"")</f>
        <v/>
      </c>
      <c r="H1839" s="63"/>
      <c r="I1839" s="63"/>
      <c r="J1839" s="63"/>
      <c r="K1839" s="63"/>
    </row>
    <row r="1840" spans="1:11">
      <c r="A1840" s="58">
        <f t="shared" si="306"/>
        <v>1837</v>
      </c>
      <c r="B1840" s="59"/>
      <c r="C1840" s="59"/>
      <c r="D1840" s="58" t="str">
        <f>IFERROR(VLOOKUP($C1840,货物明细表!$B:$F,2,0),"")</f>
        <v/>
      </c>
      <c r="E1840" s="58" t="str">
        <f>IFERROR(VLOOKUP($C1840,货物明细表!$B:$F,3,0),"")</f>
        <v/>
      </c>
      <c r="F1840" s="58" t="str">
        <f>IFERROR(VLOOKUP($C1840,货物明细表!$B:$F,4,0),"")</f>
        <v/>
      </c>
      <c r="G1840" s="58" t="str">
        <f>IFERROR(VLOOKUP($C1840,货物明细表!$B:$F,5,0),"")</f>
        <v/>
      </c>
      <c r="H1840" s="60"/>
      <c r="I1840" s="60"/>
      <c r="J1840" s="60"/>
      <c r="K1840" s="60"/>
    </row>
    <row r="1841" spans="1:11">
      <c r="A1841" s="61">
        <f t="shared" si="306"/>
        <v>1838</v>
      </c>
      <c r="B1841" s="62"/>
      <c r="C1841" s="62"/>
      <c r="D1841" s="61" t="str">
        <f>IFERROR(VLOOKUP($C1841,货物明细表!$B:$F,2,0),"")</f>
        <v/>
      </c>
      <c r="E1841" s="61" t="str">
        <f>IFERROR(VLOOKUP($C1841,货物明细表!$B:$F,3,0),"")</f>
        <v/>
      </c>
      <c r="F1841" s="61" t="str">
        <f>IFERROR(VLOOKUP($C1841,货物明细表!$B:$F,4,0),"")</f>
        <v/>
      </c>
      <c r="G1841" s="61" t="str">
        <f>IFERROR(VLOOKUP($C1841,货物明细表!$B:$F,5,0),"")</f>
        <v/>
      </c>
      <c r="H1841" s="63"/>
      <c r="I1841" s="63"/>
      <c r="J1841" s="63"/>
      <c r="K1841" s="63"/>
    </row>
    <row r="1842" spans="1:11">
      <c r="A1842" s="58">
        <f t="shared" si="306"/>
        <v>1839</v>
      </c>
      <c r="B1842" s="59"/>
      <c r="C1842" s="59"/>
      <c r="D1842" s="58" t="str">
        <f>IFERROR(VLOOKUP($C1842,货物明细表!$B:$F,2,0),"")</f>
        <v/>
      </c>
      <c r="E1842" s="58" t="str">
        <f>IFERROR(VLOOKUP($C1842,货物明细表!$B:$F,3,0),"")</f>
        <v/>
      </c>
      <c r="F1842" s="58" t="str">
        <f>IFERROR(VLOOKUP($C1842,货物明细表!$B:$F,4,0),"")</f>
        <v/>
      </c>
      <c r="G1842" s="58" t="str">
        <f>IFERROR(VLOOKUP($C1842,货物明细表!$B:$F,5,0),"")</f>
        <v/>
      </c>
      <c r="H1842" s="60"/>
      <c r="I1842" s="60"/>
      <c r="J1842" s="60"/>
      <c r="K1842" s="60"/>
    </row>
    <row r="1843" spans="1:11">
      <c r="A1843" s="61">
        <f t="shared" si="306"/>
        <v>1840</v>
      </c>
      <c r="B1843" s="62"/>
      <c r="C1843" s="62"/>
      <c r="D1843" s="61" t="str">
        <f>IFERROR(VLOOKUP($C1843,货物明细表!$B:$F,2,0),"")</f>
        <v/>
      </c>
      <c r="E1843" s="61" t="str">
        <f>IFERROR(VLOOKUP($C1843,货物明细表!$B:$F,3,0),"")</f>
        <v/>
      </c>
      <c r="F1843" s="61" t="str">
        <f>IFERROR(VLOOKUP($C1843,货物明细表!$B:$F,4,0),"")</f>
        <v/>
      </c>
      <c r="G1843" s="61" t="str">
        <f>IFERROR(VLOOKUP($C1843,货物明细表!$B:$F,5,0),"")</f>
        <v/>
      </c>
      <c r="H1843" s="63"/>
      <c r="I1843" s="63"/>
      <c r="J1843" s="63"/>
      <c r="K1843" s="63"/>
    </row>
    <row r="1844" spans="1:11">
      <c r="A1844" s="58">
        <f t="shared" si="306"/>
        <v>1841</v>
      </c>
      <c r="B1844" s="59"/>
      <c r="C1844" s="59"/>
      <c r="D1844" s="58" t="str">
        <f>IFERROR(VLOOKUP($C1844,货物明细表!$B:$F,2,0),"")</f>
        <v/>
      </c>
      <c r="E1844" s="58" t="str">
        <f>IFERROR(VLOOKUP($C1844,货物明细表!$B:$F,3,0),"")</f>
        <v/>
      </c>
      <c r="F1844" s="58" t="str">
        <f>IFERROR(VLOOKUP($C1844,货物明细表!$B:$F,4,0),"")</f>
        <v/>
      </c>
      <c r="G1844" s="58" t="str">
        <f>IFERROR(VLOOKUP($C1844,货物明细表!$B:$F,5,0),"")</f>
        <v/>
      </c>
      <c r="H1844" s="60"/>
      <c r="I1844" s="60"/>
      <c r="J1844" s="60"/>
      <c r="K1844" s="60"/>
    </row>
    <row r="1845" spans="1:11">
      <c r="A1845" s="61">
        <f t="shared" ref="A1845:A1850" si="307">A1844+1</f>
        <v>1842</v>
      </c>
      <c r="B1845" s="62"/>
      <c r="C1845" s="62"/>
      <c r="D1845" s="61" t="str">
        <f>IFERROR(VLOOKUP($C1845,货物明细表!$B:$F,2,0),"")</f>
        <v/>
      </c>
      <c r="E1845" s="61" t="str">
        <f>IFERROR(VLOOKUP($C1845,货物明细表!$B:$F,3,0),"")</f>
        <v/>
      </c>
      <c r="F1845" s="61" t="str">
        <f>IFERROR(VLOOKUP($C1845,货物明细表!$B:$F,4,0),"")</f>
        <v/>
      </c>
      <c r="G1845" s="61" t="str">
        <f>IFERROR(VLOOKUP($C1845,货物明细表!$B:$F,5,0),"")</f>
        <v/>
      </c>
      <c r="H1845" s="63"/>
      <c r="I1845" s="63"/>
      <c r="J1845" s="63"/>
      <c r="K1845" s="63"/>
    </row>
    <row r="1846" spans="1:11">
      <c r="A1846" s="58">
        <f t="shared" si="307"/>
        <v>1843</v>
      </c>
      <c r="B1846" s="59"/>
      <c r="C1846" s="59"/>
      <c r="D1846" s="58" t="str">
        <f>IFERROR(VLOOKUP($C1846,货物明细表!$B:$F,2,0),"")</f>
        <v/>
      </c>
      <c r="E1846" s="58" t="str">
        <f>IFERROR(VLOOKUP($C1846,货物明细表!$B:$F,3,0),"")</f>
        <v/>
      </c>
      <c r="F1846" s="58" t="str">
        <f>IFERROR(VLOOKUP($C1846,货物明细表!$B:$F,4,0),"")</f>
        <v/>
      </c>
      <c r="G1846" s="58" t="str">
        <f>IFERROR(VLOOKUP($C1846,货物明细表!$B:$F,5,0),"")</f>
        <v/>
      </c>
      <c r="H1846" s="60"/>
      <c r="I1846" s="60"/>
      <c r="J1846" s="60"/>
      <c r="K1846" s="60"/>
    </row>
    <row r="1847" spans="1:11">
      <c r="A1847" s="61">
        <f t="shared" si="307"/>
        <v>1844</v>
      </c>
      <c r="B1847" s="62"/>
      <c r="C1847" s="62"/>
      <c r="D1847" s="61" t="str">
        <f>IFERROR(VLOOKUP($C1847,货物明细表!$B:$F,2,0),"")</f>
        <v/>
      </c>
      <c r="E1847" s="61" t="str">
        <f>IFERROR(VLOOKUP($C1847,货物明细表!$B:$F,3,0),"")</f>
        <v/>
      </c>
      <c r="F1847" s="61" t="str">
        <f>IFERROR(VLOOKUP($C1847,货物明细表!$B:$F,4,0),"")</f>
        <v/>
      </c>
      <c r="G1847" s="61" t="str">
        <f>IFERROR(VLOOKUP($C1847,货物明细表!$B:$F,5,0),"")</f>
        <v/>
      </c>
      <c r="H1847" s="63"/>
      <c r="I1847" s="63"/>
      <c r="J1847" s="63"/>
      <c r="K1847" s="63"/>
    </row>
    <row r="1848" spans="1:11">
      <c r="A1848" s="58">
        <f t="shared" si="307"/>
        <v>1845</v>
      </c>
      <c r="B1848" s="59"/>
      <c r="C1848" s="59"/>
      <c r="D1848" s="58" t="str">
        <f>IFERROR(VLOOKUP($C1848,货物明细表!$B:$F,2,0),"")</f>
        <v/>
      </c>
      <c r="E1848" s="58" t="str">
        <f>IFERROR(VLOOKUP($C1848,货物明细表!$B:$F,3,0),"")</f>
        <v/>
      </c>
      <c r="F1848" s="58" t="str">
        <f>IFERROR(VLOOKUP($C1848,货物明细表!$B:$F,4,0),"")</f>
        <v/>
      </c>
      <c r="G1848" s="58" t="str">
        <f>IFERROR(VLOOKUP($C1848,货物明细表!$B:$F,5,0),"")</f>
        <v/>
      </c>
      <c r="H1848" s="60"/>
      <c r="I1848" s="60"/>
      <c r="J1848" s="60"/>
      <c r="K1848" s="60"/>
    </row>
    <row r="1849" spans="1:11">
      <c r="A1849" s="61">
        <f t="shared" si="307"/>
        <v>1846</v>
      </c>
      <c r="B1849" s="62"/>
      <c r="C1849" s="62"/>
      <c r="D1849" s="61" t="str">
        <f>IFERROR(VLOOKUP($C1849,货物明细表!$B:$F,2,0),"")</f>
        <v/>
      </c>
      <c r="E1849" s="61" t="str">
        <f>IFERROR(VLOOKUP($C1849,货物明细表!$B:$F,3,0),"")</f>
        <v/>
      </c>
      <c r="F1849" s="61" t="str">
        <f>IFERROR(VLOOKUP($C1849,货物明细表!$B:$F,4,0),"")</f>
        <v/>
      </c>
      <c r="G1849" s="61" t="str">
        <f>IFERROR(VLOOKUP($C1849,货物明细表!$B:$F,5,0),"")</f>
        <v/>
      </c>
      <c r="H1849" s="63"/>
      <c r="I1849" s="63"/>
      <c r="J1849" s="63"/>
      <c r="K1849" s="63"/>
    </row>
    <row r="1850" spans="1:11">
      <c r="A1850" s="58">
        <f t="shared" si="307"/>
        <v>1847</v>
      </c>
      <c r="B1850" s="59"/>
      <c r="C1850" s="59"/>
      <c r="D1850" s="58" t="str">
        <f>IFERROR(VLOOKUP($C1850,货物明细表!$B:$F,2,0),"")</f>
        <v/>
      </c>
      <c r="E1850" s="58" t="str">
        <f>IFERROR(VLOOKUP($C1850,货物明细表!$B:$F,3,0),"")</f>
        <v/>
      </c>
      <c r="F1850" s="58" t="str">
        <f>IFERROR(VLOOKUP($C1850,货物明细表!$B:$F,4,0),"")</f>
        <v/>
      </c>
      <c r="G1850" s="58" t="str">
        <f>IFERROR(VLOOKUP($C1850,货物明细表!$B:$F,5,0),"")</f>
        <v/>
      </c>
      <c r="H1850" s="60"/>
      <c r="I1850" s="60"/>
      <c r="J1850" s="60"/>
      <c r="K1850" s="60"/>
    </row>
    <row r="1851" spans="1:11">
      <c r="A1851" s="61">
        <f t="shared" ref="A1851:A1856" si="308">A1850+1</f>
        <v>1848</v>
      </c>
      <c r="B1851" s="62"/>
      <c r="C1851" s="62"/>
      <c r="D1851" s="61" t="str">
        <f>IFERROR(VLOOKUP($C1851,货物明细表!$B:$F,2,0),"")</f>
        <v/>
      </c>
      <c r="E1851" s="61" t="str">
        <f>IFERROR(VLOOKUP($C1851,货物明细表!$B:$F,3,0),"")</f>
        <v/>
      </c>
      <c r="F1851" s="61" t="str">
        <f>IFERROR(VLOOKUP($C1851,货物明细表!$B:$F,4,0),"")</f>
        <v/>
      </c>
      <c r="G1851" s="61" t="str">
        <f>IFERROR(VLOOKUP($C1851,货物明细表!$B:$F,5,0),"")</f>
        <v/>
      </c>
      <c r="H1851" s="63"/>
      <c r="I1851" s="63"/>
      <c r="J1851" s="63"/>
      <c r="K1851" s="63"/>
    </row>
    <row r="1852" spans="1:11">
      <c r="A1852" s="58">
        <f t="shared" si="308"/>
        <v>1849</v>
      </c>
      <c r="B1852" s="59"/>
      <c r="C1852" s="59"/>
      <c r="D1852" s="58" t="str">
        <f>IFERROR(VLOOKUP($C1852,货物明细表!$B:$F,2,0),"")</f>
        <v/>
      </c>
      <c r="E1852" s="58" t="str">
        <f>IFERROR(VLOOKUP($C1852,货物明细表!$B:$F,3,0),"")</f>
        <v/>
      </c>
      <c r="F1852" s="58" t="str">
        <f>IFERROR(VLOOKUP($C1852,货物明细表!$B:$F,4,0),"")</f>
        <v/>
      </c>
      <c r="G1852" s="58" t="str">
        <f>IFERROR(VLOOKUP($C1852,货物明细表!$B:$F,5,0),"")</f>
        <v/>
      </c>
      <c r="H1852" s="60"/>
      <c r="I1852" s="60"/>
      <c r="J1852" s="60"/>
      <c r="K1852" s="60"/>
    </row>
    <row r="1853" spans="1:11">
      <c r="A1853" s="61">
        <f t="shared" si="308"/>
        <v>1850</v>
      </c>
      <c r="B1853" s="62"/>
      <c r="C1853" s="62"/>
      <c r="D1853" s="61" t="str">
        <f>IFERROR(VLOOKUP($C1853,货物明细表!$B:$F,2,0),"")</f>
        <v/>
      </c>
      <c r="E1853" s="61" t="str">
        <f>IFERROR(VLOOKUP($C1853,货物明细表!$B:$F,3,0),"")</f>
        <v/>
      </c>
      <c r="F1853" s="61" t="str">
        <f>IFERROR(VLOOKUP($C1853,货物明细表!$B:$F,4,0),"")</f>
        <v/>
      </c>
      <c r="G1853" s="61" t="str">
        <f>IFERROR(VLOOKUP($C1853,货物明细表!$B:$F,5,0),"")</f>
        <v/>
      </c>
      <c r="H1853" s="63"/>
      <c r="I1853" s="63"/>
      <c r="J1853" s="63"/>
      <c r="K1853" s="63"/>
    </row>
    <row r="1854" spans="1:11">
      <c r="A1854" s="58">
        <f t="shared" si="308"/>
        <v>1851</v>
      </c>
      <c r="B1854" s="59"/>
      <c r="C1854" s="59"/>
      <c r="D1854" s="58" t="str">
        <f>IFERROR(VLOOKUP($C1854,货物明细表!$B:$F,2,0),"")</f>
        <v/>
      </c>
      <c r="E1854" s="58" t="str">
        <f>IFERROR(VLOOKUP($C1854,货物明细表!$B:$F,3,0),"")</f>
        <v/>
      </c>
      <c r="F1854" s="58" t="str">
        <f>IFERROR(VLOOKUP($C1854,货物明细表!$B:$F,4,0),"")</f>
        <v/>
      </c>
      <c r="G1854" s="58" t="str">
        <f>IFERROR(VLOOKUP($C1854,货物明细表!$B:$F,5,0),"")</f>
        <v/>
      </c>
      <c r="H1854" s="60"/>
      <c r="I1854" s="60"/>
      <c r="J1854" s="60"/>
      <c r="K1854" s="60"/>
    </row>
    <row r="1855" spans="1:11">
      <c r="A1855" s="61">
        <f t="shared" si="308"/>
        <v>1852</v>
      </c>
      <c r="B1855" s="62"/>
      <c r="C1855" s="62"/>
      <c r="D1855" s="61" t="str">
        <f>IFERROR(VLOOKUP($C1855,货物明细表!$B:$F,2,0),"")</f>
        <v/>
      </c>
      <c r="E1855" s="61" t="str">
        <f>IFERROR(VLOOKUP($C1855,货物明细表!$B:$F,3,0),"")</f>
        <v/>
      </c>
      <c r="F1855" s="61" t="str">
        <f>IFERROR(VLOOKUP($C1855,货物明细表!$B:$F,4,0),"")</f>
        <v/>
      </c>
      <c r="G1855" s="61" t="str">
        <f>IFERROR(VLOOKUP($C1855,货物明细表!$B:$F,5,0),"")</f>
        <v/>
      </c>
      <c r="H1855" s="63"/>
      <c r="I1855" s="63"/>
      <c r="J1855" s="63"/>
      <c r="K1855" s="63"/>
    </row>
    <row r="1856" spans="1:11">
      <c r="A1856" s="58">
        <f t="shared" si="308"/>
        <v>1853</v>
      </c>
      <c r="B1856" s="59"/>
      <c r="C1856" s="59"/>
      <c r="D1856" s="58" t="str">
        <f>IFERROR(VLOOKUP($C1856,货物明细表!$B:$F,2,0),"")</f>
        <v/>
      </c>
      <c r="E1856" s="58" t="str">
        <f>IFERROR(VLOOKUP($C1856,货物明细表!$B:$F,3,0),"")</f>
        <v/>
      </c>
      <c r="F1856" s="58" t="str">
        <f>IFERROR(VLOOKUP($C1856,货物明细表!$B:$F,4,0),"")</f>
        <v/>
      </c>
      <c r="G1856" s="58" t="str">
        <f>IFERROR(VLOOKUP($C1856,货物明细表!$B:$F,5,0),"")</f>
        <v/>
      </c>
      <c r="H1856" s="60"/>
      <c r="I1856" s="60"/>
      <c r="J1856" s="60"/>
      <c r="K1856" s="60"/>
    </row>
    <row r="1857" spans="1:11">
      <c r="A1857" s="61">
        <f t="shared" ref="A1857:A1862" si="309">A1856+1</f>
        <v>1854</v>
      </c>
      <c r="B1857" s="62"/>
      <c r="C1857" s="62"/>
      <c r="D1857" s="61" t="str">
        <f>IFERROR(VLOOKUP($C1857,货物明细表!$B:$F,2,0),"")</f>
        <v/>
      </c>
      <c r="E1857" s="61" t="str">
        <f>IFERROR(VLOOKUP($C1857,货物明细表!$B:$F,3,0),"")</f>
        <v/>
      </c>
      <c r="F1857" s="61" t="str">
        <f>IFERROR(VLOOKUP($C1857,货物明细表!$B:$F,4,0),"")</f>
        <v/>
      </c>
      <c r="G1857" s="61" t="str">
        <f>IFERROR(VLOOKUP($C1857,货物明细表!$B:$F,5,0),"")</f>
        <v/>
      </c>
      <c r="H1857" s="63"/>
      <c r="I1857" s="63"/>
      <c r="J1857" s="63"/>
      <c r="K1857" s="63"/>
    </row>
    <row r="1858" spans="1:11">
      <c r="A1858" s="58">
        <f t="shared" si="309"/>
        <v>1855</v>
      </c>
      <c r="B1858" s="59"/>
      <c r="C1858" s="59"/>
      <c r="D1858" s="58" t="str">
        <f>IFERROR(VLOOKUP($C1858,货物明细表!$B:$F,2,0),"")</f>
        <v/>
      </c>
      <c r="E1858" s="58" t="str">
        <f>IFERROR(VLOOKUP($C1858,货物明细表!$B:$F,3,0),"")</f>
        <v/>
      </c>
      <c r="F1858" s="58" t="str">
        <f>IFERROR(VLOOKUP($C1858,货物明细表!$B:$F,4,0),"")</f>
        <v/>
      </c>
      <c r="G1858" s="58" t="str">
        <f>IFERROR(VLOOKUP($C1858,货物明细表!$B:$F,5,0),"")</f>
        <v/>
      </c>
      <c r="H1858" s="60"/>
      <c r="I1858" s="60"/>
      <c r="J1858" s="60"/>
      <c r="K1858" s="60"/>
    </row>
    <row r="1859" spans="1:11">
      <c r="A1859" s="61">
        <f t="shared" si="309"/>
        <v>1856</v>
      </c>
      <c r="B1859" s="62"/>
      <c r="C1859" s="62"/>
      <c r="D1859" s="61" t="str">
        <f>IFERROR(VLOOKUP($C1859,货物明细表!$B:$F,2,0),"")</f>
        <v/>
      </c>
      <c r="E1859" s="61" t="str">
        <f>IFERROR(VLOOKUP($C1859,货物明细表!$B:$F,3,0),"")</f>
        <v/>
      </c>
      <c r="F1859" s="61" t="str">
        <f>IFERROR(VLOOKUP($C1859,货物明细表!$B:$F,4,0),"")</f>
        <v/>
      </c>
      <c r="G1859" s="61" t="str">
        <f>IFERROR(VLOOKUP($C1859,货物明细表!$B:$F,5,0),"")</f>
        <v/>
      </c>
      <c r="H1859" s="63"/>
      <c r="I1859" s="63"/>
      <c r="J1859" s="63"/>
      <c r="K1859" s="63"/>
    </row>
    <row r="1860" spans="1:11">
      <c r="A1860" s="58">
        <f t="shared" si="309"/>
        <v>1857</v>
      </c>
      <c r="B1860" s="59"/>
      <c r="C1860" s="59"/>
      <c r="D1860" s="58" t="str">
        <f>IFERROR(VLOOKUP($C1860,货物明细表!$B:$F,2,0),"")</f>
        <v/>
      </c>
      <c r="E1860" s="58" t="str">
        <f>IFERROR(VLOOKUP($C1860,货物明细表!$B:$F,3,0),"")</f>
        <v/>
      </c>
      <c r="F1860" s="58" t="str">
        <f>IFERROR(VLOOKUP($C1860,货物明细表!$B:$F,4,0),"")</f>
        <v/>
      </c>
      <c r="G1860" s="58" t="str">
        <f>IFERROR(VLOOKUP($C1860,货物明细表!$B:$F,5,0),"")</f>
        <v/>
      </c>
      <c r="H1860" s="60"/>
      <c r="I1860" s="60"/>
      <c r="J1860" s="60"/>
      <c r="K1860" s="60"/>
    </row>
    <row r="1861" spans="1:11">
      <c r="A1861" s="61">
        <f t="shared" si="309"/>
        <v>1858</v>
      </c>
      <c r="B1861" s="62"/>
      <c r="C1861" s="62"/>
      <c r="D1861" s="61" t="str">
        <f>IFERROR(VLOOKUP($C1861,货物明细表!$B:$F,2,0),"")</f>
        <v/>
      </c>
      <c r="E1861" s="61" t="str">
        <f>IFERROR(VLOOKUP($C1861,货物明细表!$B:$F,3,0),"")</f>
        <v/>
      </c>
      <c r="F1861" s="61" t="str">
        <f>IFERROR(VLOOKUP($C1861,货物明细表!$B:$F,4,0),"")</f>
        <v/>
      </c>
      <c r="G1861" s="61" t="str">
        <f>IFERROR(VLOOKUP($C1861,货物明细表!$B:$F,5,0),"")</f>
        <v/>
      </c>
      <c r="H1861" s="63"/>
      <c r="I1861" s="63"/>
      <c r="J1861" s="63"/>
      <c r="K1861" s="63"/>
    </row>
    <row r="1862" spans="1:11">
      <c r="A1862" s="58">
        <f t="shared" si="309"/>
        <v>1859</v>
      </c>
      <c r="B1862" s="59"/>
      <c r="C1862" s="59"/>
      <c r="D1862" s="58" t="str">
        <f>IFERROR(VLOOKUP($C1862,货物明细表!$B:$F,2,0),"")</f>
        <v/>
      </c>
      <c r="E1862" s="58" t="str">
        <f>IFERROR(VLOOKUP($C1862,货物明细表!$B:$F,3,0),"")</f>
        <v/>
      </c>
      <c r="F1862" s="58" t="str">
        <f>IFERROR(VLOOKUP($C1862,货物明细表!$B:$F,4,0),"")</f>
        <v/>
      </c>
      <c r="G1862" s="58" t="str">
        <f>IFERROR(VLOOKUP($C1862,货物明细表!$B:$F,5,0),"")</f>
        <v/>
      </c>
      <c r="H1862" s="60"/>
      <c r="I1862" s="60"/>
      <c r="J1862" s="60"/>
      <c r="K1862" s="60"/>
    </row>
    <row r="1863" spans="1:11">
      <c r="A1863" s="61">
        <f t="shared" ref="A1863:A1868" si="310">A1862+1</f>
        <v>1860</v>
      </c>
      <c r="B1863" s="62"/>
      <c r="C1863" s="62"/>
      <c r="D1863" s="61" t="str">
        <f>IFERROR(VLOOKUP($C1863,货物明细表!$B:$F,2,0),"")</f>
        <v/>
      </c>
      <c r="E1863" s="61" t="str">
        <f>IFERROR(VLOOKUP($C1863,货物明细表!$B:$F,3,0),"")</f>
        <v/>
      </c>
      <c r="F1863" s="61" t="str">
        <f>IFERROR(VLOOKUP($C1863,货物明细表!$B:$F,4,0),"")</f>
        <v/>
      </c>
      <c r="G1863" s="61" t="str">
        <f>IFERROR(VLOOKUP($C1863,货物明细表!$B:$F,5,0),"")</f>
        <v/>
      </c>
      <c r="H1863" s="63"/>
      <c r="I1863" s="63"/>
      <c r="J1863" s="63"/>
      <c r="K1863" s="63"/>
    </row>
    <row r="1864" spans="1:11">
      <c r="A1864" s="58">
        <f t="shared" si="310"/>
        <v>1861</v>
      </c>
      <c r="B1864" s="59"/>
      <c r="C1864" s="59"/>
      <c r="D1864" s="58" t="str">
        <f>IFERROR(VLOOKUP($C1864,货物明细表!$B:$F,2,0),"")</f>
        <v/>
      </c>
      <c r="E1864" s="58" t="str">
        <f>IFERROR(VLOOKUP($C1864,货物明细表!$B:$F,3,0),"")</f>
        <v/>
      </c>
      <c r="F1864" s="58" t="str">
        <f>IFERROR(VLOOKUP($C1864,货物明细表!$B:$F,4,0),"")</f>
        <v/>
      </c>
      <c r="G1864" s="58" t="str">
        <f>IFERROR(VLOOKUP($C1864,货物明细表!$B:$F,5,0),"")</f>
        <v/>
      </c>
      <c r="H1864" s="60"/>
      <c r="I1864" s="60"/>
      <c r="J1864" s="60"/>
      <c r="K1864" s="60"/>
    </row>
    <row r="1865" spans="1:11">
      <c r="A1865" s="61">
        <f t="shared" si="310"/>
        <v>1862</v>
      </c>
      <c r="B1865" s="62"/>
      <c r="C1865" s="62"/>
      <c r="D1865" s="61" t="str">
        <f>IFERROR(VLOOKUP($C1865,货物明细表!$B:$F,2,0),"")</f>
        <v/>
      </c>
      <c r="E1865" s="61" t="str">
        <f>IFERROR(VLOOKUP($C1865,货物明细表!$B:$F,3,0),"")</f>
        <v/>
      </c>
      <c r="F1865" s="61" t="str">
        <f>IFERROR(VLOOKUP($C1865,货物明细表!$B:$F,4,0),"")</f>
        <v/>
      </c>
      <c r="G1865" s="61" t="str">
        <f>IFERROR(VLOOKUP($C1865,货物明细表!$B:$F,5,0),"")</f>
        <v/>
      </c>
      <c r="H1865" s="63"/>
      <c r="I1865" s="63"/>
      <c r="J1865" s="63"/>
      <c r="K1865" s="63"/>
    </row>
    <row r="1866" spans="1:11">
      <c r="A1866" s="58">
        <f t="shared" si="310"/>
        <v>1863</v>
      </c>
      <c r="B1866" s="59"/>
      <c r="C1866" s="59"/>
      <c r="D1866" s="58" t="str">
        <f>IFERROR(VLOOKUP($C1866,货物明细表!$B:$F,2,0),"")</f>
        <v/>
      </c>
      <c r="E1866" s="58" t="str">
        <f>IFERROR(VLOOKUP($C1866,货物明细表!$B:$F,3,0),"")</f>
        <v/>
      </c>
      <c r="F1866" s="58" t="str">
        <f>IFERROR(VLOOKUP($C1866,货物明细表!$B:$F,4,0),"")</f>
        <v/>
      </c>
      <c r="G1866" s="58" t="str">
        <f>IFERROR(VLOOKUP($C1866,货物明细表!$B:$F,5,0),"")</f>
        <v/>
      </c>
      <c r="H1866" s="60"/>
      <c r="I1866" s="60"/>
      <c r="J1866" s="60"/>
      <c r="K1866" s="60"/>
    </row>
    <row r="1867" spans="1:11">
      <c r="A1867" s="61">
        <f t="shared" si="310"/>
        <v>1864</v>
      </c>
      <c r="B1867" s="62"/>
      <c r="C1867" s="62"/>
      <c r="D1867" s="61" t="str">
        <f>IFERROR(VLOOKUP($C1867,货物明细表!$B:$F,2,0),"")</f>
        <v/>
      </c>
      <c r="E1867" s="61" t="str">
        <f>IFERROR(VLOOKUP($C1867,货物明细表!$B:$F,3,0),"")</f>
        <v/>
      </c>
      <c r="F1867" s="61" t="str">
        <f>IFERROR(VLOOKUP($C1867,货物明细表!$B:$F,4,0),"")</f>
        <v/>
      </c>
      <c r="G1867" s="61" t="str">
        <f>IFERROR(VLOOKUP($C1867,货物明细表!$B:$F,5,0),"")</f>
        <v/>
      </c>
      <c r="H1867" s="63"/>
      <c r="I1867" s="63"/>
      <c r="J1867" s="63"/>
      <c r="K1867" s="63"/>
    </row>
    <row r="1868" spans="1:11">
      <c r="A1868" s="58">
        <f t="shared" si="310"/>
        <v>1865</v>
      </c>
      <c r="B1868" s="59"/>
      <c r="C1868" s="59"/>
      <c r="D1868" s="58" t="str">
        <f>IFERROR(VLOOKUP($C1868,货物明细表!$B:$F,2,0),"")</f>
        <v/>
      </c>
      <c r="E1868" s="58" t="str">
        <f>IFERROR(VLOOKUP($C1868,货物明细表!$B:$F,3,0),"")</f>
        <v/>
      </c>
      <c r="F1868" s="58" t="str">
        <f>IFERROR(VLOOKUP($C1868,货物明细表!$B:$F,4,0),"")</f>
        <v/>
      </c>
      <c r="G1868" s="58" t="str">
        <f>IFERROR(VLOOKUP($C1868,货物明细表!$B:$F,5,0),"")</f>
        <v/>
      </c>
      <c r="H1868" s="60"/>
      <c r="I1868" s="60"/>
      <c r="J1868" s="60"/>
      <c r="K1868" s="60"/>
    </row>
    <row r="1869" spans="1:11">
      <c r="A1869" s="61">
        <f t="shared" ref="A1869:A1874" si="311">A1868+1</f>
        <v>1866</v>
      </c>
      <c r="B1869" s="62"/>
      <c r="C1869" s="62"/>
      <c r="D1869" s="61" t="str">
        <f>IFERROR(VLOOKUP($C1869,货物明细表!$B:$F,2,0),"")</f>
        <v/>
      </c>
      <c r="E1869" s="61" t="str">
        <f>IFERROR(VLOOKUP($C1869,货物明细表!$B:$F,3,0),"")</f>
        <v/>
      </c>
      <c r="F1869" s="61" t="str">
        <f>IFERROR(VLOOKUP($C1869,货物明细表!$B:$F,4,0),"")</f>
        <v/>
      </c>
      <c r="G1869" s="61" t="str">
        <f>IFERROR(VLOOKUP($C1869,货物明细表!$B:$F,5,0),"")</f>
        <v/>
      </c>
      <c r="H1869" s="63"/>
      <c r="I1869" s="63"/>
      <c r="J1869" s="63"/>
      <c r="K1869" s="63"/>
    </row>
    <row r="1870" spans="1:11">
      <c r="A1870" s="58">
        <f t="shared" si="311"/>
        <v>1867</v>
      </c>
      <c r="B1870" s="59"/>
      <c r="C1870" s="59"/>
      <c r="D1870" s="58" t="str">
        <f>IFERROR(VLOOKUP($C1870,货物明细表!$B:$F,2,0),"")</f>
        <v/>
      </c>
      <c r="E1870" s="58" t="str">
        <f>IFERROR(VLOOKUP($C1870,货物明细表!$B:$F,3,0),"")</f>
        <v/>
      </c>
      <c r="F1870" s="58" t="str">
        <f>IFERROR(VLOOKUP($C1870,货物明细表!$B:$F,4,0),"")</f>
        <v/>
      </c>
      <c r="G1870" s="58" t="str">
        <f>IFERROR(VLOOKUP($C1870,货物明细表!$B:$F,5,0),"")</f>
        <v/>
      </c>
      <c r="H1870" s="60"/>
      <c r="I1870" s="60"/>
      <c r="J1870" s="60"/>
      <c r="K1870" s="60"/>
    </row>
    <row r="1871" spans="1:11">
      <c r="A1871" s="61">
        <f t="shared" si="311"/>
        <v>1868</v>
      </c>
      <c r="B1871" s="62"/>
      <c r="C1871" s="62"/>
      <c r="D1871" s="61" t="str">
        <f>IFERROR(VLOOKUP($C1871,货物明细表!$B:$F,2,0),"")</f>
        <v/>
      </c>
      <c r="E1871" s="61" t="str">
        <f>IFERROR(VLOOKUP($C1871,货物明细表!$B:$F,3,0),"")</f>
        <v/>
      </c>
      <c r="F1871" s="61" t="str">
        <f>IFERROR(VLOOKUP($C1871,货物明细表!$B:$F,4,0),"")</f>
        <v/>
      </c>
      <c r="G1871" s="61" t="str">
        <f>IFERROR(VLOOKUP($C1871,货物明细表!$B:$F,5,0),"")</f>
        <v/>
      </c>
      <c r="H1871" s="63"/>
      <c r="I1871" s="63"/>
      <c r="J1871" s="63"/>
      <c r="K1871" s="63"/>
    </row>
    <row r="1872" spans="1:11">
      <c r="A1872" s="58">
        <f t="shared" si="311"/>
        <v>1869</v>
      </c>
      <c r="B1872" s="59"/>
      <c r="C1872" s="59"/>
      <c r="D1872" s="58" t="str">
        <f>IFERROR(VLOOKUP($C1872,货物明细表!$B:$F,2,0),"")</f>
        <v/>
      </c>
      <c r="E1872" s="58" t="str">
        <f>IFERROR(VLOOKUP($C1872,货物明细表!$B:$F,3,0),"")</f>
        <v/>
      </c>
      <c r="F1872" s="58" t="str">
        <f>IFERROR(VLOOKUP($C1872,货物明细表!$B:$F,4,0),"")</f>
        <v/>
      </c>
      <c r="G1872" s="58" t="str">
        <f>IFERROR(VLOOKUP($C1872,货物明细表!$B:$F,5,0),"")</f>
        <v/>
      </c>
      <c r="H1872" s="60"/>
      <c r="I1872" s="60"/>
      <c r="J1872" s="60"/>
      <c r="K1872" s="60"/>
    </row>
    <row r="1873" spans="1:11">
      <c r="A1873" s="61">
        <f t="shared" si="311"/>
        <v>1870</v>
      </c>
      <c r="B1873" s="62"/>
      <c r="C1873" s="62"/>
      <c r="D1873" s="61" t="str">
        <f>IFERROR(VLOOKUP($C1873,货物明细表!$B:$F,2,0),"")</f>
        <v/>
      </c>
      <c r="E1873" s="61" t="str">
        <f>IFERROR(VLOOKUP($C1873,货物明细表!$B:$F,3,0),"")</f>
        <v/>
      </c>
      <c r="F1873" s="61" t="str">
        <f>IFERROR(VLOOKUP($C1873,货物明细表!$B:$F,4,0),"")</f>
        <v/>
      </c>
      <c r="G1873" s="61" t="str">
        <f>IFERROR(VLOOKUP($C1873,货物明细表!$B:$F,5,0),"")</f>
        <v/>
      </c>
      <c r="H1873" s="63"/>
      <c r="I1873" s="63"/>
      <c r="J1873" s="63"/>
      <c r="K1873" s="63"/>
    </row>
    <row r="1874" spans="1:11">
      <c r="A1874" s="58">
        <f t="shared" si="311"/>
        <v>1871</v>
      </c>
      <c r="B1874" s="59"/>
      <c r="C1874" s="59"/>
      <c r="D1874" s="58" t="str">
        <f>IFERROR(VLOOKUP($C1874,货物明细表!$B:$F,2,0),"")</f>
        <v/>
      </c>
      <c r="E1874" s="58" t="str">
        <f>IFERROR(VLOOKUP($C1874,货物明细表!$B:$F,3,0),"")</f>
        <v/>
      </c>
      <c r="F1874" s="58" t="str">
        <f>IFERROR(VLOOKUP($C1874,货物明细表!$B:$F,4,0),"")</f>
        <v/>
      </c>
      <c r="G1874" s="58" t="str">
        <f>IFERROR(VLOOKUP($C1874,货物明细表!$B:$F,5,0),"")</f>
        <v/>
      </c>
      <c r="H1874" s="60"/>
      <c r="I1874" s="60"/>
      <c r="J1874" s="60"/>
      <c r="K1874" s="60"/>
    </row>
    <row r="1875" spans="1:11">
      <c r="A1875" s="61">
        <f t="shared" ref="A1875:A1880" si="312">A1874+1</f>
        <v>1872</v>
      </c>
      <c r="B1875" s="62"/>
      <c r="C1875" s="62"/>
      <c r="D1875" s="61" t="str">
        <f>IFERROR(VLOOKUP($C1875,货物明细表!$B:$F,2,0),"")</f>
        <v/>
      </c>
      <c r="E1875" s="61" t="str">
        <f>IFERROR(VLOOKUP($C1875,货物明细表!$B:$F,3,0),"")</f>
        <v/>
      </c>
      <c r="F1875" s="61" t="str">
        <f>IFERROR(VLOOKUP($C1875,货物明细表!$B:$F,4,0),"")</f>
        <v/>
      </c>
      <c r="G1875" s="61" t="str">
        <f>IFERROR(VLOOKUP($C1875,货物明细表!$B:$F,5,0),"")</f>
        <v/>
      </c>
      <c r="H1875" s="63"/>
      <c r="I1875" s="63"/>
      <c r="J1875" s="63"/>
      <c r="K1875" s="63"/>
    </row>
    <row r="1876" spans="1:11">
      <c r="A1876" s="58">
        <f t="shared" si="312"/>
        <v>1873</v>
      </c>
      <c r="B1876" s="59"/>
      <c r="C1876" s="59"/>
      <c r="D1876" s="58" t="str">
        <f>IFERROR(VLOOKUP($C1876,货物明细表!$B:$F,2,0),"")</f>
        <v/>
      </c>
      <c r="E1876" s="58" t="str">
        <f>IFERROR(VLOOKUP($C1876,货物明细表!$B:$F,3,0),"")</f>
        <v/>
      </c>
      <c r="F1876" s="58" t="str">
        <f>IFERROR(VLOOKUP($C1876,货物明细表!$B:$F,4,0),"")</f>
        <v/>
      </c>
      <c r="G1876" s="58" t="str">
        <f>IFERROR(VLOOKUP($C1876,货物明细表!$B:$F,5,0),"")</f>
        <v/>
      </c>
      <c r="H1876" s="60"/>
      <c r="I1876" s="60"/>
      <c r="J1876" s="60"/>
      <c r="K1876" s="60"/>
    </row>
    <row r="1877" spans="1:11">
      <c r="A1877" s="61">
        <f t="shared" si="312"/>
        <v>1874</v>
      </c>
      <c r="B1877" s="62"/>
      <c r="C1877" s="62"/>
      <c r="D1877" s="61" t="str">
        <f>IFERROR(VLOOKUP($C1877,货物明细表!$B:$F,2,0),"")</f>
        <v/>
      </c>
      <c r="E1877" s="61" t="str">
        <f>IFERROR(VLOOKUP($C1877,货物明细表!$B:$F,3,0),"")</f>
        <v/>
      </c>
      <c r="F1877" s="61" t="str">
        <f>IFERROR(VLOOKUP($C1877,货物明细表!$B:$F,4,0),"")</f>
        <v/>
      </c>
      <c r="G1877" s="61" t="str">
        <f>IFERROR(VLOOKUP($C1877,货物明细表!$B:$F,5,0),"")</f>
        <v/>
      </c>
      <c r="H1877" s="63"/>
      <c r="I1877" s="63"/>
      <c r="J1877" s="63"/>
      <c r="K1877" s="63"/>
    </row>
    <row r="1878" spans="1:11">
      <c r="A1878" s="58">
        <f t="shared" si="312"/>
        <v>1875</v>
      </c>
      <c r="B1878" s="59"/>
      <c r="C1878" s="59"/>
      <c r="D1878" s="58" t="str">
        <f>IFERROR(VLOOKUP($C1878,货物明细表!$B:$F,2,0),"")</f>
        <v/>
      </c>
      <c r="E1878" s="58" t="str">
        <f>IFERROR(VLOOKUP($C1878,货物明细表!$B:$F,3,0),"")</f>
        <v/>
      </c>
      <c r="F1878" s="58" t="str">
        <f>IFERROR(VLOOKUP($C1878,货物明细表!$B:$F,4,0),"")</f>
        <v/>
      </c>
      <c r="G1878" s="58" t="str">
        <f>IFERROR(VLOOKUP($C1878,货物明细表!$B:$F,5,0),"")</f>
        <v/>
      </c>
      <c r="H1878" s="60"/>
      <c r="I1878" s="60"/>
      <c r="J1878" s="60"/>
      <c r="K1878" s="60"/>
    </row>
    <row r="1879" spans="1:11">
      <c r="A1879" s="61">
        <f t="shared" si="312"/>
        <v>1876</v>
      </c>
      <c r="B1879" s="62"/>
      <c r="C1879" s="62"/>
      <c r="D1879" s="61" t="str">
        <f>IFERROR(VLOOKUP($C1879,货物明细表!$B:$F,2,0),"")</f>
        <v/>
      </c>
      <c r="E1879" s="61" t="str">
        <f>IFERROR(VLOOKUP($C1879,货物明细表!$B:$F,3,0),"")</f>
        <v/>
      </c>
      <c r="F1879" s="61" t="str">
        <f>IFERROR(VLOOKUP($C1879,货物明细表!$B:$F,4,0),"")</f>
        <v/>
      </c>
      <c r="G1879" s="61" t="str">
        <f>IFERROR(VLOOKUP($C1879,货物明细表!$B:$F,5,0),"")</f>
        <v/>
      </c>
      <c r="H1879" s="63"/>
      <c r="I1879" s="63"/>
      <c r="J1879" s="63"/>
      <c r="K1879" s="63"/>
    </row>
    <row r="1880" spans="1:11">
      <c r="A1880" s="58">
        <f t="shared" si="312"/>
        <v>1877</v>
      </c>
      <c r="B1880" s="59"/>
      <c r="C1880" s="59"/>
      <c r="D1880" s="58" t="str">
        <f>IFERROR(VLOOKUP($C1880,货物明细表!$B:$F,2,0),"")</f>
        <v/>
      </c>
      <c r="E1880" s="58" t="str">
        <f>IFERROR(VLOOKUP($C1880,货物明细表!$B:$F,3,0),"")</f>
        <v/>
      </c>
      <c r="F1880" s="58" t="str">
        <f>IFERROR(VLOOKUP($C1880,货物明细表!$B:$F,4,0),"")</f>
        <v/>
      </c>
      <c r="G1880" s="58" t="str">
        <f>IFERROR(VLOOKUP($C1880,货物明细表!$B:$F,5,0),"")</f>
        <v/>
      </c>
      <c r="H1880" s="60"/>
      <c r="I1880" s="60"/>
      <c r="J1880" s="60"/>
      <c r="K1880" s="60"/>
    </row>
    <row r="1881" spans="1:11">
      <c r="A1881" s="61">
        <f t="shared" ref="A1881:A1886" si="313">A1880+1</f>
        <v>1878</v>
      </c>
      <c r="B1881" s="62"/>
      <c r="C1881" s="62"/>
      <c r="D1881" s="61" t="str">
        <f>IFERROR(VLOOKUP($C1881,货物明细表!$B:$F,2,0),"")</f>
        <v/>
      </c>
      <c r="E1881" s="61" t="str">
        <f>IFERROR(VLOOKUP($C1881,货物明细表!$B:$F,3,0),"")</f>
        <v/>
      </c>
      <c r="F1881" s="61" t="str">
        <f>IFERROR(VLOOKUP($C1881,货物明细表!$B:$F,4,0),"")</f>
        <v/>
      </c>
      <c r="G1881" s="61" t="str">
        <f>IFERROR(VLOOKUP($C1881,货物明细表!$B:$F,5,0),"")</f>
        <v/>
      </c>
      <c r="H1881" s="63"/>
      <c r="I1881" s="63"/>
      <c r="J1881" s="63"/>
      <c r="K1881" s="63"/>
    </row>
    <row r="1882" spans="1:11">
      <c r="A1882" s="58">
        <f t="shared" si="313"/>
        <v>1879</v>
      </c>
      <c r="B1882" s="59"/>
      <c r="C1882" s="59"/>
      <c r="D1882" s="58" t="str">
        <f>IFERROR(VLOOKUP($C1882,货物明细表!$B:$F,2,0),"")</f>
        <v/>
      </c>
      <c r="E1882" s="58" t="str">
        <f>IFERROR(VLOOKUP($C1882,货物明细表!$B:$F,3,0),"")</f>
        <v/>
      </c>
      <c r="F1882" s="58" t="str">
        <f>IFERROR(VLOOKUP($C1882,货物明细表!$B:$F,4,0),"")</f>
        <v/>
      </c>
      <c r="G1882" s="58" t="str">
        <f>IFERROR(VLOOKUP($C1882,货物明细表!$B:$F,5,0),"")</f>
        <v/>
      </c>
      <c r="H1882" s="60"/>
      <c r="I1882" s="60"/>
      <c r="J1882" s="60"/>
      <c r="K1882" s="60"/>
    </row>
    <row r="1883" spans="1:11">
      <c r="A1883" s="61">
        <f t="shared" si="313"/>
        <v>1880</v>
      </c>
      <c r="B1883" s="62"/>
      <c r="C1883" s="62"/>
      <c r="D1883" s="61" t="str">
        <f>IFERROR(VLOOKUP($C1883,货物明细表!$B:$F,2,0),"")</f>
        <v/>
      </c>
      <c r="E1883" s="61" t="str">
        <f>IFERROR(VLOOKUP($C1883,货物明细表!$B:$F,3,0),"")</f>
        <v/>
      </c>
      <c r="F1883" s="61" t="str">
        <f>IFERROR(VLOOKUP($C1883,货物明细表!$B:$F,4,0),"")</f>
        <v/>
      </c>
      <c r="G1883" s="61" t="str">
        <f>IFERROR(VLOOKUP($C1883,货物明细表!$B:$F,5,0),"")</f>
        <v/>
      </c>
      <c r="H1883" s="63"/>
      <c r="I1883" s="63"/>
      <c r="J1883" s="63"/>
      <c r="K1883" s="63"/>
    </row>
    <row r="1884" spans="1:11">
      <c r="A1884" s="58">
        <f t="shared" si="313"/>
        <v>1881</v>
      </c>
      <c r="B1884" s="59"/>
      <c r="C1884" s="59"/>
      <c r="D1884" s="58" t="str">
        <f>IFERROR(VLOOKUP($C1884,货物明细表!$B:$F,2,0),"")</f>
        <v/>
      </c>
      <c r="E1884" s="58" t="str">
        <f>IFERROR(VLOOKUP($C1884,货物明细表!$B:$F,3,0),"")</f>
        <v/>
      </c>
      <c r="F1884" s="58" t="str">
        <f>IFERROR(VLOOKUP($C1884,货物明细表!$B:$F,4,0),"")</f>
        <v/>
      </c>
      <c r="G1884" s="58" t="str">
        <f>IFERROR(VLOOKUP($C1884,货物明细表!$B:$F,5,0),"")</f>
        <v/>
      </c>
      <c r="H1884" s="60"/>
      <c r="I1884" s="60"/>
      <c r="J1884" s="60"/>
      <c r="K1884" s="60"/>
    </row>
    <row r="1885" spans="1:11">
      <c r="A1885" s="61">
        <f t="shared" si="313"/>
        <v>1882</v>
      </c>
      <c r="B1885" s="62"/>
      <c r="C1885" s="62"/>
      <c r="D1885" s="61" t="str">
        <f>IFERROR(VLOOKUP($C1885,货物明细表!$B:$F,2,0),"")</f>
        <v/>
      </c>
      <c r="E1885" s="61" t="str">
        <f>IFERROR(VLOOKUP($C1885,货物明细表!$B:$F,3,0),"")</f>
        <v/>
      </c>
      <c r="F1885" s="61" t="str">
        <f>IFERROR(VLOOKUP($C1885,货物明细表!$B:$F,4,0),"")</f>
        <v/>
      </c>
      <c r="G1885" s="61" t="str">
        <f>IFERROR(VLOOKUP($C1885,货物明细表!$B:$F,5,0),"")</f>
        <v/>
      </c>
      <c r="H1885" s="63"/>
      <c r="I1885" s="63"/>
      <c r="J1885" s="63"/>
      <c r="K1885" s="63"/>
    </row>
    <row r="1886" spans="1:11">
      <c r="A1886" s="58">
        <f t="shared" si="313"/>
        <v>1883</v>
      </c>
      <c r="B1886" s="59"/>
      <c r="C1886" s="59"/>
      <c r="D1886" s="58" t="str">
        <f>IFERROR(VLOOKUP($C1886,货物明细表!$B:$F,2,0),"")</f>
        <v/>
      </c>
      <c r="E1886" s="58" t="str">
        <f>IFERROR(VLOOKUP($C1886,货物明细表!$B:$F,3,0),"")</f>
        <v/>
      </c>
      <c r="F1886" s="58" t="str">
        <f>IFERROR(VLOOKUP($C1886,货物明细表!$B:$F,4,0),"")</f>
        <v/>
      </c>
      <c r="G1886" s="58" t="str">
        <f>IFERROR(VLOOKUP($C1886,货物明细表!$B:$F,5,0),"")</f>
        <v/>
      </c>
      <c r="H1886" s="60"/>
      <c r="I1886" s="60"/>
      <c r="J1886" s="60"/>
      <c r="K1886" s="60"/>
    </row>
    <row r="1887" spans="1:11">
      <c r="A1887" s="61">
        <f t="shared" ref="A1887:A1892" si="314">A1886+1</f>
        <v>1884</v>
      </c>
      <c r="B1887" s="62"/>
      <c r="C1887" s="62"/>
      <c r="D1887" s="61" t="str">
        <f>IFERROR(VLOOKUP($C1887,货物明细表!$B:$F,2,0),"")</f>
        <v/>
      </c>
      <c r="E1887" s="61" t="str">
        <f>IFERROR(VLOOKUP($C1887,货物明细表!$B:$F,3,0),"")</f>
        <v/>
      </c>
      <c r="F1887" s="61" t="str">
        <f>IFERROR(VLOOKUP($C1887,货物明细表!$B:$F,4,0),"")</f>
        <v/>
      </c>
      <c r="G1887" s="61" t="str">
        <f>IFERROR(VLOOKUP($C1887,货物明细表!$B:$F,5,0),"")</f>
        <v/>
      </c>
      <c r="H1887" s="63"/>
      <c r="I1887" s="63"/>
      <c r="J1887" s="63"/>
      <c r="K1887" s="63"/>
    </row>
    <row r="1888" spans="1:11">
      <c r="A1888" s="58">
        <f t="shared" si="314"/>
        <v>1885</v>
      </c>
      <c r="B1888" s="59"/>
      <c r="C1888" s="59"/>
      <c r="D1888" s="58" t="str">
        <f>IFERROR(VLOOKUP($C1888,货物明细表!$B:$F,2,0),"")</f>
        <v/>
      </c>
      <c r="E1888" s="58" t="str">
        <f>IFERROR(VLOOKUP($C1888,货物明细表!$B:$F,3,0),"")</f>
        <v/>
      </c>
      <c r="F1888" s="58" t="str">
        <f>IFERROR(VLOOKUP($C1888,货物明细表!$B:$F,4,0),"")</f>
        <v/>
      </c>
      <c r="G1888" s="58" t="str">
        <f>IFERROR(VLOOKUP($C1888,货物明细表!$B:$F,5,0),"")</f>
        <v/>
      </c>
      <c r="H1888" s="60"/>
      <c r="I1888" s="60"/>
      <c r="J1888" s="60"/>
      <c r="K1888" s="60"/>
    </row>
    <row r="1889" spans="1:11">
      <c r="A1889" s="61">
        <f t="shared" si="314"/>
        <v>1886</v>
      </c>
      <c r="B1889" s="62"/>
      <c r="C1889" s="62"/>
      <c r="D1889" s="61" t="str">
        <f>IFERROR(VLOOKUP($C1889,货物明细表!$B:$F,2,0),"")</f>
        <v/>
      </c>
      <c r="E1889" s="61" t="str">
        <f>IFERROR(VLOOKUP($C1889,货物明细表!$B:$F,3,0),"")</f>
        <v/>
      </c>
      <c r="F1889" s="61" t="str">
        <f>IFERROR(VLOOKUP($C1889,货物明细表!$B:$F,4,0),"")</f>
        <v/>
      </c>
      <c r="G1889" s="61" t="str">
        <f>IFERROR(VLOOKUP($C1889,货物明细表!$B:$F,5,0),"")</f>
        <v/>
      </c>
      <c r="H1889" s="63"/>
      <c r="I1889" s="63"/>
      <c r="J1889" s="63"/>
      <c r="K1889" s="63"/>
    </row>
    <row r="1890" spans="1:11">
      <c r="A1890" s="58">
        <f t="shared" si="314"/>
        <v>1887</v>
      </c>
      <c r="B1890" s="59"/>
      <c r="C1890" s="59"/>
      <c r="D1890" s="58" t="str">
        <f>IFERROR(VLOOKUP($C1890,货物明细表!$B:$F,2,0),"")</f>
        <v/>
      </c>
      <c r="E1890" s="58" t="str">
        <f>IFERROR(VLOOKUP($C1890,货物明细表!$B:$F,3,0),"")</f>
        <v/>
      </c>
      <c r="F1890" s="58" t="str">
        <f>IFERROR(VLOOKUP($C1890,货物明细表!$B:$F,4,0),"")</f>
        <v/>
      </c>
      <c r="G1890" s="58" t="str">
        <f>IFERROR(VLOOKUP($C1890,货物明细表!$B:$F,5,0),"")</f>
        <v/>
      </c>
      <c r="H1890" s="60"/>
      <c r="I1890" s="60"/>
      <c r="J1890" s="60"/>
      <c r="K1890" s="60"/>
    </row>
    <row r="1891" spans="1:11">
      <c r="A1891" s="61">
        <f t="shared" si="314"/>
        <v>1888</v>
      </c>
      <c r="B1891" s="62"/>
      <c r="C1891" s="62"/>
      <c r="D1891" s="61" t="str">
        <f>IFERROR(VLOOKUP($C1891,货物明细表!$B:$F,2,0),"")</f>
        <v/>
      </c>
      <c r="E1891" s="61" t="str">
        <f>IFERROR(VLOOKUP($C1891,货物明细表!$B:$F,3,0),"")</f>
        <v/>
      </c>
      <c r="F1891" s="61" t="str">
        <f>IFERROR(VLOOKUP($C1891,货物明细表!$B:$F,4,0),"")</f>
        <v/>
      </c>
      <c r="G1891" s="61" t="str">
        <f>IFERROR(VLOOKUP($C1891,货物明细表!$B:$F,5,0),"")</f>
        <v/>
      </c>
      <c r="H1891" s="63"/>
      <c r="I1891" s="63"/>
      <c r="J1891" s="63"/>
      <c r="K1891" s="63"/>
    </row>
    <row r="1892" spans="1:11">
      <c r="A1892" s="58">
        <f t="shared" si="314"/>
        <v>1889</v>
      </c>
      <c r="B1892" s="59"/>
      <c r="C1892" s="59"/>
      <c r="D1892" s="58" t="str">
        <f>IFERROR(VLOOKUP($C1892,货物明细表!$B:$F,2,0),"")</f>
        <v/>
      </c>
      <c r="E1892" s="58" t="str">
        <f>IFERROR(VLOOKUP($C1892,货物明细表!$B:$F,3,0),"")</f>
        <v/>
      </c>
      <c r="F1892" s="58" t="str">
        <f>IFERROR(VLOOKUP($C1892,货物明细表!$B:$F,4,0),"")</f>
        <v/>
      </c>
      <c r="G1892" s="58" t="str">
        <f>IFERROR(VLOOKUP($C1892,货物明细表!$B:$F,5,0),"")</f>
        <v/>
      </c>
      <c r="H1892" s="60"/>
      <c r="I1892" s="60"/>
      <c r="J1892" s="60"/>
      <c r="K1892" s="60"/>
    </row>
    <row r="1893" spans="1:11">
      <c r="A1893" s="61">
        <f t="shared" ref="A1893:A1898" si="315">A1892+1</f>
        <v>1890</v>
      </c>
      <c r="B1893" s="62"/>
      <c r="C1893" s="62"/>
      <c r="D1893" s="61" t="str">
        <f>IFERROR(VLOOKUP($C1893,货物明细表!$B:$F,2,0),"")</f>
        <v/>
      </c>
      <c r="E1893" s="61" t="str">
        <f>IFERROR(VLOOKUP($C1893,货物明细表!$B:$F,3,0),"")</f>
        <v/>
      </c>
      <c r="F1893" s="61" t="str">
        <f>IFERROR(VLOOKUP($C1893,货物明细表!$B:$F,4,0),"")</f>
        <v/>
      </c>
      <c r="G1893" s="61" t="str">
        <f>IFERROR(VLOOKUP($C1893,货物明细表!$B:$F,5,0),"")</f>
        <v/>
      </c>
      <c r="H1893" s="63"/>
      <c r="I1893" s="63"/>
      <c r="J1893" s="63"/>
      <c r="K1893" s="63"/>
    </row>
    <row r="1894" spans="1:11">
      <c r="A1894" s="58">
        <f t="shared" si="315"/>
        <v>1891</v>
      </c>
      <c r="B1894" s="59"/>
      <c r="C1894" s="59"/>
      <c r="D1894" s="58" t="str">
        <f>IFERROR(VLOOKUP($C1894,货物明细表!$B:$F,2,0),"")</f>
        <v/>
      </c>
      <c r="E1894" s="58" t="str">
        <f>IFERROR(VLOOKUP($C1894,货物明细表!$B:$F,3,0),"")</f>
        <v/>
      </c>
      <c r="F1894" s="58" t="str">
        <f>IFERROR(VLOOKUP($C1894,货物明细表!$B:$F,4,0),"")</f>
        <v/>
      </c>
      <c r="G1894" s="58" t="str">
        <f>IFERROR(VLOOKUP($C1894,货物明细表!$B:$F,5,0),"")</f>
        <v/>
      </c>
      <c r="H1894" s="60"/>
      <c r="I1894" s="60"/>
      <c r="J1894" s="60"/>
      <c r="K1894" s="60"/>
    </row>
    <row r="1895" spans="1:11">
      <c r="A1895" s="61">
        <f t="shared" si="315"/>
        <v>1892</v>
      </c>
      <c r="B1895" s="62"/>
      <c r="C1895" s="62"/>
      <c r="D1895" s="61" t="str">
        <f>IFERROR(VLOOKUP($C1895,货物明细表!$B:$F,2,0),"")</f>
        <v/>
      </c>
      <c r="E1895" s="61" t="str">
        <f>IFERROR(VLOOKUP($C1895,货物明细表!$B:$F,3,0),"")</f>
        <v/>
      </c>
      <c r="F1895" s="61" t="str">
        <f>IFERROR(VLOOKUP($C1895,货物明细表!$B:$F,4,0),"")</f>
        <v/>
      </c>
      <c r="G1895" s="61" t="str">
        <f>IFERROR(VLOOKUP($C1895,货物明细表!$B:$F,5,0),"")</f>
        <v/>
      </c>
      <c r="H1895" s="63"/>
      <c r="I1895" s="63"/>
      <c r="J1895" s="63"/>
      <c r="K1895" s="63"/>
    </row>
    <row r="1896" spans="1:11">
      <c r="A1896" s="58">
        <f t="shared" si="315"/>
        <v>1893</v>
      </c>
      <c r="B1896" s="59"/>
      <c r="C1896" s="59"/>
      <c r="D1896" s="58" t="str">
        <f>IFERROR(VLOOKUP($C1896,货物明细表!$B:$F,2,0),"")</f>
        <v/>
      </c>
      <c r="E1896" s="58" t="str">
        <f>IFERROR(VLOOKUP($C1896,货物明细表!$B:$F,3,0),"")</f>
        <v/>
      </c>
      <c r="F1896" s="58" t="str">
        <f>IFERROR(VLOOKUP($C1896,货物明细表!$B:$F,4,0),"")</f>
        <v/>
      </c>
      <c r="G1896" s="58" t="str">
        <f>IFERROR(VLOOKUP($C1896,货物明细表!$B:$F,5,0),"")</f>
        <v/>
      </c>
      <c r="H1896" s="60"/>
      <c r="I1896" s="60"/>
      <c r="J1896" s="60"/>
      <c r="K1896" s="60"/>
    </row>
    <row r="1897" spans="1:11">
      <c r="A1897" s="61">
        <f t="shared" si="315"/>
        <v>1894</v>
      </c>
      <c r="B1897" s="62"/>
      <c r="C1897" s="62"/>
      <c r="D1897" s="61" t="str">
        <f>IFERROR(VLOOKUP($C1897,货物明细表!$B:$F,2,0),"")</f>
        <v/>
      </c>
      <c r="E1897" s="61" t="str">
        <f>IFERROR(VLOOKUP($C1897,货物明细表!$B:$F,3,0),"")</f>
        <v/>
      </c>
      <c r="F1897" s="61" t="str">
        <f>IFERROR(VLOOKUP($C1897,货物明细表!$B:$F,4,0),"")</f>
        <v/>
      </c>
      <c r="G1897" s="61" t="str">
        <f>IFERROR(VLOOKUP($C1897,货物明细表!$B:$F,5,0),"")</f>
        <v/>
      </c>
      <c r="H1897" s="63"/>
      <c r="I1897" s="63"/>
      <c r="J1897" s="63"/>
      <c r="K1897" s="63"/>
    </row>
    <row r="1898" spans="1:11">
      <c r="A1898" s="58">
        <f t="shared" si="315"/>
        <v>1895</v>
      </c>
      <c r="B1898" s="59"/>
      <c r="C1898" s="59"/>
      <c r="D1898" s="58" t="str">
        <f>IFERROR(VLOOKUP($C1898,货物明细表!$B:$F,2,0),"")</f>
        <v/>
      </c>
      <c r="E1898" s="58" t="str">
        <f>IFERROR(VLOOKUP($C1898,货物明细表!$B:$F,3,0),"")</f>
        <v/>
      </c>
      <c r="F1898" s="58" t="str">
        <f>IFERROR(VLOOKUP($C1898,货物明细表!$B:$F,4,0),"")</f>
        <v/>
      </c>
      <c r="G1898" s="58" t="str">
        <f>IFERROR(VLOOKUP($C1898,货物明细表!$B:$F,5,0),"")</f>
        <v/>
      </c>
      <c r="H1898" s="60"/>
      <c r="I1898" s="60"/>
      <c r="J1898" s="60"/>
      <c r="K1898" s="60"/>
    </row>
    <row r="1899" spans="1:11">
      <c r="A1899" s="61">
        <f t="shared" ref="A1899:A1904" si="316">A1898+1</f>
        <v>1896</v>
      </c>
      <c r="B1899" s="62"/>
      <c r="C1899" s="62"/>
      <c r="D1899" s="61" t="str">
        <f>IFERROR(VLOOKUP($C1899,货物明细表!$B:$F,2,0),"")</f>
        <v/>
      </c>
      <c r="E1899" s="61" t="str">
        <f>IFERROR(VLOOKUP($C1899,货物明细表!$B:$F,3,0),"")</f>
        <v/>
      </c>
      <c r="F1899" s="61" t="str">
        <f>IFERROR(VLOOKUP($C1899,货物明细表!$B:$F,4,0),"")</f>
        <v/>
      </c>
      <c r="G1899" s="61" t="str">
        <f>IFERROR(VLOOKUP($C1899,货物明细表!$B:$F,5,0),"")</f>
        <v/>
      </c>
      <c r="H1899" s="63"/>
      <c r="I1899" s="63"/>
      <c r="J1899" s="63"/>
      <c r="K1899" s="63"/>
    </row>
    <row r="1900" spans="1:11">
      <c r="A1900" s="58">
        <f t="shared" si="316"/>
        <v>1897</v>
      </c>
      <c r="B1900" s="59"/>
      <c r="C1900" s="59"/>
      <c r="D1900" s="58" t="str">
        <f>IFERROR(VLOOKUP($C1900,货物明细表!$B:$F,2,0),"")</f>
        <v/>
      </c>
      <c r="E1900" s="58" t="str">
        <f>IFERROR(VLOOKUP($C1900,货物明细表!$B:$F,3,0),"")</f>
        <v/>
      </c>
      <c r="F1900" s="58" t="str">
        <f>IFERROR(VLOOKUP($C1900,货物明细表!$B:$F,4,0),"")</f>
        <v/>
      </c>
      <c r="G1900" s="58" t="str">
        <f>IFERROR(VLOOKUP($C1900,货物明细表!$B:$F,5,0),"")</f>
        <v/>
      </c>
      <c r="H1900" s="60"/>
      <c r="I1900" s="60"/>
      <c r="J1900" s="60"/>
      <c r="K1900" s="60"/>
    </row>
    <row r="1901" spans="1:11">
      <c r="A1901" s="61">
        <f t="shared" si="316"/>
        <v>1898</v>
      </c>
      <c r="B1901" s="62"/>
      <c r="C1901" s="62"/>
      <c r="D1901" s="61" t="str">
        <f>IFERROR(VLOOKUP($C1901,货物明细表!$B:$F,2,0),"")</f>
        <v/>
      </c>
      <c r="E1901" s="61" t="str">
        <f>IFERROR(VLOOKUP($C1901,货物明细表!$B:$F,3,0),"")</f>
        <v/>
      </c>
      <c r="F1901" s="61" t="str">
        <f>IFERROR(VLOOKUP($C1901,货物明细表!$B:$F,4,0),"")</f>
        <v/>
      </c>
      <c r="G1901" s="61" t="str">
        <f>IFERROR(VLOOKUP($C1901,货物明细表!$B:$F,5,0),"")</f>
        <v/>
      </c>
      <c r="H1901" s="63"/>
      <c r="I1901" s="63"/>
      <c r="J1901" s="63"/>
      <c r="K1901" s="63"/>
    </row>
    <row r="1902" spans="1:11">
      <c r="A1902" s="58">
        <f t="shared" si="316"/>
        <v>1899</v>
      </c>
      <c r="B1902" s="59"/>
      <c r="C1902" s="59"/>
      <c r="D1902" s="58" t="str">
        <f>IFERROR(VLOOKUP($C1902,货物明细表!$B:$F,2,0),"")</f>
        <v/>
      </c>
      <c r="E1902" s="58" t="str">
        <f>IFERROR(VLOOKUP($C1902,货物明细表!$B:$F,3,0),"")</f>
        <v/>
      </c>
      <c r="F1902" s="58" t="str">
        <f>IFERROR(VLOOKUP($C1902,货物明细表!$B:$F,4,0),"")</f>
        <v/>
      </c>
      <c r="G1902" s="58" t="str">
        <f>IFERROR(VLOOKUP($C1902,货物明细表!$B:$F,5,0),"")</f>
        <v/>
      </c>
      <c r="H1902" s="60"/>
      <c r="I1902" s="60"/>
      <c r="J1902" s="60"/>
      <c r="K1902" s="60"/>
    </row>
    <row r="1903" spans="1:11">
      <c r="A1903" s="61">
        <f t="shared" si="316"/>
        <v>1900</v>
      </c>
      <c r="B1903" s="62"/>
      <c r="C1903" s="62"/>
      <c r="D1903" s="61" t="str">
        <f>IFERROR(VLOOKUP($C1903,货物明细表!$B:$F,2,0),"")</f>
        <v/>
      </c>
      <c r="E1903" s="61" t="str">
        <f>IFERROR(VLOOKUP($C1903,货物明细表!$B:$F,3,0),"")</f>
        <v/>
      </c>
      <c r="F1903" s="61" t="str">
        <f>IFERROR(VLOOKUP($C1903,货物明细表!$B:$F,4,0),"")</f>
        <v/>
      </c>
      <c r="G1903" s="61" t="str">
        <f>IFERROR(VLOOKUP($C1903,货物明细表!$B:$F,5,0),"")</f>
        <v/>
      </c>
      <c r="H1903" s="63"/>
      <c r="I1903" s="63"/>
      <c r="J1903" s="63"/>
      <c r="K1903" s="63"/>
    </row>
    <row r="1904" spans="1:11">
      <c r="A1904" s="58">
        <f t="shared" si="316"/>
        <v>1901</v>
      </c>
      <c r="B1904" s="59"/>
      <c r="C1904" s="59"/>
      <c r="D1904" s="58" t="str">
        <f>IFERROR(VLOOKUP($C1904,货物明细表!$B:$F,2,0),"")</f>
        <v/>
      </c>
      <c r="E1904" s="58" t="str">
        <f>IFERROR(VLOOKUP($C1904,货物明细表!$B:$F,3,0),"")</f>
        <v/>
      </c>
      <c r="F1904" s="58" t="str">
        <f>IFERROR(VLOOKUP($C1904,货物明细表!$B:$F,4,0),"")</f>
        <v/>
      </c>
      <c r="G1904" s="58" t="str">
        <f>IFERROR(VLOOKUP($C1904,货物明细表!$B:$F,5,0),"")</f>
        <v/>
      </c>
      <c r="H1904" s="60"/>
      <c r="I1904" s="60"/>
      <c r="J1904" s="60"/>
      <c r="K1904" s="60"/>
    </row>
    <row r="1905" spans="1:11">
      <c r="A1905" s="61">
        <f t="shared" ref="A1905:A1910" si="317">A1904+1</f>
        <v>1902</v>
      </c>
      <c r="B1905" s="62"/>
      <c r="C1905" s="62"/>
      <c r="D1905" s="61" t="str">
        <f>IFERROR(VLOOKUP($C1905,货物明细表!$B:$F,2,0),"")</f>
        <v/>
      </c>
      <c r="E1905" s="61" t="str">
        <f>IFERROR(VLOOKUP($C1905,货物明细表!$B:$F,3,0),"")</f>
        <v/>
      </c>
      <c r="F1905" s="61" t="str">
        <f>IFERROR(VLOOKUP($C1905,货物明细表!$B:$F,4,0),"")</f>
        <v/>
      </c>
      <c r="G1905" s="61" t="str">
        <f>IFERROR(VLOOKUP($C1905,货物明细表!$B:$F,5,0),"")</f>
        <v/>
      </c>
      <c r="H1905" s="63"/>
      <c r="I1905" s="63"/>
      <c r="J1905" s="63"/>
      <c r="K1905" s="63"/>
    </row>
    <row r="1906" spans="1:11">
      <c r="A1906" s="58">
        <f t="shared" si="317"/>
        <v>1903</v>
      </c>
      <c r="B1906" s="59"/>
      <c r="C1906" s="59"/>
      <c r="D1906" s="58" t="str">
        <f>IFERROR(VLOOKUP($C1906,货物明细表!$B:$F,2,0),"")</f>
        <v/>
      </c>
      <c r="E1906" s="58" t="str">
        <f>IFERROR(VLOOKUP($C1906,货物明细表!$B:$F,3,0),"")</f>
        <v/>
      </c>
      <c r="F1906" s="58" t="str">
        <f>IFERROR(VLOOKUP($C1906,货物明细表!$B:$F,4,0),"")</f>
        <v/>
      </c>
      <c r="G1906" s="58" t="str">
        <f>IFERROR(VLOOKUP($C1906,货物明细表!$B:$F,5,0),"")</f>
        <v/>
      </c>
      <c r="H1906" s="60"/>
      <c r="I1906" s="60"/>
      <c r="J1906" s="60"/>
      <c r="K1906" s="60"/>
    </row>
    <row r="1907" spans="1:11">
      <c r="A1907" s="61">
        <f t="shared" si="317"/>
        <v>1904</v>
      </c>
      <c r="B1907" s="62"/>
      <c r="C1907" s="62"/>
      <c r="D1907" s="61" t="str">
        <f>IFERROR(VLOOKUP($C1907,货物明细表!$B:$F,2,0),"")</f>
        <v/>
      </c>
      <c r="E1907" s="61" t="str">
        <f>IFERROR(VLOOKUP($C1907,货物明细表!$B:$F,3,0),"")</f>
        <v/>
      </c>
      <c r="F1907" s="61" t="str">
        <f>IFERROR(VLOOKUP($C1907,货物明细表!$B:$F,4,0),"")</f>
        <v/>
      </c>
      <c r="G1907" s="61" t="str">
        <f>IFERROR(VLOOKUP($C1907,货物明细表!$B:$F,5,0),"")</f>
        <v/>
      </c>
      <c r="H1907" s="63"/>
      <c r="I1907" s="63"/>
      <c r="J1907" s="63"/>
      <c r="K1907" s="63"/>
    </row>
    <row r="1908" spans="1:11">
      <c r="A1908" s="58">
        <f t="shared" si="317"/>
        <v>1905</v>
      </c>
      <c r="B1908" s="59"/>
      <c r="C1908" s="59"/>
      <c r="D1908" s="58" t="str">
        <f>IFERROR(VLOOKUP($C1908,货物明细表!$B:$F,2,0),"")</f>
        <v/>
      </c>
      <c r="E1908" s="58" t="str">
        <f>IFERROR(VLOOKUP($C1908,货物明细表!$B:$F,3,0),"")</f>
        <v/>
      </c>
      <c r="F1908" s="58" t="str">
        <f>IFERROR(VLOOKUP($C1908,货物明细表!$B:$F,4,0),"")</f>
        <v/>
      </c>
      <c r="G1908" s="58" t="str">
        <f>IFERROR(VLOOKUP($C1908,货物明细表!$B:$F,5,0),"")</f>
        <v/>
      </c>
      <c r="H1908" s="60"/>
      <c r="I1908" s="60"/>
      <c r="J1908" s="60"/>
      <c r="K1908" s="60"/>
    </row>
    <row r="1909" spans="1:11">
      <c r="A1909" s="61">
        <f t="shared" si="317"/>
        <v>1906</v>
      </c>
      <c r="B1909" s="62"/>
      <c r="C1909" s="62"/>
      <c r="D1909" s="61" t="str">
        <f>IFERROR(VLOOKUP($C1909,货物明细表!$B:$F,2,0),"")</f>
        <v/>
      </c>
      <c r="E1909" s="61" t="str">
        <f>IFERROR(VLOOKUP($C1909,货物明细表!$B:$F,3,0),"")</f>
        <v/>
      </c>
      <c r="F1909" s="61" t="str">
        <f>IFERROR(VLOOKUP($C1909,货物明细表!$B:$F,4,0),"")</f>
        <v/>
      </c>
      <c r="G1909" s="61" t="str">
        <f>IFERROR(VLOOKUP($C1909,货物明细表!$B:$F,5,0),"")</f>
        <v/>
      </c>
      <c r="H1909" s="63"/>
      <c r="I1909" s="63"/>
      <c r="J1909" s="63"/>
      <c r="K1909" s="63"/>
    </row>
    <row r="1910" spans="1:11">
      <c r="A1910" s="58">
        <f t="shared" si="317"/>
        <v>1907</v>
      </c>
      <c r="B1910" s="59"/>
      <c r="C1910" s="59"/>
      <c r="D1910" s="58" t="str">
        <f>IFERROR(VLOOKUP($C1910,货物明细表!$B:$F,2,0),"")</f>
        <v/>
      </c>
      <c r="E1910" s="58" t="str">
        <f>IFERROR(VLOOKUP($C1910,货物明细表!$B:$F,3,0),"")</f>
        <v/>
      </c>
      <c r="F1910" s="58" t="str">
        <f>IFERROR(VLOOKUP($C1910,货物明细表!$B:$F,4,0),"")</f>
        <v/>
      </c>
      <c r="G1910" s="58" t="str">
        <f>IFERROR(VLOOKUP($C1910,货物明细表!$B:$F,5,0),"")</f>
        <v/>
      </c>
      <c r="H1910" s="60"/>
      <c r="I1910" s="60"/>
      <c r="J1910" s="60"/>
      <c r="K1910" s="60"/>
    </row>
    <row r="1911" spans="1:11">
      <c r="A1911" s="61">
        <f t="shared" ref="A1911:A1916" si="318">A1910+1</f>
        <v>1908</v>
      </c>
      <c r="B1911" s="62"/>
      <c r="C1911" s="62"/>
      <c r="D1911" s="61" t="str">
        <f>IFERROR(VLOOKUP($C1911,货物明细表!$B:$F,2,0),"")</f>
        <v/>
      </c>
      <c r="E1911" s="61" t="str">
        <f>IFERROR(VLOOKUP($C1911,货物明细表!$B:$F,3,0),"")</f>
        <v/>
      </c>
      <c r="F1911" s="61" t="str">
        <f>IFERROR(VLOOKUP($C1911,货物明细表!$B:$F,4,0),"")</f>
        <v/>
      </c>
      <c r="G1911" s="61" t="str">
        <f>IFERROR(VLOOKUP($C1911,货物明细表!$B:$F,5,0),"")</f>
        <v/>
      </c>
      <c r="H1911" s="63"/>
      <c r="I1911" s="63"/>
      <c r="J1911" s="63"/>
      <c r="K1911" s="63"/>
    </row>
    <row r="1912" spans="1:11">
      <c r="A1912" s="58">
        <f t="shared" si="318"/>
        <v>1909</v>
      </c>
      <c r="B1912" s="59"/>
      <c r="C1912" s="59"/>
      <c r="D1912" s="58" t="str">
        <f>IFERROR(VLOOKUP($C1912,货物明细表!$B:$F,2,0),"")</f>
        <v/>
      </c>
      <c r="E1912" s="58" t="str">
        <f>IFERROR(VLOOKUP($C1912,货物明细表!$B:$F,3,0),"")</f>
        <v/>
      </c>
      <c r="F1912" s="58" t="str">
        <f>IFERROR(VLOOKUP($C1912,货物明细表!$B:$F,4,0),"")</f>
        <v/>
      </c>
      <c r="G1912" s="58" t="str">
        <f>IFERROR(VLOOKUP($C1912,货物明细表!$B:$F,5,0),"")</f>
        <v/>
      </c>
      <c r="H1912" s="60"/>
      <c r="I1912" s="60"/>
      <c r="J1912" s="60"/>
      <c r="K1912" s="60"/>
    </row>
    <row r="1913" spans="1:11">
      <c r="A1913" s="61">
        <f t="shared" si="318"/>
        <v>1910</v>
      </c>
      <c r="B1913" s="62"/>
      <c r="C1913" s="62"/>
      <c r="D1913" s="61" t="str">
        <f>IFERROR(VLOOKUP($C1913,货物明细表!$B:$F,2,0),"")</f>
        <v/>
      </c>
      <c r="E1913" s="61" t="str">
        <f>IFERROR(VLOOKUP($C1913,货物明细表!$B:$F,3,0),"")</f>
        <v/>
      </c>
      <c r="F1913" s="61" t="str">
        <f>IFERROR(VLOOKUP($C1913,货物明细表!$B:$F,4,0),"")</f>
        <v/>
      </c>
      <c r="G1913" s="61" t="str">
        <f>IFERROR(VLOOKUP($C1913,货物明细表!$B:$F,5,0),"")</f>
        <v/>
      </c>
      <c r="H1913" s="63"/>
      <c r="I1913" s="63"/>
      <c r="J1913" s="63"/>
      <c r="K1913" s="63"/>
    </row>
    <row r="1914" spans="1:11">
      <c r="A1914" s="58">
        <f t="shared" si="318"/>
        <v>1911</v>
      </c>
      <c r="B1914" s="59"/>
      <c r="C1914" s="59"/>
      <c r="D1914" s="58" t="str">
        <f>IFERROR(VLOOKUP($C1914,货物明细表!$B:$F,2,0),"")</f>
        <v/>
      </c>
      <c r="E1914" s="58" t="str">
        <f>IFERROR(VLOOKUP($C1914,货物明细表!$B:$F,3,0),"")</f>
        <v/>
      </c>
      <c r="F1914" s="58" t="str">
        <f>IFERROR(VLOOKUP($C1914,货物明细表!$B:$F,4,0),"")</f>
        <v/>
      </c>
      <c r="G1914" s="58" t="str">
        <f>IFERROR(VLOOKUP($C1914,货物明细表!$B:$F,5,0),"")</f>
        <v/>
      </c>
      <c r="H1914" s="60"/>
      <c r="I1914" s="60"/>
      <c r="J1914" s="60"/>
      <c r="K1914" s="60"/>
    </row>
    <row r="1915" spans="1:11">
      <c r="A1915" s="61">
        <f t="shared" si="318"/>
        <v>1912</v>
      </c>
      <c r="B1915" s="62"/>
      <c r="C1915" s="62"/>
      <c r="D1915" s="61" t="str">
        <f>IFERROR(VLOOKUP($C1915,货物明细表!$B:$F,2,0),"")</f>
        <v/>
      </c>
      <c r="E1915" s="61" t="str">
        <f>IFERROR(VLOOKUP($C1915,货物明细表!$B:$F,3,0),"")</f>
        <v/>
      </c>
      <c r="F1915" s="61" t="str">
        <f>IFERROR(VLOOKUP($C1915,货物明细表!$B:$F,4,0),"")</f>
        <v/>
      </c>
      <c r="G1915" s="61" t="str">
        <f>IFERROR(VLOOKUP($C1915,货物明细表!$B:$F,5,0),"")</f>
        <v/>
      </c>
      <c r="H1915" s="63"/>
      <c r="I1915" s="63"/>
      <c r="J1915" s="63"/>
      <c r="K1915" s="63"/>
    </row>
    <row r="1916" spans="1:11">
      <c r="A1916" s="58">
        <f t="shared" si="318"/>
        <v>1913</v>
      </c>
      <c r="B1916" s="59"/>
      <c r="C1916" s="59"/>
      <c r="D1916" s="58" t="str">
        <f>IFERROR(VLOOKUP($C1916,货物明细表!$B:$F,2,0),"")</f>
        <v/>
      </c>
      <c r="E1916" s="58" t="str">
        <f>IFERROR(VLOOKUP($C1916,货物明细表!$B:$F,3,0),"")</f>
        <v/>
      </c>
      <c r="F1916" s="58" t="str">
        <f>IFERROR(VLOOKUP($C1916,货物明细表!$B:$F,4,0),"")</f>
        <v/>
      </c>
      <c r="G1916" s="58" t="str">
        <f>IFERROR(VLOOKUP($C1916,货物明细表!$B:$F,5,0),"")</f>
        <v/>
      </c>
      <c r="H1916" s="60"/>
      <c r="I1916" s="60"/>
      <c r="J1916" s="60"/>
      <c r="K1916" s="60"/>
    </row>
    <row r="1917" spans="1:11">
      <c r="A1917" s="61">
        <f t="shared" ref="A1917:A1922" si="319">A1916+1</f>
        <v>1914</v>
      </c>
      <c r="B1917" s="62"/>
      <c r="C1917" s="62"/>
      <c r="D1917" s="61" t="str">
        <f>IFERROR(VLOOKUP($C1917,货物明细表!$B:$F,2,0),"")</f>
        <v/>
      </c>
      <c r="E1917" s="61" t="str">
        <f>IFERROR(VLOOKUP($C1917,货物明细表!$B:$F,3,0),"")</f>
        <v/>
      </c>
      <c r="F1917" s="61" t="str">
        <f>IFERROR(VLOOKUP($C1917,货物明细表!$B:$F,4,0),"")</f>
        <v/>
      </c>
      <c r="G1917" s="61" t="str">
        <f>IFERROR(VLOOKUP($C1917,货物明细表!$B:$F,5,0),"")</f>
        <v/>
      </c>
      <c r="H1917" s="63"/>
      <c r="I1917" s="63"/>
      <c r="J1917" s="63"/>
      <c r="K1917" s="63"/>
    </row>
    <row r="1918" spans="1:11">
      <c r="A1918" s="58">
        <f t="shared" si="319"/>
        <v>1915</v>
      </c>
      <c r="B1918" s="59"/>
      <c r="C1918" s="59"/>
      <c r="D1918" s="58" t="str">
        <f>IFERROR(VLOOKUP($C1918,货物明细表!$B:$F,2,0),"")</f>
        <v/>
      </c>
      <c r="E1918" s="58" t="str">
        <f>IFERROR(VLOOKUP($C1918,货物明细表!$B:$F,3,0),"")</f>
        <v/>
      </c>
      <c r="F1918" s="58" t="str">
        <f>IFERROR(VLOOKUP($C1918,货物明细表!$B:$F,4,0),"")</f>
        <v/>
      </c>
      <c r="G1918" s="58" t="str">
        <f>IFERROR(VLOOKUP($C1918,货物明细表!$B:$F,5,0),"")</f>
        <v/>
      </c>
      <c r="H1918" s="60"/>
      <c r="I1918" s="60"/>
      <c r="J1918" s="60"/>
      <c r="K1918" s="60"/>
    </row>
    <row r="1919" spans="1:11">
      <c r="A1919" s="61">
        <f t="shared" si="319"/>
        <v>1916</v>
      </c>
      <c r="B1919" s="62"/>
      <c r="C1919" s="62"/>
      <c r="D1919" s="61" t="str">
        <f>IFERROR(VLOOKUP($C1919,货物明细表!$B:$F,2,0),"")</f>
        <v/>
      </c>
      <c r="E1919" s="61" t="str">
        <f>IFERROR(VLOOKUP($C1919,货物明细表!$B:$F,3,0),"")</f>
        <v/>
      </c>
      <c r="F1919" s="61" t="str">
        <f>IFERROR(VLOOKUP($C1919,货物明细表!$B:$F,4,0),"")</f>
        <v/>
      </c>
      <c r="G1919" s="61" t="str">
        <f>IFERROR(VLOOKUP($C1919,货物明细表!$B:$F,5,0),"")</f>
        <v/>
      </c>
      <c r="H1919" s="63"/>
      <c r="I1919" s="63"/>
      <c r="J1919" s="63"/>
      <c r="K1919" s="63"/>
    </row>
    <row r="1920" spans="1:11">
      <c r="A1920" s="58">
        <f t="shared" si="319"/>
        <v>1917</v>
      </c>
      <c r="B1920" s="59"/>
      <c r="C1920" s="59"/>
      <c r="D1920" s="58" t="str">
        <f>IFERROR(VLOOKUP($C1920,货物明细表!$B:$F,2,0),"")</f>
        <v/>
      </c>
      <c r="E1920" s="58" t="str">
        <f>IFERROR(VLOOKUP($C1920,货物明细表!$B:$F,3,0),"")</f>
        <v/>
      </c>
      <c r="F1920" s="58" t="str">
        <f>IFERROR(VLOOKUP($C1920,货物明细表!$B:$F,4,0),"")</f>
        <v/>
      </c>
      <c r="G1920" s="58" t="str">
        <f>IFERROR(VLOOKUP($C1920,货物明细表!$B:$F,5,0),"")</f>
        <v/>
      </c>
      <c r="H1920" s="60"/>
      <c r="I1920" s="60"/>
      <c r="J1920" s="60"/>
      <c r="K1920" s="60"/>
    </row>
    <row r="1921" spans="1:11">
      <c r="A1921" s="61">
        <f t="shared" si="319"/>
        <v>1918</v>
      </c>
      <c r="B1921" s="62"/>
      <c r="C1921" s="62"/>
      <c r="D1921" s="61" t="str">
        <f>IFERROR(VLOOKUP($C1921,货物明细表!$B:$F,2,0),"")</f>
        <v/>
      </c>
      <c r="E1921" s="61" t="str">
        <f>IFERROR(VLOOKUP($C1921,货物明细表!$B:$F,3,0),"")</f>
        <v/>
      </c>
      <c r="F1921" s="61" t="str">
        <f>IFERROR(VLOOKUP($C1921,货物明细表!$B:$F,4,0),"")</f>
        <v/>
      </c>
      <c r="G1921" s="61" t="str">
        <f>IFERROR(VLOOKUP($C1921,货物明细表!$B:$F,5,0),"")</f>
        <v/>
      </c>
      <c r="H1921" s="63"/>
      <c r="I1921" s="63"/>
      <c r="J1921" s="63"/>
      <c r="K1921" s="63"/>
    </row>
    <row r="1922" spans="1:11">
      <c r="A1922" s="58">
        <f t="shared" si="319"/>
        <v>1919</v>
      </c>
      <c r="B1922" s="59"/>
      <c r="C1922" s="59"/>
      <c r="D1922" s="58" t="str">
        <f>IFERROR(VLOOKUP($C1922,货物明细表!$B:$F,2,0),"")</f>
        <v/>
      </c>
      <c r="E1922" s="58" t="str">
        <f>IFERROR(VLOOKUP($C1922,货物明细表!$B:$F,3,0),"")</f>
        <v/>
      </c>
      <c r="F1922" s="58" t="str">
        <f>IFERROR(VLOOKUP($C1922,货物明细表!$B:$F,4,0),"")</f>
        <v/>
      </c>
      <c r="G1922" s="58" t="str">
        <f>IFERROR(VLOOKUP($C1922,货物明细表!$B:$F,5,0),"")</f>
        <v/>
      </c>
      <c r="H1922" s="60"/>
      <c r="I1922" s="60"/>
      <c r="J1922" s="60"/>
      <c r="K1922" s="60"/>
    </row>
    <row r="1923" spans="1:11">
      <c r="A1923" s="61">
        <f t="shared" ref="A1923:A1928" si="320">A1922+1</f>
        <v>1920</v>
      </c>
      <c r="B1923" s="62"/>
      <c r="C1923" s="62"/>
      <c r="D1923" s="61" t="str">
        <f>IFERROR(VLOOKUP($C1923,货物明细表!$B:$F,2,0),"")</f>
        <v/>
      </c>
      <c r="E1923" s="61" t="str">
        <f>IFERROR(VLOOKUP($C1923,货物明细表!$B:$F,3,0),"")</f>
        <v/>
      </c>
      <c r="F1923" s="61" t="str">
        <f>IFERROR(VLOOKUP($C1923,货物明细表!$B:$F,4,0),"")</f>
        <v/>
      </c>
      <c r="G1923" s="61" t="str">
        <f>IFERROR(VLOOKUP($C1923,货物明细表!$B:$F,5,0),"")</f>
        <v/>
      </c>
      <c r="H1923" s="63"/>
      <c r="I1923" s="63"/>
      <c r="J1923" s="63"/>
      <c r="K1923" s="63"/>
    </row>
    <row r="1924" spans="1:11">
      <c r="A1924" s="58">
        <f t="shared" si="320"/>
        <v>1921</v>
      </c>
      <c r="B1924" s="59"/>
      <c r="C1924" s="59"/>
      <c r="D1924" s="58" t="str">
        <f>IFERROR(VLOOKUP($C1924,货物明细表!$B:$F,2,0),"")</f>
        <v/>
      </c>
      <c r="E1924" s="58" t="str">
        <f>IFERROR(VLOOKUP($C1924,货物明细表!$B:$F,3,0),"")</f>
        <v/>
      </c>
      <c r="F1924" s="58" t="str">
        <f>IFERROR(VLOOKUP($C1924,货物明细表!$B:$F,4,0),"")</f>
        <v/>
      </c>
      <c r="G1924" s="58" t="str">
        <f>IFERROR(VLOOKUP($C1924,货物明细表!$B:$F,5,0),"")</f>
        <v/>
      </c>
      <c r="H1924" s="60"/>
      <c r="I1924" s="60"/>
      <c r="J1924" s="60"/>
      <c r="K1924" s="60"/>
    </row>
    <row r="1925" spans="1:11">
      <c r="A1925" s="61">
        <f t="shared" si="320"/>
        <v>1922</v>
      </c>
      <c r="B1925" s="62"/>
      <c r="C1925" s="62"/>
      <c r="D1925" s="61" t="str">
        <f>IFERROR(VLOOKUP($C1925,货物明细表!$B:$F,2,0),"")</f>
        <v/>
      </c>
      <c r="E1925" s="61" t="str">
        <f>IFERROR(VLOOKUP($C1925,货物明细表!$B:$F,3,0),"")</f>
        <v/>
      </c>
      <c r="F1925" s="61" t="str">
        <f>IFERROR(VLOOKUP($C1925,货物明细表!$B:$F,4,0),"")</f>
        <v/>
      </c>
      <c r="G1925" s="61" t="str">
        <f>IFERROR(VLOOKUP($C1925,货物明细表!$B:$F,5,0),"")</f>
        <v/>
      </c>
      <c r="H1925" s="63"/>
      <c r="I1925" s="63"/>
      <c r="J1925" s="63"/>
      <c r="K1925" s="63"/>
    </row>
    <row r="1926" spans="1:11">
      <c r="A1926" s="58">
        <f t="shared" si="320"/>
        <v>1923</v>
      </c>
      <c r="B1926" s="59"/>
      <c r="C1926" s="59"/>
      <c r="D1926" s="58" t="str">
        <f>IFERROR(VLOOKUP($C1926,货物明细表!$B:$F,2,0),"")</f>
        <v/>
      </c>
      <c r="E1926" s="58" t="str">
        <f>IFERROR(VLOOKUP($C1926,货物明细表!$B:$F,3,0),"")</f>
        <v/>
      </c>
      <c r="F1926" s="58" t="str">
        <f>IFERROR(VLOOKUP($C1926,货物明细表!$B:$F,4,0),"")</f>
        <v/>
      </c>
      <c r="G1926" s="58" t="str">
        <f>IFERROR(VLOOKUP($C1926,货物明细表!$B:$F,5,0),"")</f>
        <v/>
      </c>
      <c r="H1926" s="60"/>
      <c r="I1926" s="60"/>
      <c r="J1926" s="60"/>
      <c r="K1926" s="60"/>
    </row>
    <row r="1927" spans="1:11">
      <c r="A1927" s="61">
        <f t="shared" si="320"/>
        <v>1924</v>
      </c>
      <c r="B1927" s="62"/>
      <c r="C1927" s="62"/>
      <c r="D1927" s="61" t="str">
        <f>IFERROR(VLOOKUP($C1927,货物明细表!$B:$F,2,0),"")</f>
        <v/>
      </c>
      <c r="E1927" s="61" t="str">
        <f>IFERROR(VLOOKUP($C1927,货物明细表!$B:$F,3,0),"")</f>
        <v/>
      </c>
      <c r="F1927" s="61" t="str">
        <f>IFERROR(VLOOKUP($C1927,货物明细表!$B:$F,4,0),"")</f>
        <v/>
      </c>
      <c r="G1927" s="61" t="str">
        <f>IFERROR(VLOOKUP($C1927,货物明细表!$B:$F,5,0),"")</f>
        <v/>
      </c>
      <c r="H1927" s="63"/>
      <c r="I1927" s="63"/>
      <c r="J1927" s="63"/>
      <c r="K1927" s="63"/>
    </row>
    <row r="1928" spans="1:11">
      <c r="A1928" s="58">
        <f t="shared" si="320"/>
        <v>1925</v>
      </c>
      <c r="B1928" s="59"/>
      <c r="C1928" s="59"/>
      <c r="D1928" s="58" t="str">
        <f>IFERROR(VLOOKUP($C1928,货物明细表!$B:$F,2,0),"")</f>
        <v/>
      </c>
      <c r="E1928" s="58" t="str">
        <f>IFERROR(VLOOKUP($C1928,货物明细表!$B:$F,3,0),"")</f>
        <v/>
      </c>
      <c r="F1928" s="58" t="str">
        <f>IFERROR(VLOOKUP($C1928,货物明细表!$B:$F,4,0),"")</f>
        <v/>
      </c>
      <c r="G1928" s="58" t="str">
        <f>IFERROR(VLOOKUP($C1928,货物明细表!$B:$F,5,0),"")</f>
        <v/>
      </c>
      <c r="H1928" s="60"/>
      <c r="I1928" s="60"/>
      <c r="J1928" s="60"/>
      <c r="K1928" s="60"/>
    </row>
    <row r="1929" spans="1:11">
      <c r="A1929" s="61">
        <f t="shared" ref="A1929:A1934" si="321">A1928+1</f>
        <v>1926</v>
      </c>
      <c r="B1929" s="62"/>
      <c r="C1929" s="62"/>
      <c r="D1929" s="61" t="str">
        <f>IFERROR(VLOOKUP($C1929,货物明细表!$B:$F,2,0),"")</f>
        <v/>
      </c>
      <c r="E1929" s="61" t="str">
        <f>IFERROR(VLOOKUP($C1929,货物明细表!$B:$F,3,0),"")</f>
        <v/>
      </c>
      <c r="F1929" s="61" t="str">
        <f>IFERROR(VLOOKUP($C1929,货物明细表!$B:$F,4,0),"")</f>
        <v/>
      </c>
      <c r="G1929" s="61" t="str">
        <f>IFERROR(VLOOKUP($C1929,货物明细表!$B:$F,5,0),"")</f>
        <v/>
      </c>
      <c r="H1929" s="63"/>
      <c r="I1929" s="63"/>
      <c r="J1929" s="63"/>
      <c r="K1929" s="63"/>
    </row>
    <row r="1930" spans="1:11">
      <c r="A1930" s="58">
        <f t="shared" si="321"/>
        <v>1927</v>
      </c>
      <c r="B1930" s="59"/>
      <c r="C1930" s="59"/>
      <c r="D1930" s="58" t="str">
        <f>IFERROR(VLOOKUP($C1930,货物明细表!$B:$F,2,0),"")</f>
        <v/>
      </c>
      <c r="E1930" s="58" t="str">
        <f>IFERROR(VLOOKUP($C1930,货物明细表!$B:$F,3,0),"")</f>
        <v/>
      </c>
      <c r="F1930" s="58" t="str">
        <f>IFERROR(VLOOKUP($C1930,货物明细表!$B:$F,4,0),"")</f>
        <v/>
      </c>
      <c r="G1930" s="58" t="str">
        <f>IFERROR(VLOOKUP($C1930,货物明细表!$B:$F,5,0),"")</f>
        <v/>
      </c>
      <c r="H1930" s="60"/>
      <c r="I1930" s="60"/>
      <c r="J1930" s="60"/>
      <c r="K1930" s="60"/>
    </row>
    <row r="1931" spans="1:11">
      <c r="A1931" s="61">
        <f t="shared" si="321"/>
        <v>1928</v>
      </c>
      <c r="B1931" s="62"/>
      <c r="C1931" s="62"/>
      <c r="D1931" s="61" t="str">
        <f>IFERROR(VLOOKUP($C1931,货物明细表!$B:$F,2,0),"")</f>
        <v/>
      </c>
      <c r="E1931" s="61" t="str">
        <f>IFERROR(VLOOKUP($C1931,货物明细表!$B:$F,3,0),"")</f>
        <v/>
      </c>
      <c r="F1931" s="61" t="str">
        <f>IFERROR(VLOOKUP($C1931,货物明细表!$B:$F,4,0),"")</f>
        <v/>
      </c>
      <c r="G1931" s="61" t="str">
        <f>IFERROR(VLOOKUP($C1931,货物明细表!$B:$F,5,0),"")</f>
        <v/>
      </c>
      <c r="H1931" s="63"/>
      <c r="I1931" s="63"/>
      <c r="J1931" s="63"/>
      <c r="K1931" s="63"/>
    </row>
    <row r="1932" spans="1:11">
      <c r="A1932" s="58">
        <f t="shared" si="321"/>
        <v>1929</v>
      </c>
      <c r="B1932" s="59"/>
      <c r="C1932" s="59"/>
      <c r="D1932" s="58" t="str">
        <f>IFERROR(VLOOKUP($C1932,货物明细表!$B:$F,2,0),"")</f>
        <v/>
      </c>
      <c r="E1932" s="58" t="str">
        <f>IFERROR(VLOOKUP($C1932,货物明细表!$B:$F,3,0),"")</f>
        <v/>
      </c>
      <c r="F1932" s="58" t="str">
        <f>IFERROR(VLOOKUP($C1932,货物明细表!$B:$F,4,0),"")</f>
        <v/>
      </c>
      <c r="G1932" s="58" t="str">
        <f>IFERROR(VLOOKUP($C1932,货物明细表!$B:$F,5,0),"")</f>
        <v/>
      </c>
      <c r="H1932" s="60"/>
      <c r="I1932" s="60"/>
      <c r="J1932" s="60"/>
      <c r="K1932" s="60"/>
    </row>
    <row r="1933" spans="1:11">
      <c r="A1933" s="61">
        <f t="shared" si="321"/>
        <v>1930</v>
      </c>
      <c r="B1933" s="62"/>
      <c r="C1933" s="62"/>
      <c r="D1933" s="61" t="str">
        <f>IFERROR(VLOOKUP($C1933,货物明细表!$B:$F,2,0),"")</f>
        <v/>
      </c>
      <c r="E1933" s="61" t="str">
        <f>IFERROR(VLOOKUP($C1933,货物明细表!$B:$F,3,0),"")</f>
        <v/>
      </c>
      <c r="F1933" s="61" t="str">
        <f>IFERROR(VLOOKUP($C1933,货物明细表!$B:$F,4,0),"")</f>
        <v/>
      </c>
      <c r="G1933" s="61" t="str">
        <f>IFERROR(VLOOKUP($C1933,货物明细表!$B:$F,5,0),"")</f>
        <v/>
      </c>
      <c r="H1933" s="63"/>
      <c r="I1933" s="63"/>
      <c r="J1933" s="63"/>
      <c r="K1933" s="63"/>
    </row>
    <row r="1934" spans="1:11">
      <c r="A1934" s="58">
        <f t="shared" si="321"/>
        <v>1931</v>
      </c>
      <c r="B1934" s="59"/>
      <c r="C1934" s="59"/>
      <c r="D1934" s="58" t="str">
        <f>IFERROR(VLOOKUP($C1934,货物明细表!$B:$F,2,0),"")</f>
        <v/>
      </c>
      <c r="E1934" s="58" t="str">
        <f>IFERROR(VLOOKUP($C1934,货物明细表!$B:$F,3,0),"")</f>
        <v/>
      </c>
      <c r="F1934" s="58" t="str">
        <f>IFERROR(VLOOKUP($C1934,货物明细表!$B:$F,4,0),"")</f>
        <v/>
      </c>
      <c r="G1934" s="58" t="str">
        <f>IFERROR(VLOOKUP($C1934,货物明细表!$B:$F,5,0),"")</f>
        <v/>
      </c>
      <c r="H1934" s="60"/>
      <c r="I1934" s="60"/>
      <c r="J1934" s="60"/>
      <c r="K1934" s="60"/>
    </row>
    <row r="1935" spans="1:11">
      <c r="A1935" s="61">
        <f t="shared" ref="A1935:A1940" si="322">A1934+1</f>
        <v>1932</v>
      </c>
      <c r="B1935" s="62"/>
      <c r="C1935" s="62"/>
      <c r="D1935" s="61" t="str">
        <f>IFERROR(VLOOKUP($C1935,货物明细表!$B:$F,2,0),"")</f>
        <v/>
      </c>
      <c r="E1935" s="61" t="str">
        <f>IFERROR(VLOOKUP($C1935,货物明细表!$B:$F,3,0),"")</f>
        <v/>
      </c>
      <c r="F1935" s="61" t="str">
        <f>IFERROR(VLOOKUP($C1935,货物明细表!$B:$F,4,0),"")</f>
        <v/>
      </c>
      <c r="G1935" s="61" t="str">
        <f>IFERROR(VLOOKUP($C1935,货物明细表!$B:$F,5,0),"")</f>
        <v/>
      </c>
      <c r="H1935" s="63"/>
      <c r="I1935" s="63"/>
      <c r="J1935" s="63"/>
      <c r="K1935" s="63"/>
    </row>
    <row r="1936" spans="1:11">
      <c r="A1936" s="58">
        <f t="shared" si="322"/>
        <v>1933</v>
      </c>
      <c r="B1936" s="59"/>
      <c r="C1936" s="59"/>
      <c r="D1936" s="58" t="str">
        <f>IFERROR(VLOOKUP($C1936,货物明细表!$B:$F,2,0),"")</f>
        <v/>
      </c>
      <c r="E1936" s="58" t="str">
        <f>IFERROR(VLOOKUP($C1936,货物明细表!$B:$F,3,0),"")</f>
        <v/>
      </c>
      <c r="F1936" s="58" t="str">
        <f>IFERROR(VLOOKUP($C1936,货物明细表!$B:$F,4,0),"")</f>
        <v/>
      </c>
      <c r="G1936" s="58" t="str">
        <f>IFERROR(VLOOKUP($C1936,货物明细表!$B:$F,5,0),"")</f>
        <v/>
      </c>
      <c r="H1936" s="60"/>
      <c r="I1936" s="60"/>
      <c r="J1936" s="60"/>
      <c r="K1936" s="60"/>
    </row>
    <row r="1937" spans="1:11">
      <c r="A1937" s="61">
        <f t="shared" si="322"/>
        <v>1934</v>
      </c>
      <c r="B1937" s="62"/>
      <c r="C1937" s="62"/>
      <c r="D1937" s="61" t="str">
        <f>IFERROR(VLOOKUP($C1937,货物明细表!$B:$F,2,0),"")</f>
        <v/>
      </c>
      <c r="E1937" s="61" t="str">
        <f>IFERROR(VLOOKUP($C1937,货物明细表!$B:$F,3,0),"")</f>
        <v/>
      </c>
      <c r="F1937" s="61" t="str">
        <f>IFERROR(VLOOKUP($C1937,货物明细表!$B:$F,4,0),"")</f>
        <v/>
      </c>
      <c r="G1937" s="61" t="str">
        <f>IFERROR(VLOOKUP($C1937,货物明细表!$B:$F,5,0),"")</f>
        <v/>
      </c>
      <c r="H1937" s="63"/>
      <c r="I1937" s="63"/>
      <c r="J1937" s="63"/>
      <c r="K1937" s="63"/>
    </row>
    <row r="1938" spans="1:11">
      <c r="A1938" s="58">
        <f t="shared" si="322"/>
        <v>1935</v>
      </c>
      <c r="B1938" s="59"/>
      <c r="C1938" s="59"/>
      <c r="D1938" s="58" t="str">
        <f>IFERROR(VLOOKUP($C1938,货物明细表!$B:$F,2,0),"")</f>
        <v/>
      </c>
      <c r="E1938" s="58" t="str">
        <f>IFERROR(VLOOKUP($C1938,货物明细表!$B:$F,3,0),"")</f>
        <v/>
      </c>
      <c r="F1938" s="58" t="str">
        <f>IFERROR(VLOOKUP($C1938,货物明细表!$B:$F,4,0),"")</f>
        <v/>
      </c>
      <c r="G1938" s="58" t="str">
        <f>IFERROR(VLOOKUP($C1938,货物明细表!$B:$F,5,0),"")</f>
        <v/>
      </c>
      <c r="H1938" s="60"/>
      <c r="I1938" s="60"/>
      <c r="J1938" s="60"/>
      <c r="K1938" s="60"/>
    </row>
    <row r="1939" spans="1:11">
      <c r="A1939" s="61">
        <f t="shared" si="322"/>
        <v>1936</v>
      </c>
      <c r="B1939" s="62"/>
      <c r="C1939" s="62"/>
      <c r="D1939" s="61" t="str">
        <f>IFERROR(VLOOKUP($C1939,货物明细表!$B:$F,2,0),"")</f>
        <v/>
      </c>
      <c r="E1939" s="61" t="str">
        <f>IFERROR(VLOOKUP($C1939,货物明细表!$B:$F,3,0),"")</f>
        <v/>
      </c>
      <c r="F1939" s="61" t="str">
        <f>IFERROR(VLOOKUP($C1939,货物明细表!$B:$F,4,0),"")</f>
        <v/>
      </c>
      <c r="G1939" s="61" t="str">
        <f>IFERROR(VLOOKUP($C1939,货物明细表!$B:$F,5,0),"")</f>
        <v/>
      </c>
      <c r="H1939" s="63"/>
      <c r="I1939" s="63"/>
      <c r="J1939" s="63"/>
      <c r="K1939" s="63"/>
    </row>
    <row r="1940" spans="1:11">
      <c r="A1940" s="58">
        <f t="shared" si="322"/>
        <v>1937</v>
      </c>
      <c r="B1940" s="59"/>
      <c r="C1940" s="59"/>
      <c r="D1940" s="58" t="str">
        <f>IFERROR(VLOOKUP($C1940,货物明细表!$B:$F,2,0),"")</f>
        <v/>
      </c>
      <c r="E1940" s="58" t="str">
        <f>IFERROR(VLOOKUP($C1940,货物明细表!$B:$F,3,0),"")</f>
        <v/>
      </c>
      <c r="F1940" s="58" t="str">
        <f>IFERROR(VLOOKUP($C1940,货物明细表!$B:$F,4,0),"")</f>
        <v/>
      </c>
      <c r="G1940" s="58" t="str">
        <f>IFERROR(VLOOKUP($C1940,货物明细表!$B:$F,5,0),"")</f>
        <v/>
      </c>
      <c r="H1940" s="60"/>
      <c r="I1940" s="60"/>
      <c r="J1940" s="60"/>
      <c r="K1940" s="60"/>
    </row>
    <row r="1941" spans="1:11">
      <c r="A1941" s="61">
        <f t="shared" ref="A1941:A1946" si="323">A1940+1</f>
        <v>1938</v>
      </c>
      <c r="B1941" s="62"/>
      <c r="C1941" s="62"/>
      <c r="D1941" s="61" t="str">
        <f>IFERROR(VLOOKUP($C1941,货物明细表!$B:$F,2,0),"")</f>
        <v/>
      </c>
      <c r="E1941" s="61" t="str">
        <f>IFERROR(VLOOKUP($C1941,货物明细表!$B:$F,3,0),"")</f>
        <v/>
      </c>
      <c r="F1941" s="61" t="str">
        <f>IFERROR(VLOOKUP($C1941,货物明细表!$B:$F,4,0),"")</f>
        <v/>
      </c>
      <c r="G1941" s="61" t="str">
        <f>IFERROR(VLOOKUP($C1941,货物明细表!$B:$F,5,0),"")</f>
        <v/>
      </c>
      <c r="H1941" s="63"/>
      <c r="I1941" s="63"/>
      <c r="J1941" s="63"/>
      <c r="K1941" s="63"/>
    </row>
    <row r="1942" spans="1:11">
      <c r="A1942" s="58">
        <f t="shared" si="323"/>
        <v>1939</v>
      </c>
      <c r="B1942" s="59"/>
      <c r="C1942" s="59"/>
      <c r="D1942" s="58" t="str">
        <f>IFERROR(VLOOKUP($C1942,货物明细表!$B:$F,2,0),"")</f>
        <v/>
      </c>
      <c r="E1942" s="58" t="str">
        <f>IFERROR(VLOOKUP($C1942,货物明细表!$B:$F,3,0),"")</f>
        <v/>
      </c>
      <c r="F1942" s="58" t="str">
        <f>IFERROR(VLOOKUP($C1942,货物明细表!$B:$F,4,0),"")</f>
        <v/>
      </c>
      <c r="G1942" s="58" t="str">
        <f>IFERROR(VLOOKUP($C1942,货物明细表!$B:$F,5,0),"")</f>
        <v/>
      </c>
      <c r="H1942" s="60"/>
      <c r="I1942" s="60"/>
      <c r="J1942" s="60"/>
      <c r="K1942" s="60"/>
    </row>
    <row r="1943" spans="1:11">
      <c r="A1943" s="61">
        <f t="shared" si="323"/>
        <v>1940</v>
      </c>
      <c r="B1943" s="62"/>
      <c r="C1943" s="62"/>
      <c r="D1943" s="61" t="str">
        <f>IFERROR(VLOOKUP($C1943,货物明细表!$B:$F,2,0),"")</f>
        <v/>
      </c>
      <c r="E1943" s="61" t="str">
        <f>IFERROR(VLOOKUP($C1943,货物明细表!$B:$F,3,0),"")</f>
        <v/>
      </c>
      <c r="F1943" s="61" t="str">
        <f>IFERROR(VLOOKUP($C1943,货物明细表!$B:$F,4,0),"")</f>
        <v/>
      </c>
      <c r="G1943" s="61" t="str">
        <f>IFERROR(VLOOKUP($C1943,货物明细表!$B:$F,5,0),"")</f>
        <v/>
      </c>
      <c r="H1943" s="63"/>
      <c r="I1943" s="63"/>
      <c r="J1943" s="63"/>
      <c r="K1943" s="63"/>
    </row>
    <row r="1944" spans="1:11">
      <c r="A1944" s="58">
        <f t="shared" si="323"/>
        <v>1941</v>
      </c>
      <c r="B1944" s="59"/>
      <c r="C1944" s="59"/>
      <c r="D1944" s="58" t="str">
        <f>IFERROR(VLOOKUP($C1944,货物明细表!$B:$F,2,0),"")</f>
        <v/>
      </c>
      <c r="E1944" s="58" t="str">
        <f>IFERROR(VLOOKUP($C1944,货物明细表!$B:$F,3,0),"")</f>
        <v/>
      </c>
      <c r="F1944" s="58" t="str">
        <f>IFERROR(VLOOKUP($C1944,货物明细表!$B:$F,4,0),"")</f>
        <v/>
      </c>
      <c r="G1944" s="58" t="str">
        <f>IFERROR(VLOOKUP($C1944,货物明细表!$B:$F,5,0),"")</f>
        <v/>
      </c>
      <c r="H1944" s="60"/>
      <c r="I1944" s="60"/>
      <c r="J1944" s="60"/>
      <c r="K1944" s="60"/>
    </row>
    <row r="1945" spans="1:11">
      <c r="A1945" s="61">
        <f t="shared" si="323"/>
        <v>1942</v>
      </c>
      <c r="B1945" s="62"/>
      <c r="C1945" s="62"/>
      <c r="D1945" s="61" t="str">
        <f>IFERROR(VLOOKUP($C1945,货物明细表!$B:$F,2,0),"")</f>
        <v/>
      </c>
      <c r="E1945" s="61" t="str">
        <f>IFERROR(VLOOKUP($C1945,货物明细表!$B:$F,3,0),"")</f>
        <v/>
      </c>
      <c r="F1945" s="61" t="str">
        <f>IFERROR(VLOOKUP($C1945,货物明细表!$B:$F,4,0),"")</f>
        <v/>
      </c>
      <c r="G1945" s="61" t="str">
        <f>IFERROR(VLOOKUP($C1945,货物明细表!$B:$F,5,0),"")</f>
        <v/>
      </c>
      <c r="H1945" s="63"/>
      <c r="I1945" s="63"/>
      <c r="J1945" s="63"/>
      <c r="K1945" s="63"/>
    </row>
    <row r="1946" spans="1:11">
      <c r="A1946" s="58">
        <f t="shared" si="323"/>
        <v>1943</v>
      </c>
      <c r="B1946" s="59"/>
      <c r="C1946" s="59"/>
      <c r="D1946" s="58" t="str">
        <f>IFERROR(VLOOKUP($C1946,货物明细表!$B:$F,2,0),"")</f>
        <v/>
      </c>
      <c r="E1946" s="58" t="str">
        <f>IFERROR(VLOOKUP($C1946,货物明细表!$B:$F,3,0),"")</f>
        <v/>
      </c>
      <c r="F1946" s="58" t="str">
        <f>IFERROR(VLOOKUP($C1946,货物明细表!$B:$F,4,0),"")</f>
        <v/>
      </c>
      <c r="G1946" s="58" t="str">
        <f>IFERROR(VLOOKUP($C1946,货物明细表!$B:$F,5,0),"")</f>
        <v/>
      </c>
      <c r="H1946" s="60"/>
      <c r="I1946" s="60"/>
      <c r="J1946" s="60"/>
      <c r="K1946" s="60"/>
    </row>
    <row r="1947" spans="1:11">
      <c r="A1947" s="61">
        <f t="shared" ref="A1947:A1952" si="324">A1946+1</f>
        <v>1944</v>
      </c>
      <c r="B1947" s="62"/>
      <c r="C1947" s="62"/>
      <c r="D1947" s="61" t="str">
        <f>IFERROR(VLOOKUP($C1947,货物明细表!$B:$F,2,0),"")</f>
        <v/>
      </c>
      <c r="E1947" s="61" t="str">
        <f>IFERROR(VLOOKUP($C1947,货物明细表!$B:$F,3,0),"")</f>
        <v/>
      </c>
      <c r="F1947" s="61" t="str">
        <f>IFERROR(VLOOKUP($C1947,货物明细表!$B:$F,4,0),"")</f>
        <v/>
      </c>
      <c r="G1947" s="61" t="str">
        <f>IFERROR(VLOOKUP($C1947,货物明细表!$B:$F,5,0),"")</f>
        <v/>
      </c>
      <c r="H1947" s="63"/>
      <c r="I1947" s="63"/>
      <c r="J1947" s="63"/>
      <c r="K1947" s="63"/>
    </row>
    <row r="1948" spans="1:11">
      <c r="A1948" s="58">
        <f t="shared" si="324"/>
        <v>1945</v>
      </c>
      <c r="B1948" s="59"/>
      <c r="C1948" s="59"/>
      <c r="D1948" s="58" t="str">
        <f>IFERROR(VLOOKUP($C1948,货物明细表!$B:$F,2,0),"")</f>
        <v/>
      </c>
      <c r="E1948" s="58" t="str">
        <f>IFERROR(VLOOKUP($C1948,货物明细表!$B:$F,3,0),"")</f>
        <v/>
      </c>
      <c r="F1948" s="58" t="str">
        <f>IFERROR(VLOOKUP($C1948,货物明细表!$B:$F,4,0),"")</f>
        <v/>
      </c>
      <c r="G1948" s="58" t="str">
        <f>IFERROR(VLOOKUP($C1948,货物明细表!$B:$F,5,0),"")</f>
        <v/>
      </c>
      <c r="H1948" s="60"/>
      <c r="I1948" s="60"/>
      <c r="J1948" s="60"/>
      <c r="K1948" s="60"/>
    </row>
    <row r="1949" spans="1:11">
      <c r="A1949" s="61">
        <f t="shared" si="324"/>
        <v>1946</v>
      </c>
      <c r="B1949" s="62"/>
      <c r="C1949" s="62"/>
      <c r="D1949" s="61" t="str">
        <f>IFERROR(VLOOKUP($C1949,货物明细表!$B:$F,2,0),"")</f>
        <v/>
      </c>
      <c r="E1949" s="61" t="str">
        <f>IFERROR(VLOOKUP($C1949,货物明细表!$B:$F,3,0),"")</f>
        <v/>
      </c>
      <c r="F1949" s="61" t="str">
        <f>IFERROR(VLOOKUP($C1949,货物明细表!$B:$F,4,0),"")</f>
        <v/>
      </c>
      <c r="G1949" s="61" t="str">
        <f>IFERROR(VLOOKUP($C1949,货物明细表!$B:$F,5,0),"")</f>
        <v/>
      </c>
      <c r="H1949" s="63"/>
      <c r="I1949" s="63"/>
      <c r="J1949" s="63"/>
      <c r="K1949" s="63"/>
    </row>
    <row r="1950" spans="1:11">
      <c r="A1950" s="58">
        <f t="shared" si="324"/>
        <v>1947</v>
      </c>
      <c r="B1950" s="59"/>
      <c r="C1950" s="59"/>
      <c r="D1950" s="58" t="str">
        <f>IFERROR(VLOOKUP($C1950,货物明细表!$B:$F,2,0),"")</f>
        <v/>
      </c>
      <c r="E1950" s="58" t="str">
        <f>IFERROR(VLOOKUP($C1950,货物明细表!$B:$F,3,0),"")</f>
        <v/>
      </c>
      <c r="F1950" s="58" t="str">
        <f>IFERROR(VLOOKUP($C1950,货物明细表!$B:$F,4,0),"")</f>
        <v/>
      </c>
      <c r="G1950" s="58" t="str">
        <f>IFERROR(VLOOKUP($C1950,货物明细表!$B:$F,5,0),"")</f>
        <v/>
      </c>
      <c r="H1950" s="60"/>
      <c r="I1950" s="60"/>
      <c r="J1950" s="60"/>
      <c r="K1950" s="60"/>
    </row>
    <row r="1951" spans="1:11">
      <c r="A1951" s="61">
        <f t="shared" si="324"/>
        <v>1948</v>
      </c>
      <c r="B1951" s="62"/>
      <c r="C1951" s="62"/>
      <c r="D1951" s="61" t="str">
        <f>IFERROR(VLOOKUP($C1951,货物明细表!$B:$F,2,0),"")</f>
        <v/>
      </c>
      <c r="E1951" s="61" t="str">
        <f>IFERROR(VLOOKUP($C1951,货物明细表!$B:$F,3,0),"")</f>
        <v/>
      </c>
      <c r="F1951" s="61" t="str">
        <f>IFERROR(VLOOKUP($C1951,货物明细表!$B:$F,4,0),"")</f>
        <v/>
      </c>
      <c r="G1951" s="61" t="str">
        <f>IFERROR(VLOOKUP($C1951,货物明细表!$B:$F,5,0),"")</f>
        <v/>
      </c>
      <c r="H1951" s="63"/>
      <c r="I1951" s="63"/>
      <c r="J1951" s="63"/>
      <c r="K1951" s="63"/>
    </row>
    <row r="1952" spans="1:11">
      <c r="A1952" s="58">
        <f t="shared" si="324"/>
        <v>1949</v>
      </c>
      <c r="B1952" s="59"/>
      <c r="C1952" s="59"/>
      <c r="D1952" s="58" t="str">
        <f>IFERROR(VLOOKUP($C1952,货物明细表!$B:$F,2,0),"")</f>
        <v/>
      </c>
      <c r="E1952" s="58" t="str">
        <f>IFERROR(VLOOKUP($C1952,货物明细表!$B:$F,3,0),"")</f>
        <v/>
      </c>
      <c r="F1952" s="58" t="str">
        <f>IFERROR(VLOOKUP($C1952,货物明细表!$B:$F,4,0),"")</f>
        <v/>
      </c>
      <c r="G1952" s="58" t="str">
        <f>IFERROR(VLOOKUP($C1952,货物明细表!$B:$F,5,0),"")</f>
        <v/>
      </c>
      <c r="H1952" s="60"/>
      <c r="I1952" s="60"/>
      <c r="J1952" s="60"/>
      <c r="K1952" s="60"/>
    </row>
    <row r="1953" spans="1:11">
      <c r="A1953" s="61">
        <f t="shared" ref="A1953:A1958" si="325">A1952+1</f>
        <v>1950</v>
      </c>
      <c r="B1953" s="62"/>
      <c r="C1953" s="62"/>
      <c r="D1953" s="61" t="str">
        <f>IFERROR(VLOOKUP($C1953,货物明细表!$B:$F,2,0),"")</f>
        <v/>
      </c>
      <c r="E1953" s="61" t="str">
        <f>IFERROR(VLOOKUP($C1953,货物明细表!$B:$F,3,0),"")</f>
        <v/>
      </c>
      <c r="F1953" s="61" t="str">
        <f>IFERROR(VLOOKUP($C1953,货物明细表!$B:$F,4,0),"")</f>
        <v/>
      </c>
      <c r="G1953" s="61" t="str">
        <f>IFERROR(VLOOKUP($C1953,货物明细表!$B:$F,5,0),"")</f>
        <v/>
      </c>
      <c r="H1953" s="63"/>
      <c r="I1953" s="63"/>
      <c r="J1953" s="63"/>
      <c r="K1953" s="63"/>
    </row>
    <row r="1954" spans="1:11">
      <c r="A1954" s="58">
        <f t="shared" si="325"/>
        <v>1951</v>
      </c>
      <c r="B1954" s="59"/>
      <c r="C1954" s="59"/>
      <c r="D1954" s="58" t="str">
        <f>IFERROR(VLOOKUP($C1954,货物明细表!$B:$F,2,0),"")</f>
        <v/>
      </c>
      <c r="E1954" s="58" t="str">
        <f>IFERROR(VLOOKUP($C1954,货物明细表!$B:$F,3,0),"")</f>
        <v/>
      </c>
      <c r="F1954" s="58" t="str">
        <f>IFERROR(VLOOKUP($C1954,货物明细表!$B:$F,4,0),"")</f>
        <v/>
      </c>
      <c r="G1954" s="58" t="str">
        <f>IFERROR(VLOOKUP($C1954,货物明细表!$B:$F,5,0),"")</f>
        <v/>
      </c>
      <c r="H1954" s="60"/>
      <c r="I1954" s="60"/>
      <c r="J1954" s="60"/>
      <c r="K1954" s="60"/>
    </row>
    <row r="1955" spans="1:11">
      <c r="A1955" s="61">
        <f t="shared" si="325"/>
        <v>1952</v>
      </c>
      <c r="B1955" s="62"/>
      <c r="C1955" s="62"/>
      <c r="D1955" s="61" t="str">
        <f>IFERROR(VLOOKUP($C1955,货物明细表!$B:$F,2,0),"")</f>
        <v/>
      </c>
      <c r="E1955" s="61" t="str">
        <f>IFERROR(VLOOKUP($C1955,货物明细表!$B:$F,3,0),"")</f>
        <v/>
      </c>
      <c r="F1955" s="61" t="str">
        <f>IFERROR(VLOOKUP($C1955,货物明细表!$B:$F,4,0),"")</f>
        <v/>
      </c>
      <c r="G1955" s="61" t="str">
        <f>IFERROR(VLOOKUP($C1955,货物明细表!$B:$F,5,0),"")</f>
        <v/>
      </c>
      <c r="H1955" s="63"/>
      <c r="I1955" s="63"/>
      <c r="J1955" s="63"/>
      <c r="K1955" s="63"/>
    </row>
    <row r="1956" spans="1:11">
      <c r="A1956" s="58">
        <f t="shared" si="325"/>
        <v>1953</v>
      </c>
      <c r="B1956" s="59"/>
      <c r="C1956" s="59"/>
      <c r="D1956" s="58" t="str">
        <f>IFERROR(VLOOKUP($C1956,货物明细表!$B:$F,2,0),"")</f>
        <v/>
      </c>
      <c r="E1956" s="58" t="str">
        <f>IFERROR(VLOOKUP($C1956,货物明细表!$B:$F,3,0),"")</f>
        <v/>
      </c>
      <c r="F1956" s="58" t="str">
        <f>IFERROR(VLOOKUP($C1956,货物明细表!$B:$F,4,0),"")</f>
        <v/>
      </c>
      <c r="G1956" s="58" t="str">
        <f>IFERROR(VLOOKUP($C1956,货物明细表!$B:$F,5,0),"")</f>
        <v/>
      </c>
      <c r="H1956" s="60"/>
      <c r="I1956" s="60"/>
      <c r="J1956" s="60"/>
      <c r="K1956" s="60"/>
    </row>
    <row r="1957" spans="1:11">
      <c r="A1957" s="61">
        <f t="shared" si="325"/>
        <v>1954</v>
      </c>
      <c r="B1957" s="62"/>
      <c r="C1957" s="62"/>
      <c r="D1957" s="61" t="str">
        <f>IFERROR(VLOOKUP($C1957,货物明细表!$B:$F,2,0),"")</f>
        <v/>
      </c>
      <c r="E1957" s="61" t="str">
        <f>IFERROR(VLOOKUP($C1957,货物明细表!$B:$F,3,0),"")</f>
        <v/>
      </c>
      <c r="F1957" s="61" t="str">
        <f>IFERROR(VLOOKUP($C1957,货物明细表!$B:$F,4,0),"")</f>
        <v/>
      </c>
      <c r="G1957" s="61" t="str">
        <f>IFERROR(VLOOKUP($C1957,货物明细表!$B:$F,5,0),"")</f>
        <v/>
      </c>
      <c r="H1957" s="63"/>
      <c r="I1957" s="63"/>
      <c r="J1957" s="63"/>
      <c r="K1957" s="63"/>
    </row>
    <row r="1958" spans="1:11">
      <c r="A1958" s="58">
        <f t="shared" si="325"/>
        <v>1955</v>
      </c>
      <c r="B1958" s="59"/>
      <c r="C1958" s="59"/>
      <c r="D1958" s="58" t="str">
        <f>IFERROR(VLOOKUP($C1958,货物明细表!$B:$F,2,0),"")</f>
        <v/>
      </c>
      <c r="E1958" s="58" t="str">
        <f>IFERROR(VLOOKUP($C1958,货物明细表!$B:$F,3,0),"")</f>
        <v/>
      </c>
      <c r="F1958" s="58" t="str">
        <f>IFERROR(VLOOKUP($C1958,货物明细表!$B:$F,4,0),"")</f>
        <v/>
      </c>
      <c r="G1958" s="58" t="str">
        <f>IFERROR(VLOOKUP($C1958,货物明细表!$B:$F,5,0),"")</f>
        <v/>
      </c>
      <c r="H1958" s="60"/>
      <c r="I1958" s="60"/>
      <c r="J1958" s="60"/>
      <c r="K1958" s="60"/>
    </row>
    <row r="1959" spans="1:11">
      <c r="A1959" s="61">
        <f t="shared" ref="A1959:A1964" si="326">A1958+1</f>
        <v>1956</v>
      </c>
      <c r="B1959" s="62"/>
      <c r="C1959" s="62"/>
      <c r="D1959" s="61" t="str">
        <f>IFERROR(VLOOKUP($C1959,货物明细表!$B:$F,2,0),"")</f>
        <v/>
      </c>
      <c r="E1959" s="61" t="str">
        <f>IFERROR(VLOOKUP($C1959,货物明细表!$B:$F,3,0),"")</f>
        <v/>
      </c>
      <c r="F1959" s="61" t="str">
        <f>IFERROR(VLOOKUP($C1959,货物明细表!$B:$F,4,0),"")</f>
        <v/>
      </c>
      <c r="G1959" s="61" t="str">
        <f>IFERROR(VLOOKUP($C1959,货物明细表!$B:$F,5,0),"")</f>
        <v/>
      </c>
      <c r="H1959" s="63"/>
      <c r="I1959" s="63"/>
      <c r="J1959" s="63"/>
      <c r="K1959" s="63"/>
    </row>
    <row r="1960" spans="1:11">
      <c r="A1960" s="58">
        <f t="shared" si="326"/>
        <v>1957</v>
      </c>
      <c r="B1960" s="59"/>
      <c r="C1960" s="59"/>
      <c r="D1960" s="58" t="str">
        <f>IFERROR(VLOOKUP($C1960,货物明细表!$B:$F,2,0),"")</f>
        <v/>
      </c>
      <c r="E1960" s="58" t="str">
        <f>IFERROR(VLOOKUP($C1960,货物明细表!$B:$F,3,0),"")</f>
        <v/>
      </c>
      <c r="F1960" s="58" t="str">
        <f>IFERROR(VLOOKUP($C1960,货物明细表!$B:$F,4,0),"")</f>
        <v/>
      </c>
      <c r="G1960" s="58" t="str">
        <f>IFERROR(VLOOKUP($C1960,货物明细表!$B:$F,5,0),"")</f>
        <v/>
      </c>
      <c r="H1960" s="60"/>
      <c r="I1960" s="60"/>
      <c r="J1960" s="60"/>
      <c r="K1960" s="60"/>
    </row>
    <row r="1961" spans="1:11">
      <c r="A1961" s="61">
        <f t="shared" si="326"/>
        <v>1958</v>
      </c>
      <c r="B1961" s="62"/>
      <c r="C1961" s="62"/>
      <c r="D1961" s="61" t="str">
        <f>IFERROR(VLOOKUP($C1961,货物明细表!$B:$F,2,0),"")</f>
        <v/>
      </c>
      <c r="E1961" s="61" t="str">
        <f>IFERROR(VLOOKUP($C1961,货物明细表!$B:$F,3,0),"")</f>
        <v/>
      </c>
      <c r="F1961" s="61" t="str">
        <f>IFERROR(VLOOKUP($C1961,货物明细表!$B:$F,4,0),"")</f>
        <v/>
      </c>
      <c r="G1961" s="61" t="str">
        <f>IFERROR(VLOOKUP($C1961,货物明细表!$B:$F,5,0),"")</f>
        <v/>
      </c>
      <c r="H1961" s="63"/>
      <c r="I1961" s="63"/>
      <c r="J1961" s="63"/>
      <c r="K1961" s="63"/>
    </row>
    <row r="1962" spans="1:11">
      <c r="A1962" s="58">
        <f t="shared" si="326"/>
        <v>1959</v>
      </c>
      <c r="B1962" s="59"/>
      <c r="C1962" s="59"/>
      <c r="D1962" s="58" t="str">
        <f>IFERROR(VLOOKUP($C1962,货物明细表!$B:$F,2,0),"")</f>
        <v/>
      </c>
      <c r="E1962" s="58" t="str">
        <f>IFERROR(VLOOKUP($C1962,货物明细表!$B:$F,3,0),"")</f>
        <v/>
      </c>
      <c r="F1962" s="58" t="str">
        <f>IFERROR(VLOOKUP($C1962,货物明细表!$B:$F,4,0),"")</f>
        <v/>
      </c>
      <c r="G1962" s="58" t="str">
        <f>IFERROR(VLOOKUP($C1962,货物明细表!$B:$F,5,0),"")</f>
        <v/>
      </c>
      <c r="H1962" s="60"/>
      <c r="I1962" s="60"/>
      <c r="J1962" s="60"/>
      <c r="K1962" s="60"/>
    </row>
    <row r="1963" spans="1:11">
      <c r="A1963" s="61">
        <f t="shared" si="326"/>
        <v>1960</v>
      </c>
      <c r="B1963" s="62"/>
      <c r="C1963" s="62"/>
      <c r="D1963" s="61" t="str">
        <f>IFERROR(VLOOKUP($C1963,货物明细表!$B:$F,2,0),"")</f>
        <v/>
      </c>
      <c r="E1963" s="61" t="str">
        <f>IFERROR(VLOOKUP($C1963,货物明细表!$B:$F,3,0),"")</f>
        <v/>
      </c>
      <c r="F1963" s="61" t="str">
        <f>IFERROR(VLOOKUP($C1963,货物明细表!$B:$F,4,0),"")</f>
        <v/>
      </c>
      <c r="G1963" s="61" t="str">
        <f>IFERROR(VLOOKUP($C1963,货物明细表!$B:$F,5,0),"")</f>
        <v/>
      </c>
      <c r="H1963" s="63"/>
      <c r="I1963" s="63"/>
      <c r="J1963" s="63"/>
      <c r="K1963" s="63"/>
    </row>
    <row r="1964" spans="1:11">
      <c r="A1964" s="58">
        <f t="shared" si="326"/>
        <v>1961</v>
      </c>
      <c r="B1964" s="59"/>
      <c r="C1964" s="59"/>
      <c r="D1964" s="58" t="str">
        <f>IFERROR(VLOOKUP($C1964,货物明细表!$B:$F,2,0),"")</f>
        <v/>
      </c>
      <c r="E1964" s="58" t="str">
        <f>IFERROR(VLOOKUP($C1964,货物明细表!$B:$F,3,0),"")</f>
        <v/>
      </c>
      <c r="F1964" s="58" t="str">
        <f>IFERROR(VLOOKUP($C1964,货物明细表!$B:$F,4,0),"")</f>
        <v/>
      </c>
      <c r="G1964" s="58" t="str">
        <f>IFERROR(VLOOKUP($C1964,货物明细表!$B:$F,5,0),"")</f>
        <v/>
      </c>
      <c r="H1964" s="60"/>
      <c r="I1964" s="60"/>
      <c r="J1964" s="60"/>
      <c r="K1964" s="60"/>
    </row>
    <row r="1965" spans="1:11">
      <c r="A1965" s="61">
        <f t="shared" ref="A1965:A1970" si="327">A1964+1</f>
        <v>1962</v>
      </c>
      <c r="B1965" s="62"/>
      <c r="C1965" s="62"/>
      <c r="D1965" s="61" t="str">
        <f>IFERROR(VLOOKUP($C1965,货物明细表!$B:$F,2,0),"")</f>
        <v/>
      </c>
      <c r="E1965" s="61" t="str">
        <f>IFERROR(VLOOKUP($C1965,货物明细表!$B:$F,3,0),"")</f>
        <v/>
      </c>
      <c r="F1965" s="61" t="str">
        <f>IFERROR(VLOOKUP($C1965,货物明细表!$B:$F,4,0),"")</f>
        <v/>
      </c>
      <c r="G1965" s="61" t="str">
        <f>IFERROR(VLOOKUP($C1965,货物明细表!$B:$F,5,0),"")</f>
        <v/>
      </c>
      <c r="H1965" s="63"/>
      <c r="I1965" s="63"/>
      <c r="J1965" s="63"/>
      <c r="K1965" s="63"/>
    </row>
    <row r="1966" spans="1:11">
      <c r="A1966" s="58">
        <f t="shared" si="327"/>
        <v>1963</v>
      </c>
      <c r="B1966" s="59"/>
      <c r="C1966" s="59"/>
      <c r="D1966" s="58" t="str">
        <f>IFERROR(VLOOKUP($C1966,货物明细表!$B:$F,2,0),"")</f>
        <v/>
      </c>
      <c r="E1966" s="58" t="str">
        <f>IFERROR(VLOOKUP($C1966,货物明细表!$B:$F,3,0),"")</f>
        <v/>
      </c>
      <c r="F1966" s="58" t="str">
        <f>IFERROR(VLOOKUP($C1966,货物明细表!$B:$F,4,0),"")</f>
        <v/>
      </c>
      <c r="G1966" s="58" t="str">
        <f>IFERROR(VLOOKUP($C1966,货物明细表!$B:$F,5,0),"")</f>
        <v/>
      </c>
      <c r="H1966" s="60"/>
      <c r="I1966" s="60"/>
      <c r="J1966" s="60"/>
      <c r="K1966" s="60"/>
    </row>
    <row r="1967" spans="1:11">
      <c r="A1967" s="61">
        <f t="shared" si="327"/>
        <v>1964</v>
      </c>
      <c r="B1967" s="62"/>
      <c r="C1967" s="62"/>
      <c r="D1967" s="61" t="str">
        <f>IFERROR(VLOOKUP($C1967,货物明细表!$B:$F,2,0),"")</f>
        <v/>
      </c>
      <c r="E1967" s="61" t="str">
        <f>IFERROR(VLOOKUP($C1967,货物明细表!$B:$F,3,0),"")</f>
        <v/>
      </c>
      <c r="F1967" s="61" t="str">
        <f>IFERROR(VLOOKUP($C1967,货物明细表!$B:$F,4,0),"")</f>
        <v/>
      </c>
      <c r="G1967" s="61" t="str">
        <f>IFERROR(VLOOKUP($C1967,货物明细表!$B:$F,5,0),"")</f>
        <v/>
      </c>
      <c r="H1967" s="63"/>
      <c r="I1967" s="63"/>
      <c r="J1967" s="63"/>
      <c r="K1967" s="63"/>
    </row>
    <row r="1968" spans="1:11">
      <c r="A1968" s="58">
        <f t="shared" si="327"/>
        <v>1965</v>
      </c>
      <c r="B1968" s="59"/>
      <c r="C1968" s="59"/>
      <c r="D1968" s="58" t="str">
        <f>IFERROR(VLOOKUP($C1968,货物明细表!$B:$F,2,0),"")</f>
        <v/>
      </c>
      <c r="E1968" s="58" t="str">
        <f>IFERROR(VLOOKUP($C1968,货物明细表!$B:$F,3,0),"")</f>
        <v/>
      </c>
      <c r="F1968" s="58" t="str">
        <f>IFERROR(VLOOKUP($C1968,货物明细表!$B:$F,4,0),"")</f>
        <v/>
      </c>
      <c r="G1968" s="58" t="str">
        <f>IFERROR(VLOOKUP($C1968,货物明细表!$B:$F,5,0),"")</f>
        <v/>
      </c>
      <c r="H1968" s="60"/>
      <c r="I1968" s="60"/>
      <c r="J1968" s="60"/>
      <c r="K1968" s="60"/>
    </row>
    <row r="1969" spans="1:11">
      <c r="A1969" s="61">
        <f t="shared" si="327"/>
        <v>1966</v>
      </c>
      <c r="B1969" s="62"/>
      <c r="C1969" s="62"/>
      <c r="D1969" s="61" t="str">
        <f>IFERROR(VLOOKUP($C1969,货物明细表!$B:$F,2,0),"")</f>
        <v/>
      </c>
      <c r="E1969" s="61" t="str">
        <f>IFERROR(VLOOKUP($C1969,货物明细表!$B:$F,3,0),"")</f>
        <v/>
      </c>
      <c r="F1969" s="61" t="str">
        <f>IFERROR(VLOOKUP($C1969,货物明细表!$B:$F,4,0),"")</f>
        <v/>
      </c>
      <c r="G1969" s="61" t="str">
        <f>IFERROR(VLOOKUP($C1969,货物明细表!$B:$F,5,0),"")</f>
        <v/>
      </c>
      <c r="H1969" s="63"/>
      <c r="I1969" s="63"/>
      <c r="J1969" s="63"/>
      <c r="K1969" s="63"/>
    </row>
    <row r="1970" spans="1:11">
      <c r="A1970" s="58">
        <f t="shared" si="327"/>
        <v>1967</v>
      </c>
      <c r="B1970" s="59"/>
      <c r="C1970" s="59"/>
      <c r="D1970" s="58" t="str">
        <f>IFERROR(VLOOKUP($C1970,货物明细表!$B:$F,2,0),"")</f>
        <v/>
      </c>
      <c r="E1970" s="58" t="str">
        <f>IFERROR(VLOOKUP($C1970,货物明细表!$B:$F,3,0),"")</f>
        <v/>
      </c>
      <c r="F1970" s="58" t="str">
        <f>IFERROR(VLOOKUP($C1970,货物明细表!$B:$F,4,0),"")</f>
        <v/>
      </c>
      <c r="G1970" s="58" t="str">
        <f>IFERROR(VLOOKUP($C1970,货物明细表!$B:$F,5,0),"")</f>
        <v/>
      </c>
      <c r="H1970" s="60"/>
      <c r="I1970" s="60"/>
      <c r="J1970" s="60"/>
      <c r="K1970" s="60"/>
    </row>
    <row r="1971" spans="1:11">
      <c r="A1971" s="61">
        <f t="shared" ref="A1971:A1976" si="328">A1970+1</f>
        <v>1968</v>
      </c>
      <c r="B1971" s="62"/>
      <c r="C1971" s="62"/>
      <c r="D1971" s="61" t="str">
        <f>IFERROR(VLOOKUP($C1971,货物明细表!$B:$F,2,0),"")</f>
        <v/>
      </c>
      <c r="E1971" s="61" t="str">
        <f>IFERROR(VLOOKUP($C1971,货物明细表!$B:$F,3,0),"")</f>
        <v/>
      </c>
      <c r="F1971" s="61" t="str">
        <f>IFERROR(VLOOKUP($C1971,货物明细表!$B:$F,4,0),"")</f>
        <v/>
      </c>
      <c r="G1971" s="61" t="str">
        <f>IFERROR(VLOOKUP($C1971,货物明细表!$B:$F,5,0),"")</f>
        <v/>
      </c>
      <c r="H1971" s="63"/>
      <c r="I1971" s="63"/>
      <c r="J1971" s="63"/>
      <c r="K1971" s="63"/>
    </row>
    <row r="1972" spans="1:11">
      <c r="A1972" s="58">
        <f t="shared" si="328"/>
        <v>1969</v>
      </c>
      <c r="B1972" s="59"/>
      <c r="C1972" s="59"/>
      <c r="D1972" s="58" t="str">
        <f>IFERROR(VLOOKUP($C1972,货物明细表!$B:$F,2,0),"")</f>
        <v/>
      </c>
      <c r="E1972" s="58" t="str">
        <f>IFERROR(VLOOKUP($C1972,货物明细表!$B:$F,3,0),"")</f>
        <v/>
      </c>
      <c r="F1972" s="58" t="str">
        <f>IFERROR(VLOOKUP($C1972,货物明细表!$B:$F,4,0),"")</f>
        <v/>
      </c>
      <c r="G1972" s="58" t="str">
        <f>IFERROR(VLOOKUP($C1972,货物明细表!$B:$F,5,0),"")</f>
        <v/>
      </c>
      <c r="H1972" s="60"/>
      <c r="I1972" s="60"/>
      <c r="J1972" s="60"/>
      <c r="K1972" s="60"/>
    </row>
    <row r="1973" spans="1:11">
      <c r="A1973" s="61">
        <f t="shared" si="328"/>
        <v>1970</v>
      </c>
      <c r="B1973" s="62"/>
      <c r="C1973" s="62"/>
      <c r="D1973" s="61" t="str">
        <f>IFERROR(VLOOKUP($C1973,货物明细表!$B:$F,2,0),"")</f>
        <v/>
      </c>
      <c r="E1973" s="61" t="str">
        <f>IFERROR(VLOOKUP($C1973,货物明细表!$B:$F,3,0),"")</f>
        <v/>
      </c>
      <c r="F1973" s="61" t="str">
        <f>IFERROR(VLOOKUP($C1973,货物明细表!$B:$F,4,0),"")</f>
        <v/>
      </c>
      <c r="G1973" s="61" t="str">
        <f>IFERROR(VLOOKUP($C1973,货物明细表!$B:$F,5,0),"")</f>
        <v/>
      </c>
      <c r="H1973" s="63"/>
      <c r="I1973" s="63"/>
      <c r="J1973" s="63"/>
      <c r="K1973" s="63"/>
    </row>
    <row r="1974" spans="1:11">
      <c r="A1974" s="58">
        <f t="shared" si="328"/>
        <v>1971</v>
      </c>
      <c r="B1974" s="59"/>
      <c r="C1974" s="59"/>
      <c r="D1974" s="58" t="str">
        <f>IFERROR(VLOOKUP($C1974,货物明细表!$B:$F,2,0),"")</f>
        <v/>
      </c>
      <c r="E1974" s="58" t="str">
        <f>IFERROR(VLOOKUP($C1974,货物明细表!$B:$F,3,0),"")</f>
        <v/>
      </c>
      <c r="F1974" s="58" t="str">
        <f>IFERROR(VLOOKUP($C1974,货物明细表!$B:$F,4,0),"")</f>
        <v/>
      </c>
      <c r="G1974" s="58" t="str">
        <f>IFERROR(VLOOKUP($C1974,货物明细表!$B:$F,5,0),"")</f>
        <v/>
      </c>
      <c r="H1974" s="60"/>
      <c r="I1974" s="60"/>
      <c r="J1974" s="60"/>
      <c r="K1974" s="60"/>
    </row>
    <row r="1975" spans="1:11">
      <c r="A1975" s="61">
        <f t="shared" si="328"/>
        <v>1972</v>
      </c>
      <c r="B1975" s="62"/>
      <c r="C1975" s="62"/>
      <c r="D1975" s="61" t="str">
        <f>IFERROR(VLOOKUP($C1975,货物明细表!$B:$F,2,0),"")</f>
        <v/>
      </c>
      <c r="E1975" s="61" t="str">
        <f>IFERROR(VLOOKUP($C1975,货物明细表!$B:$F,3,0),"")</f>
        <v/>
      </c>
      <c r="F1975" s="61" t="str">
        <f>IFERROR(VLOOKUP($C1975,货物明细表!$B:$F,4,0),"")</f>
        <v/>
      </c>
      <c r="G1975" s="61" t="str">
        <f>IFERROR(VLOOKUP($C1975,货物明细表!$B:$F,5,0),"")</f>
        <v/>
      </c>
      <c r="H1975" s="63"/>
      <c r="I1975" s="63"/>
      <c r="J1975" s="63"/>
      <c r="K1975" s="63"/>
    </row>
    <row r="1976" spans="1:11">
      <c r="A1976" s="58">
        <f t="shared" si="328"/>
        <v>1973</v>
      </c>
      <c r="B1976" s="59"/>
      <c r="C1976" s="59"/>
      <c r="D1976" s="58" t="str">
        <f>IFERROR(VLOOKUP($C1976,货物明细表!$B:$F,2,0),"")</f>
        <v/>
      </c>
      <c r="E1976" s="58" t="str">
        <f>IFERROR(VLOOKUP($C1976,货物明细表!$B:$F,3,0),"")</f>
        <v/>
      </c>
      <c r="F1976" s="58" t="str">
        <f>IFERROR(VLOOKUP($C1976,货物明细表!$B:$F,4,0),"")</f>
        <v/>
      </c>
      <c r="G1976" s="58" t="str">
        <f>IFERROR(VLOOKUP($C1976,货物明细表!$B:$F,5,0),"")</f>
        <v/>
      </c>
      <c r="H1976" s="60"/>
      <c r="I1976" s="60"/>
      <c r="J1976" s="60"/>
      <c r="K1976" s="60"/>
    </row>
    <row r="1977" spans="1:11">
      <c r="A1977" s="61">
        <f t="shared" ref="A1977:A1982" si="329">A1976+1</f>
        <v>1974</v>
      </c>
      <c r="B1977" s="62"/>
      <c r="C1977" s="62"/>
      <c r="D1977" s="61" t="str">
        <f>IFERROR(VLOOKUP($C1977,货物明细表!$B:$F,2,0),"")</f>
        <v/>
      </c>
      <c r="E1977" s="61" t="str">
        <f>IFERROR(VLOOKUP($C1977,货物明细表!$B:$F,3,0),"")</f>
        <v/>
      </c>
      <c r="F1977" s="61" t="str">
        <f>IFERROR(VLOOKUP($C1977,货物明细表!$B:$F,4,0),"")</f>
        <v/>
      </c>
      <c r="G1977" s="61" t="str">
        <f>IFERROR(VLOOKUP($C1977,货物明细表!$B:$F,5,0),"")</f>
        <v/>
      </c>
      <c r="H1977" s="63"/>
      <c r="I1977" s="63"/>
      <c r="J1977" s="63"/>
      <c r="K1977" s="63"/>
    </row>
    <row r="1978" spans="1:11">
      <c r="A1978" s="58">
        <f t="shared" si="329"/>
        <v>1975</v>
      </c>
      <c r="B1978" s="59"/>
      <c r="C1978" s="59"/>
      <c r="D1978" s="58" t="str">
        <f>IFERROR(VLOOKUP($C1978,货物明细表!$B:$F,2,0),"")</f>
        <v/>
      </c>
      <c r="E1978" s="58" t="str">
        <f>IFERROR(VLOOKUP($C1978,货物明细表!$B:$F,3,0),"")</f>
        <v/>
      </c>
      <c r="F1978" s="58" t="str">
        <f>IFERROR(VLOOKUP($C1978,货物明细表!$B:$F,4,0),"")</f>
        <v/>
      </c>
      <c r="G1978" s="58" t="str">
        <f>IFERROR(VLOOKUP($C1978,货物明细表!$B:$F,5,0),"")</f>
        <v/>
      </c>
      <c r="H1978" s="60"/>
      <c r="I1978" s="60"/>
      <c r="J1978" s="60"/>
      <c r="K1978" s="60"/>
    </row>
    <row r="1979" spans="1:11">
      <c r="A1979" s="61">
        <f t="shared" si="329"/>
        <v>1976</v>
      </c>
      <c r="B1979" s="62"/>
      <c r="C1979" s="62"/>
      <c r="D1979" s="61" t="str">
        <f>IFERROR(VLOOKUP($C1979,货物明细表!$B:$F,2,0),"")</f>
        <v/>
      </c>
      <c r="E1979" s="61" t="str">
        <f>IFERROR(VLOOKUP($C1979,货物明细表!$B:$F,3,0),"")</f>
        <v/>
      </c>
      <c r="F1979" s="61" t="str">
        <f>IFERROR(VLOOKUP($C1979,货物明细表!$B:$F,4,0),"")</f>
        <v/>
      </c>
      <c r="G1979" s="61" t="str">
        <f>IFERROR(VLOOKUP($C1979,货物明细表!$B:$F,5,0),"")</f>
        <v/>
      </c>
      <c r="H1979" s="63"/>
      <c r="I1979" s="63"/>
      <c r="J1979" s="63"/>
      <c r="K1979" s="63"/>
    </row>
    <row r="1980" spans="1:11">
      <c r="A1980" s="58">
        <f t="shared" si="329"/>
        <v>1977</v>
      </c>
      <c r="B1980" s="59"/>
      <c r="C1980" s="59"/>
      <c r="D1980" s="58" t="str">
        <f>IFERROR(VLOOKUP($C1980,货物明细表!$B:$F,2,0),"")</f>
        <v/>
      </c>
      <c r="E1980" s="58" t="str">
        <f>IFERROR(VLOOKUP($C1980,货物明细表!$B:$F,3,0),"")</f>
        <v/>
      </c>
      <c r="F1980" s="58" t="str">
        <f>IFERROR(VLOOKUP($C1980,货物明细表!$B:$F,4,0),"")</f>
        <v/>
      </c>
      <c r="G1980" s="58" t="str">
        <f>IFERROR(VLOOKUP($C1980,货物明细表!$B:$F,5,0),"")</f>
        <v/>
      </c>
      <c r="H1980" s="60"/>
      <c r="I1980" s="60"/>
      <c r="J1980" s="60"/>
      <c r="K1980" s="60"/>
    </row>
    <row r="1981" spans="1:11">
      <c r="A1981" s="61">
        <f t="shared" si="329"/>
        <v>1978</v>
      </c>
      <c r="B1981" s="62"/>
      <c r="C1981" s="62"/>
      <c r="D1981" s="61" t="str">
        <f>IFERROR(VLOOKUP($C1981,货物明细表!$B:$F,2,0),"")</f>
        <v/>
      </c>
      <c r="E1981" s="61" t="str">
        <f>IFERROR(VLOOKUP($C1981,货物明细表!$B:$F,3,0),"")</f>
        <v/>
      </c>
      <c r="F1981" s="61" t="str">
        <f>IFERROR(VLOOKUP($C1981,货物明细表!$B:$F,4,0),"")</f>
        <v/>
      </c>
      <c r="G1981" s="61" t="str">
        <f>IFERROR(VLOOKUP($C1981,货物明细表!$B:$F,5,0),"")</f>
        <v/>
      </c>
      <c r="H1981" s="63"/>
      <c r="I1981" s="63"/>
      <c r="J1981" s="63"/>
      <c r="K1981" s="63"/>
    </row>
    <row r="1982" spans="1:11">
      <c r="A1982" s="58">
        <f t="shared" si="329"/>
        <v>1979</v>
      </c>
      <c r="B1982" s="59"/>
      <c r="C1982" s="59"/>
      <c r="D1982" s="58" t="str">
        <f>IFERROR(VLOOKUP($C1982,货物明细表!$B:$F,2,0),"")</f>
        <v/>
      </c>
      <c r="E1982" s="58" t="str">
        <f>IFERROR(VLOOKUP($C1982,货物明细表!$B:$F,3,0),"")</f>
        <v/>
      </c>
      <c r="F1982" s="58" t="str">
        <f>IFERROR(VLOOKUP($C1982,货物明细表!$B:$F,4,0),"")</f>
        <v/>
      </c>
      <c r="G1982" s="58" t="str">
        <f>IFERROR(VLOOKUP($C1982,货物明细表!$B:$F,5,0),"")</f>
        <v/>
      </c>
      <c r="H1982" s="60"/>
      <c r="I1982" s="60"/>
      <c r="J1982" s="60"/>
      <c r="K1982" s="60"/>
    </row>
    <row r="1983" spans="1:11">
      <c r="A1983" s="61">
        <f t="shared" ref="A1983:A1988" si="330">A1982+1</f>
        <v>1980</v>
      </c>
      <c r="B1983" s="62"/>
      <c r="C1983" s="62"/>
      <c r="D1983" s="61" t="str">
        <f>IFERROR(VLOOKUP($C1983,货物明细表!$B:$F,2,0),"")</f>
        <v/>
      </c>
      <c r="E1983" s="61" t="str">
        <f>IFERROR(VLOOKUP($C1983,货物明细表!$B:$F,3,0),"")</f>
        <v/>
      </c>
      <c r="F1983" s="61" t="str">
        <f>IFERROR(VLOOKUP($C1983,货物明细表!$B:$F,4,0),"")</f>
        <v/>
      </c>
      <c r="G1983" s="61" t="str">
        <f>IFERROR(VLOOKUP($C1983,货物明细表!$B:$F,5,0),"")</f>
        <v/>
      </c>
      <c r="H1983" s="63"/>
      <c r="I1983" s="63"/>
      <c r="J1983" s="63"/>
      <c r="K1983" s="63"/>
    </row>
    <row r="1984" spans="1:11">
      <c r="A1984" s="58">
        <f t="shared" si="330"/>
        <v>1981</v>
      </c>
      <c r="B1984" s="59"/>
      <c r="C1984" s="59"/>
      <c r="D1984" s="58" t="str">
        <f>IFERROR(VLOOKUP($C1984,货物明细表!$B:$F,2,0),"")</f>
        <v/>
      </c>
      <c r="E1984" s="58" t="str">
        <f>IFERROR(VLOOKUP($C1984,货物明细表!$B:$F,3,0),"")</f>
        <v/>
      </c>
      <c r="F1984" s="58" t="str">
        <f>IFERROR(VLOOKUP($C1984,货物明细表!$B:$F,4,0),"")</f>
        <v/>
      </c>
      <c r="G1984" s="58" t="str">
        <f>IFERROR(VLOOKUP($C1984,货物明细表!$B:$F,5,0),"")</f>
        <v/>
      </c>
      <c r="H1984" s="60"/>
      <c r="I1984" s="60"/>
      <c r="J1984" s="60"/>
      <c r="K1984" s="60"/>
    </row>
    <row r="1985" spans="1:11">
      <c r="A1985" s="61">
        <f t="shared" si="330"/>
        <v>1982</v>
      </c>
      <c r="B1985" s="62"/>
      <c r="C1985" s="62"/>
      <c r="D1985" s="61" t="str">
        <f>IFERROR(VLOOKUP($C1985,货物明细表!$B:$F,2,0),"")</f>
        <v/>
      </c>
      <c r="E1985" s="61" t="str">
        <f>IFERROR(VLOOKUP($C1985,货物明细表!$B:$F,3,0),"")</f>
        <v/>
      </c>
      <c r="F1985" s="61" t="str">
        <f>IFERROR(VLOOKUP($C1985,货物明细表!$B:$F,4,0),"")</f>
        <v/>
      </c>
      <c r="G1985" s="61" t="str">
        <f>IFERROR(VLOOKUP($C1985,货物明细表!$B:$F,5,0),"")</f>
        <v/>
      </c>
      <c r="H1985" s="63"/>
      <c r="I1985" s="63"/>
      <c r="J1985" s="63"/>
      <c r="K1985" s="63"/>
    </row>
    <row r="1986" spans="1:11">
      <c r="A1986" s="58">
        <f t="shared" si="330"/>
        <v>1983</v>
      </c>
      <c r="B1986" s="59"/>
      <c r="C1986" s="59"/>
      <c r="D1986" s="58" t="str">
        <f>IFERROR(VLOOKUP($C1986,货物明细表!$B:$F,2,0),"")</f>
        <v/>
      </c>
      <c r="E1986" s="58" t="str">
        <f>IFERROR(VLOOKUP($C1986,货物明细表!$B:$F,3,0),"")</f>
        <v/>
      </c>
      <c r="F1986" s="58" t="str">
        <f>IFERROR(VLOOKUP($C1986,货物明细表!$B:$F,4,0),"")</f>
        <v/>
      </c>
      <c r="G1986" s="58" t="str">
        <f>IFERROR(VLOOKUP($C1986,货物明细表!$B:$F,5,0),"")</f>
        <v/>
      </c>
      <c r="H1986" s="60"/>
      <c r="I1986" s="60"/>
      <c r="J1986" s="60"/>
      <c r="K1986" s="60"/>
    </row>
    <row r="1987" spans="1:11">
      <c r="A1987" s="61">
        <f t="shared" si="330"/>
        <v>1984</v>
      </c>
      <c r="B1987" s="62"/>
      <c r="C1987" s="62"/>
      <c r="D1987" s="61" t="str">
        <f>IFERROR(VLOOKUP($C1987,货物明细表!$B:$F,2,0),"")</f>
        <v/>
      </c>
      <c r="E1987" s="61" t="str">
        <f>IFERROR(VLOOKUP($C1987,货物明细表!$B:$F,3,0),"")</f>
        <v/>
      </c>
      <c r="F1987" s="61" t="str">
        <f>IFERROR(VLOOKUP($C1987,货物明细表!$B:$F,4,0),"")</f>
        <v/>
      </c>
      <c r="G1987" s="61" t="str">
        <f>IFERROR(VLOOKUP($C1987,货物明细表!$B:$F,5,0),"")</f>
        <v/>
      </c>
      <c r="H1987" s="63"/>
      <c r="I1987" s="63"/>
      <c r="J1987" s="63"/>
      <c r="K1987" s="63"/>
    </row>
    <row r="1988" spans="1:11">
      <c r="A1988" s="58">
        <f t="shared" si="330"/>
        <v>1985</v>
      </c>
      <c r="B1988" s="59"/>
      <c r="C1988" s="59"/>
      <c r="D1988" s="58" t="str">
        <f>IFERROR(VLOOKUP($C1988,货物明细表!$B:$F,2,0),"")</f>
        <v/>
      </c>
      <c r="E1988" s="58" t="str">
        <f>IFERROR(VLOOKUP($C1988,货物明细表!$B:$F,3,0),"")</f>
        <v/>
      </c>
      <c r="F1988" s="58" t="str">
        <f>IFERROR(VLOOKUP($C1988,货物明细表!$B:$F,4,0),"")</f>
        <v/>
      </c>
      <c r="G1988" s="58" t="str">
        <f>IFERROR(VLOOKUP($C1988,货物明细表!$B:$F,5,0),"")</f>
        <v/>
      </c>
      <c r="H1988" s="60"/>
      <c r="I1988" s="60"/>
      <c r="J1988" s="60"/>
      <c r="K1988" s="60"/>
    </row>
    <row r="1989" spans="1:11">
      <c r="A1989" s="61">
        <f t="shared" ref="A1989:A1994" si="331">A1988+1</f>
        <v>1986</v>
      </c>
      <c r="B1989" s="62"/>
      <c r="C1989" s="62"/>
      <c r="D1989" s="61" t="str">
        <f>IFERROR(VLOOKUP($C1989,货物明细表!$B:$F,2,0),"")</f>
        <v/>
      </c>
      <c r="E1989" s="61" t="str">
        <f>IFERROR(VLOOKUP($C1989,货物明细表!$B:$F,3,0),"")</f>
        <v/>
      </c>
      <c r="F1989" s="61" t="str">
        <f>IFERROR(VLOOKUP($C1989,货物明细表!$B:$F,4,0),"")</f>
        <v/>
      </c>
      <c r="G1989" s="61" t="str">
        <f>IFERROR(VLOOKUP($C1989,货物明细表!$B:$F,5,0),"")</f>
        <v/>
      </c>
      <c r="H1989" s="63"/>
      <c r="I1989" s="63"/>
      <c r="J1989" s="63"/>
      <c r="K1989" s="63"/>
    </row>
    <row r="1990" spans="1:11">
      <c r="A1990" s="58">
        <f t="shared" si="331"/>
        <v>1987</v>
      </c>
      <c r="B1990" s="59"/>
      <c r="C1990" s="59"/>
      <c r="D1990" s="58" t="str">
        <f>IFERROR(VLOOKUP($C1990,货物明细表!$B:$F,2,0),"")</f>
        <v/>
      </c>
      <c r="E1990" s="58" t="str">
        <f>IFERROR(VLOOKUP($C1990,货物明细表!$B:$F,3,0),"")</f>
        <v/>
      </c>
      <c r="F1990" s="58" t="str">
        <f>IFERROR(VLOOKUP($C1990,货物明细表!$B:$F,4,0),"")</f>
        <v/>
      </c>
      <c r="G1990" s="58" t="str">
        <f>IFERROR(VLOOKUP($C1990,货物明细表!$B:$F,5,0),"")</f>
        <v/>
      </c>
      <c r="H1990" s="60"/>
      <c r="I1990" s="60"/>
      <c r="J1990" s="60"/>
      <c r="K1990" s="60"/>
    </row>
    <row r="1991" spans="1:11">
      <c r="A1991" s="61">
        <f t="shared" si="331"/>
        <v>1988</v>
      </c>
      <c r="B1991" s="62"/>
      <c r="C1991" s="62"/>
      <c r="D1991" s="61" t="str">
        <f>IFERROR(VLOOKUP($C1991,货物明细表!$B:$F,2,0),"")</f>
        <v/>
      </c>
      <c r="E1991" s="61" t="str">
        <f>IFERROR(VLOOKUP($C1991,货物明细表!$B:$F,3,0),"")</f>
        <v/>
      </c>
      <c r="F1991" s="61" t="str">
        <f>IFERROR(VLOOKUP($C1991,货物明细表!$B:$F,4,0),"")</f>
        <v/>
      </c>
      <c r="G1991" s="61" t="str">
        <f>IFERROR(VLOOKUP($C1991,货物明细表!$B:$F,5,0),"")</f>
        <v/>
      </c>
      <c r="H1991" s="63"/>
      <c r="I1991" s="63"/>
      <c r="J1991" s="63"/>
      <c r="K1991" s="63"/>
    </row>
    <row r="1992" spans="1:11">
      <c r="A1992" s="58">
        <f t="shared" si="331"/>
        <v>1989</v>
      </c>
      <c r="B1992" s="59"/>
      <c r="C1992" s="59"/>
      <c r="D1992" s="58" t="str">
        <f>IFERROR(VLOOKUP($C1992,货物明细表!$B:$F,2,0),"")</f>
        <v/>
      </c>
      <c r="E1992" s="58" t="str">
        <f>IFERROR(VLOOKUP($C1992,货物明细表!$B:$F,3,0),"")</f>
        <v/>
      </c>
      <c r="F1992" s="58" t="str">
        <f>IFERROR(VLOOKUP($C1992,货物明细表!$B:$F,4,0),"")</f>
        <v/>
      </c>
      <c r="G1992" s="58" t="str">
        <f>IFERROR(VLOOKUP($C1992,货物明细表!$B:$F,5,0),"")</f>
        <v/>
      </c>
      <c r="H1992" s="60"/>
      <c r="I1992" s="60"/>
      <c r="J1992" s="60"/>
      <c r="K1992" s="60"/>
    </row>
    <row r="1993" spans="1:11">
      <c r="A1993" s="61">
        <f t="shared" si="331"/>
        <v>1990</v>
      </c>
      <c r="B1993" s="62"/>
      <c r="C1993" s="62"/>
      <c r="D1993" s="61" t="str">
        <f>IFERROR(VLOOKUP($C1993,货物明细表!$B:$F,2,0),"")</f>
        <v/>
      </c>
      <c r="E1993" s="61" t="str">
        <f>IFERROR(VLOOKUP($C1993,货物明细表!$B:$F,3,0),"")</f>
        <v/>
      </c>
      <c r="F1993" s="61" t="str">
        <f>IFERROR(VLOOKUP($C1993,货物明细表!$B:$F,4,0),"")</f>
        <v/>
      </c>
      <c r="G1993" s="61" t="str">
        <f>IFERROR(VLOOKUP($C1993,货物明细表!$B:$F,5,0),"")</f>
        <v/>
      </c>
      <c r="H1993" s="63"/>
      <c r="I1993" s="63"/>
      <c r="J1993" s="63"/>
      <c r="K1993" s="63"/>
    </row>
    <row r="1994" spans="1:11">
      <c r="A1994" s="58">
        <f t="shared" si="331"/>
        <v>1991</v>
      </c>
      <c r="B1994" s="59"/>
      <c r="C1994" s="59"/>
      <c r="D1994" s="58" t="str">
        <f>IFERROR(VLOOKUP($C1994,货物明细表!$B:$F,2,0),"")</f>
        <v/>
      </c>
      <c r="E1994" s="58" t="str">
        <f>IFERROR(VLOOKUP($C1994,货物明细表!$B:$F,3,0),"")</f>
        <v/>
      </c>
      <c r="F1994" s="58" t="str">
        <f>IFERROR(VLOOKUP($C1994,货物明细表!$B:$F,4,0),"")</f>
        <v/>
      </c>
      <c r="G1994" s="58" t="str">
        <f>IFERROR(VLOOKUP($C1994,货物明细表!$B:$F,5,0),"")</f>
        <v/>
      </c>
      <c r="H1994" s="60"/>
      <c r="I1994" s="60"/>
      <c r="J1994" s="60"/>
      <c r="K1994" s="60"/>
    </row>
    <row r="1995" spans="1:11">
      <c r="A1995" s="61">
        <f t="shared" ref="A1995:A2000" si="332">A1994+1</f>
        <v>1992</v>
      </c>
      <c r="B1995" s="62"/>
      <c r="C1995" s="62"/>
      <c r="D1995" s="61" t="str">
        <f>IFERROR(VLOOKUP($C1995,货物明细表!$B:$F,2,0),"")</f>
        <v/>
      </c>
      <c r="E1995" s="61" t="str">
        <f>IFERROR(VLOOKUP($C1995,货物明细表!$B:$F,3,0),"")</f>
        <v/>
      </c>
      <c r="F1995" s="61" t="str">
        <f>IFERROR(VLOOKUP($C1995,货物明细表!$B:$F,4,0),"")</f>
        <v/>
      </c>
      <c r="G1995" s="61" t="str">
        <f>IFERROR(VLOOKUP($C1995,货物明细表!$B:$F,5,0),"")</f>
        <v/>
      </c>
      <c r="H1995" s="63"/>
      <c r="I1995" s="63"/>
      <c r="J1995" s="63"/>
      <c r="K1995" s="63"/>
    </row>
    <row r="1996" spans="1:11">
      <c r="A1996" s="58">
        <f t="shared" si="332"/>
        <v>1993</v>
      </c>
      <c r="B1996" s="59"/>
      <c r="C1996" s="59"/>
      <c r="D1996" s="58" t="str">
        <f>IFERROR(VLOOKUP($C1996,货物明细表!$B:$F,2,0),"")</f>
        <v/>
      </c>
      <c r="E1996" s="58" t="str">
        <f>IFERROR(VLOOKUP($C1996,货物明细表!$B:$F,3,0),"")</f>
        <v/>
      </c>
      <c r="F1996" s="58" t="str">
        <f>IFERROR(VLOOKUP($C1996,货物明细表!$B:$F,4,0),"")</f>
        <v/>
      </c>
      <c r="G1996" s="58" t="str">
        <f>IFERROR(VLOOKUP($C1996,货物明细表!$B:$F,5,0),"")</f>
        <v/>
      </c>
      <c r="H1996" s="60"/>
      <c r="I1996" s="60"/>
      <c r="J1996" s="60"/>
      <c r="K1996" s="60"/>
    </row>
    <row r="1997" spans="1:11">
      <c r="A1997" s="61">
        <f t="shared" si="332"/>
        <v>1994</v>
      </c>
      <c r="B1997" s="62"/>
      <c r="C1997" s="62"/>
      <c r="D1997" s="61" t="str">
        <f>IFERROR(VLOOKUP($C1997,货物明细表!$B:$F,2,0),"")</f>
        <v/>
      </c>
      <c r="E1997" s="61" t="str">
        <f>IFERROR(VLOOKUP($C1997,货物明细表!$B:$F,3,0),"")</f>
        <v/>
      </c>
      <c r="F1997" s="61" t="str">
        <f>IFERROR(VLOOKUP($C1997,货物明细表!$B:$F,4,0),"")</f>
        <v/>
      </c>
      <c r="G1997" s="61" t="str">
        <f>IFERROR(VLOOKUP($C1997,货物明细表!$B:$F,5,0),"")</f>
        <v/>
      </c>
      <c r="H1997" s="63"/>
      <c r="I1997" s="63"/>
      <c r="J1997" s="63"/>
      <c r="K1997" s="63"/>
    </row>
    <row r="1998" spans="1:11">
      <c r="A1998" s="58">
        <f t="shared" si="332"/>
        <v>1995</v>
      </c>
      <c r="B1998" s="59"/>
      <c r="C1998" s="59"/>
      <c r="D1998" s="58" t="str">
        <f>IFERROR(VLOOKUP($C1998,货物明细表!$B:$F,2,0),"")</f>
        <v/>
      </c>
      <c r="E1998" s="58" t="str">
        <f>IFERROR(VLOOKUP($C1998,货物明细表!$B:$F,3,0),"")</f>
        <v/>
      </c>
      <c r="F1998" s="58" t="str">
        <f>IFERROR(VLOOKUP($C1998,货物明细表!$B:$F,4,0),"")</f>
        <v/>
      </c>
      <c r="G1998" s="58" t="str">
        <f>IFERROR(VLOOKUP($C1998,货物明细表!$B:$F,5,0),"")</f>
        <v/>
      </c>
      <c r="H1998" s="60"/>
      <c r="I1998" s="60"/>
      <c r="J1998" s="60"/>
      <c r="K1998" s="60"/>
    </row>
    <row r="1999" spans="1:11">
      <c r="A1999" s="61">
        <f t="shared" si="332"/>
        <v>1996</v>
      </c>
      <c r="B1999" s="62"/>
      <c r="C1999" s="62"/>
      <c r="D1999" s="61" t="str">
        <f>IFERROR(VLOOKUP($C1999,货物明细表!$B:$F,2,0),"")</f>
        <v/>
      </c>
      <c r="E1999" s="61" t="str">
        <f>IFERROR(VLOOKUP($C1999,货物明细表!$B:$F,3,0),"")</f>
        <v/>
      </c>
      <c r="F1999" s="61" t="str">
        <f>IFERROR(VLOOKUP($C1999,货物明细表!$B:$F,4,0),"")</f>
        <v/>
      </c>
      <c r="G1999" s="61" t="str">
        <f>IFERROR(VLOOKUP($C1999,货物明细表!$B:$F,5,0),"")</f>
        <v/>
      </c>
      <c r="H1999" s="63"/>
      <c r="I1999" s="63"/>
      <c r="J1999" s="63"/>
      <c r="K1999" s="63"/>
    </row>
    <row r="2000" spans="1:11">
      <c r="A2000" s="58">
        <f t="shared" si="332"/>
        <v>1997</v>
      </c>
      <c r="B2000" s="59"/>
      <c r="C2000" s="59"/>
      <c r="D2000" s="58" t="str">
        <f>IFERROR(VLOOKUP($C2000,货物明细表!$B:$F,2,0),"")</f>
        <v/>
      </c>
      <c r="E2000" s="58" t="str">
        <f>IFERROR(VLOOKUP($C2000,货物明细表!$B:$F,3,0),"")</f>
        <v/>
      </c>
      <c r="F2000" s="58" t="str">
        <f>IFERROR(VLOOKUP($C2000,货物明细表!$B:$F,4,0),"")</f>
        <v/>
      </c>
      <c r="G2000" s="58" t="str">
        <f>IFERROR(VLOOKUP($C2000,货物明细表!$B:$F,5,0),"")</f>
        <v/>
      </c>
      <c r="H2000" s="60"/>
      <c r="I2000" s="60"/>
      <c r="J2000" s="60"/>
      <c r="K2000" s="60"/>
    </row>
    <row r="2001" spans="1:11">
      <c r="A2001" s="61">
        <f>A2000+1</f>
        <v>1998</v>
      </c>
      <c r="B2001" s="62"/>
      <c r="C2001" s="62"/>
      <c r="D2001" s="61" t="str">
        <f>IFERROR(VLOOKUP($C2001,货物明细表!$B:$F,2,0),"")</f>
        <v/>
      </c>
      <c r="E2001" s="61" t="str">
        <f>IFERROR(VLOOKUP($C2001,货物明细表!$B:$F,3,0),"")</f>
        <v/>
      </c>
      <c r="F2001" s="61" t="str">
        <f>IFERROR(VLOOKUP($C2001,货物明细表!$B:$F,4,0),"")</f>
        <v/>
      </c>
      <c r="G2001" s="61" t="str">
        <f>IFERROR(VLOOKUP($C2001,货物明细表!$B:$F,5,0),"")</f>
        <v/>
      </c>
      <c r="H2001" s="63"/>
      <c r="I2001" s="63"/>
      <c r="J2001" s="63"/>
      <c r="K2001" s="63"/>
    </row>
    <row r="2002" spans="1:11">
      <c r="A2002" s="58">
        <f>A2001+1</f>
        <v>1999</v>
      </c>
      <c r="B2002" s="59"/>
      <c r="C2002" s="59"/>
      <c r="D2002" s="58" t="str">
        <f>IFERROR(VLOOKUP($C2002,货物明细表!$B:$F,2,0),"")</f>
        <v/>
      </c>
      <c r="E2002" s="58" t="str">
        <f>IFERROR(VLOOKUP($C2002,货物明细表!$B:$F,3,0),"")</f>
        <v/>
      </c>
      <c r="F2002" s="58" t="str">
        <f>IFERROR(VLOOKUP($C2002,货物明细表!$B:$F,4,0),"")</f>
        <v/>
      </c>
      <c r="G2002" s="58" t="str">
        <f>IFERROR(VLOOKUP($C2002,货物明细表!$B:$F,5,0),"")</f>
        <v/>
      </c>
      <c r="H2002" s="60"/>
      <c r="I2002" s="60"/>
      <c r="J2002" s="60"/>
      <c r="K2002" s="60"/>
    </row>
    <row r="2003" spans="1:11">
      <c r="A2003" s="61">
        <f>A2002+1</f>
        <v>2000</v>
      </c>
      <c r="B2003" s="62"/>
      <c r="C2003" s="62"/>
      <c r="D2003" s="61" t="str">
        <f>IFERROR(VLOOKUP($C2003,货物明细表!$B:$F,2,0),"")</f>
        <v/>
      </c>
      <c r="E2003" s="61" t="str">
        <f>IFERROR(VLOOKUP($C2003,货物明细表!$B:$F,3,0),"")</f>
        <v/>
      </c>
      <c r="F2003" s="61" t="str">
        <f>IFERROR(VLOOKUP($C2003,货物明细表!$B:$F,4,0),"")</f>
        <v/>
      </c>
      <c r="G2003" s="61" t="str">
        <f>IFERROR(VLOOKUP($C2003,货物明细表!$B:$F,5,0),"")</f>
        <v/>
      </c>
      <c r="H2003" s="63"/>
      <c r="I2003" s="63"/>
      <c r="J2003" s="63"/>
      <c r="K2003" s="63"/>
    </row>
  </sheetData>
  <sheetProtection sheet="1" selectLockedCells="1" insertHyperlinks="0" autoFilter="0" objects="1"/>
  <mergeCells count="1">
    <mergeCell ref="D1:G1"/>
  </mergeCells>
  <dataValidations count="4">
    <dataValidation type="list" allowBlank="1" showInputMessage="1" showErrorMessage="1" sqref="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C1182 C1183 C1184 C1185 C1186 C1187 C1188 C1189 C1190 C1191 C1192 C1193 C1194 C1195 C1196 C1197 C1198 C1199 C1200 C1201 C1202 C1203 C1204 C1205 C1206 C1207 C1208 C1209 C1210 C1211 C1212 C1213 C1214 C1215 C1216 C1217 C1218 C1219 C1220 C1221 C1222 C1223 C1224 C1225 C1226 C1227 C1228 C1229 C1230 C1231 C1232 C1233 C1234 C1235 C1236 C1237 C1238 C1239 C1240 C1241 C1242 C1243 C1244 C1245 C1246 C1247 C1248 C1249 C1250 C1251 C1252 C1253 C1254 C1255 C1256 C1257 C1258 C1259 C1260 C1261 C1262 C1263 C1264 C1265 C1266 C1267 C1268 C1269 C1270 C1271 C1272 C1273 C1274 C1275 C1276 C1277 C1278 C1279 C1280 C1281 C1282 C1283 C1284 C1285 C1286 C1287 C1288 C1289 C1290 C1291 C1292 C1293 C1294 C1295 C1296 C1297 C1298 C1299 C1300 C1301 C1302 C1303 C1304 C1305 C1306 C1307 C1308 C1309 C1310 C1311 C1312 C1313 C1314 C1315 C1316 C1317 C1318 C1319 C1320 C1321 C1322 C1323 C1324 C1325 C1326 C1327 C1328 C1329 C1330 C1331 C1332 C1333 C1334 C1335 C1336 C1337 C1338 C1339 C1340 C1341 C1342 C1343 C1344 C1345 C1346 C1347 C1348 C1349 C1350 C1351 C1352 C1353 C1354 C1355 C1356 C1357 C1358 C1359 C1360 C1361 C1362 C1363 C1364 C1365 C1366 C1367 C1368 C1369 C1370 C1371 C1372 C1373 C1374 C1375 C1376 C1377 C1378 C1379 C1380 C1381 C1382 C1383 C1384 C1385 C1386 C1387 C1388 C1389 C1390 C1391 C1392 C1393 C1394 C1395 C1396 C1397 C1398 C1399 C1400 C1401 C1402 C1403 C1404 C1405 C1406 C1407 C1408 C1409 C1410 C1411 C1412 C1413 C1414 C1415 C1416 C1417 C1418 C1419 C1420 C1421 C1422 C1423 C1424 C1425 C1426 C1427 C1428 C1429 C1430 C1431 C1432 C1433 C1434 C1435 C1436 C1437 C1438 C1439 C1440 C1441 C1442 C1443 C1444 C1445 C1446 C1447 C1448 C1449 C1450 C1451 C1452 C1453 C1454 C1455 C1456 C1457 C1458 C1459 C1460 C1461 C1462 C1463 C1464 C1465 C1466 C1467 C1468 C1469 C1470 C1471 C1472 C1473 C1474 C1475 C1476 C1477 C1478 C1479 C1480 C1481 C1482 C1483 C1484 C1485 C1486 C1487 C1488 C1489 C1490 C1491 C1492 C1493 C1494 C1495 C1496 C1497 C1498 C1499 C1500 C1501 C1502 C1503 C1504 C1505 C1506 C1507 C1508 C1509 C1510 C1511 C1512 C1513 C1514 C1515 C1516 C1517 C1518 C1519 C1520 C1521 C1522 C1523 C1524 C1525 C1526 C1527 C1528 C1529 C1530 C1531 C1532 C1533 C1534 C1535 C1536 C1537 C1538 C1539 C1540 C1541 C1542 C1543 C1544 C1545 C1546 C1547 C1548 C1549 C1550 C1551 C1552 C1553 C1554 C1555 C1556 C1557 C1558 C1559 C1560 C1561 C1562 C1563 C1564 C1565 C1566 C1567 C1568 C1569 C1570 C1571 C1572 C1573 C1574 C1575 C1576 C1577 C1578 C1579 C1580 C1581 C1582 C1583 C1584 C1585 C1586 C1587 C1588 C1589 C1590 C1591 C1592 C1593 C1594 C1595 C1596 C1597 C1598 C1599 C1600 C1601 C1602 C1603 C1604 C1605 C1606 C1607 C1608 C1609 C1610 C1611 C1612 C1613 C1614 C1615 C1616 C1617 C1618 C1619 C1620 C1621 C1622 C1623 C1624 C1625 C1626 C1627 C1628 C1629 C1630 C1631 C1632 C1633 C1634 C1635 C1636 C1637 C1638 C1639 C1640 C1641 C1642 C1643 C1644 C1645 C1646 C1647 C1648 C1649 C1650 C1651 C1652 C1653 C1654 C1655 C1656 C1657 C1658 C1659 C1660 C1661 C1662 C1663 C1664 C1665 C1666 C1667 C1668 C1669 C1670 C1671 C1672 C1673 C1674 C1675 C1676 C1677 C1678 C1679 C1680 C1681 C1682 C1683 C1684 C1685 C1686 C1687 C1688 C1689 C1690 C1691 C1692 C1693 C1694 C1695 C1696 C1697 C1698 C1699 C1700 C1701 C1702 C1703 C1704 C1705 C1706 C1707 C1708 C1709 C1710 C1711 C1712 C1713 C1714 C1715 C1716 C1717 C1718 C1719 C1720 C1721 C1722 C1723 C1724 C1725 C1726 C1727 C1728 C1729 C1730 C1731 C1732 C1733 C1734 C1735 C1736 C1737 C1738 C1739 C1740 C1741 C1742 C1743 C1744 C1745 C1746 C1747 C1748 C1749 C1750 C1751 C1752 C1753 C1754 C1755 C1756 C1757 C1758 C1759 C1760 C1761 C1762 C1763 C1764 C1765 C1766 C1767 C1768 C1769 C1770 C1771 C1772 C1773 C1774 C1775 C1776 C1777 C1778 C1779 C1780 C1781 C1782 C1783 C1784 C1785 C1786 C1787 C1788 C1789 C1790 C1791 C1792 C1793 C1794 C1795 C1796 C1797 C1798 C1799 C1800 C1801 C1802 C1803 C1804 C1805 C1806 C1807 C1808 C1809 C1810 C1811 C1812 C1813 C1814 C1815 C1816 C1817 C1818 C1819 C1820 C1821 C1822 C1823 C1824 C1825 C1826 C1827 C1828 C1829 C1830 C1831 C1832 C1833 C1834 C1835 C1836 C1837 C1838 C1839 C1840 C1841 C1842 C1843 C1844 C1845 C1846 C1847 C1848 C1849 C1850 C1851 C1852 C1853 C1854 C1855 C1856 C1857 C1858 C1859 C1860 C1861 C1862 C1863 C1864 C1865 C1866 C1867 C1868 C1869 C1870 C1871 C1872 C1873 C1874 C1875 C1876 C1877 C1878 C1879 C1880 C1881 C1882 C1883 C1884 C1885 C1886 C1887 C1888 C1889 C1890 C1891 C1892 C1893 C1894 C1895 C1896 C1897 C1898 C1899 C1900 C1901 C1902 C1903 C1904 C1905 C1906 C1907 C1908 C1909 C1910 C1911 C1912 C1913 C1914 C1915 C1916 C1917 C1918 C1919 C1920 C1921 C1922 C1923 C1924 C1925 C1926 C1927 C1928 C1929 C1930 C1931 C1932 C1933 C1934 C1935 C1936 C1937 C1938 C1939 C1940 C1941 C1942 C1943 C1944 C1945 C1946 C1947 C1948 C1949 C1950 C1951 C1952 C1953 C1954 C1955 C1956 C1957 C1958 C1959 C1960 C1961 C1962 C1963 C1964 C1965 C1966 C1967 C1968 C1969 C1970 C1971 C1972 C1973 C1974 C1975 C1976 C1977 C1978 C1979 C1980 C1981 C1982 C1983 C1984 C1985 C1986 C1987 C1988 C1989 C1990 C1991 C1992 C1993 C1994 C1995 C1996 C1997 C1998 C1999 C2000 C2001 C2002 C2003 C4:C5">
      <formula1>货物编码</formula1>
    </dataValidation>
    <dataValidation type="list" allowBlank="1" showInputMessage="1" showErrorMessage="1" sqref="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I1865 I1866 I1867 I1868 I1869 I1870 I1871 I1872 I1873 I1874 I1875 I1876 I1877 I1878 I1879 I1880 I1881 I1882 I1883 I1884 I1885 I1886 I1887 I1888 I1889 I1890 I1891 I1892 I1893 I1894 I1895 I1896 I1897 I1898 I1899 I1900 I1901 I1902 I1903 I1904 I1905 I1906 I1907 I1908 I1909 I1910 I1911 I1912 I1913 I1914 I1915 I1916 I1917 I1918 I1919 I1920 I1921 I1922 I1923 I1924 I1925 I1926 I1927 I1928 I1929 I1930 I1931 I1932 I1933 I1934 I1935 I1936 I1937 I1938 I1939 I1940 I1941 I1942 I1943 I1944 I1945 I1946 I1947 I1948 I1949 I1950 I1951 I1952 I1953 I1954 I1955 I1956 I1957 I1958 I1959 I1960 I1961 I1962 I1963 I1964 I1965 I1966 I1967 I1968 I1969 I1970 I1971 I1972 I1973 I1974 I1975 I1976 I1977 I1978 I1979 I1980 I1981 I1982 I1983 I1984 I1985 I1986 I1987 I1988 I1989 I1990 I1991 I1992 I1993 I1994 I1995 I1996 I1997 I1998 I1999 I2000 I2001 I2002 I2003 I4:I5">
      <formula1>库房</formula1>
    </dataValidation>
    <dataValidation type="list" allowBlank="1" showInputMessage="1" showErrorMessage="1" sqref="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J1106 J1107 J1108 J1109 J1110 J1111 J1112 J1113 J1114 J1115 J1116 J1117 J1118 J1119 J1120 J1121 J1122 J1123 J1124 J1125 J1126 J1127 J1128 J1129 J1130 J1131 J1132 J1133 J1134 J1135 J1136 J1137 J1138 J1139 J1140 J1141 J1142 J1143 J1144 J1145 J1146 J1147 J1148 J1149 J1150 J1151 J1152 J1153 J1154 J1155 J1156 J1157 J1158 J1159 J1160 J1161 J1162 J1163 J1164 J1165 J1166 J1167 J1168 J1169 J1170 J1171 J1172 J1173 J1174 J1175 J1176 J1177 J1178 J1179 J1180 J1181 J1182 J1183 J1184 J1185 J1186 J1187 J1188 J1189 J1190 J1191 J1192 J1193 J1194 J1195 J1196 J1197 J1198 J1199 J1200 J1201 J1202 J1203 J1204 J1205 J1206 J1207 J1208 J1209 J1210 J1211 J1212 J1213 J1214 J1215 J1216 J1217 J1218 J1219 J1220 J1221 J1222 J1223 J1224 J1225 J1226 J1227 J1228 J1229 J1230 J1231 J1232 J1233 J1234 J1235 J1236 J1237 J1238 J1239 J1240 J1241 J1242 J1243 J1244 J1245 J1246 J1247 J1248 J1249 J1250 J1251 J1252 J1253 J1254 J1255 J1256 J1257 J1258 J1259 J1260 J1261 J1262 J1263 J1264 J1265 J1266 J1267 J1268 J1269 J1270 J1271 J1272 J1273 J1274 J1275 J1276 J1277 J1278 J1279 J1280 J1281 J1282 J1283 J1284 J1285 J1286 J1287 J1288 J1289 J1290 J1291 J1292 J1293 J1294 J1295 J1296 J1297 J1298 J1299 J1300 J1301 J1302 J1303 J1304 J1305 J1306 J1307 J1308 J1309 J1310 J1311 J1312 J1313 J1314 J1315 J1316 J1317 J1318 J1319 J1320 J1321 J1322 J1323 J1324 J1325 J1326 J1327 J1328 J1329 J1330 J1331 J1332 J1333 J1334 J1335 J1336 J1337 J1338 J1339 J1340 J1341 J1342 J1343 J1344 J1345 J1346 J1347 J1348 J1349 J1350 J1351 J1352 J1353 J1354 J1355 J1356 J1357 J1358 J1359 J1360 J1361 J1362 J1363 J1364 J1365 J1366 J1367 J1368 J1369 J1370 J1371 J1372 J1373 J1374 J1375 J1376 J1377 J1378 J1379 J1380 J1381 J1382 J1383 J1384 J1385 J1386 J1387 J1388 J1389 J1390 J1391 J1392 J1393 J1394 J1395 J1396 J1397 J1398 J1399 J1400 J1401 J1402 J1403 J1404 J1405 J1406 J1407 J1408 J1409 J1410 J1411 J1412 J1413 J1414 J1415 J1416 J1417 J1418 J1419 J1420 J1421 J1422 J1423 J1424 J1425 J1426 J1427 J1428 J1429 J1430 J1431 J1432 J1433 J1434 J1435 J1436 J1437 J1438 J1439 J1440 J1441 J1442 J1443 J1444 J1445 J1446 J1447 J1448 J1449 J1450 J1451 J1452 J1453 J1454 J1455 J1456 J1457 J1458 J1459 J1460 J1461 J1462 J1463 J1464 J1465 J1466 J1467 J1468 J1469 J1470 J1471 J1472 J1473 J1474 J1475 J1476 J1477 J1478 J1479 J1480 J1481 J1482 J1483 J1484 J1485 J1486 J1487 J1488 J1489 J1490 J1491 J1492 J1493 J1494 J1495 J1496 J1497 J1498 J1499 J1500 J1501 J1502 J1503 J1504 J1505 J1506 J1507 J1508 J1509 J1510 J1511 J1512 J1513 J1514 J1515 J1516 J1517 J1518 J1519 J1520 J1521 J1522 J1523 J1524 J1525 J1526 J1527 J1528 J1529 J1530 J1531 J1532 J1533 J1534 J1535 J1536 J1537 J1538 J1539 J1540 J1541 J1542 J1543 J1544 J1545 J1546 J1547 J1548 J1549 J1550 J1551 J1552 J1553 J1554 J1555 J1556 J1557 J1558 J1559 J1560 J1561 J1562 J1563 J1564 J1565 J1566 J1567 J1568 J1569 J1570 J1571 J1572 J1573 J1574 J1575 J1576 J1577 J1578 J1579 J1580 J1581 J1582 J1583 J1584 J1585 J1586 J1587 J1588 J1589 J1590 J1591 J1592 J1593 J1594 J1595 J1596 J1597 J1598 J1599 J1600 J1601 J1602 J1603 J1604 J1605 J1606 J1607 J1608 J1609 J1610 J1611 J1612 J1613 J1614 J1615 J1616 J1617 J1618 J1619 J1620 J1621 J1622 J1623 J1624 J1625 J1626 J1627 J1628 J1629 J1630 J1631 J1632 J1633 J1634 J1635 J1636 J1637 J1638 J1639 J1640 J1641 J1642 J1643 J1644 J1645 J1646 J1647 J1648 J1649 J1650 J1651 J1652 J1653 J1654 J1655 J1656 J1657 J1658 J1659 J1660 J1661 J1662 J1663 J1664 J1665 J1666 J1667 J1668 J1669 J1670 J1671 J1672 J1673 J1674 J1675 J1676 J1677 J1678 J1679 J1680 J1681 J1682 J1683 J1684 J1685 J1686 J1687 J1688 J1689 J1690 J1691 J1692 J1693 J1694 J1695 J1696 J1697 J1698 J1699 J1700 J1701 J1702 J1703 J1704 J1705 J1706 J1707 J1708 J1709 J1710 J1711 J1712 J1713 J1714 J1715 J1716 J1717 J1718 J1719 J1720 J1721 J1722 J1723 J1724 J1725 J1726 J1727 J1728 J1729 J1730 J1731 J1732 J1733 J1734 J1735 J1736 J1737 J1738 J1739 J1740 J1741 J1742 J1743 J1744 J1745 J1746 J1747 J1748 J1749 J1750 J1751 J1752 J1753 J1754 J1755 J1756 J1757 J1758 J1759 J1760 J1761 J1762 J1763 J1764 J1765 J1766 J1767 J1768 J1769 J1770 J1771 J1772 J1773 J1774 J1775 J1776 J1777 J1778 J1779 J1780 J1781 J1782 J1783 J1784 J1785 J1786 J1787 J1788 J1789 J1790 J1791 J1792 J1793 J1794 J1795 J1796 J1797 J1798 J1799 J1800 J1801 J1802 J1803 J1804 J1805 J1806 J1807 J1808 J1809 J1810 J1811 J1812 J1813 J1814 J1815 J1816 J1817 J1818 J1819 J1820 J1821 J1822 J1823 J1824 J1825 J1826 J1827 J1828 J1829 J1830 J1831 J1832 J1833 J1834 J1835 J1836 J1837 J1838 J1839 J1840 J1841 J1842 J1843 J1844 J1845 J1846 J1847 J1848 J1849 J1850 J1851 J1852 J1853 J1854 J1855 J1856 J1857 J1858 J1859 J1860 J1861 J1862 J1863 J1864 J1865 J1866 J1867 J1868 J1869 J1870 J1871 J1872 J1873 J1874 J1875 J1876 J1877 J1878 J1879 J1880 J1881 J1882 J1883 J1884 J1885 J1886 J1887 J1888 J1889 J1890 J1891 J1892 J1893 J1894 J1895 J1896 J1897 J1898 J1899 J1900 J1901 J1902 J1903 J1904 J1905 J1906 J1907 J1908 J1909 J1910 J1911 J1912 J1913 J1914 J1915 J1916 J1917 J1918 J1919 J1920 J1921 J1922 J1923 J1924 J1925 J1926 J1927 J1928 J1929 J1930 J1931 J1932 J1933 J1934 J1935 J1936 J1937 J1938 J1939 J1940 J1941 J1942 J1943 J1944 J1945 J1946 J1947 J1948 J1949 J1950 J1951 J1952 J1953 J1954 J1955 J1956 J1957 J1958 J1959 J1960 J1961 J1962 J1963 J1964 J1965 J1966 J1967 J1968 J1969 J1970 J1971 J1972 J1973 J1974 J1975 J1976 J1977 J1978 J1979 J1980 J1981 J1982 J1983 J1984 J1985 J1986 J1987 J1988 J1989 J1990 J1991 J1992 J1993 J1994 J1995 J1996 J1997 J1998 J1999 J2000 J2001 J2002 J2003 J4:J5">
      <formula1>库管</formula1>
    </dataValidation>
    <dataValidation type="custom" allowBlank="1" showInputMessage="1" showErrorMessage="1" sqref="D1999 E1999 F1999 G1999 D2000 E2000 F2000 G2000 D2001 E2001 F2001 G2001 D2002 E2002 F2002 G2002 D2003 E2003 F2003 G2003 D4:G18 D19:G20 D21:G22 D23:G24 D25:G26 D27:G28 D29:G30 D31:G32 D33:G34 D35:G36 D37:G38 D39:G40 D41:G42 D43:G44 D45:G46 D47:G48 D49:G50 D51:G52 D53:G54 D55:G56 D57:G58 D59:G60 D61:G62 D63:G64 D65:G66 D67:G68 D69:G70 D71:G72 D73:G74 D75:G76 D77:G78 D79:G80 D81:G82 D83:G84 D85:G86 D87:G88 D89:G90 D91:G92 D93:G94 D95:G96 D97:G98 D99:G100 D101:G102 D103:G104 D105:G106 D107:G108 D109:G110 D111:G112 D113:G114 D115:G116 D117:G118 D119:G120 D121:G122 D123:G124 D125:G126 D127:G128 D129:G130 D131:G132 D133:G134 D135:G136 D137:G138 D139:G140 D141:G142 D143:G144 D145:G146 D147:G148 D149:G150 D151:G152 D153:G154 D155:G156 D157:G158 D159:G160 D161:G162 D163:G164 D165:G166 D167:G168 D169:G170 D171:G172 D173:G174 D175:G176 D177:G178 D179:G180 D181:G182 D183:G184 D185:G186 D187:G188 D189:G190 D191:G192 D193:G194 D195:G196 D197:G198 D199:G200 D201:G202 D203:G204 D205:G206 D207:G208 D209:G210 D211:G212 D213:G214 D215:G216 D217:G218 D219:G220 D221:G222 D223:G224 D225:G226 D227:G228 D229:G230 D231:G232 D233:G234 D235:G236 D237:G238 D239:G240 D241:G242 D243:G244 D245:G246 D247:G248 D249:G250 D251:G252 D253:G254 D255:G256 D257:G258 D259:G260 D261:G262 D263:G264 D265:G266 D267:G268 D269:G270 D271:G272 D273:G274 D275:G276 D277:G278 D279:G280 D281:G282 D283:G284 D285:G286 D287:G288 D289:G290 D291:G292 D293:G294 D295:G296 D297:G298 D299:G300 D301:G302 D303:G304 D305:G306 D307:G308 D309:G310 D311:G312 D313:G314 D315:G316 D317:G318 D319:G320 D321:G322 D323:G324 D325:G326 D327:G328 D329:G330 D331:G332 D333:G334 D335:G336 D337:G338 D339:G340 D341:G342 D343:G344 D345:G346 D347:G348 D349:G350 D351:G352 D353:G354 D355:G356 D357:G358 D359:G360 D361:G362 D363:G364 D365:G366 D367:G368 D369:G370 D371:G372 D373:G374 D375:G376 D377:G378 D379:G380 D381:G382 D383:G384 D385:G386 D387:G388 D389:G390 D391:G392 D393:G394 D395:G396 D397:G398 D399:G400 D401:G402 D403:G404 D405:G406 D407:G408 D409:G410 D411:G412 D413:G414 D415:G416 D417:G418 D419:G420 D421:G422 D423:G424 D425:G426 D427:G428 D429:G430 D431:G432 D433:G434 D435:G436 D437:G438 D439:G440 D441:G442 D443:G444 D445:G446 D447:G448 D449:G450 D451:G452 D453:G454 D455:G456 D457:G458 D459:G460 D461:G462 D463:G464 D465:G466 D467:G468 D469:G470 D471:G472 D473:G474 D475:G476 D477:G478 D479:G480 D481:G482 D483:G484 D485:G486 D487:G488 D489:G490 D491:G492 D493:G494 D495:G496 D497:G498 D499:G500 D501:G502 D503:G504 D505:G506 D507:G508 D509:G510 D511:G512 D513:G514 D515:G516 D517:G518 D519:G520 D521:G522 D523:G524 D525:G526 D527:G528 D529:G530 D531:G532 D533:G534 D535:G536 D537:G538 D539:G540 D541:G542 D543:G544 D545:G546 D547:G548 D549:G550 D551:G552 D553:G554 D555:G556 D557:G558 D559:G560 D561:G562 D563:G564 D565:G566 D567:G568 D569:G570 D571:G572 D573:G574 D575:G576 D577:G578 D579:G580 D581:G582 D583:G584 D585:G586 D587:G588 D589:G590 D591:G592 D593:G594 D595:G596 D597:G598 D599:G600 D601:G602 D603:G604 D605:G606 D607:G608 D609:G610 D611:G612 D613:G614 D615:G616 D617:G618 D619:G620 D621:G622 D623:G624 D625:G626 D627:G628 D629:G630 D631:G632 D633:G634 D635:G636 D637:G638 D639:G640 D641:G642 D643:G644 D645:G646 D647:G648 D649:G650 D651:G652 D653:G654 D655:G656 D657:G658 D659:G660 D661:G662 D663:G664 D665:G666 D667:G668 D669:G670 D671:G672 D673:G674 D675:G676 D677:G678 D679:G680 D681:G682 D683:G684 D685:G686 D687:G688 D689:G690 D691:G692 D693:G694 D695:G696 D697:G698 D699:G700 D701:G702 D703:G704 D705:G706 D707:G708 D709:G710 D711:G712 D713:G714 D715:G716 D717:G718 D719:G720 D721:G722 D723:G724 D725:G726 D727:G728 D729:G730 D731:G732 D733:G734 D735:G736 D737:G738 D739:G740 D741:G742 D743:G744 D745:G746 D747:G748 D749:G750 D751:G752 D753:G754 D755:G756 D757:G758 D759:G760 D761:G762 D763:G764 D765:G766 D767:G768 D769:G770 D771:G772 D773:G774 D775:G776 D777:G778 D779:G780 D781:G782 D783:G784 D785:G786 D787:G788 D789:G790 D791:G792 D793:G794 D795:G796 D797:G798 D799:G800 D801:G802 D803:G804 D805:G806 D807:G808 D809:G810 D811:G812 D813:G814 D815:G816 D817:G818 D819:G820 D821:G822 D823:G824 D825:G826 D827:G828 D829:G830 D831:G832 D833:G834 D835:G836 D837:G838 D839:G840 D841:G842 D843:G844 D845:G846 D847:G848 D849:G850 D851:G852 D853:G854 D855:G856 D857:G858 D859:G860 D861:G862 D863:G864 D865:G866 D867:G868 D869:G870 D871:G872 D873:G874 D875:G876 D877:G878 D879:G880 D881:G882 D883:G884 D885:G886 D887:G888 D889:G890 D891:G892 D893:G894 D895:G896 D897:G898 D899:G900 D901:G902 D903:G904 D905:G906 D907:G908 D909:G910 D911:G912 D913:G914 D915:G916 D917:G918 D919:G920 D921:G922 D923:G924 D925:G926 D927:G928 D929:G930 D931:G932 D933:G934 D935:G936 D937:G938 D939:G940 D941:G942 D943:G944 D945:G946 D947:G948 D949:G950 D951:G952 D953:G954 D955:G956 D957:G958 D959:G960 D961:G962 D963:G964 D965:G966 D967:G968 D969:G970 D971:G972 D973:G974 D975:G976 D977:G978 D979:G980 D981:G982 D983:G984 D985:G986 D987:G988 D989:G990 D991:G992 D993:G994 D995:G996 D997:G998 D999:G1000 D1001:G1002 D1003:G1004 D1005:G1006 D1007:G1008 D1009:G1010 D1011:G1012 D1013:G1014 D1015:G1016 D1017:G1018 D1019:G1020 D1021:G1022 D1023:G1024 D1025:G1026 D1027:G1028 D1029:G1030 D1031:G1032 D1033:G1034 D1035:G1036 D1037:G1038 D1039:G1040 D1041:G1042 D1043:G1044 D1045:G1046 D1047:G1048 D1049:G1050 D1051:G1052 D1053:G1054 D1055:G1056 D1057:G1058 D1059:G1060 D1061:G1062 D1063:G1064 D1065:G1066 D1067:G1068 D1069:G1070 D1071:G1072 D1073:G1074 D1075:G1076 D1077:G1078 D1079:G1080 D1081:G1082 D1083:G1084 D1085:G1086 D1087:G1088 D1089:G1090 D1091:G1092 D1093:G1094 D1095:G1096 D1097:G1098 D1099:G1100 D1101:G1102 D1103:G1104 D1105:G1106 D1107:G1108 D1109:G1110 D1111:G1112 D1113:G1114 D1115:G1116 D1117:G1118 D1119:G1120 D1121:G1122 D1123:G1124 D1125:G1126 D1127:G1128 D1129:G1130 D1131:G1132 D1133:G1134 D1135:G1136 D1137:G1138 D1139:G1140 D1141:G1142 D1143:G1144 D1145:G1146 D1147:G1148 D1149:G1150 D1151:G1152 D1153:G1154 D1155:G1156 D1157:G1158 D1159:G1160 D1161:G1162 D1163:G1164 D1165:G1166 D1167:G1168 D1169:G1170 D1171:G1172 D1173:G1174 D1175:G1176 D1177:G1178 D1179:G1180 D1181:G1182 D1183:G1184 D1185:G1186 D1187:G1188 D1189:G1190 D1191:G1192 D1193:G1194 D1195:G1196 D1197:G1198 D1199:G1200 D1201:G1202 D1203:G1204 D1205:G1206 D1207:G1208 D1209:G1210 D1211:G1212 D1213:G1214 D1215:G1216 D1217:G1218 D1219:G1220 D1221:G1222 D1223:G1224 D1225:G1226 D1227:G1228 D1229:G1230 D1231:G1232 D1233:G1234 D1235:G1236 D1237:G1238 D1239:G1240 D1241:G1242 D1243:G1244 D1245:G1246 D1247:G1248 D1249:G1250 D1251:G1252 D1253:G1254 D1255:G1256 D1257:G1258 D1259:G1260 D1261:G1262 D1263:G1264 D1265:G1266 D1267:G1268 D1269:G1270 D1271:G1272 D1273:G1274 D1275:G1276 D1277:G1278 D1279:G1280 D1281:G1282 D1283:G1284 D1285:G1286 D1287:G1288 D1289:G1290 D1291:G1292 D1293:G1294 D1295:G1296 D1297:G1298 D1299:G1300 D1301:G1302 D1303:G1304 D1305:G1306 D1307:G1308 D1309:G1310 D1311:G1312 D1313:G1314 D1315:G1316 D1317:G1318 D1319:G1320 D1321:G1322 D1323:G1324 D1325:G1326 D1327:G1328 D1329:G1330 D1331:G1332 D1333:G1334 D1335:G1336 D1337:G1338 D1339:G1340 D1341:G1342 D1343:G1344 D1345:G1346 D1347:G1348 D1349:G1350 D1351:G1352 D1353:G1354 D1355:G1356 D1357:G1358 D1359:G1360 D1361:G1362 D1363:G1364 D1365:G1366 D1367:G1368 D1369:G1370 D1371:G1372 D1373:G1374 D1375:G1376 D1377:G1378 D1379:G1380 D1381:G1382 D1383:G1384 D1385:G1386 D1387:G1388 D1389:G1390 D1391:G1392 D1393:G1394 D1395:G1396 D1397:G1398 D1399:G1400 D1401:G1402 D1403:G1404 D1405:G1406 D1407:G1408 D1409:G1410 D1411:G1412 D1413:G1414 D1415:G1416 D1417:G1418 D1419:G1420 D1421:G1422 D1423:G1424 D1425:G1426 D1427:G1428 D1429:G1430 D1431:G1432 D1433:G1434 D1435:G1436 D1437:G1438 D1439:G1440 D1441:G1442 D1443:G1444 D1445:G1446 D1447:G1448 D1449:G1450 D1451:G1452 D1453:G1454 D1455:G1456 D1457:G1458 D1459:G1460 D1461:G1462 D1463:G1464 D1465:G1466 D1467:G1468 D1469:G1470 D1471:G1472 D1473:G1474 D1475:G1476 D1477:G1478 D1479:G1480 D1481:G1482 D1483:G1484 D1485:G1486 D1487:G1488 D1489:G1490 D1491:G1492 D1493:G1494 D1495:G1496 D1497:G1498 D1499:G1500 D1501:G1502 D1503:G1504 D1505:G1506 D1507:G1508 D1509:G1510 D1511:G1512 D1513:G1514 D1515:G1516 D1517:G1518 D1519:G1520 D1521:G1522 D1523:G1524 D1525:G1526 D1527:G1528 D1529:G1530 D1531:G1532 D1533:G1534 D1535:G1536 D1537:G1538 D1539:G1540 D1541:G1542 D1543:G1544 D1545:G1546 D1547:G1548 D1549:G1550 D1551:G1552 D1553:G1554 D1555:G1556 D1557:G1558 D1559:G1560 D1561:G1562 D1563:G1564 D1565:G1566 D1567:G1568 D1569:G1570 D1571:G1572 D1573:G1574 D1575:G1576 D1577:G1578 D1579:G1580 D1581:G1582 D1583:G1584 D1585:G1586 D1587:G1588 D1589:G1590 D1591:G1592 D1593:G1594 D1595:G1596 D1597:G1598 D1599:G1600 D1601:G1602 D1603:G1604 D1605:G1606 D1607:G1608 D1609:G1610 D1611:G1612 D1613:G1614 D1615:G1616 D1617:G1618 D1619:G1620 D1621:G1622 D1623:G1624 D1625:G1626 D1627:G1628 D1629:G1630 D1631:G1632 D1633:G1634 D1635:G1636 D1637:G1638 D1639:G1640 D1641:G1642 D1643:G1644 D1645:G1646 D1647:G1648 D1649:G1650 D1651:G1652 D1653:G1654 D1655:G1656 D1657:G1658 D1659:G1660 D1661:G1662 D1663:G1664 D1665:G1666 D1667:G1668 D1669:G1670 D1671:G1672 D1673:G1674 D1675:G1676 D1677:G1678 D1679:G1680 D1681:G1682 D1683:G1684 D1685:G1686 D1687:G1688 D1689:G1690 D1691:G1692 D1693:G1694 D1695:G1696 D1697:G1698 D1699:G1700 D1701:G1702 D1703:G1704 D1705:G1706 D1707:G1708 D1709:G1710 D1711:G1712 D1713:G1714 D1715:G1716 D1717:G1718 D1719:G1720 D1721:G1722 D1723:G1724 D1725:G1726 D1727:G1728 D1729:G1730 D1731:G1732 D1733:G1734 D1735:G1736 D1737:G1738 D1739:G1740 D1741:G1742 D1743:G1744 D1745:G1746 D1747:G1748 D1749:G1750 D1751:G1752 D1753:G1754 D1755:G1756 D1757:G1758 D1759:G1760 D1761:G1762 D1763:G1764 D1765:G1766 D1767:G1768 D1769:G1770 D1771:G1772 D1773:G1774 D1775:G1776 D1777:G1778 D1779:G1780 D1781:G1782 D1783:G1784 D1785:G1786 D1787:G1788 D1789:G1790 D1791:G1792 D1793:G1794 D1795:G1796 D1797:G1798 D1799:G1800 D1801:G1802 D1803:G1804 D1805:G1806 D1807:G1808 D1809:G1810 D1811:G1812 D1813:G1814 D1815:G1816 D1817:G1818 D1819:G1820 D1821:G1822 D1823:G1824 D1825:G1826 D1827:G1828 D1829:G1830 D1831:G1832 D1833:G1834 D1835:G1836 D1837:G1838 D1839:G1840 D1841:G1842 D1843:G1844 D1845:G1846 D1847:G1848 D1849:G1850 D1851:G1852 D1853:G1854 D1855:G1856 D1857:G1858 D1859:G1860 D1861:G1862 D1863:G1864 D1865:G1866 D1867:G1868 D1869:G1870 D1871:G1872 D1873:G1874 D1875:G1876 D1877:G1878 D1879:G1880 D1881:G1882 D1883:G1884 D1885:G1886 D1887:G1888 D1889:G1890 D1891:G1892 D1893:G1894 D1895:G1896 D1897:G1898 D1899:G1900 D1901:G1902 D1903:G1904 D1905:G1906 D1907:G1908 D1909:G1910 D1911:G1912 D1913:G1914 D1915:G1916 D1917:G1918 D1919:G1920 D1921:G1922 D1923:G1924 D1925:G1926 D1927:G1928 D1929:G1930 D1931:G1932 D1933:G1934 D1935:G1936 D1937:G1938 D1939:G1940 D1941:G1942 D1943:G1944 D1945:G1946 D1947:G1948 D1949:G1950 D1951:G1952 D1953:G1954 D1955:G1956 D1957:G1958 D1959:G1960 D1961:G1962 D1963:G1964 D1965:G1966 D1967:G1968 D1969:G1970 D1971:G1972 D1973:G1974 D1975:G1976 D1977:G1978 D1979:G1980 D1981:G1982 D1983:G1984 D1985:G1986 D1987:G1988 D1989:G1990 D1991:G1992 D1993:G1994 D1995:G1996 D1997:G1998">
      <formula1>0</formula1>
    </dataValidation>
  </dataValidations>
  <pageMargins left="0.699305555555556" right="0.699305555555556"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25"/>
  </sheetPr>
  <dimension ref="A1:K2003"/>
  <sheetViews>
    <sheetView showGridLines="0" workbookViewId="0">
      <pane ySplit="3" topLeftCell="A4" activePane="bottomLeft" state="frozen"/>
      <selection/>
      <selection pane="bottomLeft" activeCell="C9" sqref="C9"/>
    </sheetView>
  </sheetViews>
  <sheetFormatPr defaultColWidth="9" defaultRowHeight="16.5"/>
  <cols>
    <col min="1" max="1" width="6.625" style="26" customWidth="1"/>
    <col min="2" max="2" width="11.625" style="26" customWidth="1"/>
    <col min="3" max="3" width="14.625" style="26" customWidth="1"/>
    <col min="4" max="4" width="11.625" style="26" customWidth="1"/>
    <col min="5" max="5" width="15.625" style="26" customWidth="1"/>
    <col min="6" max="7" width="18.625" style="26" customWidth="1"/>
    <col min="8" max="10" width="9.625" style="26" customWidth="1"/>
    <col min="11" max="11" width="15.625" style="26" customWidth="1"/>
    <col min="12" max="16384" width="9" style="26"/>
  </cols>
  <sheetData>
    <row r="1" ht="40" customHeight="1" spans="1:11">
      <c r="A1" s="43"/>
      <c r="B1" s="43"/>
      <c r="C1" s="43"/>
      <c r="D1" s="44" t="s">
        <v>20</v>
      </c>
      <c r="E1" s="44"/>
      <c r="F1" s="44"/>
      <c r="G1" s="44"/>
      <c r="H1" s="43"/>
      <c r="I1" s="43"/>
      <c r="J1" s="43"/>
      <c r="K1" s="43"/>
    </row>
    <row r="2" ht="6" customHeight="1" spans="1:11">
      <c r="A2" s="45"/>
      <c r="B2" s="45"/>
      <c r="C2" s="45"/>
      <c r="D2" s="49"/>
      <c r="E2" s="49"/>
      <c r="F2" s="49"/>
      <c r="G2" s="50"/>
      <c r="H2" s="45"/>
      <c r="I2" s="45"/>
      <c r="J2" s="45"/>
      <c r="K2" s="45"/>
    </row>
    <row r="3" ht="37" customHeight="1" spans="1:11">
      <c r="A3" s="51" t="s">
        <v>1</v>
      </c>
      <c r="B3" s="51" t="s">
        <v>2</v>
      </c>
      <c r="C3" s="51" t="s">
        <v>3</v>
      </c>
      <c r="D3" s="51" t="s">
        <v>4</v>
      </c>
      <c r="E3" s="51" t="s">
        <v>5</v>
      </c>
      <c r="F3" s="51" t="s">
        <v>6</v>
      </c>
      <c r="G3" s="51" t="s">
        <v>7</v>
      </c>
      <c r="H3" s="51" t="s">
        <v>21</v>
      </c>
      <c r="I3" s="51" t="s">
        <v>22</v>
      </c>
      <c r="J3" s="51" t="s">
        <v>23</v>
      </c>
      <c r="K3" s="51" t="s">
        <v>11</v>
      </c>
    </row>
    <row r="4" spans="1:11">
      <c r="A4" s="47">
        <v>1</v>
      </c>
      <c r="B4" s="19">
        <v>43112</v>
      </c>
      <c r="C4" s="19" t="s">
        <v>12</v>
      </c>
      <c r="D4" s="47" t="str">
        <f>IFERROR(VLOOKUP($C4,货物明细表!$B:$F,2,0),"")</f>
        <v>继电器</v>
      </c>
      <c r="E4" s="47" t="str">
        <f>IFERROR(VLOOKUP($C4,货物明细表!$B:$F,3,0),"")</f>
        <v>24V继电器</v>
      </c>
      <c r="F4" s="47" t="str">
        <f>IFERROR(VLOOKUP($C4,货物明细表!$B:$F,4,0),"")</f>
        <v>70*120</v>
      </c>
      <c r="G4" s="47" t="str">
        <f>IFERROR(VLOOKUP($C4,货物明细表!$B:$F,5,0),"")</f>
        <v>菲尼克斯</v>
      </c>
      <c r="H4" s="20">
        <v>10</v>
      </c>
      <c r="I4" s="20" t="s">
        <v>24</v>
      </c>
      <c r="J4" s="20" t="s">
        <v>14</v>
      </c>
      <c r="K4" s="20"/>
    </row>
    <row r="5" spans="1:11">
      <c r="A5" s="48">
        <f t="shared" ref="A5:A8" si="0">A4+1</f>
        <v>2</v>
      </c>
      <c r="B5" s="22">
        <v>43112</v>
      </c>
      <c r="C5" s="22" t="s">
        <v>15</v>
      </c>
      <c r="D5" s="48" t="str">
        <f>IFERROR(VLOOKUP($C5,货物明细表!$B:$F,2,0),"")</f>
        <v>电源</v>
      </c>
      <c r="E5" s="48" t="str">
        <f>IFERROR(VLOOKUP($C5,货物明细表!$B:$F,3,0),"")</f>
        <v>UPS电源</v>
      </c>
      <c r="F5" s="48" t="str">
        <f>IFERROR(VLOOKUP($C5,货物明细表!$B:$F,4,0),"")</f>
        <v>70*120</v>
      </c>
      <c r="G5" s="48" t="str">
        <f>IFERROR(VLOOKUP($C5,货物明细表!$B:$F,5,0),"")</f>
        <v>APC</v>
      </c>
      <c r="H5" s="23">
        <v>20</v>
      </c>
      <c r="I5" s="23" t="s">
        <v>25</v>
      </c>
      <c r="J5" s="23" t="s">
        <v>14</v>
      </c>
      <c r="K5" s="23"/>
    </row>
    <row r="6" spans="1:11">
      <c r="A6" s="47">
        <f t="shared" si="0"/>
        <v>3</v>
      </c>
      <c r="B6" s="19">
        <v>43113</v>
      </c>
      <c r="C6" s="19" t="s">
        <v>16</v>
      </c>
      <c r="D6" s="47" t="str">
        <f>IFERROR(VLOOKUP($C6,货物明细表!$B:$F,2,0),"")</f>
        <v>电源</v>
      </c>
      <c r="E6" s="47" t="str">
        <f>IFERROR(VLOOKUP($C6,货物明细表!$B:$F,3,0),"")</f>
        <v>蓄电池</v>
      </c>
      <c r="F6" s="47" t="str">
        <f>IFERROR(VLOOKUP($C6,货物明细表!$B:$F,4,0),"")</f>
        <v>60*100</v>
      </c>
      <c r="G6" s="47" t="str">
        <f>IFERROR(VLOOKUP($C6,货物明细表!$B:$F,5,0),"")</f>
        <v>Fiamm</v>
      </c>
      <c r="H6" s="20">
        <v>40</v>
      </c>
      <c r="I6" s="20" t="s">
        <v>26</v>
      </c>
      <c r="J6" s="20" t="s">
        <v>14</v>
      </c>
      <c r="K6" s="20"/>
    </row>
    <row r="7" spans="1:11">
      <c r="A7" s="48">
        <f t="shared" si="0"/>
        <v>4</v>
      </c>
      <c r="B7" s="22">
        <v>43113</v>
      </c>
      <c r="C7" s="22" t="s">
        <v>18</v>
      </c>
      <c r="D7" s="48" t="str">
        <f>IFERROR(VLOOKUP($C7,货物明细表!$B:$F,2,0),"")</f>
        <v>螺栓</v>
      </c>
      <c r="E7" s="48" t="str">
        <f>IFERROR(VLOOKUP($C7,货物明细表!$B:$F,3,0),"")</f>
        <v>底座螺栓</v>
      </c>
      <c r="F7" s="48" t="str">
        <f>IFERROR(VLOOKUP($C7,货物明细表!$B:$F,4,0),"")</f>
        <v>FGH20502</v>
      </c>
      <c r="G7" s="48" t="str">
        <f>IFERROR(VLOOKUP($C7,货物明细表!$B:$F,5,0),"")</f>
        <v>罗特艾德</v>
      </c>
      <c r="H7" s="23">
        <v>100</v>
      </c>
      <c r="I7" s="23" t="s">
        <v>27</v>
      </c>
      <c r="J7" s="23" t="s">
        <v>14</v>
      </c>
      <c r="K7" s="23"/>
    </row>
    <row r="8" spans="1:11">
      <c r="A8" s="47">
        <f t="shared" si="0"/>
        <v>5</v>
      </c>
      <c r="B8" s="19"/>
      <c r="C8" s="19"/>
      <c r="D8" s="47" t="str">
        <f>IFERROR(VLOOKUP($C8,货物明细表!$B:$F,2,0),"")</f>
        <v/>
      </c>
      <c r="E8" s="47" t="str">
        <f>IFERROR(VLOOKUP($C8,货物明细表!$B:$F,3,0),"")</f>
        <v/>
      </c>
      <c r="F8" s="47" t="str">
        <f>IFERROR(VLOOKUP($C8,货物明细表!$B:$F,4,0),"")</f>
        <v/>
      </c>
      <c r="G8" s="47" t="str">
        <f>IFERROR(VLOOKUP($C8,货物明细表!$B:$F,5,0),"")</f>
        <v/>
      </c>
      <c r="H8" s="20"/>
      <c r="I8" s="20"/>
      <c r="J8" s="20"/>
      <c r="K8" s="20"/>
    </row>
    <row r="9" spans="1:11">
      <c r="A9" s="48">
        <f t="shared" ref="A9:A14" si="1">A8+1</f>
        <v>6</v>
      </c>
      <c r="B9" s="22"/>
      <c r="C9" s="22"/>
      <c r="D9" s="48" t="str">
        <f>IFERROR(VLOOKUP($C9,货物明细表!$B:$F,2,0),"")</f>
        <v/>
      </c>
      <c r="E9" s="48" t="str">
        <f>IFERROR(VLOOKUP($C9,货物明细表!$B:$F,3,0),"")</f>
        <v/>
      </c>
      <c r="F9" s="48" t="str">
        <f>IFERROR(VLOOKUP($C9,货物明细表!$B:$F,4,0),"")</f>
        <v/>
      </c>
      <c r="G9" s="48" t="str">
        <f>IFERROR(VLOOKUP($C9,货物明细表!$B:$F,5,0),"")</f>
        <v/>
      </c>
      <c r="H9" s="23"/>
      <c r="I9" s="23"/>
      <c r="J9" s="23"/>
      <c r="K9" s="23"/>
    </row>
    <row r="10" spans="1:11">
      <c r="A10" s="47">
        <f t="shared" si="1"/>
        <v>7</v>
      </c>
      <c r="B10" s="19"/>
      <c r="C10" s="19"/>
      <c r="D10" s="47" t="str">
        <f>IFERROR(VLOOKUP($C10,货物明细表!$B:$F,2,0),"")</f>
        <v/>
      </c>
      <c r="E10" s="47" t="str">
        <f>IFERROR(VLOOKUP($C10,货物明细表!$B:$F,3,0),"")</f>
        <v/>
      </c>
      <c r="F10" s="47" t="str">
        <f>IFERROR(VLOOKUP($C10,货物明细表!$B:$F,4,0),"")</f>
        <v/>
      </c>
      <c r="G10" s="47" t="str">
        <f>IFERROR(VLOOKUP($C10,货物明细表!$B:$F,5,0),"")</f>
        <v/>
      </c>
      <c r="H10" s="20"/>
      <c r="I10" s="20"/>
      <c r="J10" s="20"/>
      <c r="K10" s="20"/>
    </row>
    <row r="11" spans="1:11">
      <c r="A11" s="48">
        <f t="shared" si="1"/>
        <v>8</v>
      </c>
      <c r="B11" s="22"/>
      <c r="C11" s="22"/>
      <c r="D11" s="48" t="str">
        <f>IFERROR(VLOOKUP($C11,货物明细表!$B:$F,2,0),"")</f>
        <v/>
      </c>
      <c r="E11" s="48" t="str">
        <f>IFERROR(VLOOKUP($C11,货物明细表!$B:$F,3,0),"")</f>
        <v/>
      </c>
      <c r="F11" s="48" t="str">
        <f>IFERROR(VLOOKUP($C11,货物明细表!$B:$F,4,0),"")</f>
        <v/>
      </c>
      <c r="G11" s="48" t="str">
        <f>IFERROR(VLOOKUP($C11,货物明细表!$B:$F,5,0),"")</f>
        <v/>
      </c>
      <c r="H11" s="23"/>
      <c r="I11" s="23"/>
      <c r="J11" s="23"/>
      <c r="K11" s="23"/>
    </row>
    <row r="12" spans="1:11">
      <c r="A12" s="47">
        <f t="shared" si="1"/>
        <v>9</v>
      </c>
      <c r="B12" s="19"/>
      <c r="C12" s="19"/>
      <c r="D12" s="47" t="str">
        <f>IFERROR(VLOOKUP($C12,货物明细表!$B:$F,2,0),"")</f>
        <v/>
      </c>
      <c r="E12" s="47" t="str">
        <f>IFERROR(VLOOKUP($C12,货物明细表!$B:$F,3,0),"")</f>
        <v/>
      </c>
      <c r="F12" s="47" t="str">
        <f>IFERROR(VLOOKUP($C12,货物明细表!$B:$F,4,0),"")</f>
        <v/>
      </c>
      <c r="G12" s="47" t="str">
        <f>IFERROR(VLOOKUP($C12,货物明细表!$B:$F,5,0),"")</f>
        <v/>
      </c>
      <c r="H12" s="20"/>
      <c r="I12" s="20"/>
      <c r="J12" s="20"/>
      <c r="K12" s="20"/>
    </row>
    <row r="13" spans="1:11">
      <c r="A13" s="48">
        <f t="shared" si="1"/>
        <v>10</v>
      </c>
      <c r="B13" s="22"/>
      <c r="C13" s="22"/>
      <c r="D13" s="48" t="str">
        <f>IFERROR(VLOOKUP($C13,货物明细表!$B:$F,2,0),"")</f>
        <v/>
      </c>
      <c r="E13" s="48" t="str">
        <f>IFERROR(VLOOKUP($C13,货物明细表!$B:$F,3,0),"")</f>
        <v/>
      </c>
      <c r="F13" s="48" t="str">
        <f>IFERROR(VLOOKUP($C13,货物明细表!$B:$F,4,0),"")</f>
        <v/>
      </c>
      <c r="G13" s="48" t="str">
        <f>IFERROR(VLOOKUP($C13,货物明细表!$B:$F,5,0),"")</f>
        <v/>
      </c>
      <c r="H13" s="23"/>
      <c r="I13" s="23"/>
      <c r="J13" s="23"/>
      <c r="K13" s="23"/>
    </row>
    <row r="14" spans="1:11">
      <c r="A14" s="47">
        <f t="shared" si="1"/>
        <v>11</v>
      </c>
      <c r="B14" s="19"/>
      <c r="C14" s="19"/>
      <c r="D14" s="47" t="str">
        <f>IFERROR(VLOOKUP($C14,货物明细表!$B:$F,2,0),"")</f>
        <v/>
      </c>
      <c r="E14" s="47" t="str">
        <f>IFERROR(VLOOKUP($C14,货物明细表!$B:$F,3,0),"")</f>
        <v/>
      </c>
      <c r="F14" s="47" t="str">
        <f>IFERROR(VLOOKUP($C14,货物明细表!$B:$F,4,0),"")</f>
        <v/>
      </c>
      <c r="G14" s="47" t="str">
        <f>IFERROR(VLOOKUP($C14,货物明细表!$B:$F,5,0),"")</f>
        <v/>
      </c>
      <c r="H14" s="20"/>
      <c r="I14" s="20"/>
      <c r="J14" s="20"/>
      <c r="K14" s="20"/>
    </row>
    <row r="15" spans="1:11">
      <c r="A15" s="48">
        <f t="shared" ref="A15:A20" si="2">A14+1</f>
        <v>12</v>
      </c>
      <c r="B15" s="22"/>
      <c r="C15" s="22"/>
      <c r="D15" s="48" t="str">
        <f>IFERROR(VLOOKUP($C15,货物明细表!$B:$F,2,0),"")</f>
        <v/>
      </c>
      <c r="E15" s="48" t="str">
        <f>IFERROR(VLOOKUP($C15,货物明细表!$B:$F,3,0),"")</f>
        <v/>
      </c>
      <c r="F15" s="48" t="str">
        <f>IFERROR(VLOOKUP($C15,货物明细表!$B:$F,4,0),"")</f>
        <v/>
      </c>
      <c r="G15" s="48" t="str">
        <f>IFERROR(VLOOKUP($C15,货物明细表!$B:$F,5,0),"")</f>
        <v/>
      </c>
      <c r="H15" s="23"/>
      <c r="I15" s="23"/>
      <c r="J15" s="23"/>
      <c r="K15" s="23"/>
    </row>
    <row r="16" spans="1:11">
      <c r="A16" s="47">
        <f t="shared" si="2"/>
        <v>13</v>
      </c>
      <c r="B16" s="19"/>
      <c r="C16" s="19"/>
      <c r="D16" s="47" t="str">
        <f>IFERROR(VLOOKUP($C16,货物明细表!$B:$F,2,0),"")</f>
        <v/>
      </c>
      <c r="E16" s="47" t="str">
        <f>IFERROR(VLOOKUP($C16,货物明细表!$B:$F,3,0),"")</f>
        <v/>
      </c>
      <c r="F16" s="47" t="str">
        <f>IFERROR(VLOOKUP($C16,货物明细表!$B:$F,4,0),"")</f>
        <v/>
      </c>
      <c r="G16" s="47" t="str">
        <f>IFERROR(VLOOKUP($C16,货物明细表!$B:$F,5,0),"")</f>
        <v/>
      </c>
      <c r="H16" s="20"/>
      <c r="I16" s="20"/>
      <c r="J16" s="20"/>
      <c r="K16" s="20"/>
    </row>
    <row r="17" spans="1:11">
      <c r="A17" s="48">
        <f t="shared" si="2"/>
        <v>14</v>
      </c>
      <c r="B17" s="22"/>
      <c r="C17" s="22"/>
      <c r="D17" s="48" t="str">
        <f>IFERROR(VLOOKUP($C17,货物明细表!$B:$F,2,0),"")</f>
        <v/>
      </c>
      <c r="E17" s="48" t="str">
        <f>IFERROR(VLOOKUP($C17,货物明细表!$B:$F,3,0),"")</f>
        <v/>
      </c>
      <c r="F17" s="48" t="str">
        <f>IFERROR(VLOOKUP($C17,货物明细表!$B:$F,4,0),"")</f>
        <v/>
      </c>
      <c r="G17" s="48" t="str">
        <f>IFERROR(VLOOKUP($C17,货物明细表!$B:$F,5,0),"")</f>
        <v/>
      </c>
      <c r="H17" s="23"/>
      <c r="I17" s="23"/>
      <c r="J17" s="23"/>
      <c r="K17" s="23"/>
    </row>
    <row r="18" spans="1:11">
      <c r="A18" s="47">
        <f t="shared" si="2"/>
        <v>15</v>
      </c>
      <c r="B18" s="19"/>
      <c r="C18" s="19"/>
      <c r="D18" s="47" t="str">
        <f>IFERROR(VLOOKUP($C18,货物明细表!$B:$F,2,0),"")</f>
        <v/>
      </c>
      <c r="E18" s="47" t="str">
        <f>IFERROR(VLOOKUP($C18,货物明细表!$B:$F,3,0),"")</f>
        <v/>
      </c>
      <c r="F18" s="47" t="str">
        <f>IFERROR(VLOOKUP($C18,货物明细表!$B:$F,4,0),"")</f>
        <v/>
      </c>
      <c r="G18" s="47" t="str">
        <f>IFERROR(VLOOKUP($C18,货物明细表!$B:$F,5,0),"")</f>
        <v/>
      </c>
      <c r="H18" s="20"/>
      <c r="I18" s="20"/>
      <c r="J18" s="20"/>
      <c r="K18" s="20"/>
    </row>
    <row r="19" spans="1:11">
      <c r="A19" s="48">
        <f t="shared" si="2"/>
        <v>16</v>
      </c>
      <c r="B19" s="22"/>
      <c r="C19" s="22"/>
      <c r="D19" s="48" t="str">
        <f>IFERROR(VLOOKUP($C19,货物明细表!$B:$F,2,0),"")</f>
        <v/>
      </c>
      <c r="E19" s="48" t="str">
        <f>IFERROR(VLOOKUP($C19,货物明细表!$B:$F,3,0),"")</f>
        <v/>
      </c>
      <c r="F19" s="48" t="str">
        <f>IFERROR(VLOOKUP($C19,货物明细表!$B:$F,4,0),"")</f>
        <v/>
      </c>
      <c r="G19" s="48" t="str">
        <f>IFERROR(VLOOKUP($C19,货物明细表!$B:$F,5,0),"")</f>
        <v/>
      </c>
      <c r="H19" s="23"/>
      <c r="I19" s="23"/>
      <c r="J19" s="23"/>
      <c r="K19" s="23"/>
    </row>
    <row r="20" spans="1:11">
      <c r="A20" s="47">
        <f t="shared" si="2"/>
        <v>17</v>
      </c>
      <c r="B20" s="19"/>
      <c r="C20" s="19"/>
      <c r="D20" s="47" t="str">
        <f>IFERROR(VLOOKUP($C20,货物明细表!$B:$F,2,0),"")</f>
        <v/>
      </c>
      <c r="E20" s="47" t="str">
        <f>IFERROR(VLOOKUP($C20,货物明细表!$B:$F,3,0),"")</f>
        <v/>
      </c>
      <c r="F20" s="47" t="str">
        <f>IFERROR(VLOOKUP($C20,货物明细表!$B:$F,4,0),"")</f>
        <v/>
      </c>
      <c r="G20" s="47" t="str">
        <f>IFERROR(VLOOKUP($C20,货物明细表!$B:$F,5,0),"")</f>
        <v/>
      </c>
      <c r="H20" s="20"/>
      <c r="I20" s="20"/>
      <c r="J20" s="20"/>
      <c r="K20" s="20"/>
    </row>
    <row r="21" spans="1:11">
      <c r="A21" s="48">
        <f t="shared" ref="A21:A26" si="3">A20+1</f>
        <v>18</v>
      </c>
      <c r="B21" s="22"/>
      <c r="C21" s="22"/>
      <c r="D21" s="48" t="str">
        <f>IFERROR(VLOOKUP($C21,货物明细表!$B:$F,2,0),"")</f>
        <v/>
      </c>
      <c r="E21" s="48" t="str">
        <f>IFERROR(VLOOKUP($C21,货物明细表!$B:$F,3,0),"")</f>
        <v/>
      </c>
      <c r="F21" s="48" t="str">
        <f>IFERROR(VLOOKUP($C21,货物明细表!$B:$F,4,0),"")</f>
        <v/>
      </c>
      <c r="G21" s="48" t="str">
        <f>IFERROR(VLOOKUP($C21,货物明细表!$B:$F,5,0),"")</f>
        <v/>
      </c>
      <c r="H21" s="23"/>
      <c r="I21" s="23"/>
      <c r="J21" s="23"/>
      <c r="K21" s="23"/>
    </row>
    <row r="22" spans="1:11">
      <c r="A22" s="47">
        <f t="shared" si="3"/>
        <v>19</v>
      </c>
      <c r="B22" s="19"/>
      <c r="C22" s="19"/>
      <c r="D22" s="47" t="str">
        <f>IFERROR(VLOOKUP($C22,货物明细表!$B:$F,2,0),"")</f>
        <v/>
      </c>
      <c r="E22" s="47" t="str">
        <f>IFERROR(VLOOKUP($C22,货物明细表!$B:$F,3,0),"")</f>
        <v/>
      </c>
      <c r="F22" s="47" t="str">
        <f>IFERROR(VLOOKUP($C22,货物明细表!$B:$F,4,0),"")</f>
        <v/>
      </c>
      <c r="G22" s="47" t="str">
        <f>IFERROR(VLOOKUP($C22,货物明细表!$B:$F,5,0),"")</f>
        <v/>
      </c>
      <c r="H22" s="20"/>
      <c r="I22" s="20"/>
      <c r="J22" s="20"/>
      <c r="K22" s="20"/>
    </row>
    <row r="23" spans="1:11">
      <c r="A23" s="48">
        <f t="shared" si="3"/>
        <v>20</v>
      </c>
      <c r="B23" s="22"/>
      <c r="C23" s="22"/>
      <c r="D23" s="48" t="str">
        <f>IFERROR(VLOOKUP($C23,货物明细表!$B:$F,2,0),"")</f>
        <v/>
      </c>
      <c r="E23" s="48" t="str">
        <f>IFERROR(VLOOKUP($C23,货物明细表!$B:$F,3,0),"")</f>
        <v/>
      </c>
      <c r="F23" s="48" t="str">
        <f>IFERROR(VLOOKUP($C23,货物明细表!$B:$F,4,0),"")</f>
        <v/>
      </c>
      <c r="G23" s="48" t="str">
        <f>IFERROR(VLOOKUP($C23,货物明细表!$B:$F,5,0),"")</f>
        <v/>
      </c>
      <c r="H23" s="23"/>
      <c r="I23" s="23"/>
      <c r="J23" s="23"/>
      <c r="K23" s="23"/>
    </row>
    <row r="24" spans="1:11">
      <c r="A24" s="47">
        <f t="shared" si="3"/>
        <v>21</v>
      </c>
      <c r="B24" s="19"/>
      <c r="C24" s="19"/>
      <c r="D24" s="47" t="str">
        <f>IFERROR(VLOOKUP($C24,货物明细表!$B:$F,2,0),"")</f>
        <v/>
      </c>
      <c r="E24" s="47" t="str">
        <f>IFERROR(VLOOKUP($C24,货物明细表!$B:$F,3,0),"")</f>
        <v/>
      </c>
      <c r="F24" s="47" t="str">
        <f>IFERROR(VLOOKUP($C24,货物明细表!$B:$F,4,0),"")</f>
        <v/>
      </c>
      <c r="G24" s="47" t="str">
        <f>IFERROR(VLOOKUP($C24,货物明细表!$B:$F,5,0),"")</f>
        <v/>
      </c>
      <c r="H24" s="20"/>
      <c r="I24" s="20"/>
      <c r="J24" s="20"/>
      <c r="K24" s="20"/>
    </row>
    <row r="25" spans="1:11">
      <c r="A25" s="48">
        <f t="shared" si="3"/>
        <v>22</v>
      </c>
      <c r="B25" s="22"/>
      <c r="C25" s="22"/>
      <c r="D25" s="48" t="str">
        <f>IFERROR(VLOOKUP($C25,货物明细表!$B:$F,2,0),"")</f>
        <v/>
      </c>
      <c r="E25" s="48" t="str">
        <f>IFERROR(VLOOKUP($C25,货物明细表!$B:$F,3,0),"")</f>
        <v/>
      </c>
      <c r="F25" s="48" t="str">
        <f>IFERROR(VLOOKUP($C25,货物明细表!$B:$F,4,0),"")</f>
        <v/>
      </c>
      <c r="G25" s="48" t="str">
        <f>IFERROR(VLOOKUP($C25,货物明细表!$B:$F,5,0),"")</f>
        <v/>
      </c>
      <c r="H25" s="23"/>
      <c r="I25" s="23"/>
      <c r="J25" s="23"/>
      <c r="K25" s="23"/>
    </row>
    <row r="26" spans="1:11">
      <c r="A26" s="47">
        <f t="shared" si="3"/>
        <v>23</v>
      </c>
      <c r="B26" s="19"/>
      <c r="C26" s="19"/>
      <c r="D26" s="47" t="str">
        <f>IFERROR(VLOOKUP($C26,货物明细表!$B:$F,2,0),"")</f>
        <v/>
      </c>
      <c r="E26" s="47" t="str">
        <f>IFERROR(VLOOKUP($C26,货物明细表!$B:$F,3,0),"")</f>
        <v/>
      </c>
      <c r="F26" s="47" t="str">
        <f>IFERROR(VLOOKUP($C26,货物明细表!$B:$F,4,0),"")</f>
        <v/>
      </c>
      <c r="G26" s="47" t="str">
        <f>IFERROR(VLOOKUP($C26,货物明细表!$B:$F,5,0),"")</f>
        <v/>
      </c>
      <c r="H26" s="20"/>
      <c r="I26" s="20"/>
      <c r="J26" s="20"/>
      <c r="K26" s="20"/>
    </row>
    <row r="27" spans="1:11">
      <c r="A27" s="48">
        <f t="shared" ref="A27:A32" si="4">A26+1</f>
        <v>24</v>
      </c>
      <c r="B27" s="22"/>
      <c r="C27" s="22"/>
      <c r="D27" s="48" t="str">
        <f>IFERROR(VLOOKUP($C27,货物明细表!$B:$F,2,0),"")</f>
        <v/>
      </c>
      <c r="E27" s="48" t="str">
        <f>IFERROR(VLOOKUP($C27,货物明细表!$B:$F,3,0),"")</f>
        <v/>
      </c>
      <c r="F27" s="48" t="str">
        <f>IFERROR(VLOOKUP($C27,货物明细表!$B:$F,4,0),"")</f>
        <v/>
      </c>
      <c r="G27" s="48" t="str">
        <f>IFERROR(VLOOKUP($C27,货物明细表!$B:$F,5,0),"")</f>
        <v/>
      </c>
      <c r="H27" s="23"/>
      <c r="I27" s="23"/>
      <c r="J27" s="23"/>
      <c r="K27" s="23"/>
    </row>
    <row r="28" spans="1:11">
      <c r="A28" s="47">
        <f t="shared" si="4"/>
        <v>25</v>
      </c>
      <c r="B28" s="19"/>
      <c r="C28" s="19"/>
      <c r="D28" s="47" t="str">
        <f>IFERROR(VLOOKUP($C28,货物明细表!$B:$F,2,0),"")</f>
        <v/>
      </c>
      <c r="E28" s="47" t="str">
        <f>IFERROR(VLOOKUP($C28,货物明细表!$B:$F,3,0),"")</f>
        <v/>
      </c>
      <c r="F28" s="47" t="str">
        <f>IFERROR(VLOOKUP($C28,货物明细表!$B:$F,4,0),"")</f>
        <v/>
      </c>
      <c r="G28" s="47" t="str">
        <f>IFERROR(VLOOKUP($C28,货物明细表!$B:$F,5,0),"")</f>
        <v/>
      </c>
      <c r="H28" s="20"/>
      <c r="I28" s="20"/>
      <c r="J28" s="20"/>
      <c r="K28" s="20"/>
    </row>
    <row r="29" spans="1:11">
      <c r="A29" s="48">
        <f t="shared" si="4"/>
        <v>26</v>
      </c>
      <c r="B29" s="22"/>
      <c r="C29" s="22"/>
      <c r="D29" s="48" t="str">
        <f>IFERROR(VLOOKUP($C29,货物明细表!$B:$F,2,0),"")</f>
        <v/>
      </c>
      <c r="E29" s="48" t="str">
        <f>IFERROR(VLOOKUP($C29,货物明细表!$B:$F,3,0),"")</f>
        <v/>
      </c>
      <c r="F29" s="48" t="str">
        <f>IFERROR(VLOOKUP($C29,货物明细表!$B:$F,4,0),"")</f>
        <v/>
      </c>
      <c r="G29" s="48" t="str">
        <f>IFERROR(VLOOKUP($C29,货物明细表!$B:$F,5,0),"")</f>
        <v/>
      </c>
      <c r="H29" s="23"/>
      <c r="I29" s="23"/>
      <c r="J29" s="23"/>
      <c r="K29" s="23"/>
    </row>
    <row r="30" spans="1:11">
      <c r="A30" s="47">
        <f t="shared" si="4"/>
        <v>27</v>
      </c>
      <c r="B30" s="19"/>
      <c r="C30" s="19"/>
      <c r="D30" s="47" t="str">
        <f>IFERROR(VLOOKUP($C30,货物明细表!$B:$F,2,0),"")</f>
        <v/>
      </c>
      <c r="E30" s="47" t="str">
        <f>IFERROR(VLOOKUP($C30,货物明细表!$B:$F,3,0),"")</f>
        <v/>
      </c>
      <c r="F30" s="47" t="str">
        <f>IFERROR(VLOOKUP($C30,货物明细表!$B:$F,4,0),"")</f>
        <v/>
      </c>
      <c r="G30" s="47" t="str">
        <f>IFERROR(VLOOKUP($C30,货物明细表!$B:$F,5,0),"")</f>
        <v/>
      </c>
      <c r="H30" s="20"/>
      <c r="I30" s="20"/>
      <c r="J30" s="20"/>
      <c r="K30" s="20"/>
    </row>
    <row r="31" spans="1:11">
      <c r="A31" s="48">
        <f t="shared" si="4"/>
        <v>28</v>
      </c>
      <c r="B31" s="22"/>
      <c r="C31" s="22"/>
      <c r="D31" s="48" t="str">
        <f>IFERROR(VLOOKUP($C31,货物明细表!$B:$F,2,0),"")</f>
        <v/>
      </c>
      <c r="E31" s="48" t="str">
        <f>IFERROR(VLOOKUP($C31,货物明细表!$B:$F,3,0),"")</f>
        <v/>
      </c>
      <c r="F31" s="48" t="str">
        <f>IFERROR(VLOOKUP($C31,货物明细表!$B:$F,4,0),"")</f>
        <v/>
      </c>
      <c r="G31" s="48" t="str">
        <f>IFERROR(VLOOKUP($C31,货物明细表!$B:$F,5,0),"")</f>
        <v/>
      </c>
      <c r="H31" s="23"/>
      <c r="I31" s="23"/>
      <c r="J31" s="23"/>
      <c r="K31" s="23"/>
    </row>
    <row r="32" spans="1:11">
      <c r="A32" s="47">
        <f t="shared" si="4"/>
        <v>29</v>
      </c>
      <c r="B32" s="19"/>
      <c r="C32" s="19"/>
      <c r="D32" s="47" t="str">
        <f>IFERROR(VLOOKUP($C32,货物明细表!$B:$F,2,0),"")</f>
        <v/>
      </c>
      <c r="E32" s="47" t="str">
        <f>IFERROR(VLOOKUP($C32,货物明细表!$B:$F,3,0),"")</f>
        <v/>
      </c>
      <c r="F32" s="47" t="str">
        <f>IFERROR(VLOOKUP($C32,货物明细表!$B:$F,4,0),"")</f>
        <v/>
      </c>
      <c r="G32" s="47" t="str">
        <f>IFERROR(VLOOKUP($C32,货物明细表!$B:$F,5,0),"")</f>
        <v/>
      </c>
      <c r="H32" s="20"/>
      <c r="I32" s="20"/>
      <c r="J32" s="20"/>
      <c r="K32" s="20"/>
    </row>
    <row r="33" spans="1:11">
      <c r="A33" s="48">
        <f t="shared" ref="A33:A38" si="5">A32+1</f>
        <v>30</v>
      </c>
      <c r="B33" s="22"/>
      <c r="C33" s="22"/>
      <c r="D33" s="48" t="str">
        <f>IFERROR(VLOOKUP($C33,货物明细表!$B:$F,2,0),"")</f>
        <v/>
      </c>
      <c r="E33" s="48" t="str">
        <f>IFERROR(VLOOKUP($C33,货物明细表!$B:$F,3,0),"")</f>
        <v/>
      </c>
      <c r="F33" s="48" t="str">
        <f>IFERROR(VLOOKUP($C33,货物明细表!$B:$F,4,0),"")</f>
        <v/>
      </c>
      <c r="G33" s="48" t="str">
        <f>IFERROR(VLOOKUP($C33,货物明细表!$B:$F,5,0),"")</f>
        <v/>
      </c>
      <c r="H33" s="23"/>
      <c r="I33" s="23"/>
      <c r="J33" s="23"/>
      <c r="K33" s="23"/>
    </row>
    <row r="34" spans="1:11">
      <c r="A34" s="47">
        <f t="shared" si="5"/>
        <v>31</v>
      </c>
      <c r="B34" s="19"/>
      <c r="C34" s="19"/>
      <c r="D34" s="47" t="str">
        <f>IFERROR(VLOOKUP($C34,货物明细表!$B:$F,2,0),"")</f>
        <v/>
      </c>
      <c r="E34" s="47" t="str">
        <f>IFERROR(VLOOKUP($C34,货物明细表!$B:$F,3,0),"")</f>
        <v/>
      </c>
      <c r="F34" s="47" t="str">
        <f>IFERROR(VLOOKUP($C34,货物明细表!$B:$F,4,0),"")</f>
        <v/>
      </c>
      <c r="G34" s="47" t="str">
        <f>IFERROR(VLOOKUP($C34,货物明细表!$B:$F,5,0),"")</f>
        <v/>
      </c>
      <c r="H34" s="20"/>
      <c r="I34" s="20"/>
      <c r="J34" s="20"/>
      <c r="K34" s="20"/>
    </row>
    <row r="35" spans="1:11">
      <c r="A35" s="48">
        <f t="shared" si="5"/>
        <v>32</v>
      </c>
      <c r="B35" s="22"/>
      <c r="C35" s="22"/>
      <c r="D35" s="48" t="str">
        <f>IFERROR(VLOOKUP($C35,货物明细表!$B:$F,2,0),"")</f>
        <v/>
      </c>
      <c r="E35" s="48" t="str">
        <f>IFERROR(VLOOKUP($C35,货物明细表!$B:$F,3,0),"")</f>
        <v/>
      </c>
      <c r="F35" s="48" t="str">
        <f>IFERROR(VLOOKUP($C35,货物明细表!$B:$F,4,0),"")</f>
        <v/>
      </c>
      <c r="G35" s="48" t="str">
        <f>IFERROR(VLOOKUP($C35,货物明细表!$B:$F,5,0),"")</f>
        <v/>
      </c>
      <c r="H35" s="23"/>
      <c r="I35" s="23"/>
      <c r="J35" s="23"/>
      <c r="K35" s="23"/>
    </row>
    <row r="36" spans="1:11">
      <c r="A36" s="47">
        <f t="shared" si="5"/>
        <v>33</v>
      </c>
      <c r="B36" s="19"/>
      <c r="C36" s="19"/>
      <c r="D36" s="47" t="str">
        <f>IFERROR(VLOOKUP($C36,货物明细表!$B:$F,2,0),"")</f>
        <v/>
      </c>
      <c r="E36" s="47" t="str">
        <f>IFERROR(VLOOKUP($C36,货物明细表!$B:$F,3,0),"")</f>
        <v/>
      </c>
      <c r="F36" s="47" t="str">
        <f>IFERROR(VLOOKUP($C36,货物明细表!$B:$F,4,0),"")</f>
        <v/>
      </c>
      <c r="G36" s="47" t="str">
        <f>IFERROR(VLOOKUP($C36,货物明细表!$B:$F,5,0),"")</f>
        <v/>
      </c>
      <c r="H36" s="20"/>
      <c r="I36" s="20"/>
      <c r="J36" s="20"/>
      <c r="K36" s="20"/>
    </row>
    <row r="37" spans="1:11">
      <c r="A37" s="48">
        <f t="shared" si="5"/>
        <v>34</v>
      </c>
      <c r="B37" s="22"/>
      <c r="C37" s="22"/>
      <c r="D37" s="48" t="str">
        <f>IFERROR(VLOOKUP($C37,货物明细表!$B:$F,2,0),"")</f>
        <v/>
      </c>
      <c r="E37" s="48" t="str">
        <f>IFERROR(VLOOKUP($C37,货物明细表!$B:$F,3,0),"")</f>
        <v/>
      </c>
      <c r="F37" s="48" t="str">
        <f>IFERROR(VLOOKUP($C37,货物明细表!$B:$F,4,0),"")</f>
        <v/>
      </c>
      <c r="G37" s="48" t="str">
        <f>IFERROR(VLOOKUP($C37,货物明细表!$B:$F,5,0),"")</f>
        <v/>
      </c>
      <c r="H37" s="23"/>
      <c r="I37" s="23"/>
      <c r="J37" s="23"/>
      <c r="K37" s="23"/>
    </row>
    <row r="38" spans="1:11">
      <c r="A38" s="47">
        <f t="shared" si="5"/>
        <v>35</v>
      </c>
      <c r="B38" s="19"/>
      <c r="C38" s="19"/>
      <c r="D38" s="47" t="str">
        <f>IFERROR(VLOOKUP($C38,货物明细表!$B:$F,2,0),"")</f>
        <v/>
      </c>
      <c r="E38" s="47" t="str">
        <f>IFERROR(VLOOKUP($C38,货物明细表!$B:$F,3,0),"")</f>
        <v/>
      </c>
      <c r="F38" s="47" t="str">
        <f>IFERROR(VLOOKUP($C38,货物明细表!$B:$F,4,0),"")</f>
        <v/>
      </c>
      <c r="G38" s="47" t="str">
        <f>IFERROR(VLOOKUP($C38,货物明细表!$B:$F,5,0),"")</f>
        <v/>
      </c>
      <c r="H38" s="20"/>
      <c r="I38" s="20"/>
      <c r="J38" s="20"/>
      <c r="K38" s="20"/>
    </row>
    <row r="39" spans="1:11">
      <c r="A39" s="48">
        <f t="shared" ref="A39:A44" si="6">A38+1</f>
        <v>36</v>
      </c>
      <c r="B39" s="22"/>
      <c r="C39" s="22"/>
      <c r="D39" s="48" t="str">
        <f>IFERROR(VLOOKUP($C39,货物明细表!$B:$F,2,0),"")</f>
        <v/>
      </c>
      <c r="E39" s="48" t="str">
        <f>IFERROR(VLOOKUP($C39,货物明细表!$B:$F,3,0),"")</f>
        <v/>
      </c>
      <c r="F39" s="48" t="str">
        <f>IFERROR(VLOOKUP($C39,货物明细表!$B:$F,4,0),"")</f>
        <v/>
      </c>
      <c r="G39" s="48" t="str">
        <f>IFERROR(VLOOKUP($C39,货物明细表!$B:$F,5,0),"")</f>
        <v/>
      </c>
      <c r="H39" s="23"/>
      <c r="I39" s="23"/>
      <c r="J39" s="23"/>
      <c r="K39" s="23"/>
    </row>
    <row r="40" spans="1:11">
      <c r="A40" s="47">
        <f t="shared" si="6"/>
        <v>37</v>
      </c>
      <c r="B40" s="19"/>
      <c r="C40" s="19"/>
      <c r="D40" s="47" t="str">
        <f>IFERROR(VLOOKUP($C40,货物明细表!$B:$F,2,0),"")</f>
        <v/>
      </c>
      <c r="E40" s="47" t="str">
        <f>IFERROR(VLOOKUP($C40,货物明细表!$B:$F,3,0),"")</f>
        <v/>
      </c>
      <c r="F40" s="47" t="str">
        <f>IFERROR(VLOOKUP($C40,货物明细表!$B:$F,4,0),"")</f>
        <v/>
      </c>
      <c r="G40" s="47" t="str">
        <f>IFERROR(VLOOKUP($C40,货物明细表!$B:$F,5,0),"")</f>
        <v/>
      </c>
      <c r="H40" s="20"/>
      <c r="I40" s="20"/>
      <c r="J40" s="20"/>
      <c r="K40" s="20"/>
    </row>
    <row r="41" spans="1:11">
      <c r="A41" s="48">
        <f t="shared" si="6"/>
        <v>38</v>
      </c>
      <c r="B41" s="22"/>
      <c r="C41" s="22"/>
      <c r="D41" s="48" t="str">
        <f>IFERROR(VLOOKUP($C41,货物明细表!$B:$F,2,0),"")</f>
        <v/>
      </c>
      <c r="E41" s="48" t="str">
        <f>IFERROR(VLOOKUP($C41,货物明细表!$B:$F,3,0),"")</f>
        <v/>
      </c>
      <c r="F41" s="48" t="str">
        <f>IFERROR(VLOOKUP($C41,货物明细表!$B:$F,4,0),"")</f>
        <v/>
      </c>
      <c r="G41" s="48" t="str">
        <f>IFERROR(VLOOKUP($C41,货物明细表!$B:$F,5,0),"")</f>
        <v/>
      </c>
      <c r="H41" s="23"/>
      <c r="I41" s="23"/>
      <c r="J41" s="23"/>
      <c r="K41" s="23"/>
    </row>
    <row r="42" spans="1:11">
      <c r="A42" s="47">
        <f t="shared" si="6"/>
        <v>39</v>
      </c>
      <c r="B42" s="19"/>
      <c r="C42" s="19"/>
      <c r="D42" s="47" t="str">
        <f>IFERROR(VLOOKUP($C42,货物明细表!$B:$F,2,0),"")</f>
        <v/>
      </c>
      <c r="E42" s="47" t="str">
        <f>IFERROR(VLOOKUP($C42,货物明细表!$B:$F,3,0),"")</f>
        <v/>
      </c>
      <c r="F42" s="47" t="str">
        <f>IFERROR(VLOOKUP($C42,货物明细表!$B:$F,4,0),"")</f>
        <v/>
      </c>
      <c r="G42" s="47" t="str">
        <f>IFERROR(VLOOKUP($C42,货物明细表!$B:$F,5,0),"")</f>
        <v/>
      </c>
      <c r="H42" s="20"/>
      <c r="I42" s="20"/>
      <c r="J42" s="20"/>
      <c r="K42" s="20"/>
    </row>
    <row r="43" spans="1:11">
      <c r="A43" s="48">
        <f t="shared" si="6"/>
        <v>40</v>
      </c>
      <c r="B43" s="22"/>
      <c r="C43" s="22"/>
      <c r="D43" s="48" t="str">
        <f>IFERROR(VLOOKUP($C43,货物明细表!$B:$F,2,0),"")</f>
        <v/>
      </c>
      <c r="E43" s="48" t="str">
        <f>IFERROR(VLOOKUP($C43,货物明细表!$B:$F,3,0),"")</f>
        <v/>
      </c>
      <c r="F43" s="48" t="str">
        <f>IFERROR(VLOOKUP($C43,货物明细表!$B:$F,4,0),"")</f>
        <v/>
      </c>
      <c r="G43" s="48" t="str">
        <f>IFERROR(VLOOKUP($C43,货物明细表!$B:$F,5,0),"")</f>
        <v/>
      </c>
      <c r="H43" s="23"/>
      <c r="I43" s="23"/>
      <c r="J43" s="23"/>
      <c r="K43" s="23"/>
    </row>
    <row r="44" spans="1:11">
      <c r="A44" s="47">
        <f t="shared" si="6"/>
        <v>41</v>
      </c>
      <c r="B44" s="19"/>
      <c r="C44" s="19"/>
      <c r="D44" s="47" t="str">
        <f>IFERROR(VLOOKUP($C44,货物明细表!$B:$F,2,0),"")</f>
        <v/>
      </c>
      <c r="E44" s="47" t="str">
        <f>IFERROR(VLOOKUP($C44,货物明细表!$B:$F,3,0),"")</f>
        <v/>
      </c>
      <c r="F44" s="47" t="str">
        <f>IFERROR(VLOOKUP($C44,货物明细表!$B:$F,4,0),"")</f>
        <v/>
      </c>
      <c r="G44" s="47" t="str">
        <f>IFERROR(VLOOKUP($C44,货物明细表!$B:$F,5,0),"")</f>
        <v/>
      </c>
      <c r="H44" s="20"/>
      <c r="I44" s="20"/>
      <c r="J44" s="20"/>
      <c r="K44" s="20"/>
    </row>
    <row r="45" spans="1:11">
      <c r="A45" s="48">
        <f t="shared" ref="A45:A50" si="7">A44+1</f>
        <v>42</v>
      </c>
      <c r="B45" s="22"/>
      <c r="C45" s="22"/>
      <c r="D45" s="48" t="str">
        <f>IFERROR(VLOOKUP($C45,货物明细表!$B:$F,2,0),"")</f>
        <v/>
      </c>
      <c r="E45" s="48" t="str">
        <f>IFERROR(VLOOKUP($C45,货物明细表!$B:$F,3,0),"")</f>
        <v/>
      </c>
      <c r="F45" s="48" t="str">
        <f>IFERROR(VLOOKUP($C45,货物明细表!$B:$F,4,0),"")</f>
        <v/>
      </c>
      <c r="G45" s="48" t="str">
        <f>IFERROR(VLOOKUP($C45,货物明细表!$B:$F,5,0),"")</f>
        <v/>
      </c>
      <c r="H45" s="23"/>
      <c r="I45" s="23"/>
      <c r="J45" s="23"/>
      <c r="K45" s="23"/>
    </row>
    <row r="46" spans="1:11">
      <c r="A46" s="47">
        <f t="shared" si="7"/>
        <v>43</v>
      </c>
      <c r="B46" s="19"/>
      <c r="C46" s="19"/>
      <c r="D46" s="47" t="str">
        <f>IFERROR(VLOOKUP($C46,货物明细表!$B:$F,2,0),"")</f>
        <v/>
      </c>
      <c r="E46" s="47" t="str">
        <f>IFERROR(VLOOKUP($C46,货物明细表!$B:$F,3,0),"")</f>
        <v/>
      </c>
      <c r="F46" s="47" t="str">
        <f>IFERROR(VLOOKUP($C46,货物明细表!$B:$F,4,0),"")</f>
        <v/>
      </c>
      <c r="G46" s="47" t="str">
        <f>IFERROR(VLOOKUP($C46,货物明细表!$B:$F,5,0),"")</f>
        <v/>
      </c>
      <c r="H46" s="20"/>
      <c r="I46" s="20"/>
      <c r="J46" s="20"/>
      <c r="K46" s="20"/>
    </row>
    <row r="47" spans="1:11">
      <c r="A47" s="48">
        <f t="shared" si="7"/>
        <v>44</v>
      </c>
      <c r="B47" s="22"/>
      <c r="C47" s="22"/>
      <c r="D47" s="48" t="str">
        <f>IFERROR(VLOOKUP($C47,货物明细表!$B:$F,2,0),"")</f>
        <v/>
      </c>
      <c r="E47" s="48" t="str">
        <f>IFERROR(VLOOKUP($C47,货物明细表!$B:$F,3,0),"")</f>
        <v/>
      </c>
      <c r="F47" s="48" t="str">
        <f>IFERROR(VLOOKUP($C47,货物明细表!$B:$F,4,0),"")</f>
        <v/>
      </c>
      <c r="G47" s="48" t="str">
        <f>IFERROR(VLOOKUP($C47,货物明细表!$B:$F,5,0),"")</f>
        <v/>
      </c>
      <c r="H47" s="23"/>
      <c r="I47" s="23"/>
      <c r="J47" s="23"/>
      <c r="K47" s="23"/>
    </row>
    <row r="48" spans="1:11">
      <c r="A48" s="47">
        <f t="shared" si="7"/>
        <v>45</v>
      </c>
      <c r="B48" s="19"/>
      <c r="C48" s="19"/>
      <c r="D48" s="47" t="str">
        <f>IFERROR(VLOOKUP($C48,货物明细表!$B:$F,2,0),"")</f>
        <v/>
      </c>
      <c r="E48" s="47" t="str">
        <f>IFERROR(VLOOKUP($C48,货物明细表!$B:$F,3,0),"")</f>
        <v/>
      </c>
      <c r="F48" s="47" t="str">
        <f>IFERROR(VLOOKUP($C48,货物明细表!$B:$F,4,0),"")</f>
        <v/>
      </c>
      <c r="G48" s="47" t="str">
        <f>IFERROR(VLOOKUP($C48,货物明细表!$B:$F,5,0),"")</f>
        <v/>
      </c>
      <c r="H48" s="20"/>
      <c r="I48" s="20"/>
      <c r="J48" s="20"/>
      <c r="K48" s="20"/>
    </row>
    <row r="49" spans="1:11">
      <c r="A49" s="48">
        <f t="shared" si="7"/>
        <v>46</v>
      </c>
      <c r="B49" s="22"/>
      <c r="C49" s="22"/>
      <c r="D49" s="48" t="str">
        <f>IFERROR(VLOOKUP($C49,货物明细表!$B:$F,2,0),"")</f>
        <v/>
      </c>
      <c r="E49" s="48" t="str">
        <f>IFERROR(VLOOKUP($C49,货物明细表!$B:$F,3,0),"")</f>
        <v/>
      </c>
      <c r="F49" s="48" t="str">
        <f>IFERROR(VLOOKUP($C49,货物明细表!$B:$F,4,0),"")</f>
        <v/>
      </c>
      <c r="G49" s="48" t="str">
        <f>IFERROR(VLOOKUP($C49,货物明细表!$B:$F,5,0),"")</f>
        <v/>
      </c>
      <c r="H49" s="23"/>
      <c r="I49" s="23"/>
      <c r="J49" s="23"/>
      <c r="K49" s="23"/>
    </row>
    <row r="50" spans="1:11">
      <c r="A50" s="47">
        <f t="shared" si="7"/>
        <v>47</v>
      </c>
      <c r="B50" s="19"/>
      <c r="C50" s="19"/>
      <c r="D50" s="47" t="str">
        <f>IFERROR(VLOOKUP($C50,货物明细表!$B:$F,2,0),"")</f>
        <v/>
      </c>
      <c r="E50" s="47" t="str">
        <f>IFERROR(VLOOKUP($C50,货物明细表!$B:$F,3,0),"")</f>
        <v/>
      </c>
      <c r="F50" s="47" t="str">
        <f>IFERROR(VLOOKUP($C50,货物明细表!$B:$F,4,0),"")</f>
        <v/>
      </c>
      <c r="G50" s="47" t="str">
        <f>IFERROR(VLOOKUP($C50,货物明细表!$B:$F,5,0),"")</f>
        <v/>
      </c>
      <c r="H50" s="20"/>
      <c r="I50" s="20"/>
      <c r="J50" s="20"/>
      <c r="K50" s="20"/>
    </row>
    <row r="51" spans="1:11">
      <c r="A51" s="48">
        <f t="shared" ref="A51:A56" si="8">A50+1</f>
        <v>48</v>
      </c>
      <c r="B51" s="22"/>
      <c r="C51" s="22"/>
      <c r="D51" s="48" t="str">
        <f>IFERROR(VLOOKUP($C51,货物明细表!$B:$F,2,0),"")</f>
        <v/>
      </c>
      <c r="E51" s="48" t="str">
        <f>IFERROR(VLOOKUP($C51,货物明细表!$B:$F,3,0),"")</f>
        <v/>
      </c>
      <c r="F51" s="48" t="str">
        <f>IFERROR(VLOOKUP($C51,货物明细表!$B:$F,4,0),"")</f>
        <v/>
      </c>
      <c r="G51" s="48" t="str">
        <f>IFERROR(VLOOKUP($C51,货物明细表!$B:$F,5,0),"")</f>
        <v/>
      </c>
      <c r="H51" s="23"/>
      <c r="I51" s="23"/>
      <c r="J51" s="23"/>
      <c r="K51" s="23"/>
    </row>
    <row r="52" spans="1:11">
      <c r="A52" s="47">
        <f t="shared" si="8"/>
        <v>49</v>
      </c>
      <c r="B52" s="19"/>
      <c r="C52" s="19"/>
      <c r="D52" s="47" t="str">
        <f>IFERROR(VLOOKUP($C52,货物明细表!$B:$F,2,0),"")</f>
        <v/>
      </c>
      <c r="E52" s="47" t="str">
        <f>IFERROR(VLOOKUP($C52,货物明细表!$B:$F,3,0),"")</f>
        <v/>
      </c>
      <c r="F52" s="47" t="str">
        <f>IFERROR(VLOOKUP($C52,货物明细表!$B:$F,4,0),"")</f>
        <v/>
      </c>
      <c r="G52" s="47" t="str">
        <f>IFERROR(VLOOKUP($C52,货物明细表!$B:$F,5,0),"")</f>
        <v/>
      </c>
      <c r="H52" s="20"/>
      <c r="I52" s="20"/>
      <c r="J52" s="20"/>
      <c r="K52" s="20"/>
    </row>
    <row r="53" spans="1:11">
      <c r="A53" s="48">
        <f t="shared" si="8"/>
        <v>50</v>
      </c>
      <c r="B53" s="22"/>
      <c r="C53" s="22"/>
      <c r="D53" s="48" t="str">
        <f>IFERROR(VLOOKUP($C53,货物明细表!$B:$F,2,0),"")</f>
        <v/>
      </c>
      <c r="E53" s="48" t="str">
        <f>IFERROR(VLOOKUP($C53,货物明细表!$B:$F,3,0),"")</f>
        <v/>
      </c>
      <c r="F53" s="48" t="str">
        <f>IFERROR(VLOOKUP($C53,货物明细表!$B:$F,4,0),"")</f>
        <v/>
      </c>
      <c r="G53" s="48" t="str">
        <f>IFERROR(VLOOKUP($C53,货物明细表!$B:$F,5,0),"")</f>
        <v/>
      </c>
      <c r="H53" s="23"/>
      <c r="I53" s="23"/>
      <c r="J53" s="23"/>
      <c r="K53" s="23"/>
    </row>
    <row r="54" spans="1:11">
      <c r="A54" s="47">
        <f t="shared" si="8"/>
        <v>51</v>
      </c>
      <c r="B54" s="19"/>
      <c r="C54" s="19"/>
      <c r="D54" s="47" t="str">
        <f>IFERROR(VLOOKUP($C54,货物明细表!$B:$F,2,0),"")</f>
        <v/>
      </c>
      <c r="E54" s="47" t="str">
        <f>IFERROR(VLOOKUP($C54,货物明细表!$B:$F,3,0),"")</f>
        <v/>
      </c>
      <c r="F54" s="47" t="str">
        <f>IFERROR(VLOOKUP($C54,货物明细表!$B:$F,4,0),"")</f>
        <v/>
      </c>
      <c r="G54" s="47" t="str">
        <f>IFERROR(VLOOKUP($C54,货物明细表!$B:$F,5,0),"")</f>
        <v/>
      </c>
      <c r="H54" s="20"/>
      <c r="I54" s="20"/>
      <c r="J54" s="20"/>
      <c r="K54" s="20"/>
    </row>
    <row r="55" spans="1:11">
      <c r="A55" s="48">
        <f t="shared" si="8"/>
        <v>52</v>
      </c>
      <c r="B55" s="22"/>
      <c r="C55" s="22"/>
      <c r="D55" s="48" t="str">
        <f>IFERROR(VLOOKUP($C55,货物明细表!$B:$F,2,0),"")</f>
        <v/>
      </c>
      <c r="E55" s="48" t="str">
        <f>IFERROR(VLOOKUP($C55,货物明细表!$B:$F,3,0),"")</f>
        <v/>
      </c>
      <c r="F55" s="48" t="str">
        <f>IFERROR(VLOOKUP($C55,货物明细表!$B:$F,4,0),"")</f>
        <v/>
      </c>
      <c r="G55" s="48" t="str">
        <f>IFERROR(VLOOKUP($C55,货物明细表!$B:$F,5,0),"")</f>
        <v/>
      </c>
      <c r="H55" s="23"/>
      <c r="I55" s="23"/>
      <c r="J55" s="23"/>
      <c r="K55" s="23"/>
    </row>
    <row r="56" spans="1:11">
      <c r="A56" s="47">
        <f t="shared" si="8"/>
        <v>53</v>
      </c>
      <c r="B56" s="19"/>
      <c r="C56" s="19"/>
      <c r="D56" s="47" t="str">
        <f>IFERROR(VLOOKUP($C56,货物明细表!$B:$F,2,0),"")</f>
        <v/>
      </c>
      <c r="E56" s="47" t="str">
        <f>IFERROR(VLOOKUP($C56,货物明细表!$B:$F,3,0),"")</f>
        <v/>
      </c>
      <c r="F56" s="47" t="str">
        <f>IFERROR(VLOOKUP($C56,货物明细表!$B:$F,4,0),"")</f>
        <v/>
      </c>
      <c r="G56" s="47" t="str">
        <f>IFERROR(VLOOKUP($C56,货物明细表!$B:$F,5,0),"")</f>
        <v/>
      </c>
      <c r="H56" s="20"/>
      <c r="I56" s="20"/>
      <c r="J56" s="20"/>
      <c r="K56" s="20"/>
    </row>
    <row r="57" spans="1:11">
      <c r="A57" s="48">
        <f t="shared" ref="A57:A62" si="9">A56+1</f>
        <v>54</v>
      </c>
      <c r="B57" s="22"/>
      <c r="C57" s="22"/>
      <c r="D57" s="48" t="str">
        <f>IFERROR(VLOOKUP($C57,货物明细表!$B:$F,2,0),"")</f>
        <v/>
      </c>
      <c r="E57" s="48" t="str">
        <f>IFERROR(VLOOKUP($C57,货物明细表!$B:$F,3,0),"")</f>
        <v/>
      </c>
      <c r="F57" s="48" t="str">
        <f>IFERROR(VLOOKUP($C57,货物明细表!$B:$F,4,0),"")</f>
        <v/>
      </c>
      <c r="G57" s="48" t="str">
        <f>IFERROR(VLOOKUP($C57,货物明细表!$B:$F,5,0),"")</f>
        <v/>
      </c>
      <c r="H57" s="23"/>
      <c r="I57" s="23"/>
      <c r="J57" s="23"/>
      <c r="K57" s="23"/>
    </row>
    <row r="58" spans="1:11">
      <c r="A58" s="47">
        <f t="shared" si="9"/>
        <v>55</v>
      </c>
      <c r="B58" s="19"/>
      <c r="C58" s="19"/>
      <c r="D58" s="47" t="str">
        <f>IFERROR(VLOOKUP($C58,货物明细表!$B:$F,2,0),"")</f>
        <v/>
      </c>
      <c r="E58" s="47" t="str">
        <f>IFERROR(VLOOKUP($C58,货物明细表!$B:$F,3,0),"")</f>
        <v/>
      </c>
      <c r="F58" s="47" t="str">
        <f>IFERROR(VLOOKUP($C58,货物明细表!$B:$F,4,0),"")</f>
        <v/>
      </c>
      <c r="G58" s="47" t="str">
        <f>IFERROR(VLOOKUP($C58,货物明细表!$B:$F,5,0),"")</f>
        <v/>
      </c>
      <c r="H58" s="20"/>
      <c r="I58" s="20"/>
      <c r="J58" s="20"/>
      <c r="K58" s="20"/>
    </row>
    <row r="59" spans="1:11">
      <c r="A59" s="48">
        <f t="shared" si="9"/>
        <v>56</v>
      </c>
      <c r="B59" s="22"/>
      <c r="C59" s="22"/>
      <c r="D59" s="48" t="str">
        <f>IFERROR(VLOOKUP($C59,货物明细表!$B:$F,2,0),"")</f>
        <v/>
      </c>
      <c r="E59" s="48" t="str">
        <f>IFERROR(VLOOKUP($C59,货物明细表!$B:$F,3,0),"")</f>
        <v/>
      </c>
      <c r="F59" s="48" t="str">
        <f>IFERROR(VLOOKUP($C59,货物明细表!$B:$F,4,0),"")</f>
        <v/>
      </c>
      <c r="G59" s="48" t="str">
        <f>IFERROR(VLOOKUP($C59,货物明细表!$B:$F,5,0),"")</f>
        <v/>
      </c>
      <c r="H59" s="23"/>
      <c r="I59" s="23"/>
      <c r="J59" s="23"/>
      <c r="K59" s="23"/>
    </row>
    <row r="60" spans="1:11">
      <c r="A60" s="47">
        <f t="shared" si="9"/>
        <v>57</v>
      </c>
      <c r="B60" s="19"/>
      <c r="C60" s="19"/>
      <c r="D60" s="47" t="str">
        <f>IFERROR(VLOOKUP($C60,货物明细表!$B:$F,2,0),"")</f>
        <v/>
      </c>
      <c r="E60" s="47" t="str">
        <f>IFERROR(VLOOKUP($C60,货物明细表!$B:$F,3,0),"")</f>
        <v/>
      </c>
      <c r="F60" s="47" t="str">
        <f>IFERROR(VLOOKUP($C60,货物明细表!$B:$F,4,0),"")</f>
        <v/>
      </c>
      <c r="G60" s="47" t="str">
        <f>IFERROR(VLOOKUP($C60,货物明细表!$B:$F,5,0),"")</f>
        <v/>
      </c>
      <c r="H60" s="20"/>
      <c r="I60" s="20"/>
      <c r="J60" s="20"/>
      <c r="K60" s="20"/>
    </row>
    <row r="61" spans="1:11">
      <c r="A61" s="48">
        <f t="shared" si="9"/>
        <v>58</v>
      </c>
      <c r="B61" s="22"/>
      <c r="C61" s="22"/>
      <c r="D61" s="48" t="str">
        <f>IFERROR(VLOOKUP($C61,货物明细表!$B:$F,2,0),"")</f>
        <v/>
      </c>
      <c r="E61" s="48" t="str">
        <f>IFERROR(VLOOKUP($C61,货物明细表!$B:$F,3,0),"")</f>
        <v/>
      </c>
      <c r="F61" s="48" t="str">
        <f>IFERROR(VLOOKUP($C61,货物明细表!$B:$F,4,0),"")</f>
        <v/>
      </c>
      <c r="G61" s="48" t="str">
        <f>IFERROR(VLOOKUP($C61,货物明细表!$B:$F,5,0),"")</f>
        <v/>
      </c>
      <c r="H61" s="23"/>
      <c r="I61" s="23"/>
      <c r="J61" s="23"/>
      <c r="K61" s="23"/>
    </row>
    <row r="62" spans="1:11">
      <c r="A62" s="47">
        <f t="shared" si="9"/>
        <v>59</v>
      </c>
      <c r="B62" s="19"/>
      <c r="C62" s="19"/>
      <c r="D62" s="47" t="str">
        <f>IFERROR(VLOOKUP($C62,货物明细表!$B:$F,2,0),"")</f>
        <v/>
      </c>
      <c r="E62" s="47" t="str">
        <f>IFERROR(VLOOKUP($C62,货物明细表!$B:$F,3,0),"")</f>
        <v/>
      </c>
      <c r="F62" s="47" t="str">
        <f>IFERROR(VLOOKUP($C62,货物明细表!$B:$F,4,0),"")</f>
        <v/>
      </c>
      <c r="G62" s="47" t="str">
        <f>IFERROR(VLOOKUP($C62,货物明细表!$B:$F,5,0),"")</f>
        <v/>
      </c>
      <c r="H62" s="20"/>
      <c r="I62" s="20"/>
      <c r="J62" s="20"/>
      <c r="K62" s="20"/>
    </row>
    <row r="63" spans="1:11">
      <c r="A63" s="48">
        <f t="shared" ref="A63:A68" si="10">A62+1</f>
        <v>60</v>
      </c>
      <c r="B63" s="22"/>
      <c r="C63" s="22"/>
      <c r="D63" s="48" t="str">
        <f>IFERROR(VLOOKUP($C63,货物明细表!$B:$F,2,0),"")</f>
        <v/>
      </c>
      <c r="E63" s="48" t="str">
        <f>IFERROR(VLOOKUP($C63,货物明细表!$B:$F,3,0),"")</f>
        <v/>
      </c>
      <c r="F63" s="48" t="str">
        <f>IFERROR(VLOOKUP($C63,货物明细表!$B:$F,4,0),"")</f>
        <v/>
      </c>
      <c r="G63" s="48" t="str">
        <f>IFERROR(VLOOKUP($C63,货物明细表!$B:$F,5,0),"")</f>
        <v/>
      </c>
      <c r="H63" s="23"/>
      <c r="I63" s="23"/>
      <c r="J63" s="23"/>
      <c r="K63" s="23"/>
    </row>
    <row r="64" spans="1:11">
      <c r="A64" s="47">
        <f t="shared" si="10"/>
        <v>61</v>
      </c>
      <c r="B64" s="19"/>
      <c r="C64" s="19"/>
      <c r="D64" s="47" t="str">
        <f>IFERROR(VLOOKUP($C64,货物明细表!$B:$F,2,0),"")</f>
        <v/>
      </c>
      <c r="E64" s="47" t="str">
        <f>IFERROR(VLOOKUP($C64,货物明细表!$B:$F,3,0),"")</f>
        <v/>
      </c>
      <c r="F64" s="47" t="str">
        <f>IFERROR(VLOOKUP($C64,货物明细表!$B:$F,4,0),"")</f>
        <v/>
      </c>
      <c r="G64" s="47" t="str">
        <f>IFERROR(VLOOKUP($C64,货物明细表!$B:$F,5,0),"")</f>
        <v/>
      </c>
      <c r="H64" s="20"/>
      <c r="I64" s="20"/>
      <c r="J64" s="20"/>
      <c r="K64" s="20"/>
    </row>
    <row r="65" spans="1:11">
      <c r="A65" s="48">
        <f t="shared" si="10"/>
        <v>62</v>
      </c>
      <c r="B65" s="22"/>
      <c r="C65" s="22"/>
      <c r="D65" s="48" t="str">
        <f>IFERROR(VLOOKUP($C65,货物明细表!$B:$F,2,0),"")</f>
        <v/>
      </c>
      <c r="E65" s="48" t="str">
        <f>IFERROR(VLOOKUP($C65,货物明细表!$B:$F,3,0),"")</f>
        <v/>
      </c>
      <c r="F65" s="48" t="str">
        <f>IFERROR(VLOOKUP($C65,货物明细表!$B:$F,4,0),"")</f>
        <v/>
      </c>
      <c r="G65" s="48" t="str">
        <f>IFERROR(VLOOKUP($C65,货物明细表!$B:$F,5,0),"")</f>
        <v/>
      </c>
      <c r="H65" s="23"/>
      <c r="I65" s="23"/>
      <c r="J65" s="23"/>
      <c r="K65" s="23"/>
    </row>
    <row r="66" spans="1:11">
      <c r="A66" s="47">
        <f t="shared" si="10"/>
        <v>63</v>
      </c>
      <c r="B66" s="19"/>
      <c r="C66" s="19"/>
      <c r="D66" s="47" t="str">
        <f>IFERROR(VLOOKUP($C66,货物明细表!$B:$F,2,0),"")</f>
        <v/>
      </c>
      <c r="E66" s="47" t="str">
        <f>IFERROR(VLOOKUP($C66,货物明细表!$B:$F,3,0),"")</f>
        <v/>
      </c>
      <c r="F66" s="47" t="str">
        <f>IFERROR(VLOOKUP($C66,货物明细表!$B:$F,4,0),"")</f>
        <v/>
      </c>
      <c r="G66" s="47" t="str">
        <f>IFERROR(VLOOKUP($C66,货物明细表!$B:$F,5,0),"")</f>
        <v/>
      </c>
      <c r="H66" s="20"/>
      <c r="I66" s="20"/>
      <c r="J66" s="20"/>
      <c r="K66" s="20"/>
    </row>
    <row r="67" spans="1:11">
      <c r="A67" s="48">
        <f t="shared" si="10"/>
        <v>64</v>
      </c>
      <c r="B67" s="22"/>
      <c r="C67" s="22"/>
      <c r="D67" s="48" t="str">
        <f>IFERROR(VLOOKUP($C67,货物明细表!$B:$F,2,0),"")</f>
        <v/>
      </c>
      <c r="E67" s="48" t="str">
        <f>IFERROR(VLOOKUP($C67,货物明细表!$B:$F,3,0),"")</f>
        <v/>
      </c>
      <c r="F67" s="48" t="str">
        <f>IFERROR(VLOOKUP($C67,货物明细表!$B:$F,4,0),"")</f>
        <v/>
      </c>
      <c r="G67" s="48" t="str">
        <f>IFERROR(VLOOKUP($C67,货物明细表!$B:$F,5,0),"")</f>
        <v/>
      </c>
      <c r="H67" s="23"/>
      <c r="I67" s="23"/>
      <c r="J67" s="23"/>
      <c r="K67" s="23"/>
    </row>
    <row r="68" spans="1:11">
      <c r="A68" s="47">
        <f t="shared" si="10"/>
        <v>65</v>
      </c>
      <c r="B68" s="19"/>
      <c r="C68" s="19"/>
      <c r="D68" s="47" t="str">
        <f>IFERROR(VLOOKUP($C68,货物明细表!$B:$F,2,0),"")</f>
        <v/>
      </c>
      <c r="E68" s="47" t="str">
        <f>IFERROR(VLOOKUP($C68,货物明细表!$B:$F,3,0),"")</f>
        <v/>
      </c>
      <c r="F68" s="47" t="str">
        <f>IFERROR(VLOOKUP($C68,货物明细表!$B:$F,4,0),"")</f>
        <v/>
      </c>
      <c r="G68" s="47" t="str">
        <f>IFERROR(VLOOKUP($C68,货物明细表!$B:$F,5,0),"")</f>
        <v/>
      </c>
      <c r="H68" s="20"/>
      <c r="I68" s="20"/>
      <c r="J68" s="20"/>
      <c r="K68" s="20"/>
    </row>
    <row r="69" spans="1:11">
      <c r="A69" s="48">
        <f t="shared" ref="A69:A74" si="11">A68+1</f>
        <v>66</v>
      </c>
      <c r="B69" s="22"/>
      <c r="C69" s="22"/>
      <c r="D69" s="48" t="str">
        <f>IFERROR(VLOOKUP($C69,货物明细表!$B:$F,2,0),"")</f>
        <v/>
      </c>
      <c r="E69" s="48" t="str">
        <f>IFERROR(VLOOKUP($C69,货物明细表!$B:$F,3,0),"")</f>
        <v/>
      </c>
      <c r="F69" s="48" t="str">
        <f>IFERROR(VLOOKUP($C69,货物明细表!$B:$F,4,0),"")</f>
        <v/>
      </c>
      <c r="G69" s="48" t="str">
        <f>IFERROR(VLOOKUP($C69,货物明细表!$B:$F,5,0),"")</f>
        <v/>
      </c>
      <c r="H69" s="23"/>
      <c r="I69" s="23"/>
      <c r="J69" s="23"/>
      <c r="K69" s="23"/>
    </row>
    <row r="70" spans="1:11">
      <c r="A70" s="47">
        <f t="shared" si="11"/>
        <v>67</v>
      </c>
      <c r="B70" s="19"/>
      <c r="C70" s="19"/>
      <c r="D70" s="47" t="str">
        <f>IFERROR(VLOOKUP($C70,货物明细表!$B:$F,2,0),"")</f>
        <v/>
      </c>
      <c r="E70" s="47" t="str">
        <f>IFERROR(VLOOKUP($C70,货物明细表!$B:$F,3,0),"")</f>
        <v/>
      </c>
      <c r="F70" s="47" t="str">
        <f>IFERROR(VLOOKUP($C70,货物明细表!$B:$F,4,0),"")</f>
        <v/>
      </c>
      <c r="G70" s="47" t="str">
        <f>IFERROR(VLOOKUP($C70,货物明细表!$B:$F,5,0),"")</f>
        <v/>
      </c>
      <c r="H70" s="20"/>
      <c r="I70" s="20"/>
      <c r="J70" s="20"/>
      <c r="K70" s="20"/>
    </row>
    <row r="71" spans="1:11">
      <c r="A71" s="48">
        <f t="shared" si="11"/>
        <v>68</v>
      </c>
      <c r="B71" s="22"/>
      <c r="C71" s="22"/>
      <c r="D71" s="48" t="str">
        <f>IFERROR(VLOOKUP($C71,货物明细表!$B:$F,2,0),"")</f>
        <v/>
      </c>
      <c r="E71" s="48" t="str">
        <f>IFERROR(VLOOKUP($C71,货物明细表!$B:$F,3,0),"")</f>
        <v/>
      </c>
      <c r="F71" s="48" t="str">
        <f>IFERROR(VLOOKUP($C71,货物明细表!$B:$F,4,0),"")</f>
        <v/>
      </c>
      <c r="G71" s="48" t="str">
        <f>IFERROR(VLOOKUP($C71,货物明细表!$B:$F,5,0),"")</f>
        <v/>
      </c>
      <c r="H71" s="23"/>
      <c r="I71" s="23"/>
      <c r="J71" s="23"/>
      <c r="K71" s="23"/>
    </row>
    <row r="72" spans="1:11">
      <c r="A72" s="47">
        <f t="shared" si="11"/>
        <v>69</v>
      </c>
      <c r="B72" s="19"/>
      <c r="C72" s="19"/>
      <c r="D72" s="47" t="str">
        <f>IFERROR(VLOOKUP($C72,货物明细表!$B:$F,2,0),"")</f>
        <v/>
      </c>
      <c r="E72" s="47" t="str">
        <f>IFERROR(VLOOKUP($C72,货物明细表!$B:$F,3,0),"")</f>
        <v/>
      </c>
      <c r="F72" s="47" t="str">
        <f>IFERROR(VLOOKUP($C72,货物明细表!$B:$F,4,0),"")</f>
        <v/>
      </c>
      <c r="G72" s="47" t="str">
        <f>IFERROR(VLOOKUP($C72,货物明细表!$B:$F,5,0),"")</f>
        <v/>
      </c>
      <c r="H72" s="20"/>
      <c r="I72" s="20"/>
      <c r="J72" s="20"/>
      <c r="K72" s="20"/>
    </row>
    <row r="73" spans="1:11">
      <c r="A73" s="48">
        <f t="shared" si="11"/>
        <v>70</v>
      </c>
      <c r="B73" s="22"/>
      <c r="C73" s="22"/>
      <c r="D73" s="48" t="str">
        <f>IFERROR(VLOOKUP($C73,货物明细表!$B:$F,2,0),"")</f>
        <v/>
      </c>
      <c r="E73" s="48" t="str">
        <f>IFERROR(VLOOKUP($C73,货物明细表!$B:$F,3,0),"")</f>
        <v/>
      </c>
      <c r="F73" s="48" t="str">
        <f>IFERROR(VLOOKUP($C73,货物明细表!$B:$F,4,0),"")</f>
        <v/>
      </c>
      <c r="G73" s="48" t="str">
        <f>IFERROR(VLOOKUP($C73,货物明细表!$B:$F,5,0),"")</f>
        <v/>
      </c>
      <c r="H73" s="23"/>
      <c r="I73" s="23"/>
      <c r="J73" s="23"/>
      <c r="K73" s="23"/>
    </row>
    <row r="74" spans="1:11">
      <c r="A74" s="47">
        <f t="shared" si="11"/>
        <v>71</v>
      </c>
      <c r="B74" s="19"/>
      <c r="C74" s="19"/>
      <c r="D74" s="47" t="str">
        <f>IFERROR(VLOOKUP($C74,货物明细表!$B:$F,2,0),"")</f>
        <v/>
      </c>
      <c r="E74" s="47" t="str">
        <f>IFERROR(VLOOKUP($C74,货物明细表!$B:$F,3,0),"")</f>
        <v/>
      </c>
      <c r="F74" s="47" t="str">
        <f>IFERROR(VLOOKUP($C74,货物明细表!$B:$F,4,0),"")</f>
        <v/>
      </c>
      <c r="G74" s="47" t="str">
        <f>IFERROR(VLOOKUP($C74,货物明细表!$B:$F,5,0),"")</f>
        <v/>
      </c>
      <c r="H74" s="20"/>
      <c r="I74" s="20"/>
      <c r="J74" s="20"/>
      <c r="K74" s="20"/>
    </row>
    <row r="75" spans="1:11">
      <c r="A75" s="48">
        <f t="shared" ref="A75:A80" si="12">A74+1</f>
        <v>72</v>
      </c>
      <c r="B75" s="22"/>
      <c r="C75" s="22"/>
      <c r="D75" s="48" t="str">
        <f>IFERROR(VLOOKUP($C75,货物明细表!$B:$F,2,0),"")</f>
        <v/>
      </c>
      <c r="E75" s="48" t="str">
        <f>IFERROR(VLOOKUP($C75,货物明细表!$B:$F,3,0),"")</f>
        <v/>
      </c>
      <c r="F75" s="48" t="str">
        <f>IFERROR(VLOOKUP($C75,货物明细表!$B:$F,4,0),"")</f>
        <v/>
      </c>
      <c r="G75" s="48" t="str">
        <f>IFERROR(VLOOKUP($C75,货物明细表!$B:$F,5,0),"")</f>
        <v/>
      </c>
      <c r="H75" s="23"/>
      <c r="I75" s="23"/>
      <c r="J75" s="23"/>
      <c r="K75" s="23"/>
    </row>
    <row r="76" spans="1:11">
      <c r="A76" s="47">
        <f t="shared" si="12"/>
        <v>73</v>
      </c>
      <c r="B76" s="19"/>
      <c r="C76" s="19"/>
      <c r="D76" s="47" t="str">
        <f>IFERROR(VLOOKUP($C76,货物明细表!$B:$F,2,0),"")</f>
        <v/>
      </c>
      <c r="E76" s="47" t="str">
        <f>IFERROR(VLOOKUP($C76,货物明细表!$B:$F,3,0),"")</f>
        <v/>
      </c>
      <c r="F76" s="47" t="str">
        <f>IFERROR(VLOOKUP($C76,货物明细表!$B:$F,4,0),"")</f>
        <v/>
      </c>
      <c r="G76" s="47" t="str">
        <f>IFERROR(VLOOKUP($C76,货物明细表!$B:$F,5,0),"")</f>
        <v/>
      </c>
      <c r="H76" s="20"/>
      <c r="I76" s="20"/>
      <c r="J76" s="20"/>
      <c r="K76" s="20"/>
    </row>
    <row r="77" spans="1:11">
      <c r="A77" s="48">
        <f t="shared" si="12"/>
        <v>74</v>
      </c>
      <c r="B77" s="22"/>
      <c r="C77" s="22"/>
      <c r="D77" s="48" t="str">
        <f>IFERROR(VLOOKUP($C77,货物明细表!$B:$F,2,0),"")</f>
        <v/>
      </c>
      <c r="E77" s="48" t="str">
        <f>IFERROR(VLOOKUP($C77,货物明细表!$B:$F,3,0),"")</f>
        <v/>
      </c>
      <c r="F77" s="48" t="str">
        <f>IFERROR(VLOOKUP($C77,货物明细表!$B:$F,4,0),"")</f>
        <v/>
      </c>
      <c r="G77" s="48" t="str">
        <f>IFERROR(VLOOKUP($C77,货物明细表!$B:$F,5,0),"")</f>
        <v/>
      </c>
      <c r="H77" s="23"/>
      <c r="I77" s="23"/>
      <c r="J77" s="23"/>
      <c r="K77" s="23"/>
    </row>
    <row r="78" spans="1:11">
      <c r="A78" s="47">
        <f t="shared" si="12"/>
        <v>75</v>
      </c>
      <c r="B78" s="19"/>
      <c r="C78" s="19"/>
      <c r="D78" s="47" t="str">
        <f>IFERROR(VLOOKUP($C78,货物明细表!$B:$F,2,0),"")</f>
        <v/>
      </c>
      <c r="E78" s="47" t="str">
        <f>IFERROR(VLOOKUP($C78,货物明细表!$B:$F,3,0),"")</f>
        <v/>
      </c>
      <c r="F78" s="47" t="str">
        <f>IFERROR(VLOOKUP($C78,货物明细表!$B:$F,4,0),"")</f>
        <v/>
      </c>
      <c r="G78" s="47" t="str">
        <f>IFERROR(VLOOKUP($C78,货物明细表!$B:$F,5,0),"")</f>
        <v/>
      </c>
      <c r="H78" s="20"/>
      <c r="I78" s="20"/>
      <c r="J78" s="20"/>
      <c r="K78" s="20"/>
    </row>
    <row r="79" spans="1:11">
      <c r="A79" s="48">
        <f t="shared" si="12"/>
        <v>76</v>
      </c>
      <c r="B79" s="22"/>
      <c r="C79" s="22"/>
      <c r="D79" s="48" t="str">
        <f>IFERROR(VLOOKUP($C79,货物明细表!$B:$F,2,0),"")</f>
        <v/>
      </c>
      <c r="E79" s="48" t="str">
        <f>IFERROR(VLOOKUP($C79,货物明细表!$B:$F,3,0),"")</f>
        <v/>
      </c>
      <c r="F79" s="48" t="str">
        <f>IFERROR(VLOOKUP($C79,货物明细表!$B:$F,4,0),"")</f>
        <v/>
      </c>
      <c r="G79" s="48" t="str">
        <f>IFERROR(VLOOKUP($C79,货物明细表!$B:$F,5,0),"")</f>
        <v/>
      </c>
      <c r="H79" s="23"/>
      <c r="I79" s="23"/>
      <c r="J79" s="23"/>
      <c r="K79" s="23"/>
    </row>
    <row r="80" spans="1:11">
      <c r="A80" s="47">
        <f t="shared" si="12"/>
        <v>77</v>
      </c>
      <c r="B80" s="19"/>
      <c r="C80" s="19"/>
      <c r="D80" s="47" t="str">
        <f>IFERROR(VLOOKUP($C80,货物明细表!$B:$F,2,0),"")</f>
        <v/>
      </c>
      <c r="E80" s="47" t="str">
        <f>IFERROR(VLOOKUP($C80,货物明细表!$B:$F,3,0),"")</f>
        <v/>
      </c>
      <c r="F80" s="47" t="str">
        <f>IFERROR(VLOOKUP($C80,货物明细表!$B:$F,4,0),"")</f>
        <v/>
      </c>
      <c r="G80" s="47" t="str">
        <f>IFERROR(VLOOKUP($C80,货物明细表!$B:$F,5,0),"")</f>
        <v/>
      </c>
      <c r="H80" s="20"/>
      <c r="I80" s="20"/>
      <c r="J80" s="20"/>
      <c r="K80" s="20"/>
    </row>
    <row r="81" spans="1:11">
      <c r="A81" s="48">
        <f t="shared" ref="A81:A86" si="13">A80+1</f>
        <v>78</v>
      </c>
      <c r="B81" s="22"/>
      <c r="C81" s="22"/>
      <c r="D81" s="48" t="str">
        <f>IFERROR(VLOOKUP($C81,货物明细表!$B:$F,2,0),"")</f>
        <v/>
      </c>
      <c r="E81" s="48" t="str">
        <f>IFERROR(VLOOKUP($C81,货物明细表!$B:$F,3,0),"")</f>
        <v/>
      </c>
      <c r="F81" s="48" t="str">
        <f>IFERROR(VLOOKUP($C81,货物明细表!$B:$F,4,0),"")</f>
        <v/>
      </c>
      <c r="G81" s="48" t="str">
        <f>IFERROR(VLOOKUP($C81,货物明细表!$B:$F,5,0),"")</f>
        <v/>
      </c>
      <c r="H81" s="23"/>
      <c r="I81" s="23"/>
      <c r="J81" s="23"/>
      <c r="K81" s="23"/>
    </row>
    <row r="82" spans="1:11">
      <c r="A82" s="47">
        <f t="shared" si="13"/>
        <v>79</v>
      </c>
      <c r="B82" s="19"/>
      <c r="C82" s="19"/>
      <c r="D82" s="47" t="str">
        <f>IFERROR(VLOOKUP($C82,货物明细表!$B:$F,2,0),"")</f>
        <v/>
      </c>
      <c r="E82" s="47" t="str">
        <f>IFERROR(VLOOKUP($C82,货物明细表!$B:$F,3,0),"")</f>
        <v/>
      </c>
      <c r="F82" s="47" t="str">
        <f>IFERROR(VLOOKUP($C82,货物明细表!$B:$F,4,0),"")</f>
        <v/>
      </c>
      <c r="G82" s="47" t="str">
        <f>IFERROR(VLOOKUP($C82,货物明细表!$B:$F,5,0),"")</f>
        <v/>
      </c>
      <c r="H82" s="20"/>
      <c r="I82" s="20"/>
      <c r="J82" s="20"/>
      <c r="K82" s="20"/>
    </row>
    <row r="83" spans="1:11">
      <c r="A83" s="48">
        <f t="shared" si="13"/>
        <v>80</v>
      </c>
      <c r="B83" s="22"/>
      <c r="C83" s="22"/>
      <c r="D83" s="48" t="str">
        <f>IFERROR(VLOOKUP($C83,货物明细表!$B:$F,2,0),"")</f>
        <v/>
      </c>
      <c r="E83" s="48" t="str">
        <f>IFERROR(VLOOKUP($C83,货物明细表!$B:$F,3,0),"")</f>
        <v/>
      </c>
      <c r="F83" s="48" t="str">
        <f>IFERROR(VLOOKUP($C83,货物明细表!$B:$F,4,0),"")</f>
        <v/>
      </c>
      <c r="G83" s="48" t="str">
        <f>IFERROR(VLOOKUP($C83,货物明细表!$B:$F,5,0),"")</f>
        <v/>
      </c>
      <c r="H83" s="23"/>
      <c r="I83" s="23"/>
      <c r="J83" s="23"/>
      <c r="K83" s="23"/>
    </row>
    <row r="84" spans="1:11">
      <c r="A84" s="47">
        <f t="shared" si="13"/>
        <v>81</v>
      </c>
      <c r="B84" s="19"/>
      <c r="C84" s="19"/>
      <c r="D84" s="47" t="str">
        <f>IFERROR(VLOOKUP($C84,货物明细表!$B:$F,2,0),"")</f>
        <v/>
      </c>
      <c r="E84" s="47" t="str">
        <f>IFERROR(VLOOKUP($C84,货物明细表!$B:$F,3,0),"")</f>
        <v/>
      </c>
      <c r="F84" s="47" t="str">
        <f>IFERROR(VLOOKUP($C84,货物明细表!$B:$F,4,0),"")</f>
        <v/>
      </c>
      <c r="G84" s="47" t="str">
        <f>IFERROR(VLOOKUP($C84,货物明细表!$B:$F,5,0),"")</f>
        <v/>
      </c>
      <c r="H84" s="20"/>
      <c r="I84" s="20"/>
      <c r="J84" s="20"/>
      <c r="K84" s="20"/>
    </row>
    <row r="85" spans="1:11">
      <c r="A85" s="48">
        <f t="shared" si="13"/>
        <v>82</v>
      </c>
      <c r="B85" s="22"/>
      <c r="C85" s="22"/>
      <c r="D85" s="48" t="str">
        <f>IFERROR(VLOOKUP($C85,货物明细表!$B:$F,2,0),"")</f>
        <v/>
      </c>
      <c r="E85" s="48" t="str">
        <f>IFERROR(VLOOKUP($C85,货物明细表!$B:$F,3,0),"")</f>
        <v/>
      </c>
      <c r="F85" s="48" t="str">
        <f>IFERROR(VLOOKUP($C85,货物明细表!$B:$F,4,0),"")</f>
        <v/>
      </c>
      <c r="G85" s="48" t="str">
        <f>IFERROR(VLOOKUP($C85,货物明细表!$B:$F,5,0),"")</f>
        <v/>
      </c>
      <c r="H85" s="23"/>
      <c r="I85" s="23"/>
      <c r="J85" s="23"/>
      <c r="K85" s="23"/>
    </row>
    <row r="86" spans="1:11">
      <c r="A86" s="47">
        <f t="shared" si="13"/>
        <v>83</v>
      </c>
      <c r="B86" s="19"/>
      <c r="C86" s="19"/>
      <c r="D86" s="47" t="str">
        <f>IFERROR(VLOOKUP($C86,货物明细表!$B:$F,2,0),"")</f>
        <v/>
      </c>
      <c r="E86" s="47" t="str">
        <f>IFERROR(VLOOKUP($C86,货物明细表!$B:$F,3,0),"")</f>
        <v/>
      </c>
      <c r="F86" s="47" t="str">
        <f>IFERROR(VLOOKUP($C86,货物明细表!$B:$F,4,0),"")</f>
        <v/>
      </c>
      <c r="G86" s="47" t="str">
        <f>IFERROR(VLOOKUP($C86,货物明细表!$B:$F,5,0),"")</f>
        <v/>
      </c>
      <c r="H86" s="20"/>
      <c r="I86" s="20"/>
      <c r="J86" s="20"/>
      <c r="K86" s="20"/>
    </row>
    <row r="87" spans="1:11">
      <c r="A87" s="48">
        <f t="shared" ref="A87:A92" si="14">A86+1</f>
        <v>84</v>
      </c>
      <c r="B87" s="22"/>
      <c r="C87" s="22"/>
      <c r="D87" s="48" t="str">
        <f>IFERROR(VLOOKUP($C87,货物明细表!$B:$F,2,0),"")</f>
        <v/>
      </c>
      <c r="E87" s="48" t="str">
        <f>IFERROR(VLOOKUP($C87,货物明细表!$B:$F,3,0),"")</f>
        <v/>
      </c>
      <c r="F87" s="48" t="str">
        <f>IFERROR(VLOOKUP($C87,货物明细表!$B:$F,4,0),"")</f>
        <v/>
      </c>
      <c r="G87" s="48" t="str">
        <f>IFERROR(VLOOKUP($C87,货物明细表!$B:$F,5,0),"")</f>
        <v/>
      </c>
      <c r="H87" s="23"/>
      <c r="I87" s="23"/>
      <c r="J87" s="23"/>
      <c r="K87" s="23"/>
    </row>
    <row r="88" spans="1:11">
      <c r="A88" s="47">
        <f t="shared" si="14"/>
        <v>85</v>
      </c>
      <c r="B88" s="19"/>
      <c r="C88" s="19"/>
      <c r="D88" s="47" t="str">
        <f>IFERROR(VLOOKUP($C88,货物明细表!$B:$F,2,0),"")</f>
        <v/>
      </c>
      <c r="E88" s="47" t="str">
        <f>IFERROR(VLOOKUP($C88,货物明细表!$B:$F,3,0),"")</f>
        <v/>
      </c>
      <c r="F88" s="47" t="str">
        <f>IFERROR(VLOOKUP($C88,货物明细表!$B:$F,4,0),"")</f>
        <v/>
      </c>
      <c r="G88" s="47" t="str">
        <f>IFERROR(VLOOKUP($C88,货物明细表!$B:$F,5,0),"")</f>
        <v/>
      </c>
      <c r="H88" s="20"/>
      <c r="I88" s="20"/>
      <c r="J88" s="20"/>
      <c r="K88" s="20"/>
    </row>
    <row r="89" spans="1:11">
      <c r="A89" s="48">
        <f t="shared" si="14"/>
        <v>86</v>
      </c>
      <c r="B89" s="22"/>
      <c r="C89" s="22"/>
      <c r="D89" s="48" t="str">
        <f>IFERROR(VLOOKUP($C89,货物明细表!$B:$F,2,0),"")</f>
        <v/>
      </c>
      <c r="E89" s="48" t="str">
        <f>IFERROR(VLOOKUP($C89,货物明细表!$B:$F,3,0),"")</f>
        <v/>
      </c>
      <c r="F89" s="48" t="str">
        <f>IFERROR(VLOOKUP($C89,货物明细表!$B:$F,4,0),"")</f>
        <v/>
      </c>
      <c r="G89" s="48" t="str">
        <f>IFERROR(VLOOKUP($C89,货物明细表!$B:$F,5,0),"")</f>
        <v/>
      </c>
      <c r="H89" s="23"/>
      <c r="I89" s="23"/>
      <c r="J89" s="23"/>
      <c r="K89" s="23"/>
    </row>
    <row r="90" spans="1:11">
      <c r="A90" s="47">
        <f t="shared" si="14"/>
        <v>87</v>
      </c>
      <c r="B90" s="19"/>
      <c r="C90" s="19"/>
      <c r="D90" s="47" t="str">
        <f>IFERROR(VLOOKUP($C90,货物明细表!$B:$F,2,0),"")</f>
        <v/>
      </c>
      <c r="E90" s="47" t="str">
        <f>IFERROR(VLOOKUP($C90,货物明细表!$B:$F,3,0),"")</f>
        <v/>
      </c>
      <c r="F90" s="47" t="str">
        <f>IFERROR(VLOOKUP($C90,货物明细表!$B:$F,4,0),"")</f>
        <v/>
      </c>
      <c r="G90" s="47" t="str">
        <f>IFERROR(VLOOKUP($C90,货物明细表!$B:$F,5,0),"")</f>
        <v/>
      </c>
      <c r="H90" s="20"/>
      <c r="I90" s="20"/>
      <c r="J90" s="20"/>
      <c r="K90" s="20"/>
    </row>
    <row r="91" spans="1:11">
      <c r="A91" s="48">
        <f t="shared" si="14"/>
        <v>88</v>
      </c>
      <c r="B91" s="22"/>
      <c r="C91" s="22"/>
      <c r="D91" s="48" t="str">
        <f>IFERROR(VLOOKUP($C91,货物明细表!$B:$F,2,0),"")</f>
        <v/>
      </c>
      <c r="E91" s="48" t="str">
        <f>IFERROR(VLOOKUP($C91,货物明细表!$B:$F,3,0),"")</f>
        <v/>
      </c>
      <c r="F91" s="48" t="str">
        <f>IFERROR(VLOOKUP($C91,货物明细表!$B:$F,4,0),"")</f>
        <v/>
      </c>
      <c r="G91" s="48" t="str">
        <f>IFERROR(VLOOKUP($C91,货物明细表!$B:$F,5,0),"")</f>
        <v/>
      </c>
      <c r="H91" s="23"/>
      <c r="I91" s="23"/>
      <c r="J91" s="23"/>
      <c r="K91" s="23"/>
    </row>
    <row r="92" spans="1:11">
      <c r="A92" s="47">
        <f t="shared" si="14"/>
        <v>89</v>
      </c>
      <c r="B92" s="19"/>
      <c r="C92" s="19"/>
      <c r="D92" s="47" t="str">
        <f>IFERROR(VLOOKUP($C92,货物明细表!$B:$F,2,0),"")</f>
        <v/>
      </c>
      <c r="E92" s="47" t="str">
        <f>IFERROR(VLOOKUP($C92,货物明细表!$B:$F,3,0),"")</f>
        <v/>
      </c>
      <c r="F92" s="47" t="str">
        <f>IFERROR(VLOOKUP($C92,货物明细表!$B:$F,4,0),"")</f>
        <v/>
      </c>
      <c r="G92" s="47" t="str">
        <f>IFERROR(VLOOKUP($C92,货物明细表!$B:$F,5,0),"")</f>
        <v/>
      </c>
      <c r="H92" s="20"/>
      <c r="I92" s="20"/>
      <c r="J92" s="20"/>
      <c r="K92" s="20"/>
    </row>
    <row r="93" spans="1:11">
      <c r="A93" s="48">
        <f t="shared" ref="A93:A98" si="15">A92+1</f>
        <v>90</v>
      </c>
      <c r="B93" s="22"/>
      <c r="C93" s="22"/>
      <c r="D93" s="48" t="str">
        <f>IFERROR(VLOOKUP($C93,货物明细表!$B:$F,2,0),"")</f>
        <v/>
      </c>
      <c r="E93" s="48" t="str">
        <f>IFERROR(VLOOKUP($C93,货物明细表!$B:$F,3,0),"")</f>
        <v/>
      </c>
      <c r="F93" s="48" t="str">
        <f>IFERROR(VLOOKUP($C93,货物明细表!$B:$F,4,0),"")</f>
        <v/>
      </c>
      <c r="G93" s="48" t="str">
        <f>IFERROR(VLOOKUP($C93,货物明细表!$B:$F,5,0),"")</f>
        <v/>
      </c>
      <c r="H93" s="23"/>
      <c r="I93" s="23"/>
      <c r="J93" s="23"/>
      <c r="K93" s="23"/>
    </row>
    <row r="94" spans="1:11">
      <c r="A94" s="47">
        <f t="shared" si="15"/>
        <v>91</v>
      </c>
      <c r="B94" s="19"/>
      <c r="C94" s="19"/>
      <c r="D94" s="47" t="str">
        <f>IFERROR(VLOOKUP($C94,货物明细表!$B:$F,2,0),"")</f>
        <v/>
      </c>
      <c r="E94" s="47" t="str">
        <f>IFERROR(VLOOKUP($C94,货物明细表!$B:$F,3,0),"")</f>
        <v/>
      </c>
      <c r="F94" s="47" t="str">
        <f>IFERROR(VLOOKUP($C94,货物明细表!$B:$F,4,0),"")</f>
        <v/>
      </c>
      <c r="G94" s="47" t="str">
        <f>IFERROR(VLOOKUP($C94,货物明细表!$B:$F,5,0),"")</f>
        <v/>
      </c>
      <c r="H94" s="20"/>
      <c r="I94" s="20"/>
      <c r="J94" s="20"/>
      <c r="K94" s="20"/>
    </row>
    <row r="95" spans="1:11">
      <c r="A95" s="48">
        <f t="shared" si="15"/>
        <v>92</v>
      </c>
      <c r="B95" s="22"/>
      <c r="C95" s="22"/>
      <c r="D95" s="48" t="str">
        <f>IFERROR(VLOOKUP($C95,货物明细表!$B:$F,2,0),"")</f>
        <v/>
      </c>
      <c r="E95" s="48" t="str">
        <f>IFERROR(VLOOKUP($C95,货物明细表!$B:$F,3,0),"")</f>
        <v/>
      </c>
      <c r="F95" s="48" t="str">
        <f>IFERROR(VLOOKUP($C95,货物明细表!$B:$F,4,0),"")</f>
        <v/>
      </c>
      <c r="G95" s="48" t="str">
        <f>IFERROR(VLOOKUP($C95,货物明细表!$B:$F,5,0),"")</f>
        <v/>
      </c>
      <c r="H95" s="23"/>
      <c r="I95" s="23"/>
      <c r="J95" s="23"/>
      <c r="K95" s="23"/>
    </row>
    <row r="96" spans="1:11">
      <c r="A96" s="47">
        <f t="shared" si="15"/>
        <v>93</v>
      </c>
      <c r="B96" s="19"/>
      <c r="C96" s="19"/>
      <c r="D96" s="47" t="str">
        <f>IFERROR(VLOOKUP($C96,货物明细表!$B:$F,2,0),"")</f>
        <v/>
      </c>
      <c r="E96" s="47" t="str">
        <f>IFERROR(VLOOKUP($C96,货物明细表!$B:$F,3,0),"")</f>
        <v/>
      </c>
      <c r="F96" s="47" t="str">
        <f>IFERROR(VLOOKUP($C96,货物明细表!$B:$F,4,0),"")</f>
        <v/>
      </c>
      <c r="G96" s="47" t="str">
        <f>IFERROR(VLOOKUP($C96,货物明细表!$B:$F,5,0),"")</f>
        <v/>
      </c>
      <c r="H96" s="20"/>
      <c r="I96" s="20"/>
      <c r="J96" s="20"/>
      <c r="K96" s="20"/>
    </row>
    <row r="97" spans="1:11">
      <c r="A97" s="48">
        <f t="shared" si="15"/>
        <v>94</v>
      </c>
      <c r="B97" s="22"/>
      <c r="C97" s="22"/>
      <c r="D97" s="48" t="str">
        <f>IFERROR(VLOOKUP($C97,货物明细表!$B:$F,2,0),"")</f>
        <v/>
      </c>
      <c r="E97" s="48" t="str">
        <f>IFERROR(VLOOKUP($C97,货物明细表!$B:$F,3,0),"")</f>
        <v/>
      </c>
      <c r="F97" s="48" t="str">
        <f>IFERROR(VLOOKUP($C97,货物明细表!$B:$F,4,0),"")</f>
        <v/>
      </c>
      <c r="G97" s="48" t="str">
        <f>IFERROR(VLOOKUP($C97,货物明细表!$B:$F,5,0),"")</f>
        <v/>
      </c>
      <c r="H97" s="23"/>
      <c r="I97" s="23"/>
      <c r="J97" s="23"/>
      <c r="K97" s="23"/>
    </row>
    <row r="98" spans="1:11">
      <c r="A98" s="47">
        <f t="shared" si="15"/>
        <v>95</v>
      </c>
      <c r="B98" s="19"/>
      <c r="C98" s="19"/>
      <c r="D98" s="47" t="str">
        <f>IFERROR(VLOOKUP($C98,货物明细表!$B:$F,2,0),"")</f>
        <v/>
      </c>
      <c r="E98" s="47" t="str">
        <f>IFERROR(VLOOKUP($C98,货物明细表!$B:$F,3,0),"")</f>
        <v/>
      </c>
      <c r="F98" s="47" t="str">
        <f>IFERROR(VLOOKUP($C98,货物明细表!$B:$F,4,0),"")</f>
        <v/>
      </c>
      <c r="G98" s="47" t="str">
        <f>IFERROR(VLOOKUP($C98,货物明细表!$B:$F,5,0),"")</f>
        <v/>
      </c>
      <c r="H98" s="20"/>
      <c r="I98" s="20"/>
      <c r="J98" s="20"/>
      <c r="K98" s="20"/>
    </row>
    <row r="99" spans="1:11">
      <c r="A99" s="48">
        <f t="shared" ref="A99:A104" si="16">A98+1</f>
        <v>96</v>
      </c>
      <c r="B99" s="22"/>
      <c r="C99" s="22"/>
      <c r="D99" s="48" t="str">
        <f>IFERROR(VLOOKUP($C99,货物明细表!$B:$F,2,0),"")</f>
        <v/>
      </c>
      <c r="E99" s="48" t="str">
        <f>IFERROR(VLOOKUP($C99,货物明细表!$B:$F,3,0),"")</f>
        <v/>
      </c>
      <c r="F99" s="48" t="str">
        <f>IFERROR(VLOOKUP($C99,货物明细表!$B:$F,4,0),"")</f>
        <v/>
      </c>
      <c r="G99" s="48" t="str">
        <f>IFERROR(VLOOKUP($C99,货物明细表!$B:$F,5,0),"")</f>
        <v/>
      </c>
      <c r="H99" s="23"/>
      <c r="I99" s="23"/>
      <c r="J99" s="23"/>
      <c r="K99" s="23"/>
    </row>
    <row r="100" spans="1:11">
      <c r="A100" s="47">
        <f t="shared" si="16"/>
        <v>97</v>
      </c>
      <c r="B100" s="19"/>
      <c r="C100" s="19"/>
      <c r="D100" s="47" t="str">
        <f>IFERROR(VLOOKUP($C100,货物明细表!$B:$F,2,0),"")</f>
        <v/>
      </c>
      <c r="E100" s="47" t="str">
        <f>IFERROR(VLOOKUP($C100,货物明细表!$B:$F,3,0),"")</f>
        <v/>
      </c>
      <c r="F100" s="47" t="str">
        <f>IFERROR(VLOOKUP($C100,货物明细表!$B:$F,4,0),"")</f>
        <v/>
      </c>
      <c r="G100" s="47" t="str">
        <f>IFERROR(VLOOKUP($C100,货物明细表!$B:$F,5,0),"")</f>
        <v/>
      </c>
      <c r="H100" s="20"/>
      <c r="I100" s="20"/>
      <c r="J100" s="20"/>
      <c r="K100" s="20"/>
    </row>
    <row r="101" spans="1:11">
      <c r="A101" s="48">
        <f t="shared" si="16"/>
        <v>98</v>
      </c>
      <c r="B101" s="22"/>
      <c r="C101" s="22"/>
      <c r="D101" s="48" t="str">
        <f>IFERROR(VLOOKUP($C101,货物明细表!$B:$F,2,0),"")</f>
        <v/>
      </c>
      <c r="E101" s="48" t="str">
        <f>IFERROR(VLOOKUP($C101,货物明细表!$B:$F,3,0),"")</f>
        <v/>
      </c>
      <c r="F101" s="48" t="str">
        <f>IFERROR(VLOOKUP($C101,货物明细表!$B:$F,4,0),"")</f>
        <v/>
      </c>
      <c r="G101" s="48" t="str">
        <f>IFERROR(VLOOKUP($C101,货物明细表!$B:$F,5,0),"")</f>
        <v/>
      </c>
      <c r="H101" s="23"/>
      <c r="I101" s="23"/>
      <c r="J101" s="23"/>
      <c r="K101" s="23"/>
    </row>
    <row r="102" spans="1:11">
      <c r="A102" s="47">
        <f t="shared" si="16"/>
        <v>99</v>
      </c>
      <c r="B102" s="19"/>
      <c r="C102" s="19"/>
      <c r="D102" s="47" t="str">
        <f>IFERROR(VLOOKUP($C102,货物明细表!$B:$F,2,0),"")</f>
        <v/>
      </c>
      <c r="E102" s="47" t="str">
        <f>IFERROR(VLOOKUP($C102,货物明细表!$B:$F,3,0),"")</f>
        <v/>
      </c>
      <c r="F102" s="47" t="str">
        <f>IFERROR(VLOOKUP($C102,货物明细表!$B:$F,4,0),"")</f>
        <v/>
      </c>
      <c r="G102" s="47" t="str">
        <f>IFERROR(VLOOKUP($C102,货物明细表!$B:$F,5,0),"")</f>
        <v/>
      </c>
      <c r="H102" s="20"/>
      <c r="I102" s="20"/>
      <c r="J102" s="20"/>
      <c r="K102" s="20"/>
    </row>
    <row r="103" spans="1:11">
      <c r="A103" s="48">
        <f t="shared" si="16"/>
        <v>100</v>
      </c>
      <c r="B103" s="22"/>
      <c r="C103" s="22"/>
      <c r="D103" s="48" t="str">
        <f>IFERROR(VLOOKUP($C103,货物明细表!$B:$F,2,0),"")</f>
        <v/>
      </c>
      <c r="E103" s="48" t="str">
        <f>IFERROR(VLOOKUP($C103,货物明细表!$B:$F,3,0),"")</f>
        <v/>
      </c>
      <c r="F103" s="48" t="str">
        <f>IFERROR(VLOOKUP($C103,货物明细表!$B:$F,4,0),"")</f>
        <v/>
      </c>
      <c r="G103" s="48" t="str">
        <f>IFERROR(VLOOKUP($C103,货物明细表!$B:$F,5,0),"")</f>
        <v/>
      </c>
      <c r="H103" s="23"/>
      <c r="I103" s="23"/>
      <c r="J103" s="23"/>
      <c r="K103" s="23"/>
    </row>
    <row r="104" spans="1:11">
      <c r="A104" s="47">
        <f t="shared" si="16"/>
        <v>101</v>
      </c>
      <c r="B104" s="19"/>
      <c r="C104" s="19"/>
      <c r="D104" s="47" t="str">
        <f>IFERROR(VLOOKUP($C104,货物明细表!$B:$F,2,0),"")</f>
        <v/>
      </c>
      <c r="E104" s="47" t="str">
        <f>IFERROR(VLOOKUP($C104,货物明细表!$B:$F,3,0),"")</f>
        <v/>
      </c>
      <c r="F104" s="47" t="str">
        <f>IFERROR(VLOOKUP($C104,货物明细表!$B:$F,4,0),"")</f>
        <v/>
      </c>
      <c r="G104" s="47" t="str">
        <f>IFERROR(VLOOKUP($C104,货物明细表!$B:$F,5,0),"")</f>
        <v/>
      </c>
      <c r="H104" s="20"/>
      <c r="I104" s="20"/>
      <c r="J104" s="20"/>
      <c r="K104" s="20"/>
    </row>
    <row r="105" spans="1:11">
      <c r="A105" s="48">
        <f t="shared" ref="A105:A110" si="17">A104+1</f>
        <v>102</v>
      </c>
      <c r="B105" s="22"/>
      <c r="C105" s="22"/>
      <c r="D105" s="48" t="str">
        <f>IFERROR(VLOOKUP($C105,货物明细表!$B:$F,2,0),"")</f>
        <v/>
      </c>
      <c r="E105" s="48" t="str">
        <f>IFERROR(VLOOKUP($C105,货物明细表!$B:$F,3,0),"")</f>
        <v/>
      </c>
      <c r="F105" s="48" t="str">
        <f>IFERROR(VLOOKUP($C105,货物明细表!$B:$F,4,0),"")</f>
        <v/>
      </c>
      <c r="G105" s="48" t="str">
        <f>IFERROR(VLOOKUP($C105,货物明细表!$B:$F,5,0),"")</f>
        <v/>
      </c>
      <c r="H105" s="23"/>
      <c r="I105" s="23"/>
      <c r="J105" s="23"/>
      <c r="K105" s="23"/>
    </row>
    <row r="106" spans="1:11">
      <c r="A106" s="47">
        <f t="shared" si="17"/>
        <v>103</v>
      </c>
      <c r="B106" s="19"/>
      <c r="C106" s="19"/>
      <c r="D106" s="47" t="str">
        <f>IFERROR(VLOOKUP($C106,货物明细表!$B:$F,2,0),"")</f>
        <v/>
      </c>
      <c r="E106" s="47" t="str">
        <f>IFERROR(VLOOKUP($C106,货物明细表!$B:$F,3,0),"")</f>
        <v/>
      </c>
      <c r="F106" s="47" t="str">
        <f>IFERROR(VLOOKUP($C106,货物明细表!$B:$F,4,0),"")</f>
        <v/>
      </c>
      <c r="G106" s="47" t="str">
        <f>IFERROR(VLOOKUP($C106,货物明细表!$B:$F,5,0),"")</f>
        <v/>
      </c>
      <c r="H106" s="20"/>
      <c r="I106" s="20"/>
      <c r="J106" s="20"/>
      <c r="K106" s="20"/>
    </row>
    <row r="107" spans="1:11">
      <c r="A107" s="48">
        <f t="shared" si="17"/>
        <v>104</v>
      </c>
      <c r="B107" s="22"/>
      <c r="C107" s="22"/>
      <c r="D107" s="48" t="str">
        <f>IFERROR(VLOOKUP($C107,货物明细表!$B:$F,2,0),"")</f>
        <v/>
      </c>
      <c r="E107" s="48" t="str">
        <f>IFERROR(VLOOKUP($C107,货物明细表!$B:$F,3,0),"")</f>
        <v/>
      </c>
      <c r="F107" s="48" t="str">
        <f>IFERROR(VLOOKUP($C107,货物明细表!$B:$F,4,0),"")</f>
        <v/>
      </c>
      <c r="G107" s="48" t="str">
        <f>IFERROR(VLOOKUP($C107,货物明细表!$B:$F,5,0),"")</f>
        <v/>
      </c>
      <c r="H107" s="23"/>
      <c r="I107" s="23"/>
      <c r="J107" s="23"/>
      <c r="K107" s="23"/>
    </row>
    <row r="108" spans="1:11">
      <c r="A108" s="47">
        <f t="shared" si="17"/>
        <v>105</v>
      </c>
      <c r="B108" s="19"/>
      <c r="C108" s="19"/>
      <c r="D108" s="47" t="str">
        <f>IFERROR(VLOOKUP($C108,货物明细表!$B:$F,2,0),"")</f>
        <v/>
      </c>
      <c r="E108" s="47" t="str">
        <f>IFERROR(VLOOKUP($C108,货物明细表!$B:$F,3,0),"")</f>
        <v/>
      </c>
      <c r="F108" s="47" t="str">
        <f>IFERROR(VLOOKUP($C108,货物明细表!$B:$F,4,0),"")</f>
        <v/>
      </c>
      <c r="G108" s="47" t="str">
        <f>IFERROR(VLOOKUP($C108,货物明细表!$B:$F,5,0),"")</f>
        <v/>
      </c>
      <c r="H108" s="20"/>
      <c r="I108" s="20"/>
      <c r="J108" s="20"/>
      <c r="K108" s="20"/>
    </row>
    <row r="109" spans="1:11">
      <c r="A109" s="48">
        <f t="shared" si="17"/>
        <v>106</v>
      </c>
      <c r="B109" s="22"/>
      <c r="C109" s="22"/>
      <c r="D109" s="48" t="str">
        <f>IFERROR(VLOOKUP($C109,货物明细表!$B:$F,2,0),"")</f>
        <v/>
      </c>
      <c r="E109" s="48" t="str">
        <f>IFERROR(VLOOKUP($C109,货物明细表!$B:$F,3,0),"")</f>
        <v/>
      </c>
      <c r="F109" s="48" t="str">
        <f>IFERROR(VLOOKUP($C109,货物明细表!$B:$F,4,0),"")</f>
        <v/>
      </c>
      <c r="G109" s="48" t="str">
        <f>IFERROR(VLOOKUP($C109,货物明细表!$B:$F,5,0),"")</f>
        <v/>
      </c>
      <c r="H109" s="23"/>
      <c r="I109" s="23"/>
      <c r="J109" s="23"/>
      <c r="K109" s="23"/>
    </row>
    <row r="110" spans="1:11">
      <c r="A110" s="47">
        <f t="shared" si="17"/>
        <v>107</v>
      </c>
      <c r="B110" s="19"/>
      <c r="C110" s="19"/>
      <c r="D110" s="47" t="str">
        <f>IFERROR(VLOOKUP($C110,货物明细表!$B:$F,2,0),"")</f>
        <v/>
      </c>
      <c r="E110" s="47" t="str">
        <f>IFERROR(VLOOKUP($C110,货物明细表!$B:$F,3,0),"")</f>
        <v/>
      </c>
      <c r="F110" s="47" t="str">
        <f>IFERROR(VLOOKUP($C110,货物明细表!$B:$F,4,0),"")</f>
        <v/>
      </c>
      <c r="G110" s="47" t="str">
        <f>IFERROR(VLOOKUP($C110,货物明细表!$B:$F,5,0),"")</f>
        <v/>
      </c>
      <c r="H110" s="20"/>
      <c r="I110" s="20"/>
      <c r="J110" s="20"/>
      <c r="K110" s="20"/>
    </row>
    <row r="111" spans="1:11">
      <c r="A111" s="48">
        <f t="shared" ref="A111:A116" si="18">A110+1</f>
        <v>108</v>
      </c>
      <c r="B111" s="22"/>
      <c r="C111" s="22"/>
      <c r="D111" s="48" t="str">
        <f>IFERROR(VLOOKUP($C111,货物明细表!$B:$F,2,0),"")</f>
        <v/>
      </c>
      <c r="E111" s="48" t="str">
        <f>IFERROR(VLOOKUP($C111,货物明细表!$B:$F,3,0),"")</f>
        <v/>
      </c>
      <c r="F111" s="48" t="str">
        <f>IFERROR(VLOOKUP($C111,货物明细表!$B:$F,4,0),"")</f>
        <v/>
      </c>
      <c r="G111" s="48" t="str">
        <f>IFERROR(VLOOKUP($C111,货物明细表!$B:$F,5,0),"")</f>
        <v/>
      </c>
      <c r="H111" s="23"/>
      <c r="I111" s="23"/>
      <c r="J111" s="23"/>
      <c r="K111" s="23"/>
    </row>
    <row r="112" spans="1:11">
      <c r="A112" s="47">
        <f t="shared" si="18"/>
        <v>109</v>
      </c>
      <c r="B112" s="19"/>
      <c r="C112" s="19"/>
      <c r="D112" s="47" t="str">
        <f>IFERROR(VLOOKUP($C112,货物明细表!$B:$F,2,0),"")</f>
        <v/>
      </c>
      <c r="E112" s="47" t="str">
        <f>IFERROR(VLOOKUP($C112,货物明细表!$B:$F,3,0),"")</f>
        <v/>
      </c>
      <c r="F112" s="47" t="str">
        <f>IFERROR(VLOOKUP($C112,货物明细表!$B:$F,4,0),"")</f>
        <v/>
      </c>
      <c r="G112" s="47" t="str">
        <f>IFERROR(VLOOKUP($C112,货物明细表!$B:$F,5,0),"")</f>
        <v/>
      </c>
      <c r="H112" s="20"/>
      <c r="I112" s="20"/>
      <c r="J112" s="20"/>
      <c r="K112" s="20"/>
    </row>
    <row r="113" spans="1:11">
      <c r="A113" s="48">
        <f t="shared" si="18"/>
        <v>110</v>
      </c>
      <c r="B113" s="22"/>
      <c r="C113" s="22"/>
      <c r="D113" s="48" t="str">
        <f>IFERROR(VLOOKUP($C113,货物明细表!$B:$F,2,0),"")</f>
        <v/>
      </c>
      <c r="E113" s="48" t="str">
        <f>IFERROR(VLOOKUP($C113,货物明细表!$B:$F,3,0),"")</f>
        <v/>
      </c>
      <c r="F113" s="48" t="str">
        <f>IFERROR(VLOOKUP($C113,货物明细表!$B:$F,4,0),"")</f>
        <v/>
      </c>
      <c r="G113" s="48" t="str">
        <f>IFERROR(VLOOKUP($C113,货物明细表!$B:$F,5,0),"")</f>
        <v/>
      </c>
      <c r="H113" s="23"/>
      <c r="I113" s="23"/>
      <c r="J113" s="23"/>
      <c r="K113" s="23"/>
    </row>
    <row r="114" spans="1:11">
      <c r="A114" s="47">
        <f t="shared" si="18"/>
        <v>111</v>
      </c>
      <c r="B114" s="19"/>
      <c r="C114" s="19"/>
      <c r="D114" s="47" t="str">
        <f>IFERROR(VLOOKUP($C114,货物明细表!$B:$F,2,0),"")</f>
        <v/>
      </c>
      <c r="E114" s="47" t="str">
        <f>IFERROR(VLOOKUP($C114,货物明细表!$B:$F,3,0),"")</f>
        <v/>
      </c>
      <c r="F114" s="47" t="str">
        <f>IFERROR(VLOOKUP($C114,货物明细表!$B:$F,4,0),"")</f>
        <v/>
      </c>
      <c r="G114" s="47" t="str">
        <f>IFERROR(VLOOKUP($C114,货物明细表!$B:$F,5,0),"")</f>
        <v/>
      </c>
      <c r="H114" s="20"/>
      <c r="I114" s="20"/>
      <c r="J114" s="20"/>
      <c r="K114" s="20"/>
    </row>
    <row r="115" spans="1:11">
      <c r="A115" s="48">
        <f t="shared" si="18"/>
        <v>112</v>
      </c>
      <c r="B115" s="22"/>
      <c r="C115" s="22"/>
      <c r="D115" s="48" t="str">
        <f>IFERROR(VLOOKUP($C115,货物明细表!$B:$F,2,0),"")</f>
        <v/>
      </c>
      <c r="E115" s="48" t="str">
        <f>IFERROR(VLOOKUP($C115,货物明细表!$B:$F,3,0),"")</f>
        <v/>
      </c>
      <c r="F115" s="48" t="str">
        <f>IFERROR(VLOOKUP($C115,货物明细表!$B:$F,4,0),"")</f>
        <v/>
      </c>
      <c r="G115" s="48" t="str">
        <f>IFERROR(VLOOKUP($C115,货物明细表!$B:$F,5,0),"")</f>
        <v/>
      </c>
      <c r="H115" s="23"/>
      <c r="I115" s="23"/>
      <c r="J115" s="23"/>
      <c r="K115" s="23"/>
    </row>
    <row r="116" spans="1:11">
      <c r="A116" s="47">
        <f t="shared" si="18"/>
        <v>113</v>
      </c>
      <c r="B116" s="19"/>
      <c r="C116" s="19"/>
      <c r="D116" s="47" t="str">
        <f>IFERROR(VLOOKUP($C116,货物明细表!$B:$F,2,0),"")</f>
        <v/>
      </c>
      <c r="E116" s="47" t="str">
        <f>IFERROR(VLOOKUP($C116,货物明细表!$B:$F,3,0),"")</f>
        <v/>
      </c>
      <c r="F116" s="47" t="str">
        <f>IFERROR(VLOOKUP($C116,货物明细表!$B:$F,4,0),"")</f>
        <v/>
      </c>
      <c r="G116" s="47" t="str">
        <f>IFERROR(VLOOKUP($C116,货物明细表!$B:$F,5,0),"")</f>
        <v/>
      </c>
      <c r="H116" s="20"/>
      <c r="I116" s="20"/>
      <c r="J116" s="20"/>
      <c r="K116" s="20"/>
    </row>
    <row r="117" spans="1:11">
      <c r="A117" s="48">
        <f t="shared" ref="A117:A122" si="19">A116+1</f>
        <v>114</v>
      </c>
      <c r="B117" s="22"/>
      <c r="C117" s="22"/>
      <c r="D117" s="48" t="str">
        <f>IFERROR(VLOOKUP($C117,货物明细表!$B:$F,2,0),"")</f>
        <v/>
      </c>
      <c r="E117" s="48" t="str">
        <f>IFERROR(VLOOKUP($C117,货物明细表!$B:$F,3,0),"")</f>
        <v/>
      </c>
      <c r="F117" s="48" t="str">
        <f>IFERROR(VLOOKUP($C117,货物明细表!$B:$F,4,0),"")</f>
        <v/>
      </c>
      <c r="G117" s="48" t="str">
        <f>IFERROR(VLOOKUP($C117,货物明细表!$B:$F,5,0),"")</f>
        <v/>
      </c>
      <c r="H117" s="23"/>
      <c r="I117" s="23"/>
      <c r="J117" s="23"/>
      <c r="K117" s="23"/>
    </row>
    <row r="118" spans="1:11">
      <c r="A118" s="47">
        <f t="shared" si="19"/>
        <v>115</v>
      </c>
      <c r="B118" s="19"/>
      <c r="C118" s="19"/>
      <c r="D118" s="47" t="str">
        <f>IFERROR(VLOOKUP($C118,货物明细表!$B:$F,2,0),"")</f>
        <v/>
      </c>
      <c r="E118" s="47" t="str">
        <f>IFERROR(VLOOKUP($C118,货物明细表!$B:$F,3,0),"")</f>
        <v/>
      </c>
      <c r="F118" s="47" t="str">
        <f>IFERROR(VLOOKUP($C118,货物明细表!$B:$F,4,0),"")</f>
        <v/>
      </c>
      <c r="G118" s="47" t="str">
        <f>IFERROR(VLOOKUP($C118,货物明细表!$B:$F,5,0),"")</f>
        <v/>
      </c>
      <c r="H118" s="20"/>
      <c r="I118" s="20"/>
      <c r="J118" s="20"/>
      <c r="K118" s="20"/>
    </row>
    <row r="119" spans="1:11">
      <c r="A119" s="48">
        <f t="shared" si="19"/>
        <v>116</v>
      </c>
      <c r="B119" s="22"/>
      <c r="C119" s="22"/>
      <c r="D119" s="48" t="str">
        <f>IFERROR(VLOOKUP($C119,货物明细表!$B:$F,2,0),"")</f>
        <v/>
      </c>
      <c r="E119" s="48" t="str">
        <f>IFERROR(VLOOKUP($C119,货物明细表!$B:$F,3,0),"")</f>
        <v/>
      </c>
      <c r="F119" s="48" t="str">
        <f>IFERROR(VLOOKUP($C119,货物明细表!$B:$F,4,0),"")</f>
        <v/>
      </c>
      <c r="G119" s="48" t="str">
        <f>IFERROR(VLOOKUP($C119,货物明细表!$B:$F,5,0),"")</f>
        <v/>
      </c>
      <c r="H119" s="23"/>
      <c r="I119" s="23"/>
      <c r="J119" s="23"/>
      <c r="K119" s="23"/>
    </row>
    <row r="120" spans="1:11">
      <c r="A120" s="47">
        <f t="shared" si="19"/>
        <v>117</v>
      </c>
      <c r="B120" s="19"/>
      <c r="C120" s="19"/>
      <c r="D120" s="47" t="str">
        <f>IFERROR(VLOOKUP($C120,货物明细表!$B:$F,2,0),"")</f>
        <v/>
      </c>
      <c r="E120" s="47" t="str">
        <f>IFERROR(VLOOKUP($C120,货物明细表!$B:$F,3,0),"")</f>
        <v/>
      </c>
      <c r="F120" s="47" t="str">
        <f>IFERROR(VLOOKUP($C120,货物明细表!$B:$F,4,0),"")</f>
        <v/>
      </c>
      <c r="G120" s="47" t="str">
        <f>IFERROR(VLOOKUP($C120,货物明细表!$B:$F,5,0),"")</f>
        <v/>
      </c>
      <c r="H120" s="20"/>
      <c r="I120" s="20"/>
      <c r="J120" s="20"/>
      <c r="K120" s="20"/>
    </row>
    <row r="121" spans="1:11">
      <c r="A121" s="48">
        <f t="shared" si="19"/>
        <v>118</v>
      </c>
      <c r="B121" s="22"/>
      <c r="C121" s="22"/>
      <c r="D121" s="48" t="str">
        <f>IFERROR(VLOOKUP($C121,货物明细表!$B:$F,2,0),"")</f>
        <v/>
      </c>
      <c r="E121" s="48" t="str">
        <f>IFERROR(VLOOKUP($C121,货物明细表!$B:$F,3,0),"")</f>
        <v/>
      </c>
      <c r="F121" s="48" t="str">
        <f>IFERROR(VLOOKUP($C121,货物明细表!$B:$F,4,0),"")</f>
        <v/>
      </c>
      <c r="G121" s="48" t="str">
        <f>IFERROR(VLOOKUP($C121,货物明细表!$B:$F,5,0),"")</f>
        <v/>
      </c>
      <c r="H121" s="23"/>
      <c r="I121" s="23"/>
      <c r="J121" s="23"/>
      <c r="K121" s="23"/>
    </row>
    <row r="122" spans="1:11">
      <c r="A122" s="47">
        <f t="shared" si="19"/>
        <v>119</v>
      </c>
      <c r="B122" s="19"/>
      <c r="C122" s="19"/>
      <c r="D122" s="47" t="str">
        <f>IFERROR(VLOOKUP($C122,货物明细表!$B:$F,2,0),"")</f>
        <v/>
      </c>
      <c r="E122" s="47" t="str">
        <f>IFERROR(VLOOKUP($C122,货物明细表!$B:$F,3,0),"")</f>
        <v/>
      </c>
      <c r="F122" s="47" t="str">
        <f>IFERROR(VLOOKUP($C122,货物明细表!$B:$F,4,0),"")</f>
        <v/>
      </c>
      <c r="G122" s="47" t="str">
        <f>IFERROR(VLOOKUP($C122,货物明细表!$B:$F,5,0),"")</f>
        <v/>
      </c>
      <c r="H122" s="20"/>
      <c r="I122" s="20"/>
      <c r="J122" s="20"/>
      <c r="K122" s="20"/>
    </row>
    <row r="123" spans="1:11">
      <c r="A123" s="48">
        <f t="shared" ref="A123:A128" si="20">A122+1</f>
        <v>120</v>
      </c>
      <c r="B123" s="22"/>
      <c r="C123" s="22"/>
      <c r="D123" s="48" t="str">
        <f>IFERROR(VLOOKUP($C123,货物明细表!$B:$F,2,0),"")</f>
        <v/>
      </c>
      <c r="E123" s="48" t="str">
        <f>IFERROR(VLOOKUP($C123,货物明细表!$B:$F,3,0),"")</f>
        <v/>
      </c>
      <c r="F123" s="48" t="str">
        <f>IFERROR(VLOOKUP($C123,货物明细表!$B:$F,4,0),"")</f>
        <v/>
      </c>
      <c r="G123" s="48" t="str">
        <f>IFERROR(VLOOKUP($C123,货物明细表!$B:$F,5,0),"")</f>
        <v/>
      </c>
      <c r="H123" s="23"/>
      <c r="I123" s="23"/>
      <c r="J123" s="23"/>
      <c r="K123" s="23"/>
    </row>
    <row r="124" spans="1:11">
      <c r="A124" s="47">
        <f t="shared" si="20"/>
        <v>121</v>
      </c>
      <c r="B124" s="19"/>
      <c r="C124" s="19"/>
      <c r="D124" s="47" t="str">
        <f>IFERROR(VLOOKUP($C124,货物明细表!$B:$F,2,0),"")</f>
        <v/>
      </c>
      <c r="E124" s="47" t="str">
        <f>IFERROR(VLOOKUP($C124,货物明细表!$B:$F,3,0),"")</f>
        <v/>
      </c>
      <c r="F124" s="47" t="str">
        <f>IFERROR(VLOOKUP($C124,货物明细表!$B:$F,4,0),"")</f>
        <v/>
      </c>
      <c r="G124" s="47" t="str">
        <f>IFERROR(VLOOKUP($C124,货物明细表!$B:$F,5,0),"")</f>
        <v/>
      </c>
      <c r="H124" s="20"/>
      <c r="I124" s="20"/>
      <c r="J124" s="20"/>
      <c r="K124" s="20"/>
    </row>
    <row r="125" spans="1:11">
      <c r="A125" s="48">
        <f t="shared" si="20"/>
        <v>122</v>
      </c>
      <c r="B125" s="22"/>
      <c r="C125" s="22"/>
      <c r="D125" s="48" t="str">
        <f>IFERROR(VLOOKUP($C125,货物明细表!$B:$F,2,0),"")</f>
        <v/>
      </c>
      <c r="E125" s="48" t="str">
        <f>IFERROR(VLOOKUP($C125,货物明细表!$B:$F,3,0),"")</f>
        <v/>
      </c>
      <c r="F125" s="48" t="str">
        <f>IFERROR(VLOOKUP($C125,货物明细表!$B:$F,4,0),"")</f>
        <v/>
      </c>
      <c r="G125" s="48" t="str">
        <f>IFERROR(VLOOKUP($C125,货物明细表!$B:$F,5,0),"")</f>
        <v/>
      </c>
      <c r="H125" s="23"/>
      <c r="I125" s="23"/>
      <c r="J125" s="23"/>
      <c r="K125" s="23"/>
    </row>
    <row r="126" spans="1:11">
      <c r="A126" s="47">
        <f t="shared" si="20"/>
        <v>123</v>
      </c>
      <c r="B126" s="19"/>
      <c r="C126" s="19"/>
      <c r="D126" s="47" t="str">
        <f>IFERROR(VLOOKUP($C126,货物明细表!$B:$F,2,0),"")</f>
        <v/>
      </c>
      <c r="E126" s="47" t="str">
        <f>IFERROR(VLOOKUP($C126,货物明细表!$B:$F,3,0),"")</f>
        <v/>
      </c>
      <c r="F126" s="47" t="str">
        <f>IFERROR(VLOOKUP($C126,货物明细表!$B:$F,4,0),"")</f>
        <v/>
      </c>
      <c r="G126" s="47" t="str">
        <f>IFERROR(VLOOKUP($C126,货物明细表!$B:$F,5,0),"")</f>
        <v/>
      </c>
      <c r="H126" s="20"/>
      <c r="I126" s="20"/>
      <c r="J126" s="20"/>
      <c r="K126" s="20"/>
    </row>
    <row r="127" spans="1:11">
      <c r="A127" s="48">
        <f t="shared" si="20"/>
        <v>124</v>
      </c>
      <c r="B127" s="22"/>
      <c r="C127" s="22"/>
      <c r="D127" s="48" t="str">
        <f>IFERROR(VLOOKUP($C127,货物明细表!$B:$F,2,0),"")</f>
        <v/>
      </c>
      <c r="E127" s="48" t="str">
        <f>IFERROR(VLOOKUP($C127,货物明细表!$B:$F,3,0),"")</f>
        <v/>
      </c>
      <c r="F127" s="48" t="str">
        <f>IFERROR(VLOOKUP($C127,货物明细表!$B:$F,4,0),"")</f>
        <v/>
      </c>
      <c r="G127" s="48" t="str">
        <f>IFERROR(VLOOKUP($C127,货物明细表!$B:$F,5,0),"")</f>
        <v/>
      </c>
      <c r="H127" s="23"/>
      <c r="I127" s="23"/>
      <c r="J127" s="23"/>
      <c r="K127" s="23"/>
    </row>
    <row r="128" spans="1:11">
      <c r="A128" s="47">
        <f t="shared" si="20"/>
        <v>125</v>
      </c>
      <c r="B128" s="19"/>
      <c r="C128" s="19"/>
      <c r="D128" s="47" t="str">
        <f>IFERROR(VLOOKUP($C128,货物明细表!$B:$F,2,0),"")</f>
        <v/>
      </c>
      <c r="E128" s="47" t="str">
        <f>IFERROR(VLOOKUP($C128,货物明细表!$B:$F,3,0),"")</f>
        <v/>
      </c>
      <c r="F128" s="47" t="str">
        <f>IFERROR(VLOOKUP($C128,货物明细表!$B:$F,4,0),"")</f>
        <v/>
      </c>
      <c r="G128" s="47" t="str">
        <f>IFERROR(VLOOKUP($C128,货物明细表!$B:$F,5,0),"")</f>
        <v/>
      </c>
      <c r="H128" s="20"/>
      <c r="I128" s="20"/>
      <c r="J128" s="20"/>
      <c r="K128" s="20"/>
    </row>
    <row r="129" spans="1:11">
      <c r="A129" s="48">
        <f t="shared" ref="A129:A134" si="21">A128+1</f>
        <v>126</v>
      </c>
      <c r="B129" s="22"/>
      <c r="C129" s="22"/>
      <c r="D129" s="48" t="str">
        <f>IFERROR(VLOOKUP($C129,货物明细表!$B:$F,2,0),"")</f>
        <v/>
      </c>
      <c r="E129" s="48" t="str">
        <f>IFERROR(VLOOKUP($C129,货物明细表!$B:$F,3,0),"")</f>
        <v/>
      </c>
      <c r="F129" s="48" t="str">
        <f>IFERROR(VLOOKUP($C129,货物明细表!$B:$F,4,0),"")</f>
        <v/>
      </c>
      <c r="G129" s="48" t="str">
        <f>IFERROR(VLOOKUP($C129,货物明细表!$B:$F,5,0),"")</f>
        <v/>
      </c>
      <c r="H129" s="23"/>
      <c r="I129" s="23"/>
      <c r="J129" s="23"/>
      <c r="K129" s="23"/>
    </row>
    <row r="130" spans="1:11">
      <c r="A130" s="47">
        <f t="shared" si="21"/>
        <v>127</v>
      </c>
      <c r="B130" s="19"/>
      <c r="C130" s="19"/>
      <c r="D130" s="47" t="str">
        <f>IFERROR(VLOOKUP($C130,货物明细表!$B:$F,2,0),"")</f>
        <v/>
      </c>
      <c r="E130" s="47" t="str">
        <f>IFERROR(VLOOKUP($C130,货物明细表!$B:$F,3,0),"")</f>
        <v/>
      </c>
      <c r="F130" s="47" t="str">
        <f>IFERROR(VLOOKUP($C130,货物明细表!$B:$F,4,0),"")</f>
        <v/>
      </c>
      <c r="G130" s="47" t="str">
        <f>IFERROR(VLOOKUP($C130,货物明细表!$B:$F,5,0),"")</f>
        <v/>
      </c>
      <c r="H130" s="20"/>
      <c r="I130" s="20"/>
      <c r="J130" s="20"/>
      <c r="K130" s="20"/>
    </row>
    <row r="131" spans="1:11">
      <c r="A131" s="48">
        <f t="shared" si="21"/>
        <v>128</v>
      </c>
      <c r="B131" s="22"/>
      <c r="C131" s="22"/>
      <c r="D131" s="48" t="str">
        <f>IFERROR(VLOOKUP($C131,货物明细表!$B:$F,2,0),"")</f>
        <v/>
      </c>
      <c r="E131" s="48" t="str">
        <f>IFERROR(VLOOKUP($C131,货物明细表!$B:$F,3,0),"")</f>
        <v/>
      </c>
      <c r="F131" s="48" t="str">
        <f>IFERROR(VLOOKUP($C131,货物明细表!$B:$F,4,0),"")</f>
        <v/>
      </c>
      <c r="G131" s="48" t="str">
        <f>IFERROR(VLOOKUP($C131,货物明细表!$B:$F,5,0),"")</f>
        <v/>
      </c>
      <c r="H131" s="23"/>
      <c r="I131" s="23"/>
      <c r="J131" s="23"/>
      <c r="K131" s="23"/>
    </row>
    <row r="132" spans="1:11">
      <c r="A132" s="47">
        <f t="shared" si="21"/>
        <v>129</v>
      </c>
      <c r="B132" s="19"/>
      <c r="C132" s="19"/>
      <c r="D132" s="47" t="str">
        <f>IFERROR(VLOOKUP($C132,货物明细表!$B:$F,2,0),"")</f>
        <v/>
      </c>
      <c r="E132" s="47" t="str">
        <f>IFERROR(VLOOKUP($C132,货物明细表!$B:$F,3,0),"")</f>
        <v/>
      </c>
      <c r="F132" s="47" t="str">
        <f>IFERROR(VLOOKUP($C132,货物明细表!$B:$F,4,0),"")</f>
        <v/>
      </c>
      <c r="G132" s="47" t="str">
        <f>IFERROR(VLOOKUP($C132,货物明细表!$B:$F,5,0),"")</f>
        <v/>
      </c>
      <c r="H132" s="20"/>
      <c r="I132" s="20"/>
      <c r="J132" s="20"/>
      <c r="K132" s="20"/>
    </row>
    <row r="133" spans="1:11">
      <c r="A133" s="48">
        <f t="shared" si="21"/>
        <v>130</v>
      </c>
      <c r="B133" s="22"/>
      <c r="C133" s="22"/>
      <c r="D133" s="48" t="str">
        <f>IFERROR(VLOOKUP($C133,货物明细表!$B:$F,2,0),"")</f>
        <v/>
      </c>
      <c r="E133" s="48" t="str">
        <f>IFERROR(VLOOKUP($C133,货物明细表!$B:$F,3,0),"")</f>
        <v/>
      </c>
      <c r="F133" s="48" t="str">
        <f>IFERROR(VLOOKUP($C133,货物明细表!$B:$F,4,0),"")</f>
        <v/>
      </c>
      <c r="G133" s="48" t="str">
        <f>IFERROR(VLOOKUP($C133,货物明细表!$B:$F,5,0),"")</f>
        <v/>
      </c>
      <c r="H133" s="23"/>
      <c r="I133" s="23"/>
      <c r="J133" s="23"/>
      <c r="K133" s="23"/>
    </row>
    <row r="134" spans="1:11">
      <c r="A134" s="47">
        <f t="shared" si="21"/>
        <v>131</v>
      </c>
      <c r="B134" s="19"/>
      <c r="C134" s="19"/>
      <c r="D134" s="47" t="str">
        <f>IFERROR(VLOOKUP($C134,货物明细表!$B:$F,2,0),"")</f>
        <v/>
      </c>
      <c r="E134" s="47" t="str">
        <f>IFERROR(VLOOKUP($C134,货物明细表!$B:$F,3,0),"")</f>
        <v/>
      </c>
      <c r="F134" s="47" t="str">
        <f>IFERROR(VLOOKUP($C134,货物明细表!$B:$F,4,0),"")</f>
        <v/>
      </c>
      <c r="G134" s="47" t="str">
        <f>IFERROR(VLOOKUP($C134,货物明细表!$B:$F,5,0),"")</f>
        <v/>
      </c>
      <c r="H134" s="20"/>
      <c r="I134" s="20"/>
      <c r="J134" s="20"/>
      <c r="K134" s="20"/>
    </row>
    <row r="135" spans="1:11">
      <c r="A135" s="48">
        <f t="shared" ref="A135:A140" si="22">A134+1</f>
        <v>132</v>
      </c>
      <c r="B135" s="22"/>
      <c r="C135" s="22"/>
      <c r="D135" s="48" t="str">
        <f>IFERROR(VLOOKUP($C135,货物明细表!$B:$F,2,0),"")</f>
        <v/>
      </c>
      <c r="E135" s="48" t="str">
        <f>IFERROR(VLOOKUP($C135,货物明细表!$B:$F,3,0),"")</f>
        <v/>
      </c>
      <c r="F135" s="48" t="str">
        <f>IFERROR(VLOOKUP($C135,货物明细表!$B:$F,4,0),"")</f>
        <v/>
      </c>
      <c r="G135" s="48" t="str">
        <f>IFERROR(VLOOKUP($C135,货物明细表!$B:$F,5,0),"")</f>
        <v/>
      </c>
      <c r="H135" s="23"/>
      <c r="I135" s="23"/>
      <c r="J135" s="23"/>
      <c r="K135" s="23"/>
    </row>
    <row r="136" spans="1:11">
      <c r="A136" s="47">
        <f t="shared" si="22"/>
        <v>133</v>
      </c>
      <c r="B136" s="19"/>
      <c r="C136" s="19"/>
      <c r="D136" s="47" t="str">
        <f>IFERROR(VLOOKUP($C136,货物明细表!$B:$F,2,0),"")</f>
        <v/>
      </c>
      <c r="E136" s="47" t="str">
        <f>IFERROR(VLOOKUP($C136,货物明细表!$B:$F,3,0),"")</f>
        <v/>
      </c>
      <c r="F136" s="47" t="str">
        <f>IFERROR(VLOOKUP($C136,货物明细表!$B:$F,4,0),"")</f>
        <v/>
      </c>
      <c r="G136" s="47" t="str">
        <f>IFERROR(VLOOKUP($C136,货物明细表!$B:$F,5,0),"")</f>
        <v/>
      </c>
      <c r="H136" s="20"/>
      <c r="I136" s="20"/>
      <c r="J136" s="20"/>
      <c r="K136" s="20"/>
    </row>
    <row r="137" spans="1:11">
      <c r="A137" s="48">
        <f t="shared" si="22"/>
        <v>134</v>
      </c>
      <c r="B137" s="22"/>
      <c r="C137" s="22"/>
      <c r="D137" s="48" t="str">
        <f>IFERROR(VLOOKUP($C137,货物明细表!$B:$F,2,0),"")</f>
        <v/>
      </c>
      <c r="E137" s="48" t="str">
        <f>IFERROR(VLOOKUP($C137,货物明细表!$B:$F,3,0),"")</f>
        <v/>
      </c>
      <c r="F137" s="48" t="str">
        <f>IFERROR(VLOOKUP($C137,货物明细表!$B:$F,4,0),"")</f>
        <v/>
      </c>
      <c r="G137" s="48" t="str">
        <f>IFERROR(VLOOKUP($C137,货物明细表!$B:$F,5,0),"")</f>
        <v/>
      </c>
      <c r="H137" s="23"/>
      <c r="I137" s="23"/>
      <c r="J137" s="23"/>
      <c r="K137" s="23"/>
    </row>
    <row r="138" spans="1:11">
      <c r="A138" s="47">
        <f t="shared" si="22"/>
        <v>135</v>
      </c>
      <c r="B138" s="19"/>
      <c r="C138" s="19"/>
      <c r="D138" s="47" t="str">
        <f>IFERROR(VLOOKUP($C138,货物明细表!$B:$F,2,0),"")</f>
        <v/>
      </c>
      <c r="E138" s="47" t="str">
        <f>IFERROR(VLOOKUP($C138,货物明细表!$B:$F,3,0),"")</f>
        <v/>
      </c>
      <c r="F138" s="47" t="str">
        <f>IFERROR(VLOOKUP($C138,货物明细表!$B:$F,4,0),"")</f>
        <v/>
      </c>
      <c r="G138" s="47" t="str">
        <f>IFERROR(VLOOKUP($C138,货物明细表!$B:$F,5,0),"")</f>
        <v/>
      </c>
      <c r="H138" s="20"/>
      <c r="I138" s="20"/>
      <c r="J138" s="20"/>
      <c r="K138" s="20"/>
    </row>
    <row r="139" spans="1:11">
      <c r="A139" s="48">
        <f t="shared" si="22"/>
        <v>136</v>
      </c>
      <c r="B139" s="22"/>
      <c r="C139" s="22"/>
      <c r="D139" s="48" t="str">
        <f>IFERROR(VLOOKUP($C139,货物明细表!$B:$F,2,0),"")</f>
        <v/>
      </c>
      <c r="E139" s="48" t="str">
        <f>IFERROR(VLOOKUP($C139,货物明细表!$B:$F,3,0),"")</f>
        <v/>
      </c>
      <c r="F139" s="48" t="str">
        <f>IFERROR(VLOOKUP($C139,货物明细表!$B:$F,4,0),"")</f>
        <v/>
      </c>
      <c r="G139" s="48" t="str">
        <f>IFERROR(VLOOKUP($C139,货物明细表!$B:$F,5,0),"")</f>
        <v/>
      </c>
      <c r="H139" s="23"/>
      <c r="I139" s="23"/>
      <c r="J139" s="23"/>
      <c r="K139" s="23"/>
    </row>
    <row r="140" spans="1:11">
      <c r="A140" s="47">
        <f t="shared" si="22"/>
        <v>137</v>
      </c>
      <c r="B140" s="19"/>
      <c r="C140" s="19"/>
      <c r="D140" s="47" t="str">
        <f>IFERROR(VLOOKUP($C140,货物明细表!$B:$F,2,0),"")</f>
        <v/>
      </c>
      <c r="E140" s="47" t="str">
        <f>IFERROR(VLOOKUP($C140,货物明细表!$B:$F,3,0),"")</f>
        <v/>
      </c>
      <c r="F140" s="47" t="str">
        <f>IFERROR(VLOOKUP($C140,货物明细表!$B:$F,4,0),"")</f>
        <v/>
      </c>
      <c r="G140" s="47" t="str">
        <f>IFERROR(VLOOKUP($C140,货物明细表!$B:$F,5,0),"")</f>
        <v/>
      </c>
      <c r="H140" s="20"/>
      <c r="I140" s="20"/>
      <c r="J140" s="20"/>
      <c r="K140" s="20"/>
    </row>
    <row r="141" spans="1:11">
      <c r="A141" s="48">
        <f t="shared" ref="A141:A146" si="23">A140+1</f>
        <v>138</v>
      </c>
      <c r="B141" s="22"/>
      <c r="C141" s="22"/>
      <c r="D141" s="48" t="str">
        <f>IFERROR(VLOOKUP($C141,货物明细表!$B:$F,2,0),"")</f>
        <v/>
      </c>
      <c r="E141" s="48" t="str">
        <f>IFERROR(VLOOKUP($C141,货物明细表!$B:$F,3,0),"")</f>
        <v/>
      </c>
      <c r="F141" s="48" t="str">
        <f>IFERROR(VLOOKUP($C141,货物明细表!$B:$F,4,0),"")</f>
        <v/>
      </c>
      <c r="G141" s="48" t="str">
        <f>IFERROR(VLOOKUP($C141,货物明细表!$B:$F,5,0),"")</f>
        <v/>
      </c>
      <c r="H141" s="23"/>
      <c r="I141" s="23"/>
      <c r="J141" s="23"/>
      <c r="K141" s="23"/>
    </row>
    <row r="142" spans="1:11">
      <c r="A142" s="47">
        <f t="shared" si="23"/>
        <v>139</v>
      </c>
      <c r="B142" s="19"/>
      <c r="C142" s="19"/>
      <c r="D142" s="47" t="str">
        <f>IFERROR(VLOOKUP($C142,货物明细表!$B:$F,2,0),"")</f>
        <v/>
      </c>
      <c r="E142" s="47" t="str">
        <f>IFERROR(VLOOKUP($C142,货物明细表!$B:$F,3,0),"")</f>
        <v/>
      </c>
      <c r="F142" s="47" t="str">
        <f>IFERROR(VLOOKUP($C142,货物明细表!$B:$F,4,0),"")</f>
        <v/>
      </c>
      <c r="G142" s="47" t="str">
        <f>IFERROR(VLOOKUP($C142,货物明细表!$B:$F,5,0),"")</f>
        <v/>
      </c>
      <c r="H142" s="20"/>
      <c r="I142" s="20"/>
      <c r="J142" s="20"/>
      <c r="K142" s="20"/>
    </row>
    <row r="143" spans="1:11">
      <c r="A143" s="48">
        <f t="shared" si="23"/>
        <v>140</v>
      </c>
      <c r="B143" s="22"/>
      <c r="C143" s="22"/>
      <c r="D143" s="48" t="str">
        <f>IFERROR(VLOOKUP($C143,货物明细表!$B:$F,2,0),"")</f>
        <v/>
      </c>
      <c r="E143" s="48" t="str">
        <f>IFERROR(VLOOKUP($C143,货物明细表!$B:$F,3,0),"")</f>
        <v/>
      </c>
      <c r="F143" s="48" t="str">
        <f>IFERROR(VLOOKUP($C143,货物明细表!$B:$F,4,0),"")</f>
        <v/>
      </c>
      <c r="G143" s="48" t="str">
        <f>IFERROR(VLOOKUP($C143,货物明细表!$B:$F,5,0),"")</f>
        <v/>
      </c>
      <c r="H143" s="23"/>
      <c r="I143" s="23"/>
      <c r="J143" s="23"/>
      <c r="K143" s="23"/>
    </row>
    <row r="144" spans="1:11">
      <c r="A144" s="47">
        <f t="shared" si="23"/>
        <v>141</v>
      </c>
      <c r="B144" s="19"/>
      <c r="C144" s="19"/>
      <c r="D144" s="47" t="str">
        <f>IFERROR(VLOOKUP($C144,货物明细表!$B:$F,2,0),"")</f>
        <v/>
      </c>
      <c r="E144" s="47" t="str">
        <f>IFERROR(VLOOKUP($C144,货物明细表!$B:$F,3,0),"")</f>
        <v/>
      </c>
      <c r="F144" s="47" t="str">
        <f>IFERROR(VLOOKUP($C144,货物明细表!$B:$F,4,0),"")</f>
        <v/>
      </c>
      <c r="G144" s="47" t="str">
        <f>IFERROR(VLOOKUP($C144,货物明细表!$B:$F,5,0),"")</f>
        <v/>
      </c>
      <c r="H144" s="20"/>
      <c r="I144" s="20"/>
      <c r="J144" s="20"/>
      <c r="K144" s="20"/>
    </row>
    <row r="145" spans="1:11">
      <c r="A145" s="48">
        <f t="shared" si="23"/>
        <v>142</v>
      </c>
      <c r="B145" s="22"/>
      <c r="C145" s="22"/>
      <c r="D145" s="48" t="str">
        <f>IFERROR(VLOOKUP($C145,货物明细表!$B:$F,2,0),"")</f>
        <v/>
      </c>
      <c r="E145" s="48" t="str">
        <f>IFERROR(VLOOKUP($C145,货物明细表!$B:$F,3,0),"")</f>
        <v/>
      </c>
      <c r="F145" s="48" t="str">
        <f>IFERROR(VLOOKUP($C145,货物明细表!$B:$F,4,0),"")</f>
        <v/>
      </c>
      <c r="G145" s="48" t="str">
        <f>IFERROR(VLOOKUP($C145,货物明细表!$B:$F,5,0),"")</f>
        <v/>
      </c>
      <c r="H145" s="23"/>
      <c r="I145" s="23"/>
      <c r="J145" s="23"/>
      <c r="K145" s="23"/>
    </row>
    <row r="146" spans="1:11">
      <c r="A146" s="47">
        <f t="shared" si="23"/>
        <v>143</v>
      </c>
      <c r="B146" s="19"/>
      <c r="C146" s="19"/>
      <c r="D146" s="47" t="str">
        <f>IFERROR(VLOOKUP($C146,货物明细表!$B:$F,2,0),"")</f>
        <v/>
      </c>
      <c r="E146" s="47" t="str">
        <f>IFERROR(VLOOKUP($C146,货物明细表!$B:$F,3,0),"")</f>
        <v/>
      </c>
      <c r="F146" s="47" t="str">
        <f>IFERROR(VLOOKUP($C146,货物明细表!$B:$F,4,0),"")</f>
        <v/>
      </c>
      <c r="G146" s="47" t="str">
        <f>IFERROR(VLOOKUP($C146,货物明细表!$B:$F,5,0),"")</f>
        <v/>
      </c>
      <c r="H146" s="20"/>
      <c r="I146" s="20"/>
      <c r="J146" s="20"/>
      <c r="K146" s="20"/>
    </row>
    <row r="147" spans="1:11">
      <c r="A147" s="48">
        <f t="shared" ref="A147:A152" si="24">A146+1</f>
        <v>144</v>
      </c>
      <c r="B147" s="22"/>
      <c r="C147" s="22"/>
      <c r="D147" s="48" t="str">
        <f>IFERROR(VLOOKUP($C147,货物明细表!$B:$F,2,0),"")</f>
        <v/>
      </c>
      <c r="E147" s="48" t="str">
        <f>IFERROR(VLOOKUP($C147,货物明细表!$B:$F,3,0),"")</f>
        <v/>
      </c>
      <c r="F147" s="48" t="str">
        <f>IFERROR(VLOOKUP($C147,货物明细表!$B:$F,4,0),"")</f>
        <v/>
      </c>
      <c r="G147" s="48" t="str">
        <f>IFERROR(VLOOKUP($C147,货物明细表!$B:$F,5,0),"")</f>
        <v/>
      </c>
      <c r="H147" s="23"/>
      <c r="I147" s="23"/>
      <c r="J147" s="23"/>
      <c r="K147" s="23"/>
    </row>
    <row r="148" spans="1:11">
      <c r="A148" s="47">
        <f t="shared" si="24"/>
        <v>145</v>
      </c>
      <c r="B148" s="19"/>
      <c r="C148" s="19"/>
      <c r="D148" s="47" t="str">
        <f>IFERROR(VLOOKUP($C148,货物明细表!$B:$F,2,0),"")</f>
        <v/>
      </c>
      <c r="E148" s="47" t="str">
        <f>IFERROR(VLOOKUP($C148,货物明细表!$B:$F,3,0),"")</f>
        <v/>
      </c>
      <c r="F148" s="47" t="str">
        <f>IFERROR(VLOOKUP($C148,货物明细表!$B:$F,4,0),"")</f>
        <v/>
      </c>
      <c r="G148" s="47" t="str">
        <f>IFERROR(VLOOKUP($C148,货物明细表!$B:$F,5,0),"")</f>
        <v/>
      </c>
      <c r="H148" s="20"/>
      <c r="I148" s="20"/>
      <c r="J148" s="20"/>
      <c r="K148" s="20"/>
    </row>
    <row r="149" spans="1:11">
      <c r="A149" s="48">
        <f t="shared" si="24"/>
        <v>146</v>
      </c>
      <c r="B149" s="22"/>
      <c r="C149" s="22"/>
      <c r="D149" s="48" t="str">
        <f>IFERROR(VLOOKUP($C149,货物明细表!$B:$F,2,0),"")</f>
        <v/>
      </c>
      <c r="E149" s="48" t="str">
        <f>IFERROR(VLOOKUP($C149,货物明细表!$B:$F,3,0),"")</f>
        <v/>
      </c>
      <c r="F149" s="48" t="str">
        <f>IFERROR(VLOOKUP($C149,货物明细表!$B:$F,4,0),"")</f>
        <v/>
      </c>
      <c r="G149" s="48" t="str">
        <f>IFERROR(VLOOKUP($C149,货物明细表!$B:$F,5,0),"")</f>
        <v/>
      </c>
      <c r="H149" s="23"/>
      <c r="I149" s="23"/>
      <c r="J149" s="23"/>
      <c r="K149" s="23"/>
    </row>
    <row r="150" spans="1:11">
      <c r="A150" s="47">
        <f t="shared" si="24"/>
        <v>147</v>
      </c>
      <c r="B150" s="19"/>
      <c r="C150" s="19"/>
      <c r="D150" s="47" t="str">
        <f>IFERROR(VLOOKUP($C150,货物明细表!$B:$F,2,0),"")</f>
        <v/>
      </c>
      <c r="E150" s="47" t="str">
        <f>IFERROR(VLOOKUP($C150,货物明细表!$B:$F,3,0),"")</f>
        <v/>
      </c>
      <c r="F150" s="47" t="str">
        <f>IFERROR(VLOOKUP($C150,货物明细表!$B:$F,4,0),"")</f>
        <v/>
      </c>
      <c r="G150" s="47" t="str">
        <f>IFERROR(VLOOKUP($C150,货物明细表!$B:$F,5,0),"")</f>
        <v/>
      </c>
      <c r="H150" s="20"/>
      <c r="I150" s="20"/>
      <c r="J150" s="20"/>
      <c r="K150" s="20"/>
    </row>
    <row r="151" spans="1:11">
      <c r="A151" s="48">
        <f t="shared" si="24"/>
        <v>148</v>
      </c>
      <c r="B151" s="22"/>
      <c r="C151" s="22"/>
      <c r="D151" s="48" t="str">
        <f>IFERROR(VLOOKUP($C151,货物明细表!$B:$F,2,0),"")</f>
        <v/>
      </c>
      <c r="E151" s="48" t="str">
        <f>IFERROR(VLOOKUP($C151,货物明细表!$B:$F,3,0),"")</f>
        <v/>
      </c>
      <c r="F151" s="48" t="str">
        <f>IFERROR(VLOOKUP($C151,货物明细表!$B:$F,4,0),"")</f>
        <v/>
      </c>
      <c r="G151" s="48" t="str">
        <f>IFERROR(VLOOKUP($C151,货物明细表!$B:$F,5,0),"")</f>
        <v/>
      </c>
      <c r="H151" s="23"/>
      <c r="I151" s="23"/>
      <c r="J151" s="23"/>
      <c r="K151" s="23"/>
    </row>
    <row r="152" spans="1:11">
      <c r="A152" s="47">
        <f t="shared" si="24"/>
        <v>149</v>
      </c>
      <c r="B152" s="19"/>
      <c r="C152" s="19"/>
      <c r="D152" s="47" t="str">
        <f>IFERROR(VLOOKUP($C152,货物明细表!$B:$F,2,0),"")</f>
        <v/>
      </c>
      <c r="E152" s="47" t="str">
        <f>IFERROR(VLOOKUP($C152,货物明细表!$B:$F,3,0),"")</f>
        <v/>
      </c>
      <c r="F152" s="47" t="str">
        <f>IFERROR(VLOOKUP($C152,货物明细表!$B:$F,4,0),"")</f>
        <v/>
      </c>
      <c r="G152" s="47" t="str">
        <f>IFERROR(VLOOKUP($C152,货物明细表!$B:$F,5,0),"")</f>
        <v/>
      </c>
      <c r="H152" s="20"/>
      <c r="I152" s="20"/>
      <c r="J152" s="20"/>
      <c r="K152" s="20"/>
    </row>
    <row r="153" spans="1:11">
      <c r="A153" s="48">
        <f t="shared" ref="A153:A158" si="25">A152+1</f>
        <v>150</v>
      </c>
      <c r="B153" s="22"/>
      <c r="C153" s="22"/>
      <c r="D153" s="48" t="str">
        <f>IFERROR(VLOOKUP($C153,货物明细表!$B:$F,2,0),"")</f>
        <v/>
      </c>
      <c r="E153" s="48" t="str">
        <f>IFERROR(VLOOKUP($C153,货物明细表!$B:$F,3,0),"")</f>
        <v/>
      </c>
      <c r="F153" s="48" t="str">
        <f>IFERROR(VLOOKUP($C153,货物明细表!$B:$F,4,0),"")</f>
        <v/>
      </c>
      <c r="G153" s="48" t="str">
        <f>IFERROR(VLOOKUP($C153,货物明细表!$B:$F,5,0),"")</f>
        <v/>
      </c>
      <c r="H153" s="23"/>
      <c r="I153" s="23"/>
      <c r="J153" s="23"/>
      <c r="K153" s="23"/>
    </row>
    <row r="154" spans="1:11">
      <c r="A154" s="47">
        <f t="shared" si="25"/>
        <v>151</v>
      </c>
      <c r="B154" s="19"/>
      <c r="C154" s="19"/>
      <c r="D154" s="47" t="str">
        <f>IFERROR(VLOOKUP($C154,货物明细表!$B:$F,2,0),"")</f>
        <v/>
      </c>
      <c r="E154" s="47" t="str">
        <f>IFERROR(VLOOKUP($C154,货物明细表!$B:$F,3,0),"")</f>
        <v/>
      </c>
      <c r="F154" s="47" t="str">
        <f>IFERROR(VLOOKUP($C154,货物明细表!$B:$F,4,0),"")</f>
        <v/>
      </c>
      <c r="G154" s="47" t="str">
        <f>IFERROR(VLOOKUP($C154,货物明细表!$B:$F,5,0),"")</f>
        <v/>
      </c>
      <c r="H154" s="20"/>
      <c r="I154" s="20"/>
      <c r="J154" s="20"/>
      <c r="K154" s="20"/>
    </row>
    <row r="155" spans="1:11">
      <c r="A155" s="48">
        <f t="shared" si="25"/>
        <v>152</v>
      </c>
      <c r="B155" s="22"/>
      <c r="C155" s="22"/>
      <c r="D155" s="48" t="str">
        <f>IFERROR(VLOOKUP($C155,货物明细表!$B:$F,2,0),"")</f>
        <v/>
      </c>
      <c r="E155" s="48" t="str">
        <f>IFERROR(VLOOKUP($C155,货物明细表!$B:$F,3,0),"")</f>
        <v/>
      </c>
      <c r="F155" s="48" t="str">
        <f>IFERROR(VLOOKUP($C155,货物明细表!$B:$F,4,0),"")</f>
        <v/>
      </c>
      <c r="G155" s="48" t="str">
        <f>IFERROR(VLOOKUP($C155,货物明细表!$B:$F,5,0),"")</f>
        <v/>
      </c>
      <c r="H155" s="23"/>
      <c r="I155" s="23"/>
      <c r="J155" s="23"/>
      <c r="K155" s="23"/>
    </row>
    <row r="156" spans="1:11">
      <c r="A156" s="47">
        <f t="shared" si="25"/>
        <v>153</v>
      </c>
      <c r="B156" s="19"/>
      <c r="C156" s="19"/>
      <c r="D156" s="47" t="str">
        <f>IFERROR(VLOOKUP($C156,货物明细表!$B:$F,2,0),"")</f>
        <v/>
      </c>
      <c r="E156" s="47" t="str">
        <f>IFERROR(VLOOKUP($C156,货物明细表!$B:$F,3,0),"")</f>
        <v/>
      </c>
      <c r="F156" s="47" t="str">
        <f>IFERROR(VLOOKUP($C156,货物明细表!$B:$F,4,0),"")</f>
        <v/>
      </c>
      <c r="G156" s="47" t="str">
        <f>IFERROR(VLOOKUP($C156,货物明细表!$B:$F,5,0),"")</f>
        <v/>
      </c>
      <c r="H156" s="20"/>
      <c r="I156" s="20"/>
      <c r="J156" s="20"/>
      <c r="K156" s="20"/>
    </row>
    <row r="157" spans="1:11">
      <c r="A157" s="48">
        <f t="shared" si="25"/>
        <v>154</v>
      </c>
      <c r="B157" s="22"/>
      <c r="C157" s="22"/>
      <c r="D157" s="48" t="str">
        <f>IFERROR(VLOOKUP($C157,货物明细表!$B:$F,2,0),"")</f>
        <v/>
      </c>
      <c r="E157" s="48" t="str">
        <f>IFERROR(VLOOKUP($C157,货物明细表!$B:$F,3,0),"")</f>
        <v/>
      </c>
      <c r="F157" s="48" t="str">
        <f>IFERROR(VLOOKUP($C157,货物明细表!$B:$F,4,0),"")</f>
        <v/>
      </c>
      <c r="G157" s="48" t="str">
        <f>IFERROR(VLOOKUP($C157,货物明细表!$B:$F,5,0),"")</f>
        <v/>
      </c>
      <c r="H157" s="23"/>
      <c r="I157" s="23"/>
      <c r="J157" s="23"/>
      <c r="K157" s="23"/>
    </row>
    <row r="158" spans="1:11">
      <c r="A158" s="47">
        <f t="shared" si="25"/>
        <v>155</v>
      </c>
      <c r="B158" s="19"/>
      <c r="C158" s="19"/>
      <c r="D158" s="47" t="str">
        <f>IFERROR(VLOOKUP($C158,货物明细表!$B:$F,2,0),"")</f>
        <v/>
      </c>
      <c r="E158" s="47" t="str">
        <f>IFERROR(VLOOKUP($C158,货物明细表!$B:$F,3,0),"")</f>
        <v/>
      </c>
      <c r="F158" s="47" t="str">
        <f>IFERROR(VLOOKUP($C158,货物明细表!$B:$F,4,0),"")</f>
        <v/>
      </c>
      <c r="G158" s="47" t="str">
        <f>IFERROR(VLOOKUP($C158,货物明细表!$B:$F,5,0),"")</f>
        <v/>
      </c>
      <c r="H158" s="20"/>
      <c r="I158" s="20"/>
      <c r="J158" s="20"/>
      <c r="K158" s="20"/>
    </row>
    <row r="159" spans="1:11">
      <c r="A159" s="48">
        <f t="shared" ref="A159:A164" si="26">A158+1</f>
        <v>156</v>
      </c>
      <c r="B159" s="22"/>
      <c r="C159" s="22"/>
      <c r="D159" s="48" t="str">
        <f>IFERROR(VLOOKUP($C159,货物明细表!$B:$F,2,0),"")</f>
        <v/>
      </c>
      <c r="E159" s="48" t="str">
        <f>IFERROR(VLOOKUP($C159,货物明细表!$B:$F,3,0),"")</f>
        <v/>
      </c>
      <c r="F159" s="48" t="str">
        <f>IFERROR(VLOOKUP($C159,货物明细表!$B:$F,4,0),"")</f>
        <v/>
      </c>
      <c r="G159" s="48" t="str">
        <f>IFERROR(VLOOKUP($C159,货物明细表!$B:$F,5,0),"")</f>
        <v/>
      </c>
      <c r="H159" s="23"/>
      <c r="I159" s="23"/>
      <c r="J159" s="23"/>
      <c r="K159" s="23"/>
    </row>
    <row r="160" spans="1:11">
      <c r="A160" s="47">
        <f t="shared" si="26"/>
        <v>157</v>
      </c>
      <c r="B160" s="19"/>
      <c r="C160" s="19"/>
      <c r="D160" s="47" t="str">
        <f>IFERROR(VLOOKUP($C160,货物明细表!$B:$F,2,0),"")</f>
        <v/>
      </c>
      <c r="E160" s="47" t="str">
        <f>IFERROR(VLOOKUP($C160,货物明细表!$B:$F,3,0),"")</f>
        <v/>
      </c>
      <c r="F160" s="47" t="str">
        <f>IFERROR(VLOOKUP($C160,货物明细表!$B:$F,4,0),"")</f>
        <v/>
      </c>
      <c r="G160" s="47" t="str">
        <f>IFERROR(VLOOKUP($C160,货物明细表!$B:$F,5,0),"")</f>
        <v/>
      </c>
      <c r="H160" s="20"/>
      <c r="I160" s="20"/>
      <c r="J160" s="20"/>
      <c r="K160" s="20"/>
    </row>
    <row r="161" spans="1:11">
      <c r="A161" s="48">
        <f t="shared" si="26"/>
        <v>158</v>
      </c>
      <c r="B161" s="22"/>
      <c r="C161" s="22"/>
      <c r="D161" s="48" t="str">
        <f>IFERROR(VLOOKUP($C161,货物明细表!$B:$F,2,0),"")</f>
        <v/>
      </c>
      <c r="E161" s="48" t="str">
        <f>IFERROR(VLOOKUP($C161,货物明细表!$B:$F,3,0),"")</f>
        <v/>
      </c>
      <c r="F161" s="48" t="str">
        <f>IFERROR(VLOOKUP($C161,货物明细表!$B:$F,4,0),"")</f>
        <v/>
      </c>
      <c r="G161" s="48" t="str">
        <f>IFERROR(VLOOKUP($C161,货物明细表!$B:$F,5,0),"")</f>
        <v/>
      </c>
      <c r="H161" s="23"/>
      <c r="I161" s="23"/>
      <c r="J161" s="23"/>
      <c r="K161" s="23"/>
    </row>
    <row r="162" spans="1:11">
      <c r="A162" s="47">
        <f t="shared" si="26"/>
        <v>159</v>
      </c>
      <c r="B162" s="19"/>
      <c r="C162" s="19"/>
      <c r="D162" s="47" t="str">
        <f>IFERROR(VLOOKUP($C162,货物明细表!$B:$F,2,0),"")</f>
        <v/>
      </c>
      <c r="E162" s="47" t="str">
        <f>IFERROR(VLOOKUP($C162,货物明细表!$B:$F,3,0),"")</f>
        <v/>
      </c>
      <c r="F162" s="47" t="str">
        <f>IFERROR(VLOOKUP($C162,货物明细表!$B:$F,4,0),"")</f>
        <v/>
      </c>
      <c r="G162" s="47" t="str">
        <f>IFERROR(VLOOKUP($C162,货物明细表!$B:$F,5,0),"")</f>
        <v/>
      </c>
      <c r="H162" s="20"/>
      <c r="I162" s="20"/>
      <c r="J162" s="20"/>
      <c r="K162" s="20"/>
    </row>
    <row r="163" spans="1:11">
      <c r="A163" s="48">
        <f t="shared" si="26"/>
        <v>160</v>
      </c>
      <c r="B163" s="22"/>
      <c r="C163" s="22"/>
      <c r="D163" s="48" t="str">
        <f>IFERROR(VLOOKUP($C163,货物明细表!$B:$F,2,0),"")</f>
        <v/>
      </c>
      <c r="E163" s="48" t="str">
        <f>IFERROR(VLOOKUP($C163,货物明细表!$B:$F,3,0),"")</f>
        <v/>
      </c>
      <c r="F163" s="48" t="str">
        <f>IFERROR(VLOOKUP($C163,货物明细表!$B:$F,4,0),"")</f>
        <v/>
      </c>
      <c r="G163" s="48" t="str">
        <f>IFERROR(VLOOKUP($C163,货物明细表!$B:$F,5,0),"")</f>
        <v/>
      </c>
      <c r="H163" s="23"/>
      <c r="I163" s="23"/>
      <c r="J163" s="23"/>
      <c r="K163" s="23"/>
    </row>
    <row r="164" spans="1:11">
      <c r="A164" s="47">
        <f t="shared" si="26"/>
        <v>161</v>
      </c>
      <c r="B164" s="19"/>
      <c r="C164" s="19"/>
      <c r="D164" s="47" t="str">
        <f>IFERROR(VLOOKUP($C164,货物明细表!$B:$F,2,0),"")</f>
        <v/>
      </c>
      <c r="E164" s="47" t="str">
        <f>IFERROR(VLOOKUP($C164,货物明细表!$B:$F,3,0),"")</f>
        <v/>
      </c>
      <c r="F164" s="47" t="str">
        <f>IFERROR(VLOOKUP($C164,货物明细表!$B:$F,4,0),"")</f>
        <v/>
      </c>
      <c r="G164" s="47" t="str">
        <f>IFERROR(VLOOKUP($C164,货物明细表!$B:$F,5,0),"")</f>
        <v/>
      </c>
      <c r="H164" s="20"/>
      <c r="I164" s="20"/>
      <c r="J164" s="20"/>
      <c r="K164" s="20"/>
    </row>
    <row r="165" spans="1:11">
      <c r="A165" s="48">
        <f t="shared" ref="A165:A170" si="27">A164+1</f>
        <v>162</v>
      </c>
      <c r="B165" s="22"/>
      <c r="C165" s="22"/>
      <c r="D165" s="48" t="str">
        <f>IFERROR(VLOOKUP($C165,货物明细表!$B:$F,2,0),"")</f>
        <v/>
      </c>
      <c r="E165" s="48" t="str">
        <f>IFERROR(VLOOKUP($C165,货物明细表!$B:$F,3,0),"")</f>
        <v/>
      </c>
      <c r="F165" s="48" t="str">
        <f>IFERROR(VLOOKUP($C165,货物明细表!$B:$F,4,0),"")</f>
        <v/>
      </c>
      <c r="G165" s="48" t="str">
        <f>IFERROR(VLOOKUP($C165,货物明细表!$B:$F,5,0),"")</f>
        <v/>
      </c>
      <c r="H165" s="23"/>
      <c r="I165" s="23"/>
      <c r="J165" s="23"/>
      <c r="K165" s="23"/>
    </row>
    <row r="166" spans="1:11">
      <c r="A166" s="47">
        <f t="shared" si="27"/>
        <v>163</v>
      </c>
      <c r="B166" s="19"/>
      <c r="C166" s="19"/>
      <c r="D166" s="47" t="str">
        <f>IFERROR(VLOOKUP($C166,货物明细表!$B:$F,2,0),"")</f>
        <v/>
      </c>
      <c r="E166" s="47" t="str">
        <f>IFERROR(VLOOKUP($C166,货物明细表!$B:$F,3,0),"")</f>
        <v/>
      </c>
      <c r="F166" s="47" t="str">
        <f>IFERROR(VLOOKUP($C166,货物明细表!$B:$F,4,0),"")</f>
        <v/>
      </c>
      <c r="G166" s="47" t="str">
        <f>IFERROR(VLOOKUP($C166,货物明细表!$B:$F,5,0),"")</f>
        <v/>
      </c>
      <c r="H166" s="20"/>
      <c r="I166" s="20"/>
      <c r="J166" s="20"/>
      <c r="K166" s="20"/>
    </row>
    <row r="167" spans="1:11">
      <c r="A167" s="48">
        <f t="shared" si="27"/>
        <v>164</v>
      </c>
      <c r="B167" s="22"/>
      <c r="C167" s="22"/>
      <c r="D167" s="48" t="str">
        <f>IFERROR(VLOOKUP($C167,货物明细表!$B:$F,2,0),"")</f>
        <v/>
      </c>
      <c r="E167" s="48" t="str">
        <f>IFERROR(VLOOKUP($C167,货物明细表!$B:$F,3,0),"")</f>
        <v/>
      </c>
      <c r="F167" s="48" t="str">
        <f>IFERROR(VLOOKUP($C167,货物明细表!$B:$F,4,0),"")</f>
        <v/>
      </c>
      <c r="G167" s="48" t="str">
        <f>IFERROR(VLOOKUP($C167,货物明细表!$B:$F,5,0),"")</f>
        <v/>
      </c>
      <c r="H167" s="23"/>
      <c r="I167" s="23"/>
      <c r="J167" s="23"/>
      <c r="K167" s="23"/>
    </row>
    <row r="168" spans="1:11">
      <c r="A168" s="47">
        <f t="shared" si="27"/>
        <v>165</v>
      </c>
      <c r="B168" s="19"/>
      <c r="C168" s="19"/>
      <c r="D168" s="47" t="str">
        <f>IFERROR(VLOOKUP($C168,货物明细表!$B:$F,2,0),"")</f>
        <v/>
      </c>
      <c r="E168" s="47" t="str">
        <f>IFERROR(VLOOKUP($C168,货物明细表!$B:$F,3,0),"")</f>
        <v/>
      </c>
      <c r="F168" s="47" t="str">
        <f>IFERROR(VLOOKUP($C168,货物明细表!$B:$F,4,0),"")</f>
        <v/>
      </c>
      <c r="G168" s="47" t="str">
        <f>IFERROR(VLOOKUP($C168,货物明细表!$B:$F,5,0),"")</f>
        <v/>
      </c>
      <c r="H168" s="20"/>
      <c r="I168" s="20"/>
      <c r="J168" s="20"/>
      <c r="K168" s="20"/>
    </row>
    <row r="169" spans="1:11">
      <c r="A169" s="48">
        <f t="shared" si="27"/>
        <v>166</v>
      </c>
      <c r="B169" s="22"/>
      <c r="C169" s="22"/>
      <c r="D169" s="48" t="str">
        <f>IFERROR(VLOOKUP($C169,货物明细表!$B:$F,2,0),"")</f>
        <v/>
      </c>
      <c r="E169" s="48" t="str">
        <f>IFERROR(VLOOKUP($C169,货物明细表!$B:$F,3,0),"")</f>
        <v/>
      </c>
      <c r="F169" s="48" t="str">
        <f>IFERROR(VLOOKUP($C169,货物明细表!$B:$F,4,0),"")</f>
        <v/>
      </c>
      <c r="G169" s="48" t="str">
        <f>IFERROR(VLOOKUP($C169,货物明细表!$B:$F,5,0),"")</f>
        <v/>
      </c>
      <c r="H169" s="23"/>
      <c r="I169" s="23"/>
      <c r="J169" s="23"/>
      <c r="K169" s="23"/>
    </row>
    <row r="170" spans="1:11">
      <c r="A170" s="47">
        <f t="shared" si="27"/>
        <v>167</v>
      </c>
      <c r="B170" s="19"/>
      <c r="C170" s="19"/>
      <c r="D170" s="47" t="str">
        <f>IFERROR(VLOOKUP($C170,货物明细表!$B:$F,2,0),"")</f>
        <v/>
      </c>
      <c r="E170" s="47" t="str">
        <f>IFERROR(VLOOKUP($C170,货物明细表!$B:$F,3,0),"")</f>
        <v/>
      </c>
      <c r="F170" s="47" t="str">
        <f>IFERROR(VLOOKUP($C170,货物明细表!$B:$F,4,0),"")</f>
        <v/>
      </c>
      <c r="G170" s="47" t="str">
        <f>IFERROR(VLOOKUP($C170,货物明细表!$B:$F,5,0),"")</f>
        <v/>
      </c>
      <c r="H170" s="20"/>
      <c r="I170" s="20"/>
      <c r="J170" s="20"/>
      <c r="K170" s="20"/>
    </row>
    <row r="171" spans="1:11">
      <c r="A171" s="48">
        <f t="shared" ref="A171:A176" si="28">A170+1</f>
        <v>168</v>
      </c>
      <c r="B171" s="22"/>
      <c r="C171" s="22"/>
      <c r="D171" s="48" t="str">
        <f>IFERROR(VLOOKUP($C171,货物明细表!$B:$F,2,0),"")</f>
        <v/>
      </c>
      <c r="E171" s="48" t="str">
        <f>IFERROR(VLOOKUP($C171,货物明细表!$B:$F,3,0),"")</f>
        <v/>
      </c>
      <c r="F171" s="48" t="str">
        <f>IFERROR(VLOOKUP($C171,货物明细表!$B:$F,4,0),"")</f>
        <v/>
      </c>
      <c r="G171" s="48" t="str">
        <f>IFERROR(VLOOKUP($C171,货物明细表!$B:$F,5,0),"")</f>
        <v/>
      </c>
      <c r="H171" s="23"/>
      <c r="I171" s="23"/>
      <c r="J171" s="23"/>
      <c r="K171" s="23"/>
    </row>
    <row r="172" spans="1:11">
      <c r="A172" s="47">
        <f t="shared" si="28"/>
        <v>169</v>
      </c>
      <c r="B172" s="19"/>
      <c r="C172" s="19"/>
      <c r="D172" s="47" t="str">
        <f>IFERROR(VLOOKUP($C172,货物明细表!$B:$F,2,0),"")</f>
        <v/>
      </c>
      <c r="E172" s="47" t="str">
        <f>IFERROR(VLOOKUP($C172,货物明细表!$B:$F,3,0),"")</f>
        <v/>
      </c>
      <c r="F172" s="47" t="str">
        <f>IFERROR(VLOOKUP($C172,货物明细表!$B:$F,4,0),"")</f>
        <v/>
      </c>
      <c r="G172" s="47" t="str">
        <f>IFERROR(VLOOKUP($C172,货物明细表!$B:$F,5,0),"")</f>
        <v/>
      </c>
      <c r="H172" s="20"/>
      <c r="I172" s="20"/>
      <c r="J172" s="20"/>
      <c r="K172" s="20"/>
    </row>
    <row r="173" spans="1:11">
      <c r="A173" s="48">
        <f t="shared" si="28"/>
        <v>170</v>
      </c>
      <c r="B173" s="22"/>
      <c r="C173" s="22"/>
      <c r="D173" s="48" t="str">
        <f>IFERROR(VLOOKUP($C173,货物明细表!$B:$F,2,0),"")</f>
        <v/>
      </c>
      <c r="E173" s="48" t="str">
        <f>IFERROR(VLOOKUP($C173,货物明细表!$B:$F,3,0),"")</f>
        <v/>
      </c>
      <c r="F173" s="48" t="str">
        <f>IFERROR(VLOOKUP($C173,货物明细表!$B:$F,4,0),"")</f>
        <v/>
      </c>
      <c r="G173" s="48" t="str">
        <f>IFERROR(VLOOKUP($C173,货物明细表!$B:$F,5,0),"")</f>
        <v/>
      </c>
      <c r="H173" s="23"/>
      <c r="I173" s="23"/>
      <c r="J173" s="23"/>
      <c r="K173" s="23"/>
    </row>
    <row r="174" spans="1:11">
      <c r="A174" s="47">
        <f t="shared" si="28"/>
        <v>171</v>
      </c>
      <c r="B174" s="19"/>
      <c r="C174" s="19"/>
      <c r="D174" s="47" t="str">
        <f>IFERROR(VLOOKUP($C174,货物明细表!$B:$F,2,0),"")</f>
        <v/>
      </c>
      <c r="E174" s="47" t="str">
        <f>IFERROR(VLOOKUP($C174,货物明细表!$B:$F,3,0),"")</f>
        <v/>
      </c>
      <c r="F174" s="47" t="str">
        <f>IFERROR(VLOOKUP($C174,货物明细表!$B:$F,4,0),"")</f>
        <v/>
      </c>
      <c r="G174" s="47" t="str">
        <f>IFERROR(VLOOKUP($C174,货物明细表!$B:$F,5,0),"")</f>
        <v/>
      </c>
      <c r="H174" s="20"/>
      <c r="I174" s="20"/>
      <c r="J174" s="20"/>
      <c r="K174" s="20"/>
    </row>
    <row r="175" spans="1:11">
      <c r="A175" s="48">
        <f t="shared" si="28"/>
        <v>172</v>
      </c>
      <c r="B175" s="22"/>
      <c r="C175" s="22"/>
      <c r="D175" s="48" t="str">
        <f>IFERROR(VLOOKUP($C175,货物明细表!$B:$F,2,0),"")</f>
        <v/>
      </c>
      <c r="E175" s="48" t="str">
        <f>IFERROR(VLOOKUP($C175,货物明细表!$B:$F,3,0),"")</f>
        <v/>
      </c>
      <c r="F175" s="48" t="str">
        <f>IFERROR(VLOOKUP($C175,货物明细表!$B:$F,4,0),"")</f>
        <v/>
      </c>
      <c r="G175" s="48" t="str">
        <f>IFERROR(VLOOKUP($C175,货物明细表!$B:$F,5,0),"")</f>
        <v/>
      </c>
      <c r="H175" s="23"/>
      <c r="I175" s="23"/>
      <c r="J175" s="23"/>
      <c r="K175" s="23"/>
    </row>
    <row r="176" spans="1:11">
      <c r="A176" s="47">
        <f t="shared" si="28"/>
        <v>173</v>
      </c>
      <c r="B176" s="19"/>
      <c r="C176" s="19"/>
      <c r="D176" s="47" t="str">
        <f>IFERROR(VLOOKUP($C176,货物明细表!$B:$F,2,0),"")</f>
        <v/>
      </c>
      <c r="E176" s="47" t="str">
        <f>IFERROR(VLOOKUP($C176,货物明细表!$B:$F,3,0),"")</f>
        <v/>
      </c>
      <c r="F176" s="47" t="str">
        <f>IFERROR(VLOOKUP($C176,货物明细表!$B:$F,4,0),"")</f>
        <v/>
      </c>
      <c r="G176" s="47" t="str">
        <f>IFERROR(VLOOKUP($C176,货物明细表!$B:$F,5,0),"")</f>
        <v/>
      </c>
      <c r="H176" s="20"/>
      <c r="I176" s="20"/>
      <c r="J176" s="20"/>
      <c r="K176" s="20"/>
    </row>
    <row r="177" spans="1:11">
      <c r="A177" s="48">
        <f t="shared" ref="A177:A182" si="29">A176+1</f>
        <v>174</v>
      </c>
      <c r="B177" s="22"/>
      <c r="C177" s="22"/>
      <c r="D177" s="48" t="str">
        <f>IFERROR(VLOOKUP($C177,货物明细表!$B:$F,2,0),"")</f>
        <v/>
      </c>
      <c r="E177" s="48" t="str">
        <f>IFERROR(VLOOKUP($C177,货物明细表!$B:$F,3,0),"")</f>
        <v/>
      </c>
      <c r="F177" s="48" t="str">
        <f>IFERROR(VLOOKUP($C177,货物明细表!$B:$F,4,0),"")</f>
        <v/>
      </c>
      <c r="G177" s="48" t="str">
        <f>IFERROR(VLOOKUP($C177,货物明细表!$B:$F,5,0),"")</f>
        <v/>
      </c>
      <c r="H177" s="23"/>
      <c r="I177" s="23"/>
      <c r="J177" s="23"/>
      <c r="K177" s="23"/>
    </row>
    <row r="178" spans="1:11">
      <c r="A178" s="47">
        <f t="shared" si="29"/>
        <v>175</v>
      </c>
      <c r="B178" s="19"/>
      <c r="C178" s="19"/>
      <c r="D178" s="47" t="str">
        <f>IFERROR(VLOOKUP($C178,货物明细表!$B:$F,2,0),"")</f>
        <v/>
      </c>
      <c r="E178" s="47" t="str">
        <f>IFERROR(VLOOKUP($C178,货物明细表!$B:$F,3,0),"")</f>
        <v/>
      </c>
      <c r="F178" s="47" t="str">
        <f>IFERROR(VLOOKUP($C178,货物明细表!$B:$F,4,0),"")</f>
        <v/>
      </c>
      <c r="G178" s="47" t="str">
        <f>IFERROR(VLOOKUP($C178,货物明细表!$B:$F,5,0),"")</f>
        <v/>
      </c>
      <c r="H178" s="20"/>
      <c r="I178" s="20"/>
      <c r="J178" s="20"/>
      <c r="K178" s="20"/>
    </row>
    <row r="179" spans="1:11">
      <c r="A179" s="48">
        <f t="shared" si="29"/>
        <v>176</v>
      </c>
      <c r="B179" s="22"/>
      <c r="C179" s="22"/>
      <c r="D179" s="48" t="str">
        <f>IFERROR(VLOOKUP($C179,货物明细表!$B:$F,2,0),"")</f>
        <v/>
      </c>
      <c r="E179" s="48" t="str">
        <f>IFERROR(VLOOKUP($C179,货物明细表!$B:$F,3,0),"")</f>
        <v/>
      </c>
      <c r="F179" s="48" t="str">
        <f>IFERROR(VLOOKUP($C179,货物明细表!$B:$F,4,0),"")</f>
        <v/>
      </c>
      <c r="G179" s="48" t="str">
        <f>IFERROR(VLOOKUP($C179,货物明细表!$B:$F,5,0),"")</f>
        <v/>
      </c>
      <c r="H179" s="23"/>
      <c r="I179" s="23"/>
      <c r="J179" s="23"/>
      <c r="K179" s="23"/>
    </row>
    <row r="180" spans="1:11">
      <c r="A180" s="47">
        <f t="shared" si="29"/>
        <v>177</v>
      </c>
      <c r="B180" s="19"/>
      <c r="C180" s="19"/>
      <c r="D180" s="47" t="str">
        <f>IFERROR(VLOOKUP($C180,货物明细表!$B:$F,2,0),"")</f>
        <v/>
      </c>
      <c r="E180" s="47" t="str">
        <f>IFERROR(VLOOKUP($C180,货物明细表!$B:$F,3,0),"")</f>
        <v/>
      </c>
      <c r="F180" s="47" t="str">
        <f>IFERROR(VLOOKUP($C180,货物明细表!$B:$F,4,0),"")</f>
        <v/>
      </c>
      <c r="G180" s="47" t="str">
        <f>IFERROR(VLOOKUP($C180,货物明细表!$B:$F,5,0),"")</f>
        <v/>
      </c>
      <c r="H180" s="20"/>
      <c r="I180" s="20"/>
      <c r="J180" s="20"/>
      <c r="K180" s="20"/>
    </row>
    <row r="181" spans="1:11">
      <c r="A181" s="48">
        <f t="shared" si="29"/>
        <v>178</v>
      </c>
      <c r="B181" s="22"/>
      <c r="C181" s="22"/>
      <c r="D181" s="48" t="str">
        <f>IFERROR(VLOOKUP($C181,货物明细表!$B:$F,2,0),"")</f>
        <v/>
      </c>
      <c r="E181" s="48" t="str">
        <f>IFERROR(VLOOKUP($C181,货物明细表!$B:$F,3,0),"")</f>
        <v/>
      </c>
      <c r="F181" s="48" t="str">
        <f>IFERROR(VLOOKUP($C181,货物明细表!$B:$F,4,0),"")</f>
        <v/>
      </c>
      <c r="G181" s="48" t="str">
        <f>IFERROR(VLOOKUP($C181,货物明细表!$B:$F,5,0),"")</f>
        <v/>
      </c>
      <c r="H181" s="23"/>
      <c r="I181" s="23"/>
      <c r="J181" s="23"/>
      <c r="K181" s="23"/>
    </row>
    <row r="182" spans="1:11">
      <c r="A182" s="47">
        <f t="shared" si="29"/>
        <v>179</v>
      </c>
      <c r="B182" s="19"/>
      <c r="C182" s="19"/>
      <c r="D182" s="47" t="str">
        <f>IFERROR(VLOOKUP($C182,货物明细表!$B:$F,2,0),"")</f>
        <v/>
      </c>
      <c r="E182" s="47" t="str">
        <f>IFERROR(VLOOKUP($C182,货物明细表!$B:$F,3,0),"")</f>
        <v/>
      </c>
      <c r="F182" s="47" t="str">
        <f>IFERROR(VLOOKUP($C182,货物明细表!$B:$F,4,0),"")</f>
        <v/>
      </c>
      <c r="G182" s="47" t="str">
        <f>IFERROR(VLOOKUP($C182,货物明细表!$B:$F,5,0),"")</f>
        <v/>
      </c>
      <c r="H182" s="20"/>
      <c r="I182" s="20"/>
      <c r="J182" s="20"/>
      <c r="K182" s="20"/>
    </row>
    <row r="183" spans="1:11">
      <c r="A183" s="48">
        <f t="shared" ref="A183:A188" si="30">A182+1</f>
        <v>180</v>
      </c>
      <c r="B183" s="22"/>
      <c r="C183" s="22"/>
      <c r="D183" s="48" t="str">
        <f>IFERROR(VLOOKUP($C183,货物明细表!$B:$F,2,0),"")</f>
        <v/>
      </c>
      <c r="E183" s="48" t="str">
        <f>IFERROR(VLOOKUP($C183,货物明细表!$B:$F,3,0),"")</f>
        <v/>
      </c>
      <c r="F183" s="48" t="str">
        <f>IFERROR(VLOOKUP($C183,货物明细表!$B:$F,4,0),"")</f>
        <v/>
      </c>
      <c r="G183" s="48" t="str">
        <f>IFERROR(VLOOKUP($C183,货物明细表!$B:$F,5,0),"")</f>
        <v/>
      </c>
      <c r="H183" s="23"/>
      <c r="I183" s="23"/>
      <c r="J183" s="23"/>
      <c r="K183" s="23"/>
    </row>
    <row r="184" spans="1:11">
      <c r="A184" s="47">
        <f t="shared" si="30"/>
        <v>181</v>
      </c>
      <c r="B184" s="19"/>
      <c r="C184" s="19"/>
      <c r="D184" s="47" t="str">
        <f>IFERROR(VLOOKUP($C184,货物明细表!$B:$F,2,0),"")</f>
        <v/>
      </c>
      <c r="E184" s="47" t="str">
        <f>IFERROR(VLOOKUP($C184,货物明细表!$B:$F,3,0),"")</f>
        <v/>
      </c>
      <c r="F184" s="47" t="str">
        <f>IFERROR(VLOOKUP($C184,货物明细表!$B:$F,4,0),"")</f>
        <v/>
      </c>
      <c r="G184" s="47" t="str">
        <f>IFERROR(VLOOKUP($C184,货物明细表!$B:$F,5,0),"")</f>
        <v/>
      </c>
      <c r="H184" s="20"/>
      <c r="I184" s="20"/>
      <c r="J184" s="20"/>
      <c r="K184" s="20"/>
    </row>
    <row r="185" spans="1:11">
      <c r="A185" s="48">
        <f t="shared" si="30"/>
        <v>182</v>
      </c>
      <c r="B185" s="22"/>
      <c r="C185" s="22"/>
      <c r="D185" s="48" t="str">
        <f>IFERROR(VLOOKUP($C185,货物明细表!$B:$F,2,0),"")</f>
        <v/>
      </c>
      <c r="E185" s="48" t="str">
        <f>IFERROR(VLOOKUP($C185,货物明细表!$B:$F,3,0),"")</f>
        <v/>
      </c>
      <c r="F185" s="48" t="str">
        <f>IFERROR(VLOOKUP($C185,货物明细表!$B:$F,4,0),"")</f>
        <v/>
      </c>
      <c r="G185" s="48" t="str">
        <f>IFERROR(VLOOKUP($C185,货物明细表!$B:$F,5,0),"")</f>
        <v/>
      </c>
      <c r="H185" s="23"/>
      <c r="I185" s="23"/>
      <c r="J185" s="23"/>
      <c r="K185" s="23"/>
    </row>
    <row r="186" spans="1:11">
      <c r="A186" s="47">
        <f t="shared" si="30"/>
        <v>183</v>
      </c>
      <c r="B186" s="19"/>
      <c r="C186" s="19"/>
      <c r="D186" s="47" t="str">
        <f>IFERROR(VLOOKUP($C186,货物明细表!$B:$F,2,0),"")</f>
        <v/>
      </c>
      <c r="E186" s="47" t="str">
        <f>IFERROR(VLOOKUP($C186,货物明细表!$B:$F,3,0),"")</f>
        <v/>
      </c>
      <c r="F186" s="47" t="str">
        <f>IFERROR(VLOOKUP($C186,货物明细表!$B:$F,4,0),"")</f>
        <v/>
      </c>
      <c r="G186" s="47" t="str">
        <f>IFERROR(VLOOKUP($C186,货物明细表!$B:$F,5,0),"")</f>
        <v/>
      </c>
      <c r="H186" s="20"/>
      <c r="I186" s="20"/>
      <c r="J186" s="20"/>
      <c r="K186" s="20"/>
    </row>
    <row r="187" spans="1:11">
      <c r="A187" s="48">
        <f t="shared" si="30"/>
        <v>184</v>
      </c>
      <c r="B187" s="22"/>
      <c r="C187" s="22"/>
      <c r="D187" s="48" t="str">
        <f>IFERROR(VLOOKUP($C187,货物明细表!$B:$F,2,0),"")</f>
        <v/>
      </c>
      <c r="E187" s="48" t="str">
        <f>IFERROR(VLOOKUP($C187,货物明细表!$B:$F,3,0),"")</f>
        <v/>
      </c>
      <c r="F187" s="48" t="str">
        <f>IFERROR(VLOOKUP($C187,货物明细表!$B:$F,4,0),"")</f>
        <v/>
      </c>
      <c r="G187" s="48" t="str">
        <f>IFERROR(VLOOKUP($C187,货物明细表!$B:$F,5,0),"")</f>
        <v/>
      </c>
      <c r="H187" s="23"/>
      <c r="I187" s="23"/>
      <c r="J187" s="23"/>
      <c r="K187" s="23"/>
    </row>
    <row r="188" spans="1:11">
      <c r="A188" s="47">
        <f t="shared" si="30"/>
        <v>185</v>
      </c>
      <c r="B188" s="19"/>
      <c r="C188" s="19"/>
      <c r="D188" s="47" t="str">
        <f>IFERROR(VLOOKUP($C188,货物明细表!$B:$F,2,0),"")</f>
        <v/>
      </c>
      <c r="E188" s="47" t="str">
        <f>IFERROR(VLOOKUP($C188,货物明细表!$B:$F,3,0),"")</f>
        <v/>
      </c>
      <c r="F188" s="47" t="str">
        <f>IFERROR(VLOOKUP($C188,货物明细表!$B:$F,4,0),"")</f>
        <v/>
      </c>
      <c r="G188" s="47" t="str">
        <f>IFERROR(VLOOKUP($C188,货物明细表!$B:$F,5,0),"")</f>
        <v/>
      </c>
      <c r="H188" s="20"/>
      <c r="I188" s="20"/>
      <c r="J188" s="20"/>
      <c r="K188" s="20"/>
    </row>
    <row r="189" spans="1:11">
      <c r="A189" s="48">
        <f t="shared" ref="A189:A194" si="31">A188+1</f>
        <v>186</v>
      </c>
      <c r="B189" s="22"/>
      <c r="C189" s="22"/>
      <c r="D189" s="48" t="str">
        <f>IFERROR(VLOOKUP($C189,货物明细表!$B:$F,2,0),"")</f>
        <v/>
      </c>
      <c r="E189" s="48" t="str">
        <f>IFERROR(VLOOKUP($C189,货物明细表!$B:$F,3,0),"")</f>
        <v/>
      </c>
      <c r="F189" s="48" t="str">
        <f>IFERROR(VLOOKUP($C189,货物明细表!$B:$F,4,0),"")</f>
        <v/>
      </c>
      <c r="G189" s="48" t="str">
        <f>IFERROR(VLOOKUP($C189,货物明细表!$B:$F,5,0),"")</f>
        <v/>
      </c>
      <c r="H189" s="23"/>
      <c r="I189" s="23"/>
      <c r="J189" s="23"/>
      <c r="K189" s="23"/>
    </row>
    <row r="190" spans="1:11">
      <c r="A190" s="47">
        <f t="shared" si="31"/>
        <v>187</v>
      </c>
      <c r="B190" s="19"/>
      <c r="C190" s="19"/>
      <c r="D190" s="47" t="str">
        <f>IFERROR(VLOOKUP($C190,货物明细表!$B:$F,2,0),"")</f>
        <v/>
      </c>
      <c r="E190" s="47" t="str">
        <f>IFERROR(VLOOKUP($C190,货物明细表!$B:$F,3,0),"")</f>
        <v/>
      </c>
      <c r="F190" s="47" t="str">
        <f>IFERROR(VLOOKUP($C190,货物明细表!$B:$F,4,0),"")</f>
        <v/>
      </c>
      <c r="G190" s="47" t="str">
        <f>IFERROR(VLOOKUP($C190,货物明细表!$B:$F,5,0),"")</f>
        <v/>
      </c>
      <c r="H190" s="20"/>
      <c r="I190" s="20"/>
      <c r="J190" s="20"/>
      <c r="K190" s="20"/>
    </row>
    <row r="191" spans="1:11">
      <c r="A191" s="48">
        <f t="shared" si="31"/>
        <v>188</v>
      </c>
      <c r="B191" s="22"/>
      <c r="C191" s="22"/>
      <c r="D191" s="48" t="str">
        <f>IFERROR(VLOOKUP($C191,货物明细表!$B:$F,2,0),"")</f>
        <v/>
      </c>
      <c r="E191" s="48" t="str">
        <f>IFERROR(VLOOKUP($C191,货物明细表!$B:$F,3,0),"")</f>
        <v/>
      </c>
      <c r="F191" s="48" t="str">
        <f>IFERROR(VLOOKUP($C191,货物明细表!$B:$F,4,0),"")</f>
        <v/>
      </c>
      <c r="G191" s="48" t="str">
        <f>IFERROR(VLOOKUP($C191,货物明细表!$B:$F,5,0),"")</f>
        <v/>
      </c>
      <c r="H191" s="23"/>
      <c r="I191" s="23"/>
      <c r="J191" s="23"/>
      <c r="K191" s="23"/>
    </row>
    <row r="192" spans="1:11">
      <c r="A192" s="47">
        <f t="shared" si="31"/>
        <v>189</v>
      </c>
      <c r="B192" s="19"/>
      <c r="C192" s="19"/>
      <c r="D192" s="47" t="str">
        <f>IFERROR(VLOOKUP($C192,货物明细表!$B:$F,2,0),"")</f>
        <v/>
      </c>
      <c r="E192" s="47" t="str">
        <f>IFERROR(VLOOKUP($C192,货物明细表!$B:$F,3,0),"")</f>
        <v/>
      </c>
      <c r="F192" s="47" t="str">
        <f>IFERROR(VLOOKUP($C192,货物明细表!$B:$F,4,0),"")</f>
        <v/>
      </c>
      <c r="G192" s="47" t="str">
        <f>IFERROR(VLOOKUP($C192,货物明细表!$B:$F,5,0),"")</f>
        <v/>
      </c>
      <c r="H192" s="20"/>
      <c r="I192" s="20"/>
      <c r="J192" s="20"/>
      <c r="K192" s="20"/>
    </row>
    <row r="193" spans="1:11">
      <c r="A193" s="48">
        <f t="shared" si="31"/>
        <v>190</v>
      </c>
      <c r="B193" s="22"/>
      <c r="C193" s="22"/>
      <c r="D193" s="48" t="str">
        <f>IFERROR(VLOOKUP($C193,货物明细表!$B:$F,2,0),"")</f>
        <v/>
      </c>
      <c r="E193" s="48" t="str">
        <f>IFERROR(VLOOKUP($C193,货物明细表!$B:$F,3,0),"")</f>
        <v/>
      </c>
      <c r="F193" s="48" t="str">
        <f>IFERROR(VLOOKUP($C193,货物明细表!$B:$F,4,0),"")</f>
        <v/>
      </c>
      <c r="G193" s="48" t="str">
        <f>IFERROR(VLOOKUP($C193,货物明细表!$B:$F,5,0),"")</f>
        <v/>
      </c>
      <c r="H193" s="23"/>
      <c r="I193" s="23"/>
      <c r="J193" s="23"/>
      <c r="K193" s="23"/>
    </row>
    <row r="194" spans="1:11">
      <c r="A194" s="47">
        <f t="shared" si="31"/>
        <v>191</v>
      </c>
      <c r="B194" s="19"/>
      <c r="C194" s="19"/>
      <c r="D194" s="47" t="str">
        <f>IFERROR(VLOOKUP($C194,货物明细表!$B:$F,2,0),"")</f>
        <v/>
      </c>
      <c r="E194" s="47" t="str">
        <f>IFERROR(VLOOKUP($C194,货物明细表!$B:$F,3,0),"")</f>
        <v/>
      </c>
      <c r="F194" s="47" t="str">
        <f>IFERROR(VLOOKUP($C194,货物明细表!$B:$F,4,0),"")</f>
        <v/>
      </c>
      <c r="G194" s="47" t="str">
        <f>IFERROR(VLOOKUP($C194,货物明细表!$B:$F,5,0),"")</f>
        <v/>
      </c>
      <c r="H194" s="20"/>
      <c r="I194" s="20"/>
      <c r="J194" s="20"/>
      <c r="K194" s="20"/>
    </row>
    <row r="195" spans="1:11">
      <c r="A195" s="48">
        <f t="shared" ref="A195:A200" si="32">A194+1</f>
        <v>192</v>
      </c>
      <c r="B195" s="22"/>
      <c r="C195" s="22"/>
      <c r="D195" s="48" t="str">
        <f>IFERROR(VLOOKUP($C195,货物明细表!$B:$F,2,0),"")</f>
        <v/>
      </c>
      <c r="E195" s="48" t="str">
        <f>IFERROR(VLOOKUP($C195,货物明细表!$B:$F,3,0),"")</f>
        <v/>
      </c>
      <c r="F195" s="48" t="str">
        <f>IFERROR(VLOOKUP($C195,货物明细表!$B:$F,4,0),"")</f>
        <v/>
      </c>
      <c r="G195" s="48" t="str">
        <f>IFERROR(VLOOKUP($C195,货物明细表!$B:$F,5,0),"")</f>
        <v/>
      </c>
      <c r="H195" s="23"/>
      <c r="I195" s="23"/>
      <c r="J195" s="23"/>
      <c r="K195" s="23"/>
    </row>
    <row r="196" spans="1:11">
      <c r="A196" s="47">
        <f t="shared" si="32"/>
        <v>193</v>
      </c>
      <c r="B196" s="19"/>
      <c r="C196" s="19"/>
      <c r="D196" s="47" t="str">
        <f>IFERROR(VLOOKUP($C196,货物明细表!$B:$F,2,0),"")</f>
        <v/>
      </c>
      <c r="E196" s="47" t="str">
        <f>IFERROR(VLOOKUP($C196,货物明细表!$B:$F,3,0),"")</f>
        <v/>
      </c>
      <c r="F196" s="47" t="str">
        <f>IFERROR(VLOOKUP($C196,货物明细表!$B:$F,4,0),"")</f>
        <v/>
      </c>
      <c r="G196" s="47" t="str">
        <f>IFERROR(VLOOKUP($C196,货物明细表!$B:$F,5,0),"")</f>
        <v/>
      </c>
      <c r="H196" s="20"/>
      <c r="I196" s="20"/>
      <c r="J196" s="20"/>
      <c r="K196" s="20"/>
    </row>
    <row r="197" spans="1:11">
      <c r="A197" s="48">
        <f t="shared" si="32"/>
        <v>194</v>
      </c>
      <c r="B197" s="22"/>
      <c r="C197" s="22"/>
      <c r="D197" s="48" t="str">
        <f>IFERROR(VLOOKUP($C197,货物明细表!$B:$F,2,0),"")</f>
        <v/>
      </c>
      <c r="E197" s="48" t="str">
        <f>IFERROR(VLOOKUP($C197,货物明细表!$B:$F,3,0),"")</f>
        <v/>
      </c>
      <c r="F197" s="48" t="str">
        <f>IFERROR(VLOOKUP($C197,货物明细表!$B:$F,4,0),"")</f>
        <v/>
      </c>
      <c r="G197" s="48" t="str">
        <f>IFERROR(VLOOKUP($C197,货物明细表!$B:$F,5,0),"")</f>
        <v/>
      </c>
      <c r="H197" s="23"/>
      <c r="I197" s="23"/>
      <c r="J197" s="23"/>
      <c r="K197" s="23"/>
    </row>
    <row r="198" spans="1:11">
      <c r="A198" s="47">
        <f t="shared" si="32"/>
        <v>195</v>
      </c>
      <c r="B198" s="19"/>
      <c r="C198" s="19"/>
      <c r="D198" s="47" t="str">
        <f>IFERROR(VLOOKUP($C198,货物明细表!$B:$F,2,0),"")</f>
        <v/>
      </c>
      <c r="E198" s="47" t="str">
        <f>IFERROR(VLOOKUP($C198,货物明细表!$B:$F,3,0),"")</f>
        <v/>
      </c>
      <c r="F198" s="47" t="str">
        <f>IFERROR(VLOOKUP($C198,货物明细表!$B:$F,4,0),"")</f>
        <v/>
      </c>
      <c r="G198" s="47" t="str">
        <f>IFERROR(VLOOKUP($C198,货物明细表!$B:$F,5,0),"")</f>
        <v/>
      </c>
      <c r="H198" s="20"/>
      <c r="I198" s="20"/>
      <c r="J198" s="20"/>
      <c r="K198" s="20"/>
    </row>
    <row r="199" spans="1:11">
      <c r="A199" s="48">
        <f t="shared" si="32"/>
        <v>196</v>
      </c>
      <c r="B199" s="22"/>
      <c r="C199" s="22"/>
      <c r="D199" s="48" t="str">
        <f>IFERROR(VLOOKUP($C199,货物明细表!$B:$F,2,0),"")</f>
        <v/>
      </c>
      <c r="E199" s="48" t="str">
        <f>IFERROR(VLOOKUP($C199,货物明细表!$B:$F,3,0),"")</f>
        <v/>
      </c>
      <c r="F199" s="48" t="str">
        <f>IFERROR(VLOOKUP($C199,货物明细表!$B:$F,4,0),"")</f>
        <v/>
      </c>
      <c r="G199" s="48" t="str">
        <f>IFERROR(VLOOKUP($C199,货物明细表!$B:$F,5,0),"")</f>
        <v/>
      </c>
      <c r="H199" s="23"/>
      <c r="I199" s="23"/>
      <c r="J199" s="23"/>
      <c r="K199" s="23"/>
    </row>
    <row r="200" spans="1:11">
      <c r="A200" s="47">
        <f t="shared" si="32"/>
        <v>197</v>
      </c>
      <c r="B200" s="19"/>
      <c r="C200" s="19"/>
      <c r="D200" s="47" t="str">
        <f>IFERROR(VLOOKUP($C200,货物明细表!$B:$F,2,0),"")</f>
        <v/>
      </c>
      <c r="E200" s="47" t="str">
        <f>IFERROR(VLOOKUP($C200,货物明细表!$B:$F,3,0),"")</f>
        <v/>
      </c>
      <c r="F200" s="47" t="str">
        <f>IFERROR(VLOOKUP($C200,货物明细表!$B:$F,4,0),"")</f>
        <v/>
      </c>
      <c r="G200" s="47" t="str">
        <f>IFERROR(VLOOKUP($C200,货物明细表!$B:$F,5,0),"")</f>
        <v/>
      </c>
      <c r="H200" s="20"/>
      <c r="I200" s="20"/>
      <c r="J200" s="20"/>
      <c r="K200" s="20"/>
    </row>
    <row r="201" spans="1:11">
      <c r="A201" s="48">
        <f t="shared" ref="A201:A206" si="33">A200+1</f>
        <v>198</v>
      </c>
      <c r="B201" s="22"/>
      <c r="C201" s="22"/>
      <c r="D201" s="48" t="str">
        <f>IFERROR(VLOOKUP($C201,货物明细表!$B:$F,2,0),"")</f>
        <v/>
      </c>
      <c r="E201" s="48" t="str">
        <f>IFERROR(VLOOKUP($C201,货物明细表!$B:$F,3,0),"")</f>
        <v/>
      </c>
      <c r="F201" s="48" t="str">
        <f>IFERROR(VLOOKUP($C201,货物明细表!$B:$F,4,0),"")</f>
        <v/>
      </c>
      <c r="G201" s="48" t="str">
        <f>IFERROR(VLOOKUP($C201,货物明细表!$B:$F,5,0),"")</f>
        <v/>
      </c>
      <c r="H201" s="23"/>
      <c r="I201" s="23"/>
      <c r="J201" s="23"/>
      <c r="K201" s="23"/>
    </row>
    <row r="202" spans="1:11">
      <c r="A202" s="47">
        <f t="shared" si="33"/>
        <v>199</v>
      </c>
      <c r="B202" s="19"/>
      <c r="C202" s="19"/>
      <c r="D202" s="47" t="str">
        <f>IFERROR(VLOOKUP($C202,货物明细表!$B:$F,2,0),"")</f>
        <v/>
      </c>
      <c r="E202" s="47" t="str">
        <f>IFERROR(VLOOKUP($C202,货物明细表!$B:$F,3,0),"")</f>
        <v/>
      </c>
      <c r="F202" s="47" t="str">
        <f>IFERROR(VLOOKUP($C202,货物明细表!$B:$F,4,0),"")</f>
        <v/>
      </c>
      <c r="G202" s="47" t="str">
        <f>IFERROR(VLOOKUP($C202,货物明细表!$B:$F,5,0),"")</f>
        <v/>
      </c>
      <c r="H202" s="20"/>
      <c r="I202" s="20"/>
      <c r="J202" s="20"/>
      <c r="K202" s="20"/>
    </row>
    <row r="203" spans="1:11">
      <c r="A203" s="48">
        <f t="shared" si="33"/>
        <v>200</v>
      </c>
      <c r="B203" s="22"/>
      <c r="C203" s="22"/>
      <c r="D203" s="48" t="str">
        <f>IFERROR(VLOOKUP($C203,货物明细表!$B:$F,2,0),"")</f>
        <v/>
      </c>
      <c r="E203" s="48" t="str">
        <f>IFERROR(VLOOKUP($C203,货物明细表!$B:$F,3,0),"")</f>
        <v/>
      </c>
      <c r="F203" s="48" t="str">
        <f>IFERROR(VLOOKUP($C203,货物明细表!$B:$F,4,0),"")</f>
        <v/>
      </c>
      <c r="G203" s="48" t="str">
        <f>IFERROR(VLOOKUP($C203,货物明细表!$B:$F,5,0),"")</f>
        <v/>
      </c>
      <c r="H203" s="23"/>
      <c r="I203" s="23"/>
      <c r="J203" s="23"/>
      <c r="K203" s="23"/>
    </row>
    <row r="204" spans="1:11">
      <c r="A204" s="47">
        <f t="shared" si="33"/>
        <v>201</v>
      </c>
      <c r="B204" s="19"/>
      <c r="C204" s="19"/>
      <c r="D204" s="47" t="str">
        <f>IFERROR(VLOOKUP($C204,货物明细表!$B:$F,2,0),"")</f>
        <v/>
      </c>
      <c r="E204" s="47" t="str">
        <f>IFERROR(VLOOKUP($C204,货物明细表!$B:$F,3,0),"")</f>
        <v/>
      </c>
      <c r="F204" s="47" t="str">
        <f>IFERROR(VLOOKUP($C204,货物明细表!$B:$F,4,0),"")</f>
        <v/>
      </c>
      <c r="G204" s="47" t="str">
        <f>IFERROR(VLOOKUP($C204,货物明细表!$B:$F,5,0),"")</f>
        <v/>
      </c>
      <c r="H204" s="20"/>
      <c r="I204" s="20"/>
      <c r="J204" s="20"/>
      <c r="K204" s="20"/>
    </row>
    <row r="205" spans="1:11">
      <c r="A205" s="48">
        <f t="shared" si="33"/>
        <v>202</v>
      </c>
      <c r="B205" s="22"/>
      <c r="C205" s="22"/>
      <c r="D205" s="48" t="str">
        <f>IFERROR(VLOOKUP($C205,货物明细表!$B:$F,2,0),"")</f>
        <v/>
      </c>
      <c r="E205" s="48" t="str">
        <f>IFERROR(VLOOKUP($C205,货物明细表!$B:$F,3,0),"")</f>
        <v/>
      </c>
      <c r="F205" s="48" t="str">
        <f>IFERROR(VLOOKUP($C205,货物明细表!$B:$F,4,0),"")</f>
        <v/>
      </c>
      <c r="G205" s="48" t="str">
        <f>IFERROR(VLOOKUP($C205,货物明细表!$B:$F,5,0),"")</f>
        <v/>
      </c>
      <c r="H205" s="23"/>
      <c r="I205" s="23"/>
      <c r="J205" s="23"/>
      <c r="K205" s="23"/>
    </row>
    <row r="206" spans="1:11">
      <c r="A206" s="47">
        <f t="shared" si="33"/>
        <v>203</v>
      </c>
      <c r="B206" s="19"/>
      <c r="C206" s="19"/>
      <c r="D206" s="47" t="str">
        <f>IFERROR(VLOOKUP($C206,货物明细表!$B:$F,2,0),"")</f>
        <v/>
      </c>
      <c r="E206" s="47" t="str">
        <f>IFERROR(VLOOKUP($C206,货物明细表!$B:$F,3,0),"")</f>
        <v/>
      </c>
      <c r="F206" s="47" t="str">
        <f>IFERROR(VLOOKUP($C206,货物明细表!$B:$F,4,0),"")</f>
        <v/>
      </c>
      <c r="G206" s="47" t="str">
        <f>IFERROR(VLOOKUP($C206,货物明细表!$B:$F,5,0),"")</f>
        <v/>
      </c>
      <c r="H206" s="20"/>
      <c r="I206" s="20"/>
      <c r="J206" s="20"/>
      <c r="K206" s="20"/>
    </row>
    <row r="207" spans="1:11">
      <c r="A207" s="48">
        <f t="shared" ref="A207:A212" si="34">A206+1</f>
        <v>204</v>
      </c>
      <c r="B207" s="22"/>
      <c r="C207" s="22"/>
      <c r="D207" s="48" t="str">
        <f>IFERROR(VLOOKUP($C207,货物明细表!$B:$F,2,0),"")</f>
        <v/>
      </c>
      <c r="E207" s="48" t="str">
        <f>IFERROR(VLOOKUP($C207,货物明细表!$B:$F,3,0),"")</f>
        <v/>
      </c>
      <c r="F207" s="48" t="str">
        <f>IFERROR(VLOOKUP($C207,货物明细表!$B:$F,4,0),"")</f>
        <v/>
      </c>
      <c r="G207" s="48" t="str">
        <f>IFERROR(VLOOKUP($C207,货物明细表!$B:$F,5,0),"")</f>
        <v/>
      </c>
      <c r="H207" s="23"/>
      <c r="I207" s="23"/>
      <c r="J207" s="23"/>
      <c r="K207" s="23"/>
    </row>
    <row r="208" spans="1:11">
      <c r="A208" s="47">
        <f t="shared" si="34"/>
        <v>205</v>
      </c>
      <c r="B208" s="19"/>
      <c r="C208" s="19"/>
      <c r="D208" s="47" t="str">
        <f>IFERROR(VLOOKUP($C208,货物明细表!$B:$F,2,0),"")</f>
        <v/>
      </c>
      <c r="E208" s="47" t="str">
        <f>IFERROR(VLOOKUP($C208,货物明细表!$B:$F,3,0),"")</f>
        <v/>
      </c>
      <c r="F208" s="47" t="str">
        <f>IFERROR(VLOOKUP($C208,货物明细表!$B:$F,4,0),"")</f>
        <v/>
      </c>
      <c r="G208" s="47" t="str">
        <f>IFERROR(VLOOKUP($C208,货物明细表!$B:$F,5,0),"")</f>
        <v/>
      </c>
      <c r="H208" s="20"/>
      <c r="I208" s="20"/>
      <c r="J208" s="20"/>
      <c r="K208" s="20"/>
    </row>
    <row r="209" spans="1:11">
      <c r="A209" s="48">
        <f t="shared" si="34"/>
        <v>206</v>
      </c>
      <c r="B209" s="22"/>
      <c r="C209" s="22"/>
      <c r="D209" s="48" t="str">
        <f>IFERROR(VLOOKUP($C209,货物明细表!$B:$F,2,0),"")</f>
        <v/>
      </c>
      <c r="E209" s="48" t="str">
        <f>IFERROR(VLOOKUP($C209,货物明细表!$B:$F,3,0),"")</f>
        <v/>
      </c>
      <c r="F209" s="48" t="str">
        <f>IFERROR(VLOOKUP($C209,货物明细表!$B:$F,4,0),"")</f>
        <v/>
      </c>
      <c r="G209" s="48" t="str">
        <f>IFERROR(VLOOKUP($C209,货物明细表!$B:$F,5,0),"")</f>
        <v/>
      </c>
      <c r="H209" s="23"/>
      <c r="I209" s="23"/>
      <c r="J209" s="23"/>
      <c r="K209" s="23"/>
    </row>
    <row r="210" spans="1:11">
      <c r="A210" s="47">
        <f t="shared" si="34"/>
        <v>207</v>
      </c>
      <c r="B210" s="19"/>
      <c r="C210" s="19"/>
      <c r="D210" s="47" t="str">
        <f>IFERROR(VLOOKUP($C210,货物明细表!$B:$F,2,0),"")</f>
        <v/>
      </c>
      <c r="E210" s="47" t="str">
        <f>IFERROR(VLOOKUP($C210,货物明细表!$B:$F,3,0),"")</f>
        <v/>
      </c>
      <c r="F210" s="47" t="str">
        <f>IFERROR(VLOOKUP($C210,货物明细表!$B:$F,4,0),"")</f>
        <v/>
      </c>
      <c r="G210" s="47" t="str">
        <f>IFERROR(VLOOKUP($C210,货物明细表!$B:$F,5,0),"")</f>
        <v/>
      </c>
      <c r="H210" s="20"/>
      <c r="I210" s="20"/>
      <c r="J210" s="20"/>
      <c r="K210" s="20"/>
    </row>
    <row r="211" spans="1:11">
      <c r="A211" s="48">
        <f t="shared" si="34"/>
        <v>208</v>
      </c>
      <c r="B211" s="22"/>
      <c r="C211" s="22"/>
      <c r="D211" s="48" t="str">
        <f>IFERROR(VLOOKUP($C211,货物明细表!$B:$F,2,0),"")</f>
        <v/>
      </c>
      <c r="E211" s="48" t="str">
        <f>IFERROR(VLOOKUP($C211,货物明细表!$B:$F,3,0),"")</f>
        <v/>
      </c>
      <c r="F211" s="48" t="str">
        <f>IFERROR(VLOOKUP($C211,货物明细表!$B:$F,4,0),"")</f>
        <v/>
      </c>
      <c r="G211" s="48" t="str">
        <f>IFERROR(VLOOKUP($C211,货物明细表!$B:$F,5,0),"")</f>
        <v/>
      </c>
      <c r="H211" s="23"/>
      <c r="I211" s="23"/>
      <c r="J211" s="23"/>
      <c r="K211" s="23"/>
    </row>
    <row r="212" spans="1:11">
      <c r="A212" s="47">
        <f t="shared" si="34"/>
        <v>209</v>
      </c>
      <c r="B212" s="19"/>
      <c r="C212" s="19"/>
      <c r="D212" s="47" t="str">
        <f>IFERROR(VLOOKUP($C212,货物明细表!$B:$F,2,0),"")</f>
        <v/>
      </c>
      <c r="E212" s="47" t="str">
        <f>IFERROR(VLOOKUP($C212,货物明细表!$B:$F,3,0),"")</f>
        <v/>
      </c>
      <c r="F212" s="47" t="str">
        <f>IFERROR(VLOOKUP($C212,货物明细表!$B:$F,4,0),"")</f>
        <v/>
      </c>
      <c r="G212" s="47" t="str">
        <f>IFERROR(VLOOKUP($C212,货物明细表!$B:$F,5,0),"")</f>
        <v/>
      </c>
      <c r="H212" s="20"/>
      <c r="I212" s="20"/>
      <c r="J212" s="20"/>
      <c r="K212" s="20"/>
    </row>
    <row r="213" spans="1:11">
      <c r="A213" s="48">
        <f t="shared" ref="A213:A218" si="35">A212+1</f>
        <v>210</v>
      </c>
      <c r="B213" s="22"/>
      <c r="C213" s="22"/>
      <c r="D213" s="48" t="str">
        <f>IFERROR(VLOOKUP($C213,货物明细表!$B:$F,2,0),"")</f>
        <v/>
      </c>
      <c r="E213" s="48" t="str">
        <f>IFERROR(VLOOKUP($C213,货物明细表!$B:$F,3,0),"")</f>
        <v/>
      </c>
      <c r="F213" s="48" t="str">
        <f>IFERROR(VLOOKUP($C213,货物明细表!$B:$F,4,0),"")</f>
        <v/>
      </c>
      <c r="G213" s="48" t="str">
        <f>IFERROR(VLOOKUP($C213,货物明细表!$B:$F,5,0),"")</f>
        <v/>
      </c>
      <c r="H213" s="23"/>
      <c r="I213" s="23"/>
      <c r="J213" s="23"/>
      <c r="K213" s="23"/>
    </row>
    <row r="214" spans="1:11">
      <c r="A214" s="47">
        <f t="shared" si="35"/>
        <v>211</v>
      </c>
      <c r="B214" s="19"/>
      <c r="C214" s="19"/>
      <c r="D214" s="47" t="str">
        <f>IFERROR(VLOOKUP($C214,货物明细表!$B:$F,2,0),"")</f>
        <v/>
      </c>
      <c r="E214" s="47" t="str">
        <f>IFERROR(VLOOKUP($C214,货物明细表!$B:$F,3,0),"")</f>
        <v/>
      </c>
      <c r="F214" s="47" t="str">
        <f>IFERROR(VLOOKUP($C214,货物明细表!$B:$F,4,0),"")</f>
        <v/>
      </c>
      <c r="G214" s="47" t="str">
        <f>IFERROR(VLOOKUP($C214,货物明细表!$B:$F,5,0),"")</f>
        <v/>
      </c>
      <c r="H214" s="20"/>
      <c r="I214" s="20"/>
      <c r="J214" s="20"/>
      <c r="K214" s="20"/>
    </row>
    <row r="215" spans="1:11">
      <c r="A215" s="48">
        <f t="shared" si="35"/>
        <v>212</v>
      </c>
      <c r="B215" s="22"/>
      <c r="C215" s="22"/>
      <c r="D215" s="48" t="str">
        <f>IFERROR(VLOOKUP($C215,货物明细表!$B:$F,2,0),"")</f>
        <v/>
      </c>
      <c r="E215" s="48" t="str">
        <f>IFERROR(VLOOKUP($C215,货物明细表!$B:$F,3,0),"")</f>
        <v/>
      </c>
      <c r="F215" s="48" t="str">
        <f>IFERROR(VLOOKUP($C215,货物明细表!$B:$F,4,0),"")</f>
        <v/>
      </c>
      <c r="G215" s="48" t="str">
        <f>IFERROR(VLOOKUP($C215,货物明细表!$B:$F,5,0),"")</f>
        <v/>
      </c>
      <c r="H215" s="23"/>
      <c r="I215" s="23"/>
      <c r="J215" s="23"/>
      <c r="K215" s="23"/>
    </row>
    <row r="216" spans="1:11">
      <c r="A216" s="47">
        <f t="shared" si="35"/>
        <v>213</v>
      </c>
      <c r="B216" s="19"/>
      <c r="C216" s="19"/>
      <c r="D216" s="47" t="str">
        <f>IFERROR(VLOOKUP($C216,货物明细表!$B:$F,2,0),"")</f>
        <v/>
      </c>
      <c r="E216" s="47" t="str">
        <f>IFERROR(VLOOKUP($C216,货物明细表!$B:$F,3,0),"")</f>
        <v/>
      </c>
      <c r="F216" s="47" t="str">
        <f>IFERROR(VLOOKUP($C216,货物明细表!$B:$F,4,0),"")</f>
        <v/>
      </c>
      <c r="G216" s="47" t="str">
        <f>IFERROR(VLOOKUP($C216,货物明细表!$B:$F,5,0),"")</f>
        <v/>
      </c>
      <c r="H216" s="20"/>
      <c r="I216" s="20"/>
      <c r="J216" s="20"/>
      <c r="K216" s="20"/>
    </row>
    <row r="217" spans="1:11">
      <c r="A217" s="48">
        <f t="shared" si="35"/>
        <v>214</v>
      </c>
      <c r="B217" s="22"/>
      <c r="C217" s="22"/>
      <c r="D217" s="48" t="str">
        <f>IFERROR(VLOOKUP($C217,货物明细表!$B:$F,2,0),"")</f>
        <v/>
      </c>
      <c r="E217" s="48" t="str">
        <f>IFERROR(VLOOKUP($C217,货物明细表!$B:$F,3,0),"")</f>
        <v/>
      </c>
      <c r="F217" s="48" t="str">
        <f>IFERROR(VLOOKUP($C217,货物明细表!$B:$F,4,0),"")</f>
        <v/>
      </c>
      <c r="G217" s="48" t="str">
        <f>IFERROR(VLOOKUP($C217,货物明细表!$B:$F,5,0),"")</f>
        <v/>
      </c>
      <c r="H217" s="23"/>
      <c r="I217" s="23"/>
      <c r="J217" s="23"/>
      <c r="K217" s="23"/>
    </row>
    <row r="218" spans="1:11">
      <c r="A218" s="47">
        <f t="shared" si="35"/>
        <v>215</v>
      </c>
      <c r="B218" s="19"/>
      <c r="C218" s="19"/>
      <c r="D218" s="47" t="str">
        <f>IFERROR(VLOOKUP($C218,货物明细表!$B:$F,2,0),"")</f>
        <v/>
      </c>
      <c r="E218" s="47" t="str">
        <f>IFERROR(VLOOKUP($C218,货物明细表!$B:$F,3,0),"")</f>
        <v/>
      </c>
      <c r="F218" s="47" t="str">
        <f>IFERROR(VLOOKUP($C218,货物明细表!$B:$F,4,0),"")</f>
        <v/>
      </c>
      <c r="G218" s="47" t="str">
        <f>IFERROR(VLOOKUP($C218,货物明细表!$B:$F,5,0),"")</f>
        <v/>
      </c>
      <c r="H218" s="20"/>
      <c r="I218" s="20"/>
      <c r="J218" s="20"/>
      <c r="K218" s="20"/>
    </row>
    <row r="219" spans="1:11">
      <c r="A219" s="48">
        <f t="shared" ref="A219:A224" si="36">A218+1</f>
        <v>216</v>
      </c>
      <c r="B219" s="22"/>
      <c r="C219" s="22"/>
      <c r="D219" s="48" t="str">
        <f>IFERROR(VLOOKUP($C219,货物明细表!$B:$F,2,0),"")</f>
        <v/>
      </c>
      <c r="E219" s="48" t="str">
        <f>IFERROR(VLOOKUP($C219,货物明细表!$B:$F,3,0),"")</f>
        <v/>
      </c>
      <c r="F219" s="48" t="str">
        <f>IFERROR(VLOOKUP($C219,货物明细表!$B:$F,4,0),"")</f>
        <v/>
      </c>
      <c r="G219" s="48" t="str">
        <f>IFERROR(VLOOKUP($C219,货物明细表!$B:$F,5,0),"")</f>
        <v/>
      </c>
      <c r="H219" s="23"/>
      <c r="I219" s="23"/>
      <c r="J219" s="23"/>
      <c r="K219" s="23"/>
    </row>
    <row r="220" spans="1:11">
      <c r="A220" s="47">
        <f t="shared" si="36"/>
        <v>217</v>
      </c>
      <c r="B220" s="19"/>
      <c r="C220" s="19"/>
      <c r="D220" s="47" t="str">
        <f>IFERROR(VLOOKUP($C220,货物明细表!$B:$F,2,0),"")</f>
        <v/>
      </c>
      <c r="E220" s="47" t="str">
        <f>IFERROR(VLOOKUP($C220,货物明细表!$B:$F,3,0),"")</f>
        <v/>
      </c>
      <c r="F220" s="47" t="str">
        <f>IFERROR(VLOOKUP($C220,货物明细表!$B:$F,4,0),"")</f>
        <v/>
      </c>
      <c r="G220" s="47" t="str">
        <f>IFERROR(VLOOKUP($C220,货物明细表!$B:$F,5,0),"")</f>
        <v/>
      </c>
      <c r="H220" s="20"/>
      <c r="I220" s="20"/>
      <c r="J220" s="20"/>
      <c r="K220" s="20"/>
    </row>
    <row r="221" spans="1:11">
      <c r="A221" s="48">
        <f t="shared" si="36"/>
        <v>218</v>
      </c>
      <c r="B221" s="22"/>
      <c r="C221" s="22"/>
      <c r="D221" s="48" t="str">
        <f>IFERROR(VLOOKUP($C221,货物明细表!$B:$F,2,0),"")</f>
        <v/>
      </c>
      <c r="E221" s="48" t="str">
        <f>IFERROR(VLOOKUP($C221,货物明细表!$B:$F,3,0),"")</f>
        <v/>
      </c>
      <c r="F221" s="48" t="str">
        <f>IFERROR(VLOOKUP($C221,货物明细表!$B:$F,4,0),"")</f>
        <v/>
      </c>
      <c r="G221" s="48" t="str">
        <f>IFERROR(VLOOKUP($C221,货物明细表!$B:$F,5,0),"")</f>
        <v/>
      </c>
      <c r="H221" s="23"/>
      <c r="I221" s="23"/>
      <c r="J221" s="23"/>
      <c r="K221" s="23"/>
    </row>
    <row r="222" spans="1:11">
      <c r="A222" s="47">
        <f t="shared" si="36"/>
        <v>219</v>
      </c>
      <c r="B222" s="19"/>
      <c r="C222" s="19"/>
      <c r="D222" s="47" t="str">
        <f>IFERROR(VLOOKUP($C222,货物明细表!$B:$F,2,0),"")</f>
        <v/>
      </c>
      <c r="E222" s="47" t="str">
        <f>IFERROR(VLOOKUP($C222,货物明细表!$B:$F,3,0),"")</f>
        <v/>
      </c>
      <c r="F222" s="47" t="str">
        <f>IFERROR(VLOOKUP($C222,货物明细表!$B:$F,4,0),"")</f>
        <v/>
      </c>
      <c r="G222" s="47" t="str">
        <f>IFERROR(VLOOKUP($C222,货物明细表!$B:$F,5,0),"")</f>
        <v/>
      </c>
      <c r="H222" s="20"/>
      <c r="I222" s="20"/>
      <c r="J222" s="20"/>
      <c r="K222" s="20"/>
    </row>
    <row r="223" spans="1:11">
      <c r="A223" s="48">
        <f t="shared" si="36"/>
        <v>220</v>
      </c>
      <c r="B223" s="22"/>
      <c r="C223" s="22"/>
      <c r="D223" s="48" t="str">
        <f>IFERROR(VLOOKUP($C223,货物明细表!$B:$F,2,0),"")</f>
        <v/>
      </c>
      <c r="E223" s="48" t="str">
        <f>IFERROR(VLOOKUP($C223,货物明细表!$B:$F,3,0),"")</f>
        <v/>
      </c>
      <c r="F223" s="48" t="str">
        <f>IFERROR(VLOOKUP($C223,货物明细表!$B:$F,4,0),"")</f>
        <v/>
      </c>
      <c r="G223" s="48" t="str">
        <f>IFERROR(VLOOKUP($C223,货物明细表!$B:$F,5,0),"")</f>
        <v/>
      </c>
      <c r="H223" s="23"/>
      <c r="I223" s="23"/>
      <c r="J223" s="23"/>
      <c r="K223" s="23"/>
    </row>
    <row r="224" spans="1:11">
      <c r="A224" s="47">
        <f t="shared" si="36"/>
        <v>221</v>
      </c>
      <c r="B224" s="19"/>
      <c r="C224" s="19"/>
      <c r="D224" s="47" t="str">
        <f>IFERROR(VLOOKUP($C224,货物明细表!$B:$F,2,0),"")</f>
        <v/>
      </c>
      <c r="E224" s="47" t="str">
        <f>IFERROR(VLOOKUP($C224,货物明细表!$B:$F,3,0),"")</f>
        <v/>
      </c>
      <c r="F224" s="47" t="str">
        <f>IFERROR(VLOOKUP($C224,货物明细表!$B:$F,4,0),"")</f>
        <v/>
      </c>
      <c r="G224" s="47" t="str">
        <f>IFERROR(VLOOKUP($C224,货物明细表!$B:$F,5,0),"")</f>
        <v/>
      </c>
      <c r="H224" s="20"/>
      <c r="I224" s="20"/>
      <c r="J224" s="20"/>
      <c r="K224" s="20"/>
    </row>
    <row r="225" spans="1:11">
      <c r="A225" s="48">
        <f t="shared" ref="A225:A230" si="37">A224+1</f>
        <v>222</v>
      </c>
      <c r="B225" s="22"/>
      <c r="C225" s="22"/>
      <c r="D225" s="48" t="str">
        <f>IFERROR(VLOOKUP($C225,货物明细表!$B:$F,2,0),"")</f>
        <v/>
      </c>
      <c r="E225" s="48" t="str">
        <f>IFERROR(VLOOKUP($C225,货物明细表!$B:$F,3,0),"")</f>
        <v/>
      </c>
      <c r="F225" s="48" t="str">
        <f>IFERROR(VLOOKUP($C225,货物明细表!$B:$F,4,0),"")</f>
        <v/>
      </c>
      <c r="G225" s="48" t="str">
        <f>IFERROR(VLOOKUP($C225,货物明细表!$B:$F,5,0),"")</f>
        <v/>
      </c>
      <c r="H225" s="23"/>
      <c r="I225" s="23"/>
      <c r="J225" s="23"/>
      <c r="K225" s="23"/>
    </row>
    <row r="226" spans="1:11">
      <c r="A226" s="47">
        <f t="shared" si="37"/>
        <v>223</v>
      </c>
      <c r="B226" s="19"/>
      <c r="C226" s="19"/>
      <c r="D226" s="47" t="str">
        <f>IFERROR(VLOOKUP($C226,货物明细表!$B:$F,2,0),"")</f>
        <v/>
      </c>
      <c r="E226" s="47" t="str">
        <f>IFERROR(VLOOKUP($C226,货物明细表!$B:$F,3,0),"")</f>
        <v/>
      </c>
      <c r="F226" s="47" t="str">
        <f>IFERROR(VLOOKUP($C226,货物明细表!$B:$F,4,0),"")</f>
        <v/>
      </c>
      <c r="G226" s="47" t="str">
        <f>IFERROR(VLOOKUP($C226,货物明细表!$B:$F,5,0),"")</f>
        <v/>
      </c>
      <c r="H226" s="20"/>
      <c r="I226" s="20"/>
      <c r="J226" s="20"/>
      <c r="K226" s="20"/>
    </row>
    <row r="227" spans="1:11">
      <c r="A227" s="48">
        <f t="shared" si="37"/>
        <v>224</v>
      </c>
      <c r="B227" s="22"/>
      <c r="C227" s="22"/>
      <c r="D227" s="48" t="str">
        <f>IFERROR(VLOOKUP($C227,货物明细表!$B:$F,2,0),"")</f>
        <v/>
      </c>
      <c r="E227" s="48" t="str">
        <f>IFERROR(VLOOKUP($C227,货物明细表!$B:$F,3,0),"")</f>
        <v/>
      </c>
      <c r="F227" s="48" t="str">
        <f>IFERROR(VLOOKUP($C227,货物明细表!$B:$F,4,0),"")</f>
        <v/>
      </c>
      <c r="G227" s="48" t="str">
        <f>IFERROR(VLOOKUP($C227,货物明细表!$B:$F,5,0),"")</f>
        <v/>
      </c>
      <c r="H227" s="23"/>
      <c r="I227" s="23"/>
      <c r="J227" s="23"/>
      <c r="K227" s="23"/>
    </row>
    <row r="228" spans="1:11">
      <c r="A228" s="47">
        <f t="shared" si="37"/>
        <v>225</v>
      </c>
      <c r="B228" s="19"/>
      <c r="C228" s="19"/>
      <c r="D228" s="47" t="str">
        <f>IFERROR(VLOOKUP($C228,货物明细表!$B:$F,2,0),"")</f>
        <v/>
      </c>
      <c r="E228" s="47" t="str">
        <f>IFERROR(VLOOKUP($C228,货物明细表!$B:$F,3,0),"")</f>
        <v/>
      </c>
      <c r="F228" s="47" t="str">
        <f>IFERROR(VLOOKUP($C228,货物明细表!$B:$F,4,0),"")</f>
        <v/>
      </c>
      <c r="G228" s="47" t="str">
        <f>IFERROR(VLOOKUP($C228,货物明细表!$B:$F,5,0),"")</f>
        <v/>
      </c>
      <c r="H228" s="20"/>
      <c r="I228" s="20"/>
      <c r="J228" s="20"/>
      <c r="K228" s="20"/>
    </row>
    <row r="229" spans="1:11">
      <c r="A229" s="48">
        <f t="shared" si="37"/>
        <v>226</v>
      </c>
      <c r="B229" s="22"/>
      <c r="C229" s="22"/>
      <c r="D229" s="48" t="str">
        <f>IFERROR(VLOOKUP($C229,货物明细表!$B:$F,2,0),"")</f>
        <v/>
      </c>
      <c r="E229" s="48" t="str">
        <f>IFERROR(VLOOKUP($C229,货物明细表!$B:$F,3,0),"")</f>
        <v/>
      </c>
      <c r="F229" s="48" t="str">
        <f>IFERROR(VLOOKUP($C229,货物明细表!$B:$F,4,0),"")</f>
        <v/>
      </c>
      <c r="G229" s="48" t="str">
        <f>IFERROR(VLOOKUP($C229,货物明细表!$B:$F,5,0),"")</f>
        <v/>
      </c>
      <c r="H229" s="23"/>
      <c r="I229" s="23"/>
      <c r="J229" s="23"/>
      <c r="K229" s="23"/>
    </row>
    <row r="230" spans="1:11">
      <c r="A230" s="47">
        <f t="shared" si="37"/>
        <v>227</v>
      </c>
      <c r="B230" s="19"/>
      <c r="C230" s="19"/>
      <c r="D230" s="47" t="str">
        <f>IFERROR(VLOOKUP($C230,货物明细表!$B:$F,2,0),"")</f>
        <v/>
      </c>
      <c r="E230" s="47" t="str">
        <f>IFERROR(VLOOKUP($C230,货物明细表!$B:$F,3,0),"")</f>
        <v/>
      </c>
      <c r="F230" s="47" t="str">
        <f>IFERROR(VLOOKUP($C230,货物明细表!$B:$F,4,0),"")</f>
        <v/>
      </c>
      <c r="G230" s="47" t="str">
        <f>IFERROR(VLOOKUP($C230,货物明细表!$B:$F,5,0),"")</f>
        <v/>
      </c>
      <c r="H230" s="20"/>
      <c r="I230" s="20"/>
      <c r="J230" s="20"/>
      <c r="K230" s="20"/>
    </row>
    <row r="231" spans="1:11">
      <c r="A231" s="48">
        <f t="shared" ref="A231:A236" si="38">A230+1</f>
        <v>228</v>
      </c>
      <c r="B231" s="22"/>
      <c r="C231" s="22"/>
      <c r="D231" s="48" t="str">
        <f>IFERROR(VLOOKUP($C231,货物明细表!$B:$F,2,0),"")</f>
        <v/>
      </c>
      <c r="E231" s="48" t="str">
        <f>IFERROR(VLOOKUP($C231,货物明细表!$B:$F,3,0),"")</f>
        <v/>
      </c>
      <c r="F231" s="48" t="str">
        <f>IFERROR(VLOOKUP($C231,货物明细表!$B:$F,4,0),"")</f>
        <v/>
      </c>
      <c r="G231" s="48" t="str">
        <f>IFERROR(VLOOKUP($C231,货物明细表!$B:$F,5,0),"")</f>
        <v/>
      </c>
      <c r="H231" s="23"/>
      <c r="I231" s="23"/>
      <c r="J231" s="23"/>
      <c r="K231" s="23"/>
    </row>
    <row r="232" spans="1:11">
      <c r="A232" s="47">
        <f t="shared" si="38"/>
        <v>229</v>
      </c>
      <c r="B232" s="19"/>
      <c r="C232" s="19"/>
      <c r="D232" s="47" t="str">
        <f>IFERROR(VLOOKUP($C232,货物明细表!$B:$F,2,0),"")</f>
        <v/>
      </c>
      <c r="E232" s="47" t="str">
        <f>IFERROR(VLOOKUP($C232,货物明细表!$B:$F,3,0),"")</f>
        <v/>
      </c>
      <c r="F232" s="47" t="str">
        <f>IFERROR(VLOOKUP($C232,货物明细表!$B:$F,4,0),"")</f>
        <v/>
      </c>
      <c r="G232" s="47" t="str">
        <f>IFERROR(VLOOKUP($C232,货物明细表!$B:$F,5,0),"")</f>
        <v/>
      </c>
      <c r="H232" s="20"/>
      <c r="I232" s="20"/>
      <c r="J232" s="20"/>
      <c r="K232" s="20"/>
    </row>
    <row r="233" spans="1:11">
      <c r="A233" s="48">
        <f t="shared" si="38"/>
        <v>230</v>
      </c>
      <c r="B233" s="22"/>
      <c r="C233" s="22"/>
      <c r="D233" s="48" t="str">
        <f>IFERROR(VLOOKUP($C233,货物明细表!$B:$F,2,0),"")</f>
        <v/>
      </c>
      <c r="E233" s="48" t="str">
        <f>IFERROR(VLOOKUP($C233,货物明细表!$B:$F,3,0),"")</f>
        <v/>
      </c>
      <c r="F233" s="48" t="str">
        <f>IFERROR(VLOOKUP($C233,货物明细表!$B:$F,4,0),"")</f>
        <v/>
      </c>
      <c r="G233" s="48" t="str">
        <f>IFERROR(VLOOKUP($C233,货物明细表!$B:$F,5,0),"")</f>
        <v/>
      </c>
      <c r="H233" s="23"/>
      <c r="I233" s="23"/>
      <c r="J233" s="23"/>
      <c r="K233" s="23"/>
    </row>
    <row r="234" spans="1:11">
      <c r="A234" s="47">
        <f t="shared" si="38"/>
        <v>231</v>
      </c>
      <c r="B234" s="19"/>
      <c r="C234" s="19"/>
      <c r="D234" s="47" t="str">
        <f>IFERROR(VLOOKUP($C234,货物明细表!$B:$F,2,0),"")</f>
        <v/>
      </c>
      <c r="E234" s="47" t="str">
        <f>IFERROR(VLOOKUP($C234,货物明细表!$B:$F,3,0),"")</f>
        <v/>
      </c>
      <c r="F234" s="47" t="str">
        <f>IFERROR(VLOOKUP($C234,货物明细表!$B:$F,4,0),"")</f>
        <v/>
      </c>
      <c r="G234" s="47" t="str">
        <f>IFERROR(VLOOKUP($C234,货物明细表!$B:$F,5,0),"")</f>
        <v/>
      </c>
      <c r="H234" s="20"/>
      <c r="I234" s="20"/>
      <c r="J234" s="20"/>
      <c r="K234" s="20"/>
    </row>
    <row r="235" spans="1:11">
      <c r="A235" s="48">
        <f t="shared" si="38"/>
        <v>232</v>
      </c>
      <c r="B235" s="22"/>
      <c r="C235" s="22"/>
      <c r="D235" s="48" t="str">
        <f>IFERROR(VLOOKUP($C235,货物明细表!$B:$F,2,0),"")</f>
        <v/>
      </c>
      <c r="E235" s="48" t="str">
        <f>IFERROR(VLOOKUP($C235,货物明细表!$B:$F,3,0),"")</f>
        <v/>
      </c>
      <c r="F235" s="48" t="str">
        <f>IFERROR(VLOOKUP($C235,货物明细表!$B:$F,4,0),"")</f>
        <v/>
      </c>
      <c r="G235" s="48" t="str">
        <f>IFERROR(VLOOKUP($C235,货物明细表!$B:$F,5,0),"")</f>
        <v/>
      </c>
      <c r="H235" s="23"/>
      <c r="I235" s="23"/>
      <c r="J235" s="23"/>
      <c r="K235" s="23"/>
    </row>
    <row r="236" spans="1:11">
      <c r="A236" s="47">
        <f t="shared" si="38"/>
        <v>233</v>
      </c>
      <c r="B236" s="19"/>
      <c r="C236" s="19"/>
      <c r="D236" s="47" t="str">
        <f>IFERROR(VLOOKUP($C236,货物明细表!$B:$F,2,0),"")</f>
        <v/>
      </c>
      <c r="E236" s="47" t="str">
        <f>IFERROR(VLOOKUP($C236,货物明细表!$B:$F,3,0),"")</f>
        <v/>
      </c>
      <c r="F236" s="47" t="str">
        <f>IFERROR(VLOOKUP($C236,货物明细表!$B:$F,4,0),"")</f>
        <v/>
      </c>
      <c r="G236" s="47" t="str">
        <f>IFERROR(VLOOKUP($C236,货物明细表!$B:$F,5,0),"")</f>
        <v/>
      </c>
      <c r="H236" s="20"/>
      <c r="I236" s="20"/>
      <c r="J236" s="20"/>
      <c r="K236" s="20"/>
    </row>
    <row r="237" spans="1:11">
      <c r="A237" s="48">
        <f t="shared" ref="A237:A242" si="39">A236+1</f>
        <v>234</v>
      </c>
      <c r="B237" s="22"/>
      <c r="C237" s="22"/>
      <c r="D237" s="48" t="str">
        <f>IFERROR(VLOOKUP($C237,货物明细表!$B:$F,2,0),"")</f>
        <v/>
      </c>
      <c r="E237" s="48" t="str">
        <f>IFERROR(VLOOKUP($C237,货物明细表!$B:$F,3,0),"")</f>
        <v/>
      </c>
      <c r="F237" s="48" t="str">
        <f>IFERROR(VLOOKUP($C237,货物明细表!$B:$F,4,0),"")</f>
        <v/>
      </c>
      <c r="G237" s="48" t="str">
        <f>IFERROR(VLOOKUP($C237,货物明细表!$B:$F,5,0),"")</f>
        <v/>
      </c>
      <c r="H237" s="23"/>
      <c r="I237" s="23"/>
      <c r="J237" s="23"/>
      <c r="K237" s="23"/>
    </row>
    <row r="238" spans="1:11">
      <c r="A238" s="47">
        <f t="shared" si="39"/>
        <v>235</v>
      </c>
      <c r="B238" s="19"/>
      <c r="C238" s="19"/>
      <c r="D238" s="47" t="str">
        <f>IFERROR(VLOOKUP($C238,货物明细表!$B:$F,2,0),"")</f>
        <v/>
      </c>
      <c r="E238" s="47" t="str">
        <f>IFERROR(VLOOKUP($C238,货物明细表!$B:$F,3,0),"")</f>
        <v/>
      </c>
      <c r="F238" s="47" t="str">
        <f>IFERROR(VLOOKUP($C238,货物明细表!$B:$F,4,0),"")</f>
        <v/>
      </c>
      <c r="G238" s="47" t="str">
        <f>IFERROR(VLOOKUP($C238,货物明细表!$B:$F,5,0),"")</f>
        <v/>
      </c>
      <c r="H238" s="20"/>
      <c r="I238" s="20"/>
      <c r="J238" s="20"/>
      <c r="K238" s="20"/>
    </row>
    <row r="239" spans="1:11">
      <c r="A239" s="48">
        <f t="shared" si="39"/>
        <v>236</v>
      </c>
      <c r="B239" s="22"/>
      <c r="C239" s="22"/>
      <c r="D239" s="48" t="str">
        <f>IFERROR(VLOOKUP($C239,货物明细表!$B:$F,2,0),"")</f>
        <v/>
      </c>
      <c r="E239" s="48" t="str">
        <f>IFERROR(VLOOKUP($C239,货物明细表!$B:$F,3,0),"")</f>
        <v/>
      </c>
      <c r="F239" s="48" t="str">
        <f>IFERROR(VLOOKUP($C239,货物明细表!$B:$F,4,0),"")</f>
        <v/>
      </c>
      <c r="G239" s="48" t="str">
        <f>IFERROR(VLOOKUP($C239,货物明细表!$B:$F,5,0),"")</f>
        <v/>
      </c>
      <c r="H239" s="23"/>
      <c r="I239" s="23"/>
      <c r="J239" s="23"/>
      <c r="K239" s="23"/>
    </row>
    <row r="240" spans="1:11">
      <c r="A240" s="47">
        <f t="shared" si="39"/>
        <v>237</v>
      </c>
      <c r="B240" s="19"/>
      <c r="C240" s="19"/>
      <c r="D240" s="47" t="str">
        <f>IFERROR(VLOOKUP($C240,货物明细表!$B:$F,2,0),"")</f>
        <v/>
      </c>
      <c r="E240" s="47" t="str">
        <f>IFERROR(VLOOKUP($C240,货物明细表!$B:$F,3,0),"")</f>
        <v/>
      </c>
      <c r="F240" s="47" t="str">
        <f>IFERROR(VLOOKUP($C240,货物明细表!$B:$F,4,0),"")</f>
        <v/>
      </c>
      <c r="G240" s="47" t="str">
        <f>IFERROR(VLOOKUP($C240,货物明细表!$B:$F,5,0),"")</f>
        <v/>
      </c>
      <c r="H240" s="20"/>
      <c r="I240" s="20"/>
      <c r="J240" s="20"/>
      <c r="K240" s="20"/>
    </row>
    <row r="241" spans="1:11">
      <c r="A241" s="48">
        <f t="shared" si="39"/>
        <v>238</v>
      </c>
      <c r="B241" s="22"/>
      <c r="C241" s="22"/>
      <c r="D241" s="48" t="str">
        <f>IFERROR(VLOOKUP($C241,货物明细表!$B:$F,2,0),"")</f>
        <v/>
      </c>
      <c r="E241" s="48" t="str">
        <f>IFERROR(VLOOKUP($C241,货物明细表!$B:$F,3,0),"")</f>
        <v/>
      </c>
      <c r="F241" s="48" t="str">
        <f>IFERROR(VLOOKUP($C241,货物明细表!$B:$F,4,0),"")</f>
        <v/>
      </c>
      <c r="G241" s="48" t="str">
        <f>IFERROR(VLOOKUP($C241,货物明细表!$B:$F,5,0),"")</f>
        <v/>
      </c>
      <c r="H241" s="23"/>
      <c r="I241" s="23"/>
      <c r="J241" s="23"/>
      <c r="K241" s="23"/>
    </row>
    <row r="242" spans="1:11">
      <c r="A242" s="47">
        <f t="shared" si="39"/>
        <v>239</v>
      </c>
      <c r="B242" s="19"/>
      <c r="C242" s="19"/>
      <c r="D242" s="47" t="str">
        <f>IFERROR(VLOOKUP($C242,货物明细表!$B:$F,2,0),"")</f>
        <v/>
      </c>
      <c r="E242" s="47" t="str">
        <f>IFERROR(VLOOKUP($C242,货物明细表!$B:$F,3,0),"")</f>
        <v/>
      </c>
      <c r="F242" s="47" t="str">
        <f>IFERROR(VLOOKUP($C242,货物明细表!$B:$F,4,0),"")</f>
        <v/>
      </c>
      <c r="G242" s="47" t="str">
        <f>IFERROR(VLOOKUP($C242,货物明细表!$B:$F,5,0),"")</f>
        <v/>
      </c>
      <c r="H242" s="20"/>
      <c r="I242" s="20"/>
      <c r="J242" s="20"/>
      <c r="K242" s="20"/>
    </row>
    <row r="243" spans="1:11">
      <c r="A243" s="48">
        <f t="shared" ref="A243:A248" si="40">A242+1</f>
        <v>240</v>
      </c>
      <c r="B243" s="22"/>
      <c r="C243" s="22"/>
      <c r="D243" s="48" t="str">
        <f>IFERROR(VLOOKUP($C243,货物明细表!$B:$F,2,0),"")</f>
        <v/>
      </c>
      <c r="E243" s="48" t="str">
        <f>IFERROR(VLOOKUP($C243,货物明细表!$B:$F,3,0),"")</f>
        <v/>
      </c>
      <c r="F243" s="48" t="str">
        <f>IFERROR(VLOOKUP($C243,货物明细表!$B:$F,4,0),"")</f>
        <v/>
      </c>
      <c r="G243" s="48" t="str">
        <f>IFERROR(VLOOKUP($C243,货物明细表!$B:$F,5,0),"")</f>
        <v/>
      </c>
      <c r="H243" s="23"/>
      <c r="I243" s="23"/>
      <c r="J243" s="23"/>
      <c r="K243" s="23"/>
    </row>
    <row r="244" spans="1:11">
      <c r="A244" s="47">
        <f t="shared" si="40"/>
        <v>241</v>
      </c>
      <c r="B244" s="19"/>
      <c r="C244" s="19"/>
      <c r="D244" s="47" t="str">
        <f>IFERROR(VLOOKUP($C244,货物明细表!$B:$F,2,0),"")</f>
        <v/>
      </c>
      <c r="E244" s="47" t="str">
        <f>IFERROR(VLOOKUP($C244,货物明细表!$B:$F,3,0),"")</f>
        <v/>
      </c>
      <c r="F244" s="47" t="str">
        <f>IFERROR(VLOOKUP($C244,货物明细表!$B:$F,4,0),"")</f>
        <v/>
      </c>
      <c r="G244" s="47" t="str">
        <f>IFERROR(VLOOKUP($C244,货物明细表!$B:$F,5,0),"")</f>
        <v/>
      </c>
      <c r="H244" s="20"/>
      <c r="I244" s="20"/>
      <c r="J244" s="20"/>
      <c r="K244" s="20"/>
    </row>
    <row r="245" spans="1:11">
      <c r="A245" s="48">
        <f t="shared" si="40"/>
        <v>242</v>
      </c>
      <c r="B245" s="22"/>
      <c r="C245" s="22"/>
      <c r="D245" s="48" t="str">
        <f>IFERROR(VLOOKUP($C245,货物明细表!$B:$F,2,0),"")</f>
        <v/>
      </c>
      <c r="E245" s="48" t="str">
        <f>IFERROR(VLOOKUP($C245,货物明细表!$B:$F,3,0),"")</f>
        <v/>
      </c>
      <c r="F245" s="48" t="str">
        <f>IFERROR(VLOOKUP($C245,货物明细表!$B:$F,4,0),"")</f>
        <v/>
      </c>
      <c r="G245" s="48" t="str">
        <f>IFERROR(VLOOKUP($C245,货物明细表!$B:$F,5,0),"")</f>
        <v/>
      </c>
      <c r="H245" s="23"/>
      <c r="I245" s="23"/>
      <c r="J245" s="23"/>
      <c r="K245" s="23"/>
    </row>
    <row r="246" spans="1:11">
      <c r="A246" s="47">
        <f t="shared" si="40"/>
        <v>243</v>
      </c>
      <c r="B246" s="19"/>
      <c r="C246" s="19"/>
      <c r="D246" s="47" t="str">
        <f>IFERROR(VLOOKUP($C246,货物明细表!$B:$F,2,0),"")</f>
        <v/>
      </c>
      <c r="E246" s="47" t="str">
        <f>IFERROR(VLOOKUP($C246,货物明细表!$B:$F,3,0),"")</f>
        <v/>
      </c>
      <c r="F246" s="47" t="str">
        <f>IFERROR(VLOOKUP($C246,货物明细表!$B:$F,4,0),"")</f>
        <v/>
      </c>
      <c r="G246" s="47" t="str">
        <f>IFERROR(VLOOKUP($C246,货物明细表!$B:$F,5,0),"")</f>
        <v/>
      </c>
      <c r="H246" s="20"/>
      <c r="I246" s="20"/>
      <c r="J246" s="20"/>
      <c r="K246" s="20"/>
    </row>
    <row r="247" spans="1:11">
      <c r="A247" s="48">
        <f t="shared" si="40"/>
        <v>244</v>
      </c>
      <c r="B247" s="22"/>
      <c r="C247" s="22"/>
      <c r="D247" s="48" t="str">
        <f>IFERROR(VLOOKUP($C247,货物明细表!$B:$F,2,0),"")</f>
        <v/>
      </c>
      <c r="E247" s="48" t="str">
        <f>IFERROR(VLOOKUP($C247,货物明细表!$B:$F,3,0),"")</f>
        <v/>
      </c>
      <c r="F247" s="48" t="str">
        <f>IFERROR(VLOOKUP($C247,货物明细表!$B:$F,4,0),"")</f>
        <v/>
      </c>
      <c r="G247" s="48" t="str">
        <f>IFERROR(VLOOKUP($C247,货物明细表!$B:$F,5,0),"")</f>
        <v/>
      </c>
      <c r="H247" s="23"/>
      <c r="I247" s="23"/>
      <c r="J247" s="23"/>
      <c r="K247" s="23"/>
    </row>
    <row r="248" spans="1:11">
      <c r="A248" s="47">
        <f t="shared" si="40"/>
        <v>245</v>
      </c>
      <c r="B248" s="19"/>
      <c r="C248" s="19"/>
      <c r="D248" s="47" t="str">
        <f>IFERROR(VLOOKUP($C248,货物明细表!$B:$F,2,0),"")</f>
        <v/>
      </c>
      <c r="E248" s="47" t="str">
        <f>IFERROR(VLOOKUP($C248,货物明细表!$B:$F,3,0),"")</f>
        <v/>
      </c>
      <c r="F248" s="47" t="str">
        <f>IFERROR(VLOOKUP($C248,货物明细表!$B:$F,4,0),"")</f>
        <v/>
      </c>
      <c r="G248" s="47" t="str">
        <f>IFERROR(VLOOKUP($C248,货物明细表!$B:$F,5,0),"")</f>
        <v/>
      </c>
      <c r="H248" s="20"/>
      <c r="I248" s="20"/>
      <c r="J248" s="20"/>
      <c r="K248" s="20"/>
    </row>
    <row r="249" spans="1:11">
      <c r="A249" s="48">
        <f t="shared" ref="A249:A254" si="41">A248+1</f>
        <v>246</v>
      </c>
      <c r="B249" s="22"/>
      <c r="C249" s="22"/>
      <c r="D249" s="48" t="str">
        <f>IFERROR(VLOOKUP($C249,货物明细表!$B:$F,2,0),"")</f>
        <v/>
      </c>
      <c r="E249" s="48" t="str">
        <f>IFERROR(VLOOKUP($C249,货物明细表!$B:$F,3,0),"")</f>
        <v/>
      </c>
      <c r="F249" s="48" t="str">
        <f>IFERROR(VLOOKUP($C249,货物明细表!$B:$F,4,0),"")</f>
        <v/>
      </c>
      <c r="G249" s="48" t="str">
        <f>IFERROR(VLOOKUP($C249,货物明细表!$B:$F,5,0),"")</f>
        <v/>
      </c>
      <c r="H249" s="23"/>
      <c r="I249" s="23"/>
      <c r="J249" s="23"/>
      <c r="K249" s="23"/>
    </row>
    <row r="250" spans="1:11">
      <c r="A250" s="47">
        <f t="shared" si="41"/>
        <v>247</v>
      </c>
      <c r="B250" s="19"/>
      <c r="C250" s="19"/>
      <c r="D250" s="47" t="str">
        <f>IFERROR(VLOOKUP($C250,货物明细表!$B:$F,2,0),"")</f>
        <v/>
      </c>
      <c r="E250" s="47" t="str">
        <f>IFERROR(VLOOKUP($C250,货物明细表!$B:$F,3,0),"")</f>
        <v/>
      </c>
      <c r="F250" s="47" t="str">
        <f>IFERROR(VLOOKUP($C250,货物明细表!$B:$F,4,0),"")</f>
        <v/>
      </c>
      <c r="G250" s="47" t="str">
        <f>IFERROR(VLOOKUP($C250,货物明细表!$B:$F,5,0),"")</f>
        <v/>
      </c>
      <c r="H250" s="20"/>
      <c r="I250" s="20"/>
      <c r="J250" s="20"/>
      <c r="K250" s="20"/>
    </row>
    <row r="251" spans="1:11">
      <c r="A251" s="48">
        <f t="shared" si="41"/>
        <v>248</v>
      </c>
      <c r="B251" s="22"/>
      <c r="C251" s="22"/>
      <c r="D251" s="48" t="str">
        <f>IFERROR(VLOOKUP($C251,货物明细表!$B:$F,2,0),"")</f>
        <v/>
      </c>
      <c r="E251" s="48" t="str">
        <f>IFERROR(VLOOKUP($C251,货物明细表!$B:$F,3,0),"")</f>
        <v/>
      </c>
      <c r="F251" s="48" t="str">
        <f>IFERROR(VLOOKUP($C251,货物明细表!$B:$F,4,0),"")</f>
        <v/>
      </c>
      <c r="G251" s="48" t="str">
        <f>IFERROR(VLOOKUP($C251,货物明细表!$B:$F,5,0),"")</f>
        <v/>
      </c>
      <c r="H251" s="23"/>
      <c r="I251" s="23"/>
      <c r="J251" s="23"/>
      <c r="K251" s="23"/>
    </row>
    <row r="252" spans="1:11">
      <c r="A252" s="47">
        <f t="shared" si="41"/>
        <v>249</v>
      </c>
      <c r="B252" s="19"/>
      <c r="C252" s="19"/>
      <c r="D252" s="47" t="str">
        <f>IFERROR(VLOOKUP($C252,货物明细表!$B:$F,2,0),"")</f>
        <v/>
      </c>
      <c r="E252" s="47" t="str">
        <f>IFERROR(VLOOKUP($C252,货物明细表!$B:$F,3,0),"")</f>
        <v/>
      </c>
      <c r="F252" s="47" t="str">
        <f>IFERROR(VLOOKUP($C252,货物明细表!$B:$F,4,0),"")</f>
        <v/>
      </c>
      <c r="G252" s="47" t="str">
        <f>IFERROR(VLOOKUP($C252,货物明细表!$B:$F,5,0),"")</f>
        <v/>
      </c>
      <c r="H252" s="20"/>
      <c r="I252" s="20"/>
      <c r="J252" s="20"/>
      <c r="K252" s="20"/>
    </row>
    <row r="253" spans="1:11">
      <c r="A253" s="48">
        <f t="shared" si="41"/>
        <v>250</v>
      </c>
      <c r="B253" s="22"/>
      <c r="C253" s="22"/>
      <c r="D253" s="48" t="str">
        <f>IFERROR(VLOOKUP($C253,货物明细表!$B:$F,2,0),"")</f>
        <v/>
      </c>
      <c r="E253" s="48" t="str">
        <f>IFERROR(VLOOKUP($C253,货物明细表!$B:$F,3,0),"")</f>
        <v/>
      </c>
      <c r="F253" s="48" t="str">
        <f>IFERROR(VLOOKUP($C253,货物明细表!$B:$F,4,0),"")</f>
        <v/>
      </c>
      <c r="G253" s="48" t="str">
        <f>IFERROR(VLOOKUP($C253,货物明细表!$B:$F,5,0),"")</f>
        <v/>
      </c>
      <c r="H253" s="23"/>
      <c r="I253" s="23"/>
      <c r="J253" s="23"/>
      <c r="K253" s="23"/>
    </row>
    <row r="254" spans="1:11">
      <c r="A254" s="47">
        <f t="shared" si="41"/>
        <v>251</v>
      </c>
      <c r="B254" s="19"/>
      <c r="C254" s="19"/>
      <c r="D254" s="47" t="str">
        <f>IFERROR(VLOOKUP($C254,货物明细表!$B:$F,2,0),"")</f>
        <v/>
      </c>
      <c r="E254" s="47" t="str">
        <f>IFERROR(VLOOKUP($C254,货物明细表!$B:$F,3,0),"")</f>
        <v/>
      </c>
      <c r="F254" s="47" t="str">
        <f>IFERROR(VLOOKUP($C254,货物明细表!$B:$F,4,0),"")</f>
        <v/>
      </c>
      <c r="G254" s="47" t="str">
        <f>IFERROR(VLOOKUP($C254,货物明细表!$B:$F,5,0),"")</f>
        <v/>
      </c>
      <c r="H254" s="20"/>
      <c r="I254" s="20"/>
      <c r="J254" s="20"/>
      <c r="K254" s="20"/>
    </row>
    <row r="255" spans="1:11">
      <c r="A255" s="48">
        <f t="shared" ref="A255:A260" si="42">A254+1</f>
        <v>252</v>
      </c>
      <c r="B255" s="22"/>
      <c r="C255" s="22"/>
      <c r="D255" s="48" t="str">
        <f>IFERROR(VLOOKUP($C255,货物明细表!$B:$F,2,0),"")</f>
        <v/>
      </c>
      <c r="E255" s="48" t="str">
        <f>IFERROR(VLOOKUP($C255,货物明细表!$B:$F,3,0),"")</f>
        <v/>
      </c>
      <c r="F255" s="48" t="str">
        <f>IFERROR(VLOOKUP($C255,货物明细表!$B:$F,4,0),"")</f>
        <v/>
      </c>
      <c r="G255" s="48" t="str">
        <f>IFERROR(VLOOKUP($C255,货物明细表!$B:$F,5,0),"")</f>
        <v/>
      </c>
      <c r="H255" s="23"/>
      <c r="I255" s="23"/>
      <c r="J255" s="23"/>
      <c r="K255" s="23"/>
    </row>
    <row r="256" spans="1:11">
      <c r="A256" s="47">
        <f t="shared" si="42"/>
        <v>253</v>
      </c>
      <c r="B256" s="19"/>
      <c r="C256" s="19"/>
      <c r="D256" s="47" t="str">
        <f>IFERROR(VLOOKUP($C256,货物明细表!$B:$F,2,0),"")</f>
        <v/>
      </c>
      <c r="E256" s="47" t="str">
        <f>IFERROR(VLOOKUP($C256,货物明细表!$B:$F,3,0),"")</f>
        <v/>
      </c>
      <c r="F256" s="47" t="str">
        <f>IFERROR(VLOOKUP($C256,货物明细表!$B:$F,4,0),"")</f>
        <v/>
      </c>
      <c r="G256" s="47" t="str">
        <f>IFERROR(VLOOKUP($C256,货物明细表!$B:$F,5,0),"")</f>
        <v/>
      </c>
      <c r="H256" s="20"/>
      <c r="I256" s="20"/>
      <c r="J256" s="20"/>
      <c r="K256" s="20"/>
    </row>
    <row r="257" spans="1:11">
      <c r="A257" s="48">
        <f t="shared" si="42"/>
        <v>254</v>
      </c>
      <c r="B257" s="22"/>
      <c r="C257" s="22"/>
      <c r="D257" s="48" t="str">
        <f>IFERROR(VLOOKUP($C257,货物明细表!$B:$F,2,0),"")</f>
        <v/>
      </c>
      <c r="E257" s="48" t="str">
        <f>IFERROR(VLOOKUP($C257,货物明细表!$B:$F,3,0),"")</f>
        <v/>
      </c>
      <c r="F257" s="48" t="str">
        <f>IFERROR(VLOOKUP($C257,货物明细表!$B:$F,4,0),"")</f>
        <v/>
      </c>
      <c r="G257" s="48" t="str">
        <f>IFERROR(VLOOKUP($C257,货物明细表!$B:$F,5,0),"")</f>
        <v/>
      </c>
      <c r="H257" s="23"/>
      <c r="I257" s="23"/>
      <c r="J257" s="23"/>
      <c r="K257" s="23"/>
    </row>
    <row r="258" spans="1:11">
      <c r="A258" s="47">
        <f t="shared" si="42"/>
        <v>255</v>
      </c>
      <c r="B258" s="19"/>
      <c r="C258" s="19"/>
      <c r="D258" s="47" t="str">
        <f>IFERROR(VLOOKUP($C258,货物明细表!$B:$F,2,0),"")</f>
        <v/>
      </c>
      <c r="E258" s="47" t="str">
        <f>IFERROR(VLOOKUP($C258,货物明细表!$B:$F,3,0),"")</f>
        <v/>
      </c>
      <c r="F258" s="47" t="str">
        <f>IFERROR(VLOOKUP($C258,货物明细表!$B:$F,4,0),"")</f>
        <v/>
      </c>
      <c r="G258" s="47" t="str">
        <f>IFERROR(VLOOKUP($C258,货物明细表!$B:$F,5,0),"")</f>
        <v/>
      </c>
      <c r="H258" s="20"/>
      <c r="I258" s="20"/>
      <c r="J258" s="20"/>
      <c r="K258" s="20"/>
    </row>
    <row r="259" spans="1:11">
      <c r="A259" s="48">
        <f t="shared" si="42"/>
        <v>256</v>
      </c>
      <c r="B259" s="22"/>
      <c r="C259" s="22"/>
      <c r="D259" s="48" t="str">
        <f>IFERROR(VLOOKUP($C259,货物明细表!$B:$F,2,0),"")</f>
        <v/>
      </c>
      <c r="E259" s="48" t="str">
        <f>IFERROR(VLOOKUP($C259,货物明细表!$B:$F,3,0),"")</f>
        <v/>
      </c>
      <c r="F259" s="48" t="str">
        <f>IFERROR(VLOOKUP($C259,货物明细表!$B:$F,4,0),"")</f>
        <v/>
      </c>
      <c r="G259" s="48" t="str">
        <f>IFERROR(VLOOKUP($C259,货物明细表!$B:$F,5,0),"")</f>
        <v/>
      </c>
      <c r="H259" s="23"/>
      <c r="I259" s="23"/>
      <c r="J259" s="23"/>
      <c r="K259" s="23"/>
    </row>
    <row r="260" spans="1:11">
      <c r="A260" s="47">
        <f t="shared" si="42"/>
        <v>257</v>
      </c>
      <c r="B260" s="19"/>
      <c r="C260" s="19"/>
      <c r="D260" s="47" t="str">
        <f>IFERROR(VLOOKUP($C260,货物明细表!$B:$F,2,0),"")</f>
        <v/>
      </c>
      <c r="E260" s="47" t="str">
        <f>IFERROR(VLOOKUP($C260,货物明细表!$B:$F,3,0),"")</f>
        <v/>
      </c>
      <c r="F260" s="47" t="str">
        <f>IFERROR(VLOOKUP($C260,货物明细表!$B:$F,4,0),"")</f>
        <v/>
      </c>
      <c r="G260" s="47" t="str">
        <f>IFERROR(VLOOKUP($C260,货物明细表!$B:$F,5,0),"")</f>
        <v/>
      </c>
      <c r="H260" s="20"/>
      <c r="I260" s="20"/>
      <c r="J260" s="20"/>
      <c r="K260" s="20"/>
    </row>
    <row r="261" spans="1:11">
      <c r="A261" s="48">
        <f t="shared" ref="A261:A266" si="43">A260+1</f>
        <v>258</v>
      </c>
      <c r="B261" s="22"/>
      <c r="C261" s="22"/>
      <c r="D261" s="48" t="str">
        <f>IFERROR(VLOOKUP($C261,货物明细表!$B:$F,2,0),"")</f>
        <v/>
      </c>
      <c r="E261" s="48" t="str">
        <f>IFERROR(VLOOKUP($C261,货物明细表!$B:$F,3,0),"")</f>
        <v/>
      </c>
      <c r="F261" s="48" t="str">
        <f>IFERROR(VLOOKUP($C261,货物明细表!$B:$F,4,0),"")</f>
        <v/>
      </c>
      <c r="G261" s="48" t="str">
        <f>IFERROR(VLOOKUP($C261,货物明细表!$B:$F,5,0),"")</f>
        <v/>
      </c>
      <c r="H261" s="23"/>
      <c r="I261" s="23"/>
      <c r="J261" s="23"/>
      <c r="K261" s="23"/>
    </row>
    <row r="262" spans="1:11">
      <c r="A262" s="47">
        <f t="shared" si="43"/>
        <v>259</v>
      </c>
      <c r="B262" s="19"/>
      <c r="C262" s="19"/>
      <c r="D262" s="47" t="str">
        <f>IFERROR(VLOOKUP($C262,货物明细表!$B:$F,2,0),"")</f>
        <v/>
      </c>
      <c r="E262" s="47" t="str">
        <f>IFERROR(VLOOKUP($C262,货物明细表!$B:$F,3,0),"")</f>
        <v/>
      </c>
      <c r="F262" s="47" t="str">
        <f>IFERROR(VLOOKUP($C262,货物明细表!$B:$F,4,0),"")</f>
        <v/>
      </c>
      <c r="G262" s="47" t="str">
        <f>IFERROR(VLOOKUP($C262,货物明细表!$B:$F,5,0),"")</f>
        <v/>
      </c>
      <c r="H262" s="20"/>
      <c r="I262" s="20"/>
      <c r="J262" s="20"/>
      <c r="K262" s="20"/>
    </row>
    <row r="263" spans="1:11">
      <c r="A263" s="48">
        <f t="shared" si="43"/>
        <v>260</v>
      </c>
      <c r="B263" s="22"/>
      <c r="C263" s="22"/>
      <c r="D263" s="48" t="str">
        <f>IFERROR(VLOOKUP($C263,货物明细表!$B:$F,2,0),"")</f>
        <v/>
      </c>
      <c r="E263" s="48" t="str">
        <f>IFERROR(VLOOKUP($C263,货物明细表!$B:$F,3,0),"")</f>
        <v/>
      </c>
      <c r="F263" s="48" t="str">
        <f>IFERROR(VLOOKUP($C263,货物明细表!$B:$F,4,0),"")</f>
        <v/>
      </c>
      <c r="G263" s="48" t="str">
        <f>IFERROR(VLOOKUP($C263,货物明细表!$B:$F,5,0),"")</f>
        <v/>
      </c>
      <c r="H263" s="23"/>
      <c r="I263" s="23"/>
      <c r="J263" s="23"/>
      <c r="K263" s="23"/>
    </row>
    <row r="264" spans="1:11">
      <c r="A264" s="47">
        <f t="shared" si="43"/>
        <v>261</v>
      </c>
      <c r="B264" s="19"/>
      <c r="C264" s="19"/>
      <c r="D264" s="47" t="str">
        <f>IFERROR(VLOOKUP($C264,货物明细表!$B:$F,2,0),"")</f>
        <v/>
      </c>
      <c r="E264" s="47" t="str">
        <f>IFERROR(VLOOKUP($C264,货物明细表!$B:$F,3,0),"")</f>
        <v/>
      </c>
      <c r="F264" s="47" t="str">
        <f>IFERROR(VLOOKUP($C264,货物明细表!$B:$F,4,0),"")</f>
        <v/>
      </c>
      <c r="G264" s="47" t="str">
        <f>IFERROR(VLOOKUP($C264,货物明细表!$B:$F,5,0),"")</f>
        <v/>
      </c>
      <c r="H264" s="20"/>
      <c r="I264" s="20"/>
      <c r="J264" s="20"/>
      <c r="K264" s="20"/>
    </row>
    <row r="265" spans="1:11">
      <c r="A265" s="48">
        <f t="shared" si="43"/>
        <v>262</v>
      </c>
      <c r="B265" s="22"/>
      <c r="C265" s="22"/>
      <c r="D265" s="48" t="str">
        <f>IFERROR(VLOOKUP($C265,货物明细表!$B:$F,2,0),"")</f>
        <v/>
      </c>
      <c r="E265" s="48" t="str">
        <f>IFERROR(VLOOKUP($C265,货物明细表!$B:$F,3,0),"")</f>
        <v/>
      </c>
      <c r="F265" s="48" t="str">
        <f>IFERROR(VLOOKUP($C265,货物明细表!$B:$F,4,0),"")</f>
        <v/>
      </c>
      <c r="G265" s="48" t="str">
        <f>IFERROR(VLOOKUP($C265,货物明细表!$B:$F,5,0),"")</f>
        <v/>
      </c>
      <c r="H265" s="23"/>
      <c r="I265" s="23"/>
      <c r="J265" s="23"/>
      <c r="K265" s="23"/>
    </row>
    <row r="266" spans="1:11">
      <c r="A266" s="47">
        <f t="shared" si="43"/>
        <v>263</v>
      </c>
      <c r="B266" s="19"/>
      <c r="C266" s="19"/>
      <c r="D266" s="47" t="str">
        <f>IFERROR(VLOOKUP($C266,货物明细表!$B:$F,2,0),"")</f>
        <v/>
      </c>
      <c r="E266" s="47" t="str">
        <f>IFERROR(VLOOKUP($C266,货物明细表!$B:$F,3,0),"")</f>
        <v/>
      </c>
      <c r="F266" s="47" t="str">
        <f>IFERROR(VLOOKUP($C266,货物明细表!$B:$F,4,0),"")</f>
        <v/>
      </c>
      <c r="G266" s="47" t="str">
        <f>IFERROR(VLOOKUP($C266,货物明细表!$B:$F,5,0),"")</f>
        <v/>
      </c>
      <c r="H266" s="20"/>
      <c r="I266" s="20"/>
      <c r="J266" s="20"/>
      <c r="K266" s="20"/>
    </row>
    <row r="267" spans="1:11">
      <c r="A267" s="48">
        <f t="shared" ref="A267:A272" si="44">A266+1</f>
        <v>264</v>
      </c>
      <c r="B267" s="22"/>
      <c r="C267" s="22"/>
      <c r="D267" s="48" t="str">
        <f>IFERROR(VLOOKUP($C267,货物明细表!$B:$F,2,0),"")</f>
        <v/>
      </c>
      <c r="E267" s="48" t="str">
        <f>IFERROR(VLOOKUP($C267,货物明细表!$B:$F,3,0),"")</f>
        <v/>
      </c>
      <c r="F267" s="48" t="str">
        <f>IFERROR(VLOOKUP($C267,货物明细表!$B:$F,4,0),"")</f>
        <v/>
      </c>
      <c r="G267" s="48" t="str">
        <f>IFERROR(VLOOKUP($C267,货物明细表!$B:$F,5,0),"")</f>
        <v/>
      </c>
      <c r="H267" s="23"/>
      <c r="I267" s="23"/>
      <c r="J267" s="23"/>
      <c r="K267" s="23"/>
    </row>
    <row r="268" spans="1:11">
      <c r="A268" s="47">
        <f t="shared" si="44"/>
        <v>265</v>
      </c>
      <c r="B268" s="19"/>
      <c r="C268" s="19"/>
      <c r="D268" s="47" t="str">
        <f>IFERROR(VLOOKUP($C268,货物明细表!$B:$F,2,0),"")</f>
        <v/>
      </c>
      <c r="E268" s="47" t="str">
        <f>IFERROR(VLOOKUP($C268,货物明细表!$B:$F,3,0),"")</f>
        <v/>
      </c>
      <c r="F268" s="47" t="str">
        <f>IFERROR(VLOOKUP($C268,货物明细表!$B:$F,4,0),"")</f>
        <v/>
      </c>
      <c r="G268" s="47" t="str">
        <f>IFERROR(VLOOKUP($C268,货物明细表!$B:$F,5,0),"")</f>
        <v/>
      </c>
      <c r="H268" s="20"/>
      <c r="I268" s="20"/>
      <c r="J268" s="20"/>
      <c r="K268" s="20"/>
    </row>
    <row r="269" spans="1:11">
      <c r="A269" s="48">
        <f t="shared" si="44"/>
        <v>266</v>
      </c>
      <c r="B269" s="22"/>
      <c r="C269" s="22"/>
      <c r="D269" s="48" t="str">
        <f>IFERROR(VLOOKUP($C269,货物明细表!$B:$F,2,0),"")</f>
        <v/>
      </c>
      <c r="E269" s="48" t="str">
        <f>IFERROR(VLOOKUP($C269,货物明细表!$B:$F,3,0),"")</f>
        <v/>
      </c>
      <c r="F269" s="48" t="str">
        <f>IFERROR(VLOOKUP($C269,货物明细表!$B:$F,4,0),"")</f>
        <v/>
      </c>
      <c r="G269" s="48" t="str">
        <f>IFERROR(VLOOKUP($C269,货物明细表!$B:$F,5,0),"")</f>
        <v/>
      </c>
      <c r="H269" s="23"/>
      <c r="I269" s="23"/>
      <c r="J269" s="23"/>
      <c r="K269" s="23"/>
    </row>
    <row r="270" spans="1:11">
      <c r="A270" s="47">
        <f t="shared" si="44"/>
        <v>267</v>
      </c>
      <c r="B270" s="19"/>
      <c r="C270" s="19"/>
      <c r="D270" s="47" t="str">
        <f>IFERROR(VLOOKUP($C270,货物明细表!$B:$F,2,0),"")</f>
        <v/>
      </c>
      <c r="E270" s="47" t="str">
        <f>IFERROR(VLOOKUP($C270,货物明细表!$B:$F,3,0),"")</f>
        <v/>
      </c>
      <c r="F270" s="47" t="str">
        <f>IFERROR(VLOOKUP($C270,货物明细表!$B:$F,4,0),"")</f>
        <v/>
      </c>
      <c r="G270" s="47" t="str">
        <f>IFERROR(VLOOKUP($C270,货物明细表!$B:$F,5,0),"")</f>
        <v/>
      </c>
      <c r="H270" s="20"/>
      <c r="I270" s="20"/>
      <c r="J270" s="20"/>
      <c r="K270" s="20"/>
    </row>
    <row r="271" spans="1:11">
      <c r="A271" s="48">
        <f t="shared" si="44"/>
        <v>268</v>
      </c>
      <c r="B271" s="22"/>
      <c r="C271" s="22"/>
      <c r="D271" s="48" t="str">
        <f>IFERROR(VLOOKUP($C271,货物明细表!$B:$F,2,0),"")</f>
        <v/>
      </c>
      <c r="E271" s="48" t="str">
        <f>IFERROR(VLOOKUP($C271,货物明细表!$B:$F,3,0),"")</f>
        <v/>
      </c>
      <c r="F271" s="48" t="str">
        <f>IFERROR(VLOOKUP($C271,货物明细表!$B:$F,4,0),"")</f>
        <v/>
      </c>
      <c r="G271" s="48" t="str">
        <f>IFERROR(VLOOKUP($C271,货物明细表!$B:$F,5,0),"")</f>
        <v/>
      </c>
      <c r="H271" s="23"/>
      <c r="I271" s="23"/>
      <c r="J271" s="23"/>
      <c r="K271" s="23"/>
    </row>
    <row r="272" spans="1:11">
      <c r="A272" s="47">
        <f t="shared" si="44"/>
        <v>269</v>
      </c>
      <c r="B272" s="19"/>
      <c r="C272" s="19"/>
      <c r="D272" s="47" t="str">
        <f>IFERROR(VLOOKUP($C272,货物明细表!$B:$F,2,0),"")</f>
        <v/>
      </c>
      <c r="E272" s="47" t="str">
        <f>IFERROR(VLOOKUP($C272,货物明细表!$B:$F,3,0),"")</f>
        <v/>
      </c>
      <c r="F272" s="47" t="str">
        <f>IFERROR(VLOOKUP($C272,货物明细表!$B:$F,4,0),"")</f>
        <v/>
      </c>
      <c r="G272" s="47" t="str">
        <f>IFERROR(VLOOKUP($C272,货物明细表!$B:$F,5,0),"")</f>
        <v/>
      </c>
      <c r="H272" s="20"/>
      <c r="I272" s="20"/>
      <c r="J272" s="20"/>
      <c r="K272" s="20"/>
    </row>
    <row r="273" spans="1:11">
      <c r="A273" s="48">
        <f t="shared" ref="A273:A278" si="45">A272+1</f>
        <v>270</v>
      </c>
      <c r="B273" s="22"/>
      <c r="C273" s="22"/>
      <c r="D273" s="48" t="str">
        <f>IFERROR(VLOOKUP($C273,货物明细表!$B:$F,2,0),"")</f>
        <v/>
      </c>
      <c r="E273" s="48" t="str">
        <f>IFERROR(VLOOKUP($C273,货物明细表!$B:$F,3,0),"")</f>
        <v/>
      </c>
      <c r="F273" s="48" t="str">
        <f>IFERROR(VLOOKUP($C273,货物明细表!$B:$F,4,0),"")</f>
        <v/>
      </c>
      <c r="G273" s="48" t="str">
        <f>IFERROR(VLOOKUP($C273,货物明细表!$B:$F,5,0),"")</f>
        <v/>
      </c>
      <c r="H273" s="23"/>
      <c r="I273" s="23"/>
      <c r="J273" s="23"/>
      <c r="K273" s="23"/>
    </row>
    <row r="274" spans="1:11">
      <c r="A274" s="47">
        <f t="shared" si="45"/>
        <v>271</v>
      </c>
      <c r="B274" s="19"/>
      <c r="C274" s="19"/>
      <c r="D274" s="47" t="str">
        <f>IFERROR(VLOOKUP($C274,货物明细表!$B:$F,2,0),"")</f>
        <v/>
      </c>
      <c r="E274" s="47" t="str">
        <f>IFERROR(VLOOKUP($C274,货物明细表!$B:$F,3,0),"")</f>
        <v/>
      </c>
      <c r="F274" s="47" t="str">
        <f>IFERROR(VLOOKUP($C274,货物明细表!$B:$F,4,0),"")</f>
        <v/>
      </c>
      <c r="G274" s="47" t="str">
        <f>IFERROR(VLOOKUP($C274,货物明细表!$B:$F,5,0),"")</f>
        <v/>
      </c>
      <c r="H274" s="20"/>
      <c r="I274" s="20"/>
      <c r="J274" s="20"/>
      <c r="K274" s="20"/>
    </row>
    <row r="275" spans="1:11">
      <c r="A275" s="48">
        <f t="shared" si="45"/>
        <v>272</v>
      </c>
      <c r="B275" s="22"/>
      <c r="C275" s="22"/>
      <c r="D275" s="48" t="str">
        <f>IFERROR(VLOOKUP($C275,货物明细表!$B:$F,2,0),"")</f>
        <v/>
      </c>
      <c r="E275" s="48" t="str">
        <f>IFERROR(VLOOKUP($C275,货物明细表!$B:$F,3,0),"")</f>
        <v/>
      </c>
      <c r="F275" s="48" t="str">
        <f>IFERROR(VLOOKUP($C275,货物明细表!$B:$F,4,0),"")</f>
        <v/>
      </c>
      <c r="G275" s="48" t="str">
        <f>IFERROR(VLOOKUP($C275,货物明细表!$B:$F,5,0),"")</f>
        <v/>
      </c>
      <c r="H275" s="23"/>
      <c r="I275" s="23"/>
      <c r="J275" s="23"/>
      <c r="K275" s="23"/>
    </row>
    <row r="276" spans="1:11">
      <c r="A276" s="47">
        <f t="shared" si="45"/>
        <v>273</v>
      </c>
      <c r="B276" s="19"/>
      <c r="C276" s="19"/>
      <c r="D276" s="47" t="str">
        <f>IFERROR(VLOOKUP($C276,货物明细表!$B:$F,2,0),"")</f>
        <v/>
      </c>
      <c r="E276" s="47" t="str">
        <f>IFERROR(VLOOKUP($C276,货物明细表!$B:$F,3,0),"")</f>
        <v/>
      </c>
      <c r="F276" s="47" t="str">
        <f>IFERROR(VLOOKUP($C276,货物明细表!$B:$F,4,0),"")</f>
        <v/>
      </c>
      <c r="G276" s="47" t="str">
        <f>IFERROR(VLOOKUP($C276,货物明细表!$B:$F,5,0),"")</f>
        <v/>
      </c>
      <c r="H276" s="20"/>
      <c r="I276" s="20"/>
      <c r="J276" s="20"/>
      <c r="K276" s="20"/>
    </row>
    <row r="277" spans="1:11">
      <c r="A277" s="48">
        <f t="shared" si="45"/>
        <v>274</v>
      </c>
      <c r="B277" s="22"/>
      <c r="C277" s="22"/>
      <c r="D277" s="48" t="str">
        <f>IFERROR(VLOOKUP($C277,货物明细表!$B:$F,2,0),"")</f>
        <v/>
      </c>
      <c r="E277" s="48" t="str">
        <f>IFERROR(VLOOKUP($C277,货物明细表!$B:$F,3,0),"")</f>
        <v/>
      </c>
      <c r="F277" s="48" t="str">
        <f>IFERROR(VLOOKUP($C277,货物明细表!$B:$F,4,0),"")</f>
        <v/>
      </c>
      <c r="G277" s="48" t="str">
        <f>IFERROR(VLOOKUP($C277,货物明细表!$B:$F,5,0),"")</f>
        <v/>
      </c>
      <c r="H277" s="23"/>
      <c r="I277" s="23"/>
      <c r="J277" s="23"/>
      <c r="K277" s="23"/>
    </row>
    <row r="278" spans="1:11">
      <c r="A278" s="47">
        <f t="shared" si="45"/>
        <v>275</v>
      </c>
      <c r="B278" s="19"/>
      <c r="C278" s="19"/>
      <c r="D278" s="47" t="str">
        <f>IFERROR(VLOOKUP($C278,货物明细表!$B:$F,2,0),"")</f>
        <v/>
      </c>
      <c r="E278" s="47" t="str">
        <f>IFERROR(VLOOKUP($C278,货物明细表!$B:$F,3,0),"")</f>
        <v/>
      </c>
      <c r="F278" s="47" t="str">
        <f>IFERROR(VLOOKUP($C278,货物明细表!$B:$F,4,0),"")</f>
        <v/>
      </c>
      <c r="G278" s="47" t="str">
        <f>IFERROR(VLOOKUP($C278,货物明细表!$B:$F,5,0),"")</f>
        <v/>
      </c>
      <c r="H278" s="20"/>
      <c r="I278" s="20"/>
      <c r="J278" s="20"/>
      <c r="K278" s="20"/>
    </row>
    <row r="279" spans="1:11">
      <c r="A279" s="48">
        <f t="shared" ref="A279:A284" si="46">A278+1</f>
        <v>276</v>
      </c>
      <c r="B279" s="22"/>
      <c r="C279" s="22"/>
      <c r="D279" s="48" t="str">
        <f>IFERROR(VLOOKUP($C279,货物明细表!$B:$F,2,0),"")</f>
        <v/>
      </c>
      <c r="E279" s="48" t="str">
        <f>IFERROR(VLOOKUP($C279,货物明细表!$B:$F,3,0),"")</f>
        <v/>
      </c>
      <c r="F279" s="48" t="str">
        <f>IFERROR(VLOOKUP($C279,货物明细表!$B:$F,4,0),"")</f>
        <v/>
      </c>
      <c r="G279" s="48" t="str">
        <f>IFERROR(VLOOKUP($C279,货物明细表!$B:$F,5,0),"")</f>
        <v/>
      </c>
      <c r="H279" s="23"/>
      <c r="I279" s="23"/>
      <c r="J279" s="23"/>
      <c r="K279" s="23"/>
    </row>
    <row r="280" spans="1:11">
      <c r="A280" s="47">
        <f t="shared" si="46"/>
        <v>277</v>
      </c>
      <c r="B280" s="19"/>
      <c r="C280" s="19"/>
      <c r="D280" s="47" t="str">
        <f>IFERROR(VLOOKUP($C280,货物明细表!$B:$F,2,0),"")</f>
        <v/>
      </c>
      <c r="E280" s="47" t="str">
        <f>IFERROR(VLOOKUP($C280,货物明细表!$B:$F,3,0),"")</f>
        <v/>
      </c>
      <c r="F280" s="47" t="str">
        <f>IFERROR(VLOOKUP($C280,货物明细表!$B:$F,4,0),"")</f>
        <v/>
      </c>
      <c r="G280" s="47" t="str">
        <f>IFERROR(VLOOKUP($C280,货物明细表!$B:$F,5,0),"")</f>
        <v/>
      </c>
      <c r="H280" s="20"/>
      <c r="I280" s="20"/>
      <c r="J280" s="20"/>
      <c r="K280" s="20"/>
    </row>
    <row r="281" spans="1:11">
      <c r="A281" s="48">
        <f t="shared" si="46"/>
        <v>278</v>
      </c>
      <c r="B281" s="22"/>
      <c r="C281" s="22"/>
      <c r="D281" s="48" t="str">
        <f>IFERROR(VLOOKUP($C281,货物明细表!$B:$F,2,0),"")</f>
        <v/>
      </c>
      <c r="E281" s="48" t="str">
        <f>IFERROR(VLOOKUP($C281,货物明细表!$B:$F,3,0),"")</f>
        <v/>
      </c>
      <c r="F281" s="48" t="str">
        <f>IFERROR(VLOOKUP($C281,货物明细表!$B:$F,4,0),"")</f>
        <v/>
      </c>
      <c r="G281" s="48" t="str">
        <f>IFERROR(VLOOKUP($C281,货物明细表!$B:$F,5,0),"")</f>
        <v/>
      </c>
      <c r="H281" s="23"/>
      <c r="I281" s="23"/>
      <c r="J281" s="23"/>
      <c r="K281" s="23"/>
    </row>
    <row r="282" spans="1:11">
      <c r="A282" s="47">
        <f t="shared" si="46"/>
        <v>279</v>
      </c>
      <c r="B282" s="19"/>
      <c r="C282" s="19"/>
      <c r="D282" s="47" t="str">
        <f>IFERROR(VLOOKUP($C282,货物明细表!$B:$F,2,0),"")</f>
        <v/>
      </c>
      <c r="E282" s="47" t="str">
        <f>IFERROR(VLOOKUP($C282,货物明细表!$B:$F,3,0),"")</f>
        <v/>
      </c>
      <c r="F282" s="47" t="str">
        <f>IFERROR(VLOOKUP($C282,货物明细表!$B:$F,4,0),"")</f>
        <v/>
      </c>
      <c r="G282" s="47" t="str">
        <f>IFERROR(VLOOKUP($C282,货物明细表!$B:$F,5,0),"")</f>
        <v/>
      </c>
      <c r="H282" s="20"/>
      <c r="I282" s="20"/>
      <c r="J282" s="20"/>
      <c r="K282" s="20"/>
    </row>
    <row r="283" spans="1:11">
      <c r="A283" s="48">
        <f t="shared" si="46"/>
        <v>280</v>
      </c>
      <c r="B283" s="22"/>
      <c r="C283" s="22"/>
      <c r="D283" s="48" t="str">
        <f>IFERROR(VLOOKUP($C283,货物明细表!$B:$F,2,0),"")</f>
        <v/>
      </c>
      <c r="E283" s="48" t="str">
        <f>IFERROR(VLOOKUP($C283,货物明细表!$B:$F,3,0),"")</f>
        <v/>
      </c>
      <c r="F283" s="48" t="str">
        <f>IFERROR(VLOOKUP($C283,货物明细表!$B:$F,4,0),"")</f>
        <v/>
      </c>
      <c r="G283" s="48" t="str">
        <f>IFERROR(VLOOKUP($C283,货物明细表!$B:$F,5,0),"")</f>
        <v/>
      </c>
      <c r="H283" s="23"/>
      <c r="I283" s="23"/>
      <c r="J283" s="23"/>
      <c r="K283" s="23"/>
    </row>
    <row r="284" spans="1:11">
      <c r="A284" s="47">
        <f t="shared" si="46"/>
        <v>281</v>
      </c>
      <c r="B284" s="19"/>
      <c r="C284" s="19"/>
      <c r="D284" s="47" t="str">
        <f>IFERROR(VLOOKUP($C284,货物明细表!$B:$F,2,0),"")</f>
        <v/>
      </c>
      <c r="E284" s="47" t="str">
        <f>IFERROR(VLOOKUP($C284,货物明细表!$B:$F,3,0),"")</f>
        <v/>
      </c>
      <c r="F284" s="47" t="str">
        <f>IFERROR(VLOOKUP($C284,货物明细表!$B:$F,4,0),"")</f>
        <v/>
      </c>
      <c r="G284" s="47" t="str">
        <f>IFERROR(VLOOKUP($C284,货物明细表!$B:$F,5,0),"")</f>
        <v/>
      </c>
      <c r="H284" s="20"/>
      <c r="I284" s="20"/>
      <c r="J284" s="20"/>
      <c r="K284" s="20"/>
    </row>
    <row r="285" spans="1:11">
      <c r="A285" s="48">
        <f t="shared" ref="A285:A290" si="47">A284+1</f>
        <v>282</v>
      </c>
      <c r="B285" s="22"/>
      <c r="C285" s="22"/>
      <c r="D285" s="48" t="str">
        <f>IFERROR(VLOOKUP($C285,货物明细表!$B:$F,2,0),"")</f>
        <v/>
      </c>
      <c r="E285" s="48" t="str">
        <f>IFERROR(VLOOKUP($C285,货物明细表!$B:$F,3,0),"")</f>
        <v/>
      </c>
      <c r="F285" s="48" t="str">
        <f>IFERROR(VLOOKUP($C285,货物明细表!$B:$F,4,0),"")</f>
        <v/>
      </c>
      <c r="G285" s="48" t="str">
        <f>IFERROR(VLOOKUP($C285,货物明细表!$B:$F,5,0),"")</f>
        <v/>
      </c>
      <c r="H285" s="23"/>
      <c r="I285" s="23"/>
      <c r="J285" s="23"/>
      <c r="K285" s="23"/>
    </row>
    <row r="286" spans="1:11">
      <c r="A286" s="47">
        <f t="shared" si="47"/>
        <v>283</v>
      </c>
      <c r="B286" s="19"/>
      <c r="C286" s="19"/>
      <c r="D286" s="47" t="str">
        <f>IFERROR(VLOOKUP($C286,货物明细表!$B:$F,2,0),"")</f>
        <v/>
      </c>
      <c r="E286" s="47" t="str">
        <f>IFERROR(VLOOKUP($C286,货物明细表!$B:$F,3,0),"")</f>
        <v/>
      </c>
      <c r="F286" s="47" t="str">
        <f>IFERROR(VLOOKUP($C286,货物明细表!$B:$F,4,0),"")</f>
        <v/>
      </c>
      <c r="G286" s="47" t="str">
        <f>IFERROR(VLOOKUP($C286,货物明细表!$B:$F,5,0),"")</f>
        <v/>
      </c>
      <c r="H286" s="20"/>
      <c r="I286" s="20"/>
      <c r="J286" s="20"/>
      <c r="K286" s="20"/>
    </row>
    <row r="287" spans="1:11">
      <c r="A287" s="48">
        <f t="shared" si="47"/>
        <v>284</v>
      </c>
      <c r="B287" s="22"/>
      <c r="C287" s="22"/>
      <c r="D287" s="48" t="str">
        <f>IFERROR(VLOOKUP($C287,货物明细表!$B:$F,2,0),"")</f>
        <v/>
      </c>
      <c r="E287" s="48" t="str">
        <f>IFERROR(VLOOKUP($C287,货物明细表!$B:$F,3,0),"")</f>
        <v/>
      </c>
      <c r="F287" s="48" t="str">
        <f>IFERROR(VLOOKUP($C287,货物明细表!$B:$F,4,0),"")</f>
        <v/>
      </c>
      <c r="G287" s="48" t="str">
        <f>IFERROR(VLOOKUP($C287,货物明细表!$B:$F,5,0),"")</f>
        <v/>
      </c>
      <c r="H287" s="23"/>
      <c r="I287" s="23"/>
      <c r="J287" s="23"/>
      <c r="K287" s="23"/>
    </row>
    <row r="288" spans="1:11">
      <c r="A288" s="47">
        <f t="shared" si="47"/>
        <v>285</v>
      </c>
      <c r="B288" s="19"/>
      <c r="C288" s="19"/>
      <c r="D288" s="47" t="str">
        <f>IFERROR(VLOOKUP($C288,货物明细表!$B:$F,2,0),"")</f>
        <v/>
      </c>
      <c r="E288" s="47" t="str">
        <f>IFERROR(VLOOKUP($C288,货物明细表!$B:$F,3,0),"")</f>
        <v/>
      </c>
      <c r="F288" s="47" t="str">
        <f>IFERROR(VLOOKUP($C288,货物明细表!$B:$F,4,0),"")</f>
        <v/>
      </c>
      <c r="G288" s="47" t="str">
        <f>IFERROR(VLOOKUP($C288,货物明细表!$B:$F,5,0),"")</f>
        <v/>
      </c>
      <c r="H288" s="20"/>
      <c r="I288" s="20"/>
      <c r="J288" s="20"/>
      <c r="K288" s="20"/>
    </row>
    <row r="289" spans="1:11">
      <c r="A289" s="48">
        <f t="shared" si="47"/>
        <v>286</v>
      </c>
      <c r="B289" s="22"/>
      <c r="C289" s="22"/>
      <c r="D289" s="48" t="str">
        <f>IFERROR(VLOOKUP($C289,货物明细表!$B:$F,2,0),"")</f>
        <v/>
      </c>
      <c r="E289" s="48" t="str">
        <f>IFERROR(VLOOKUP($C289,货物明细表!$B:$F,3,0),"")</f>
        <v/>
      </c>
      <c r="F289" s="48" t="str">
        <f>IFERROR(VLOOKUP($C289,货物明细表!$B:$F,4,0),"")</f>
        <v/>
      </c>
      <c r="G289" s="48" t="str">
        <f>IFERROR(VLOOKUP($C289,货物明细表!$B:$F,5,0),"")</f>
        <v/>
      </c>
      <c r="H289" s="23"/>
      <c r="I289" s="23"/>
      <c r="J289" s="23"/>
      <c r="K289" s="23"/>
    </row>
    <row r="290" spans="1:11">
      <c r="A290" s="47">
        <f t="shared" si="47"/>
        <v>287</v>
      </c>
      <c r="B290" s="19"/>
      <c r="C290" s="19"/>
      <c r="D290" s="47" t="str">
        <f>IFERROR(VLOOKUP($C290,货物明细表!$B:$F,2,0),"")</f>
        <v/>
      </c>
      <c r="E290" s="47" t="str">
        <f>IFERROR(VLOOKUP($C290,货物明细表!$B:$F,3,0),"")</f>
        <v/>
      </c>
      <c r="F290" s="47" t="str">
        <f>IFERROR(VLOOKUP($C290,货物明细表!$B:$F,4,0),"")</f>
        <v/>
      </c>
      <c r="G290" s="47" t="str">
        <f>IFERROR(VLOOKUP($C290,货物明细表!$B:$F,5,0),"")</f>
        <v/>
      </c>
      <c r="H290" s="20"/>
      <c r="I290" s="20"/>
      <c r="J290" s="20"/>
      <c r="K290" s="20"/>
    </row>
    <row r="291" spans="1:11">
      <c r="A291" s="48">
        <f t="shared" ref="A291:A296" si="48">A290+1</f>
        <v>288</v>
      </c>
      <c r="B291" s="22"/>
      <c r="C291" s="22"/>
      <c r="D291" s="48" t="str">
        <f>IFERROR(VLOOKUP($C291,货物明细表!$B:$F,2,0),"")</f>
        <v/>
      </c>
      <c r="E291" s="48" t="str">
        <f>IFERROR(VLOOKUP($C291,货物明细表!$B:$F,3,0),"")</f>
        <v/>
      </c>
      <c r="F291" s="48" t="str">
        <f>IFERROR(VLOOKUP($C291,货物明细表!$B:$F,4,0),"")</f>
        <v/>
      </c>
      <c r="G291" s="48" t="str">
        <f>IFERROR(VLOOKUP($C291,货物明细表!$B:$F,5,0),"")</f>
        <v/>
      </c>
      <c r="H291" s="23"/>
      <c r="I291" s="23"/>
      <c r="J291" s="23"/>
      <c r="K291" s="23"/>
    </row>
    <row r="292" spans="1:11">
      <c r="A292" s="47">
        <f t="shared" si="48"/>
        <v>289</v>
      </c>
      <c r="B292" s="19"/>
      <c r="C292" s="19"/>
      <c r="D292" s="47" t="str">
        <f>IFERROR(VLOOKUP($C292,货物明细表!$B:$F,2,0),"")</f>
        <v/>
      </c>
      <c r="E292" s="47" t="str">
        <f>IFERROR(VLOOKUP($C292,货物明细表!$B:$F,3,0),"")</f>
        <v/>
      </c>
      <c r="F292" s="47" t="str">
        <f>IFERROR(VLOOKUP($C292,货物明细表!$B:$F,4,0),"")</f>
        <v/>
      </c>
      <c r="G292" s="47" t="str">
        <f>IFERROR(VLOOKUP($C292,货物明细表!$B:$F,5,0),"")</f>
        <v/>
      </c>
      <c r="H292" s="20"/>
      <c r="I292" s="20"/>
      <c r="J292" s="20"/>
      <c r="K292" s="20"/>
    </row>
    <row r="293" spans="1:11">
      <c r="A293" s="48">
        <f t="shared" si="48"/>
        <v>290</v>
      </c>
      <c r="B293" s="22"/>
      <c r="C293" s="22"/>
      <c r="D293" s="48" t="str">
        <f>IFERROR(VLOOKUP($C293,货物明细表!$B:$F,2,0),"")</f>
        <v/>
      </c>
      <c r="E293" s="48" t="str">
        <f>IFERROR(VLOOKUP($C293,货物明细表!$B:$F,3,0),"")</f>
        <v/>
      </c>
      <c r="F293" s="48" t="str">
        <f>IFERROR(VLOOKUP($C293,货物明细表!$B:$F,4,0),"")</f>
        <v/>
      </c>
      <c r="G293" s="48" t="str">
        <f>IFERROR(VLOOKUP($C293,货物明细表!$B:$F,5,0),"")</f>
        <v/>
      </c>
      <c r="H293" s="23"/>
      <c r="I293" s="23"/>
      <c r="J293" s="23"/>
      <c r="K293" s="23"/>
    </row>
    <row r="294" spans="1:11">
      <c r="A294" s="47">
        <f t="shared" si="48"/>
        <v>291</v>
      </c>
      <c r="B294" s="19"/>
      <c r="C294" s="19"/>
      <c r="D294" s="47" t="str">
        <f>IFERROR(VLOOKUP($C294,货物明细表!$B:$F,2,0),"")</f>
        <v/>
      </c>
      <c r="E294" s="47" t="str">
        <f>IFERROR(VLOOKUP($C294,货物明细表!$B:$F,3,0),"")</f>
        <v/>
      </c>
      <c r="F294" s="47" t="str">
        <f>IFERROR(VLOOKUP($C294,货物明细表!$B:$F,4,0),"")</f>
        <v/>
      </c>
      <c r="G294" s="47" t="str">
        <f>IFERROR(VLOOKUP($C294,货物明细表!$B:$F,5,0),"")</f>
        <v/>
      </c>
      <c r="H294" s="20"/>
      <c r="I294" s="20"/>
      <c r="J294" s="20"/>
      <c r="K294" s="20"/>
    </row>
    <row r="295" spans="1:11">
      <c r="A295" s="48">
        <f t="shared" si="48"/>
        <v>292</v>
      </c>
      <c r="B295" s="22"/>
      <c r="C295" s="22"/>
      <c r="D295" s="48" t="str">
        <f>IFERROR(VLOOKUP($C295,货物明细表!$B:$F,2,0),"")</f>
        <v/>
      </c>
      <c r="E295" s="48" t="str">
        <f>IFERROR(VLOOKUP($C295,货物明细表!$B:$F,3,0),"")</f>
        <v/>
      </c>
      <c r="F295" s="48" t="str">
        <f>IFERROR(VLOOKUP($C295,货物明细表!$B:$F,4,0),"")</f>
        <v/>
      </c>
      <c r="G295" s="48" t="str">
        <f>IFERROR(VLOOKUP($C295,货物明细表!$B:$F,5,0),"")</f>
        <v/>
      </c>
      <c r="H295" s="23"/>
      <c r="I295" s="23"/>
      <c r="J295" s="23"/>
      <c r="K295" s="23"/>
    </row>
    <row r="296" spans="1:11">
      <c r="A296" s="47">
        <f t="shared" si="48"/>
        <v>293</v>
      </c>
      <c r="B296" s="19"/>
      <c r="C296" s="19"/>
      <c r="D296" s="47" t="str">
        <f>IFERROR(VLOOKUP($C296,货物明细表!$B:$F,2,0),"")</f>
        <v/>
      </c>
      <c r="E296" s="47" t="str">
        <f>IFERROR(VLOOKUP($C296,货物明细表!$B:$F,3,0),"")</f>
        <v/>
      </c>
      <c r="F296" s="47" t="str">
        <f>IFERROR(VLOOKUP($C296,货物明细表!$B:$F,4,0),"")</f>
        <v/>
      </c>
      <c r="G296" s="47" t="str">
        <f>IFERROR(VLOOKUP($C296,货物明细表!$B:$F,5,0),"")</f>
        <v/>
      </c>
      <c r="H296" s="20"/>
      <c r="I296" s="20"/>
      <c r="J296" s="20"/>
      <c r="K296" s="20"/>
    </row>
    <row r="297" spans="1:11">
      <c r="A297" s="48">
        <f t="shared" ref="A297:A302" si="49">A296+1</f>
        <v>294</v>
      </c>
      <c r="B297" s="22"/>
      <c r="C297" s="22"/>
      <c r="D297" s="48" t="str">
        <f>IFERROR(VLOOKUP($C297,货物明细表!$B:$F,2,0),"")</f>
        <v/>
      </c>
      <c r="E297" s="48" t="str">
        <f>IFERROR(VLOOKUP($C297,货物明细表!$B:$F,3,0),"")</f>
        <v/>
      </c>
      <c r="F297" s="48" t="str">
        <f>IFERROR(VLOOKUP($C297,货物明细表!$B:$F,4,0),"")</f>
        <v/>
      </c>
      <c r="G297" s="48" t="str">
        <f>IFERROR(VLOOKUP($C297,货物明细表!$B:$F,5,0),"")</f>
        <v/>
      </c>
      <c r="H297" s="23"/>
      <c r="I297" s="23"/>
      <c r="J297" s="23"/>
      <c r="K297" s="23"/>
    </row>
    <row r="298" spans="1:11">
      <c r="A298" s="47">
        <f t="shared" si="49"/>
        <v>295</v>
      </c>
      <c r="B298" s="19"/>
      <c r="C298" s="19"/>
      <c r="D298" s="47" t="str">
        <f>IFERROR(VLOOKUP($C298,货物明细表!$B:$F,2,0),"")</f>
        <v/>
      </c>
      <c r="E298" s="47" t="str">
        <f>IFERROR(VLOOKUP($C298,货物明细表!$B:$F,3,0),"")</f>
        <v/>
      </c>
      <c r="F298" s="47" t="str">
        <f>IFERROR(VLOOKUP($C298,货物明细表!$B:$F,4,0),"")</f>
        <v/>
      </c>
      <c r="G298" s="47" t="str">
        <f>IFERROR(VLOOKUP($C298,货物明细表!$B:$F,5,0),"")</f>
        <v/>
      </c>
      <c r="H298" s="20"/>
      <c r="I298" s="20"/>
      <c r="J298" s="20"/>
      <c r="K298" s="20"/>
    </row>
    <row r="299" spans="1:11">
      <c r="A299" s="48">
        <f t="shared" si="49"/>
        <v>296</v>
      </c>
      <c r="B299" s="22"/>
      <c r="C299" s="22"/>
      <c r="D299" s="48" t="str">
        <f>IFERROR(VLOOKUP($C299,货物明细表!$B:$F,2,0),"")</f>
        <v/>
      </c>
      <c r="E299" s="48" t="str">
        <f>IFERROR(VLOOKUP($C299,货物明细表!$B:$F,3,0),"")</f>
        <v/>
      </c>
      <c r="F299" s="48" t="str">
        <f>IFERROR(VLOOKUP($C299,货物明细表!$B:$F,4,0),"")</f>
        <v/>
      </c>
      <c r="G299" s="48" t="str">
        <f>IFERROR(VLOOKUP($C299,货物明细表!$B:$F,5,0),"")</f>
        <v/>
      </c>
      <c r="H299" s="23"/>
      <c r="I299" s="23"/>
      <c r="J299" s="23"/>
      <c r="K299" s="23"/>
    </row>
    <row r="300" spans="1:11">
      <c r="A300" s="47">
        <f t="shared" si="49"/>
        <v>297</v>
      </c>
      <c r="B300" s="19"/>
      <c r="C300" s="19"/>
      <c r="D300" s="47" t="str">
        <f>IFERROR(VLOOKUP($C300,货物明细表!$B:$F,2,0),"")</f>
        <v/>
      </c>
      <c r="E300" s="47" t="str">
        <f>IFERROR(VLOOKUP($C300,货物明细表!$B:$F,3,0),"")</f>
        <v/>
      </c>
      <c r="F300" s="47" t="str">
        <f>IFERROR(VLOOKUP($C300,货物明细表!$B:$F,4,0),"")</f>
        <v/>
      </c>
      <c r="G300" s="47" t="str">
        <f>IFERROR(VLOOKUP($C300,货物明细表!$B:$F,5,0),"")</f>
        <v/>
      </c>
      <c r="H300" s="20"/>
      <c r="I300" s="20"/>
      <c r="J300" s="20"/>
      <c r="K300" s="20"/>
    </row>
    <row r="301" spans="1:11">
      <c r="A301" s="48">
        <f t="shared" si="49"/>
        <v>298</v>
      </c>
      <c r="B301" s="22"/>
      <c r="C301" s="22"/>
      <c r="D301" s="48" t="str">
        <f>IFERROR(VLOOKUP($C301,货物明细表!$B:$F,2,0),"")</f>
        <v/>
      </c>
      <c r="E301" s="48" t="str">
        <f>IFERROR(VLOOKUP($C301,货物明细表!$B:$F,3,0),"")</f>
        <v/>
      </c>
      <c r="F301" s="48" t="str">
        <f>IFERROR(VLOOKUP($C301,货物明细表!$B:$F,4,0),"")</f>
        <v/>
      </c>
      <c r="G301" s="48" t="str">
        <f>IFERROR(VLOOKUP($C301,货物明细表!$B:$F,5,0),"")</f>
        <v/>
      </c>
      <c r="H301" s="23"/>
      <c r="I301" s="23"/>
      <c r="J301" s="23"/>
      <c r="K301" s="23"/>
    </row>
    <row r="302" spans="1:11">
      <c r="A302" s="47">
        <f t="shared" si="49"/>
        <v>299</v>
      </c>
      <c r="B302" s="19"/>
      <c r="C302" s="19"/>
      <c r="D302" s="47" t="str">
        <f>IFERROR(VLOOKUP($C302,货物明细表!$B:$F,2,0),"")</f>
        <v/>
      </c>
      <c r="E302" s="47" t="str">
        <f>IFERROR(VLOOKUP($C302,货物明细表!$B:$F,3,0),"")</f>
        <v/>
      </c>
      <c r="F302" s="47" t="str">
        <f>IFERROR(VLOOKUP($C302,货物明细表!$B:$F,4,0),"")</f>
        <v/>
      </c>
      <c r="G302" s="47" t="str">
        <f>IFERROR(VLOOKUP($C302,货物明细表!$B:$F,5,0),"")</f>
        <v/>
      </c>
      <c r="H302" s="20"/>
      <c r="I302" s="20"/>
      <c r="J302" s="20"/>
      <c r="K302" s="20"/>
    </row>
    <row r="303" spans="1:11">
      <c r="A303" s="48">
        <f t="shared" ref="A303:A308" si="50">A302+1</f>
        <v>300</v>
      </c>
      <c r="B303" s="22"/>
      <c r="C303" s="22"/>
      <c r="D303" s="48" t="str">
        <f>IFERROR(VLOOKUP($C303,货物明细表!$B:$F,2,0),"")</f>
        <v/>
      </c>
      <c r="E303" s="48" t="str">
        <f>IFERROR(VLOOKUP($C303,货物明细表!$B:$F,3,0),"")</f>
        <v/>
      </c>
      <c r="F303" s="48" t="str">
        <f>IFERROR(VLOOKUP($C303,货物明细表!$B:$F,4,0),"")</f>
        <v/>
      </c>
      <c r="G303" s="48" t="str">
        <f>IFERROR(VLOOKUP($C303,货物明细表!$B:$F,5,0),"")</f>
        <v/>
      </c>
      <c r="H303" s="23"/>
      <c r="I303" s="23"/>
      <c r="J303" s="23"/>
      <c r="K303" s="23"/>
    </row>
    <row r="304" spans="1:11">
      <c r="A304" s="47">
        <f t="shared" si="50"/>
        <v>301</v>
      </c>
      <c r="B304" s="19"/>
      <c r="C304" s="19"/>
      <c r="D304" s="47" t="str">
        <f>IFERROR(VLOOKUP($C304,货物明细表!$B:$F,2,0),"")</f>
        <v/>
      </c>
      <c r="E304" s="47" t="str">
        <f>IFERROR(VLOOKUP($C304,货物明细表!$B:$F,3,0),"")</f>
        <v/>
      </c>
      <c r="F304" s="47" t="str">
        <f>IFERROR(VLOOKUP($C304,货物明细表!$B:$F,4,0),"")</f>
        <v/>
      </c>
      <c r="G304" s="47" t="str">
        <f>IFERROR(VLOOKUP($C304,货物明细表!$B:$F,5,0),"")</f>
        <v/>
      </c>
      <c r="H304" s="20"/>
      <c r="I304" s="20"/>
      <c r="J304" s="20"/>
      <c r="K304" s="20"/>
    </row>
    <row r="305" spans="1:11">
      <c r="A305" s="48">
        <f t="shared" si="50"/>
        <v>302</v>
      </c>
      <c r="B305" s="22"/>
      <c r="C305" s="22"/>
      <c r="D305" s="48" t="str">
        <f>IFERROR(VLOOKUP($C305,货物明细表!$B:$F,2,0),"")</f>
        <v/>
      </c>
      <c r="E305" s="48" t="str">
        <f>IFERROR(VLOOKUP($C305,货物明细表!$B:$F,3,0),"")</f>
        <v/>
      </c>
      <c r="F305" s="48" t="str">
        <f>IFERROR(VLOOKUP($C305,货物明细表!$B:$F,4,0),"")</f>
        <v/>
      </c>
      <c r="G305" s="48" t="str">
        <f>IFERROR(VLOOKUP($C305,货物明细表!$B:$F,5,0),"")</f>
        <v/>
      </c>
      <c r="H305" s="23"/>
      <c r="I305" s="23"/>
      <c r="J305" s="23"/>
      <c r="K305" s="23"/>
    </row>
    <row r="306" spans="1:11">
      <c r="A306" s="47">
        <f t="shared" si="50"/>
        <v>303</v>
      </c>
      <c r="B306" s="19"/>
      <c r="C306" s="19"/>
      <c r="D306" s="47" t="str">
        <f>IFERROR(VLOOKUP($C306,货物明细表!$B:$F,2,0),"")</f>
        <v/>
      </c>
      <c r="E306" s="47" t="str">
        <f>IFERROR(VLOOKUP($C306,货物明细表!$B:$F,3,0),"")</f>
        <v/>
      </c>
      <c r="F306" s="47" t="str">
        <f>IFERROR(VLOOKUP($C306,货物明细表!$B:$F,4,0),"")</f>
        <v/>
      </c>
      <c r="G306" s="47" t="str">
        <f>IFERROR(VLOOKUP($C306,货物明细表!$B:$F,5,0),"")</f>
        <v/>
      </c>
      <c r="H306" s="20"/>
      <c r="I306" s="20"/>
      <c r="J306" s="20"/>
      <c r="K306" s="20"/>
    </row>
    <row r="307" spans="1:11">
      <c r="A307" s="48">
        <f t="shared" si="50"/>
        <v>304</v>
      </c>
      <c r="B307" s="22"/>
      <c r="C307" s="22"/>
      <c r="D307" s="48" t="str">
        <f>IFERROR(VLOOKUP($C307,货物明细表!$B:$F,2,0),"")</f>
        <v/>
      </c>
      <c r="E307" s="48" t="str">
        <f>IFERROR(VLOOKUP($C307,货物明细表!$B:$F,3,0),"")</f>
        <v/>
      </c>
      <c r="F307" s="48" t="str">
        <f>IFERROR(VLOOKUP($C307,货物明细表!$B:$F,4,0),"")</f>
        <v/>
      </c>
      <c r="G307" s="48" t="str">
        <f>IFERROR(VLOOKUP($C307,货物明细表!$B:$F,5,0),"")</f>
        <v/>
      </c>
      <c r="H307" s="23"/>
      <c r="I307" s="23"/>
      <c r="J307" s="23"/>
      <c r="K307" s="23"/>
    </row>
    <row r="308" spans="1:11">
      <c r="A308" s="47">
        <f t="shared" si="50"/>
        <v>305</v>
      </c>
      <c r="B308" s="19"/>
      <c r="C308" s="19"/>
      <c r="D308" s="47" t="str">
        <f>IFERROR(VLOOKUP($C308,货物明细表!$B:$F,2,0),"")</f>
        <v/>
      </c>
      <c r="E308" s="47" t="str">
        <f>IFERROR(VLOOKUP($C308,货物明细表!$B:$F,3,0),"")</f>
        <v/>
      </c>
      <c r="F308" s="47" t="str">
        <f>IFERROR(VLOOKUP($C308,货物明细表!$B:$F,4,0),"")</f>
        <v/>
      </c>
      <c r="G308" s="47" t="str">
        <f>IFERROR(VLOOKUP($C308,货物明细表!$B:$F,5,0),"")</f>
        <v/>
      </c>
      <c r="H308" s="20"/>
      <c r="I308" s="20"/>
      <c r="J308" s="20"/>
      <c r="K308" s="20"/>
    </row>
    <row r="309" spans="1:11">
      <c r="A309" s="48">
        <f t="shared" ref="A309:A314" si="51">A308+1</f>
        <v>306</v>
      </c>
      <c r="B309" s="22"/>
      <c r="C309" s="22"/>
      <c r="D309" s="48" t="str">
        <f>IFERROR(VLOOKUP($C309,货物明细表!$B:$F,2,0),"")</f>
        <v/>
      </c>
      <c r="E309" s="48" t="str">
        <f>IFERROR(VLOOKUP($C309,货物明细表!$B:$F,3,0),"")</f>
        <v/>
      </c>
      <c r="F309" s="48" t="str">
        <f>IFERROR(VLOOKUP($C309,货物明细表!$B:$F,4,0),"")</f>
        <v/>
      </c>
      <c r="G309" s="48" t="str">
        <f>IFERROR(VLOOKUP($C309,货物明细表!$B:$F,5,0),"")</f>
        <v/>
      </c>
      <c r="H309" s="23"/>
      <c r="I309" s="23"/>
      <c r="J309" s="23"/>
      <c r="K309" s="23"/>
    </row>
    <row r="310" spans="1:11">
      <c r="A310" s="47">
        <f t="shared" si="51"/>
        <v>307</v>
      </c>
      <c r="B310" s="19"/>
      <c r="C310" s="19"/>
      <c r="D310" s="47" t="str">
        <f>IFERROR(VLOOKUP($C310,货物明细表!$B:$F,2,0),"")</f>
        <v/>
      </c>
      <c r="E310" s="47" t="str">
        <f>IFERROR(VLOOKUP($C310,货物明细表!$B:$F,3,0),"")</f>
        <v/>
      </c>
      <c r="F310" s="47" t="str">
        <f>IFERROR(VLOOKUP($C310,货物明细表!$B:$F,4,0),"")</f>
        <v/>
      </c>
      <c r="G310" s="47" t="str">
        <f>IFERROR(VLOOKUP($C310,货物明细表!$B:$F,5,0),"")</f>
        <v/>
      </c>
      <c r="H310" s="20"/>
      <c r="I310" s="20"/>
      <c r="J310" s="20"/>
      <c r="K310" s="20"/>
    </row>
    <row r="311" spans="1:11">
      <c r="A311" s="48">
        <f t="shared" si="51"/>
        <v>308</v>
      </c>
      <c r="B311" s="22"/>
      <c r="C311" s="22"/>
      <c r="D311" s="48" t="str">
        <f>IFERROR(VLOOKUP($C311,货物明细表!$B:$F,2,0),"")</f>
        <v/>
      </c>
      <c r="E311" s="48" t="str">
        <f>IFERROR(VLOOKUP($C311,货物明细表!$B:$F,3,0),"")</f>
        <v/>
      </c>
      <c r="F311" s="48" t="str">
        <f>IFERROR(VLOOKUP($C311,货物明细表!$B:$F,4,0),"")</f>
        <v/>
      </c>
      <c r="G311" s="48" t="str">
        <f>IFERROR(VLOOKUP($C311,货物明细表!$B:$F,5,0),"")</f>
        <v/>
      </c>
      <c r="H311" s="23"/>
      <c r="I311" s="23"/>
      <c r="J311" s="23"/>
      <c r="K311" s="23"/>
    </row>
    <row r="312" spans="1:11">
      <c r="A312" s="47">
        <f t="shared" si="51"/>
        <v>309</v>
      </c>
      <c r="B312" s="19"/>
      <c r="C312" s="19"/>
      <c r="D312" s="47" t="str">
        <f>IFERROR(VLOOKUP($C312,货物明细表!$B:$F,2,0),"")</f>
        <v/>
      </c>
      <c r="E312" s="47" t="str">
        <f>IFERROR(VLOOKUP($C312,货物明细表!$B:$F,3,0),"")</f>
        <v/>
      </c>
      <c r="F312" s="47" t="str">
        <f>IFERROR(VLOOKUP($C312,货物明细表!$B:$F,4,0),"")</f>
        <v/>
      </c>
      <c r="G312" s="47" t="str">
        <f>IFERROR(VLOOKUP($C312,货物明细表!$B:$F,5,0),"")</f>
        <v/>
      </c>
      <c r="H312" s="20"/>
      <c r="I312" s="20"/>
      <c r="J312" s="20"/>
      <c r="K312" s="20"/>
    </row>
    <row r="313" spans="1:11">
      <c r="A313" s="48">
        <f t="shared" si="51"/>
        <v>310</v>
      </c>
      <c r="B313" s="22"/>
      <c r="C313" s="22"/>
      <c r="D313" s="48" t="str">
        <f>IFERROR(VLOOKUP($C313,货物明细表!$B:$F,2,0),"")</f>
        <v/>
      </c>
      <c r="E313" s="48" t="str">
        <f>IFERROR(VLOOKUP($C313,货物明细表!$B:$F,3,0),"")</f>
        <v/>
      </c>
      <c r="F313" s="48" t="str">
        <f>IFERROR(VLOOKUP($C313,货物明细表!$B:$F,4,0),"")</f>
        <v/>
      </c>
      <c r="G313" s="48" t="str">
        <f>IFERROR(VLOOKUP($C313,货物明细表!$B:$F,5,0),"")</f>
        <v/>
      </c>
      <c r="H313" s="23"/>
      <c r="I313" s="23"/>
      <c r="J313" s="23"/>
      <c r="K313" s="23"/>
    </row>
    <row r="314" spans="1:11">
      <c r="A314" s="47">
        <f t="shared" si="51"/>
        <v>311</v>
      </c>
      <c r="B314" s="19"/>
      <c r="C314" s="19"/>
      <c r="D314" s="47" t="str">
        <f>IFERROR(VLOOKUP($C314,货物明细表!$B:$F,2,0),"")</f>
        <v/>
      </c>
      <c r="E314" s="47" t="str">
        <f>IFERROR(VLOOKUP($C314,货物明细表!$B:$F,3,0),"")</f>
        <v/>
      </c>
      <c r="F314" s="47" t="str">
        <f>IFERROR(VLOOKUP($C314,货物明细表!$B:$F,4,0),"")</f>
        <v/>
      </c>
      <c r="G314" s="47" t="str">
        <f>IFERROR(VLOOKUP($C314,货物明细表!$B:$F,5,0),"")</f>
        <v/>
      </c>
      <c r="H314" s="20"/>
      <c r="I314" s="20"/>
      <c r="J314" s="20"/>
      <c r="K314" s="20"/>
    </row>
    <row r="315" spans="1:11">
      <c r="A315" s="48">
        <f t="shared" ref="A315:A320" si="52">A314+1</f>
        <v>312</v>
      </c>
      <c r="B315" s="22"/>
      <c r="C315" s="22"/>
      <c r="D315" s="48" t="str">
        <f>IFERROR(VLOOKUP($C315,货物明细表!$B:$F,2,0),"")</f>
        <v/>
      </c>
      <c r="E315" s="48" t="str">
        <f>IFERROR(VLOOKUP($C315,货物明细表!$B:$F,3,0),"")</f>
        <v/>
      </c>
      <c r="F315" s="48" t="str">
        <f>IFERROR(VLOOKUP($C315,货物明细表!$B:$F,4,0),"")</f>
        <v/>
      </c>
      <c r="G315" s="48" t="str">
        <f>IFERROR(VLOOKUP($C315,货物明细表!$B:$F,5,0),"")</f>
        <v/>
      </c>
      <c r="H315" s="23"/>
      <c r="I315" s="23"/>
      <c r="J315" s="23"/>
      <c r="K315" s="23"/>
    </row>
    <row r="316" spans="1:11">
      <c r="A316" s="47">
        <f t="shared" si="52"/>
        <v>313</v>
      </c>
      <c r="B316" s="19"/>
      <c r="C316" s="19"/>
      <c r="D316" s="47" t="str">
        <f>IFERROR(VLOOKUP($C316,货物明细表!$B:$F,2,0),"")</f>
        <v/>
      </c>
      <c r="E316" s="47" t="str">
        <f>IFERROR(VLOOKUP($C316,货物明细表!$B:$F,3,0),"")</f>
        <v/>
      </c>
      <c r="F316" s="47" t="str">
        <f>IFERROR(VLOOKUP($C316,货物明细表!$B:$F,4,0),"")</f>
        <v/>
      </c>
      <c r="G316" s="47" t="str">
        <f>IFERROR(VLOOKUP($C316,货物明细表!$B:$F,5,0),"")</f>
        <v/>
      </c>
      <c r="H316" s="20"/>
      <c r="I316" s="20"/>
      <c r="J316" s="20"/>
      <c r="K316" s="20"/>
    </row>
    <row r="317" spans="1:11">
      <c r="A317" s="48">
        <f t="shared" si="52"/>
        <v>314</v>
      </c>
      <c r="B317" s="22"/>
      <c r="C317" s="22"/>
      <c r="D317" s="48" t="str">
        <f>IFERROR(VLOOKUP($C317,货物明细表!$B:$F,2,0),"")</f>
        <v/>
      </c>
      <c r="E317" s="48" t="str">
        <f>IFERROR(VLOOKUP($C317,货物明细表!$B:$F,3,0),"")</f>
        <v/>
      </c>
      <c r="F317" s="48" t="str">
        <f>IFERROR(VLOOKUP($C317,货物明细表!$B:$F,4,0),"")</f>
        <v/>
      </c>
      <c r="G317" s="48" t="str">
        <f>IFERROR(VLOOKUP($C317,货物明细表!$B:$F,5,0),"")</f>
        <v/>
      </c>
      <c r="H317" s="23"/>
      <c r="I317" s="23"/>
      <c r="J317" s="23"/>
      <c r="K317" s="23"/>
    </row>
    <row r="318" spans="1:11">
      <c r="A318" s="47">
        <f t="shared" si="52"/>
        <v>315</v>
      </c>
      <c r="B318" s="19"/>
      <c r="C318" s="19"/>
      <c r="D318" s="47" t="str">
        <f>IFERROR(VLOOKUP($C318,货物明细表!$B:$F,2,0),"")</f>
        <v/>
      </c>
      <c r="E318" s="47" t="str">
        <f>IFERROR(VLOOKUP($C318,货物明细表!$B:$F,3,0),"")</f>
        <v/>
      </c>
      <c r="F318" s="47" t="str">
        <f>IFERROR(VLOOKUP($C318,货物明细表!$B:$F,4,0),"")</f>
        <v/>
      </c>
      <c r="G318" s="47" t="str">
        <f>IFERROR(VLOOKUP($C318,货物明细表!$B:$F,5,0),"")</f>
        <v/>
      </c>
      <c r="H318" s="20"/>
      <c r="I318" s="20"/>
      <c r="J318" s="20"/>
      <c r="K318" s="20"/>
    </row>
    <row r="319" spans="1:11">
      <c r="A319" s="48">
        <f t="shared" si="52"/>
        <v>316</v>
      </c>
      <c r="B319" s="22"/>
      <c r="C319" s="22"/>
      <c r="D319" s="48" t="str">
        <f>IFERROR(VLOOKUP($C319,货物明细表!$B:$F,2,0),"")</f>
        <v/>
      </c>
      <c r="E319" s="48" t="str">
        <f>IFERROR(VLOOKUP($C319,货物明细表!$B:$F,3,0),"")</f>
        <v/>
      </c>
      <c r="F319" s="48" t="str">
        <f>IFERROR(VLOOKUP($C319,货物明细表!$B:$F,4,0),"")</f>
        <v/>
      </c>
      <c r="G319" s="48" t="str">
        <f>IFERROR(VLOOKUP($C319,货物明细表!$B:$F,5,0),"")</f>
        <v/>
      </c>
      <c r="H319" s="23"/>
      <c r="I319" s="23"/>
      <c r="J319" s="23"/>
      <c r="K319" s="23"/>
    </row>
    <row r="320" spans="1:11">
      <c r="A320" s="47">
        <f t="shared" si="52"/>
        <v>317</v>
      </c>
      <c r="B320" s="19"/>
      <c r="C320" s="19"/>
      <c r="D320" s="47" t="str">
        <f>IFERROR(VLOOKUP($C320,货物明细表!$B:$F,2,0),"")</f>
        <v/>
      </c>
      <c r="E320" s="47" t="str">
        <f>IFERROR(VLOOKUP($C320,货物明细表!$B:$F,3,0),"")</f>
        <v/>
      </c>
      <c r="F320" s="47" t="str">
        <f>IFERROR(VLOOKUP($C320,货物明细表!$B:$F,4,0),"")</f>
        <v/>
      </c>
      <c r="G320" s="47" t="str">
        <f>IFERROR(VLOOKUP($C320,货物明细表!$B:$F,5,0),"")</f>
        <v/>
      </c>
      <c r="H320" s="20"/>
      <c r="I320" s="20"/>
      <c r="J320" s="20"/>
      <c r="K320" s="20"/>
    </row>
    <row r="321" spans="1:11">
      <c r="A321" s="48">
        <f t="shared" ref="A321:A326" si="53">A320+1</f>
        <v>318</v>
      </c>
      <c r="B321" s="22"/>
      <c r="C321" s="22"/>
      <c r="D321" s="48" t="str">
        <f>IFERROR(VLOOKUP($C321,货物明细表!$B:$F,2,0),"")</f>
        <v/>
      </c>
      <c r="E321" s="48" t="str">
        <f>IFERROR(VLOOKUP($C321,货物明细表!$B:$F,3,0),"")</f>
        <v/>
      </c>
      <c r="F321" s="48" t="str">
        <f>IFERROR(VLOOKUP($C321,货物明细表!$B:$F,4,0),"")</f>
        <v/>
      </c>
      <c r="G321" s="48" t="str">
        <f>IFERROR(VLOOKUP($C321,货物明细表!$B:$F,5,0),"")</f>
        <v/>
      </c>
      <c r="H321" s="23"/>
      <c r="I321" s="23"/>
      <c r="J321" s="23"/>
      <c r="K321" s="23"/>
    </row>
    <row r="322" spans="1:11">
      <c r="A322" s="47">
        <f t="shared" si="53"/>
        <v>319</v>
      </c>
      <c r="B322" s="19"/>
      <c r="C322" s="19"/>
      <c r="D322" s="47" t="str">
        <f>IFERROR(VLOOKUP($C322,货物明细表!$B:$F,2,0),"")</f>
        <v/>
      </c>
      <c r="E322" s="47" t="str">
        <f>IFERROR(VLOOKUP($C322,货物明细表!$B:$F,3,0),"")</f>
        <v/>
      </c>
      <c r="F322" s="47" t="str">
        <f>IFERROR(VLOOKUP($C322,货物明细表!$B:$F,4,0),"")</f>
        <v/>
      </c>
      <c r="G322" s="47" t="str">
        <f>IFERROR(VLOOKUP($C322,货物明细表!$B:$F,5,0),"")</f>
        <v/>
      </c>
      <c r="H322" s="20"/>
      <c r="I322" s="20"/>
      <c r="J322" s="20"/>
      <c r="K322" s="20"/>
    </row>
    <row r="323" spans="1:11">
      <c r="A323" s="48">
        <f t="shared" si="53"/>
        <v>320</v>
      </c>
      <c r="B323" s="22"/>
      <c r="C323" s="22"/>
      <c r="D323" s="48" t="str">
        <f>IFERROR(VLOOKUP($C323,货物明细表!$B:$F,2,0),"")</f>
        <v/>
      </c>
      <c r="E323" s="48" t="str">
        <f>IFERROR(VLOOKUP($C323,货物明细表!$B:$F,3,0),"")</f>
        <v/>
      </c>
      <c r="F323" s="48" t="str">
        <f>IFERROR(VLOOKUP($C323,货物明细表!$B:$F,4,0),"")</f>
        <v/>
      </c>
      <c r="G323" s="48" t="str">
        <f>IFERROR(VLOOKUP($C323,货物明细表!$B:$F,5,0),"")</f>
        <v/>
      </c>
      <c r="H323" s="23"/>
      <c r="I323" s="23"/>
      <c r="J323" s="23"/>
      <c r="K323" s="23"/>
    </row>
    <row r="324" spans="1:11">
      <c r="A324" s="47">
        <f t="shared" si="53"/>
        <v>321</v>
      </c>
      <c r="B324" s="19"/>
      <c r="C324" s="19"/>
      <c r="D324" s="47" t="str">
        <f>IFERROR(VLOOKUP($C324,货物明细表!$B:$F,2,0),"")</f>
        <v/>
      </c>
      <c r="E324" s="47" t="str">
        <f>IFERROR(VLOOKUP($C324,货物明细表!$B:$F,3,0),"")</f>
        <v/>
      </c>
      <c r="F324" s="47" t="str">
        <f>IFERROR(VLOOKUP($C324,货物明细表!$B:$F,4,0),"")</f>
        <v/>
      </c>
      <c r="G324" s="47" t="str">
        <f>IFERROR(VLOOKUP($C324,货物明细表!$B:$F,5,0),"")</f>
        <v/>
      </c>
      <c r="H324" s="20"/>
      <c r="I324" s="20"/>
      <c r="J324" s="20"/>
      <c r="K324" s="20"/>
    </row>
    <row r="325" spans="1:11">
      <c r="A325" s="48">
        <f t="shared" si="53"/>
        <v>322</v>
      </c>
      <c r="B325" s="22"/>
      <c r="C325" s="22"/>
      <c r="D325" s="48" t="str">
        <f>IFERROR(VLOOKUP($C325,货物明细表!$B:$F,2,0),"")</f>
        <v/>
      </c>
      <c r="E325" s="48" t="str">
        <f>IFERROR(VLOOKUP($C325,货物明细表!$B:$F,3,0),"")</f>
        <v/>
      </c>
      <c r="F325" s="48" t="str">
        <f>IFERROR(VLOOKUP($C325,货物明细表!$B:$F,4,0),"")</f>
        <v/>
      </c>
      <c r="G325" s="48" t="str">
        <f>IFERROR(VLOOKUP($C325,货物明细表!$B:$F,5,0),"")</f>
        <v/>
      </c>
      <c r="H325" s="23"/>
      <c r="I325" s="23"/>
      <c r="J325" s="23"/>
      <c r="K325" s="23"/>
    </row>
    <row r="326" spans="1:11">
      <c r="A326" s="47">
        <f t="shared" si="53"/>
        <v>323</v>
      </c>
      <c r="B326" s="19"/>
      <c r="C326" s="19"/>
      <c r="D326" s="47" t="str">
        <f>IFERROR(VLOOKUP($C326,货物明细表!$B:$F,2,0),"")</f>
        <v/>
      </c>
      <c r="E326" s="47" t="str">
        <f>IFERROR(VLOOKUP($C326,货物明细表!$B:$F,3,0),"")</f>
        <v/>
      </c>
      <c r="F326" s="47" t="str">
        <f>IFERROR(VLOOKUP($C326,货物明细表!$B:$F,4,0),"")</f>
        <v/>
      </c>
      <c r="G326" s="47" t="str">
        <f>IFERROR(VLOOKUP($C326,货物明细表!$B:$F,5,0),"")</f>
        <v/>
      </c>
      <c r="H326" s="20"/>
      <c r="I326" s="20"/>
      <c r="J326" s="20"/>
      <c r="K326" s="20"/>
    </row>
    <row r="327" spans="1:11">
      <c r="A327" s="48">
        <f t="shared" ref="A327:A332" si="54">A326+1</f>
        <v>324</v>
      </c>
      <c r="B327" s="22"/>
      <c r="C327" s="22"/>
      <c r="D327" s="48" t="str">
        <f>IFERROR(VLOOKUP($C327,货物明细表!$B:$F,2,0),"")</f>
        <v/>
      </c>
      <c r="E327" s="48" t="str">
        <f>IFERROR(VLOOKUP($C327,货物明细表!$B:$F,3,0),"")</f>
        <v/>
      </c>
      <c r="F327" s="48" t="str">
        <f>IFERROR(VLOOKUP($C327,货物明细表!$B:$F,4,0),"")</f>
        <v/>
      </c>
      <c r="G327" s="48" t="str">
        <f>IFERROR(VLOOKUP($C327,货物明细表!$B:$F,5,0),"")</f>
        <v/>
      </c>
      <c r="H327" s="23"/>
      <c r="I327" s="23"/>
      <c r="J327" s="23"/>
      <c r="K327" s="23"/>
    </row>
    <row r="328" spans="1:11">
      <c r="A328" s="47">
        <f t="shared" si="54"/>
        <v>325</v>
      </c>
      <c r="B328" s="19"/>
      <c r="C328" s="19"/>
      <c r="D328" s="47" t="str">
        <f>IFERROR(VLOOKUP($C328,货物明细表!$B:$F,2,0),"")</f>
        <v/>
      </c>
      <c r="E328" s="47" t="str">
        <f>IFERROR(VLOOKUP($C328,货物明细表!$B:$F,3,0),"")</f>
        <v/>
      </c>
      <c r="F328" s="47" t="str">
        <f>IFERROR(VLOOKUP($C328,货物明细表!$B:$F,4,0),"")</f>
        <v/>
      </c>
      <c r="G328" s="47" t="str">
        <f>IFERROR(VLOOKUP($C328,货物明细表!$B:$F,5,0),"")</f>
        <v/>
      </c>
      <c r="H328" s="20"/>
      <c r="I328" s="20"/>
      <c r="J328" s="20"/>
      <c r="K328" s="20"/>
    </row>
    <row r="329" spans="1:11">
      <c r="A329" s="48">
        <f t="shared" si="54"/>
        <v>326</v>
      </c>
      <c r="B329" s="22"/>
      <c r="C329" s="22"/>
      <c r="D329" s="48" t="str">
        <f>IFERROR(VLOOKUP($C329,货物明细表!$B:$F,2,0),"")</f>
        <v/>
      </c>
      <c r="E329" s="48" t="str">
        <f>IFERROR(VLOOKUP($C329,货物明细表!$B:$F,3,0),"")</f>
        <v/>
      </c>
      <c r="F329" s="48" t="str">
        <f>IFERROR(VLOOKUP($C329,货物明细表!$B:$F,4,0),"")</f>
        <v/>
      </c>
      <c r="G329" s="48" t="str">
        <f>IFERROR(VLOOKUP($C329,货物明细表!$B:$F,5,0),"")</f>
        <v/>
      </c>
      <c r="H329" s="23"/>
      <c r="I329" s="23"/>
      <c r="J329" s="23"/>
      <c r="K329" s="23"/>
    </row>
    <row r="330" spans="1:11">
      <c r="A330" s="47">
        <f t="shared" si="54"/>
        <v>327</v>
      </c>
      <c r="B330" s="19"/>
      <c r="C330" s="19"/>
      <c r="D330" s="47" t="str">
        <f>IFERROR(VLOOKUP($C330,货物明细表!$B:$F,2,0),"")</f>
        <v/>
      </c>
      <c r="E330" s="47" t="str">
        <f>IFERROR(VLOOKUP($C330,货物明细表!$B:$F,3,0),"")</f>
        <v/>
      </c>
      <c r="F330" s="47" t="str">
        <f>IFERROR(VLOOKUP($C330,货物明细表!$B:$F,4,0),"")</f>
        <v/>
      </c>
      <c r="G330" s="47" t="str">
        <f>IFERROR(VLOOKUP($C330,货物明细表!$B:$F,5,0),"")</f>
        <v/>
      </c>
      <c r="H330" s="20"/>
      <c r="I330" s="20"/>
      <c r="J330" s="20"/>
      <c r="K330" s="20"/>
    </row>
    <row r="331" spans="1:11">
      <c r="A331" s="48">
        <f t="shared" si="54"/>
        <v>328</v>
      </c>
      <c r="B331" s="22"/>
      <c r="C331" s="22"/>
      <c r="D331" s="48" t="str">
        <f>IFERROR(VLOOKUP($C331,货物明细表!$B:$F,2,0),"")</f>
        <v/>
      </c>
      <c r="E331" s="48" t="str">
        <f>IFERROR(VLOOKUP($C331,货物明细表!$B:$F,3,0),"")</f>
        <v/>
      </c>
      <c r="F331" s="48" t="str">
        <f>IFERROR(VLOOKUP($C331,货物明细表!$B:$F,4,0),"")</f>
        <v/>
      </c>
      <c r="G331" s="48" t="str">
        <f>IFERROR(VLOOKUP($C331,货物明细表!$B:$F,5,0),"")</f>
        <v/>
      </c>
      <c r="H331" s="23"/>
      <c r="I331" s="23"/>
      <c r="J331" s="23"/>
      <c r="K331" s="23"/>
    </row>
    <row r="332" spans="1:11">
      <c r="A332" s="47">
        <f t="shared" si="54"/>
        <v>329</v>
      </c>
      <c r="B332" s="19"/>
      <c r="C332" s="19"/>
      <c r="D332" s="47" t="str">
        <f>IFERROR(VLOOKUP($C332,货物明细表!$B:$F,2,0),"")</f>
        <v/>
      </c>
      <c r="E332" s="47" t="str">
        <f>IFERROR(VLOOKUP($C332,货物明细表!$B:$F,3,0),"")</f>
        <v/>
      </c>
      <c r="F332" s="47" t="str">
        <f>IFERROR(VLOOKUP($C332,货物明细表!$B:$F,4,0),"")</f>
        <v/>
      </c>
      <c r="G332" s="47" t="str">
        <f>IFERROR(VLOOKUP($C332,货物明细表!$B:$F,5,0),"")</f>
        <v/>
      </c>
      <c r="H332" s="20"/>
      <c r="I332" s="20"/>
      <c r="J332" s="20"/>
      <c r="K332" s="20"/>
    </row>
    <row r="333" spans="1:11">
      <c r="A333" s="48">
        <f t="shared" ref="A333:A338" si="55">A332+1</f>
        <v>330</v>
      </c>
      <c r="B333" s="22"/>
      <c r="C333" s="22"/>
      <c r="D333" s="48" t="str">
        <f>IFERROR(VLOOKUP($C333,货物明细表!$B:$F,2,0),"")</f>
        <v/>
      </c>
      <c r="E333" s="48" t="str">
        <f>IFERROR(VLOOKUP($C333,货物明细表!$B:$F,3,0),"")</f>
        <v/>
      </c>
      <c r="F333" s="48" t="str">
        <f>IFERROR(VLOOKUP($C333,货物明细表!$B:$F,4,0),"")</f>
        <v/>
      </c>
      <c r="G333" s="48" t="str">
        <f>IFERROR(VLOOKUP($C333,货物明细表!$B:$F,5,0),"")</f>
        <v/>
      </c>
      <c r="H333" s="23"/>
      <c r="I333" s="23"/>
      <c r="J333" s="23"/>
      <c r="K333" s="23"/>
    </row>
    <row r="334" spans="1:11">
      <c r="A334" s="47">
        <f t="shared" si="55"/>
        <v>331</v>
      </c>
      <c r="B334" s="19"/>
      <c r="C334" s="19"/>
      <c r="D334" s="47" t="str">
        <f>IFERROR(VLOOKUP($C334,货物明细表!$B:$F,2,0),"")</f>
        <v/>
      </c>
      <c r="E334" s="47" t="str">
        <f>IFERROR(VLOOKUP($C334,货物明细表!$B:$F,3,0),"")</f>
        <v/>
      </c>
      <c r="F334" s="47" t="str">
        <f>IFERROR(VLOOKUP($C334,货物明细表!$B:$F,4,0),"")</f>
        <v/>
      </c>
      <c r="G334" s="47" t="str">
        <f>IFERROR(VLOOKUP($C334,货物明细表!$B:$F,5,0),"")</f>
        <v/>
      </c>
      <c r="H334" s="20"/>
      <c r="I334" s="20"/>
      <c r="J334" s="20"/>
      <c r="K334" s="20"/>
    </row>
    <row r="335" spans="1:11">
      <c r="A335" s="48">
        <f t="shared" si="55"/>
        <v>332</v>
      </c>
      <c r="B335" s="22"/>
      <c r="C335" s="22"/>
      <c r="D335" s="48" t="str">
        <f>IFERROR(VLOOKUP($C335,货物明细表!$B:$F,2,0),"")</f>
        <v/>
      </c>
      <c r="E335" s="48" t="str">
        <f>IFERROR(VLOOKUP($C335,货物明细表!$B:$F,3,0),"")</f>
        <v/>
      </c>
      <c r="F335" s="48" t="str">
        <f>IFERROR(VLOOKUP($C335,货物明细表!$B:$F,4,0),"")</f>
        <v/>
      </c>
      <c r="G335" s="48" t="str">
        <f>IFERROR(VLOOKUP($C335,货物明细表!$B:$F,5,0),"")</f>
        <v/>
      </c>
      <c r="H335" s="23"/>
      <c r="I335" s="23"/>
      <c r="J335" s="23"/>
      <c r="K335" s="23"/>
    </row>
    <row r="336" spans="1:11">
      <c r="A336" s="47">
        <f t="shared" si="55"/>
        <v>333</v>
      </c>
      <c r="B336" s="19"/>
      <c r="C336" s="19"/>
      <c r="D336" s="47" t="str">
        <f>IFERROR(VLOOKUP($C336,货物明细表!$B:$F,2,0),"")</f>
        <v/>
      </c>
      <c r="E336" s="47" t="str">
        <f>IFERROR(VLOOKUP($C336,货物明细表!$B:$F,3,0),"")</f>
        <v/>
      </c>
      <c r="F336" s="47" t="str">
        <f>IFERROR(VLOOKUP($C336,货物明细表!$B:$F,4,0),"")</f>
        <v/>
      </c>
      <c r="G336" s="47" t="str">
        <f>IFERROR(VLOOKUP($C336,货物明细表!$B:$F,5,0),"")</f>
        <v/>
      </c>
      <c r="H336" s="20"/>
      <c r="I336" s="20"/>
      <c r="J336" s="20"/>
      <c r="K336" s="20"/>
    </row>
    <row r="337" spans="1:11">
      <c r="A337" s="48">
        <f t="shared" si="55"/>
        <v>334</v>
      </c>
      <c r="B337" s="22"/>
      <c r="C337" s="22"/>
      <c r="D337" s="48" t="str">
        <f>IFERROR(VLOOKUP($C337,货物明细表!$B:$F,2,0),"")</f>
        <v/>
      </c>
      <c r="E337" s="48" t="str">
        <f>IFERROR(VLOOKUP($C337,货物明细表!$B:$F,3,0),"")</f>
        <v/>
      </c>
      <c r="F337" s="48" t="str">
        <f>IFERROR(VLOOKUP($C337,货物明细表!$B:$F,4,0),"")</f>
        <v/>
      </c>
      <c r="G337" s="48" t="str">
        <f>IFERROR(VLOOKUP($C337,货物明细表!$B:$F,5,0),"")</f>
        <v/>
      </c>
      <c r="H337" s="23"/>
      <c r="I337" s="23"/>
      <c r="J337" s="23"/>
      <c r="K337" s="23"/>
    </row>
    <row r="338" spans="1:11">
      <c r="A338" s="47">
        <f t="shared" si="55"/>
        <v>335</v>
      </c>
      <c r="B338" s="19"/>
      <c r="C338" s="19"/>
      <c r="D338" s="47" t="str">
        <f>IFERROR(VLOOKUP($C338,货物明细表!$B:$F,2,0),"")</f>
        <v/>
      </c>
      <c r="E338" s="47" t="str">
        <f>IFERROR(VLOOKUP($C338,货物明细表!$B:$F,3,0),"")</f>
        <v/>
      </c>
      <c r="F338" s="47" t="str">
        <f>IFERROR(VLOOKUP($C338,货物明细表!$B:$F,4,0),"")</f>
        <v/>
      </c>
      <c r="G338" s="47" t="str">
        <f>IFERROR(VLOOKUP($C338,货物明细表!$B:$F,5,0),"")</f>
        <v/>
      </c>
      <c r="H338" s="20"/>
      <c r="I338" s="20"/>
      <c r="J338" s="20"/>
      <c r="K338" s="20"/>
    </row>
    <row r="339" spans="1:11">
      <c r="A339" s="48">
        <f t="shared" ref="A339:A344" si="56">A338+1</f>
        <v>336</v>
      </c>
      <c r="B339" s="22"/>
      <c r="C339" s="22"/>
      <c r="D339" s="48" t="str">
        <f>IFERROR(VLOOKUP($C339,货物明细表!$B:$F,2,0),"")</f>
        <v/>
      </c>
      <c r="E339" s="48" t="str">
        <f>IFERROR(VLOOKUP($C339,货物明细表!$B:$F,3,0),"")</f>
        <v/>
      </c>
      <c r="F339" s="48" t="str">
        <f>IFERROR(VLOOKUP($C339,货物明细表!$B:$F,4,0),"")</f>
        <v/>
      </c>
      <c r="G339" s="48" t="str">
        <f>IFERROR(VLOOKUP($C339,货物明细表!$B:$F,5,0),"")</f>
        <v/>
      </c>
      <c r="H339" s="23"/>
      <c r="I339" s="23"/>
      <c r="J339" s="23"/>
      <c r="K339" s="23"/>
    </row>
    <row r="340" spans="1:11">
      <c r="A340" s="47">
        <f t="shared" si="56"/>
        <v>337</v>
      </c>
      <c r="B340" s="19"/>
      <c r="C340" s="19"/>
      <c r="D340" s="47" t="str">
        <f>IFERROR(VLOOKUP($C340,货物明细表!$B:$F,2,0),"")</f>
        <v/>
      </c>
      <c r="E340" s="47" t="str">
        <f>IFERROR(VLOOKUP($C340,货物明细表!$B:$F,3,0),"")</f>
        <v/>
      </c>
      <c r="F340" s="47" t="str">
        <f>IFERROR(VLOOKUP($C340,货物明细表!$B:$F,4,0),"")</f>
        <v/>
      </c>
      <c r="G340" s="47" t="str">
        <f>IFERROR(VLOOKUP($C340,货物明细表!$B:$F,5,0),"")</f>
        <v/>
      </c>
      <c r="H340" s="20"/>
      <c r="I340" s="20"/>
      <c r="J340" s="20"/>
      <c r="K340" s="20"/>
    </row>
    <row r="341" spans="1:11">
      <c r="A341" s="48">
        <f t="shared" si="56"/>
        <v>338</v>
      </c>
      <c r="B341" s="22"/>
      <c r="C341" s="22"/>
      <c r="D341" s="48" t="str">
        <f>IFERROR(VLOOKUP($C341,货物明细表!$B:$F,2,0),"")</f>
        <v/>
      </c>
      <c r="E341" s="48" t="str">
        <f>IFERROR(VLOOKUP($C341,货物明细表!$B:$F,3,0),"")</f>
        <v/>
      </c>
      <c r="F341" s="48" t="str">
        <f>IFERROR(VLOOKUP($C341,货物明细表!$B:$F,4,0),"")</f>
        <v/>
      </c>
      <c r="G341" s="48" t="str">
        <f>IFERROR(VLOOKUP($C341,货物明细表!$B:$F,5,0),"")</f>
        <v/>
      </c>
      <c r="H341" s="23"/>
      <c r="I341" s="23"/>
      <c r="J341" s="23"/>
      <c r="K341" s="23"/>
    </row>
    <row r="342" spans="1:11">
      <c r="A342" s="47">
        <f t="shared" si="56"/>
        <v>339</v>
      </c>
      <c r="B342" s="19"/>
      <c r="C342" s="19"/>
      <c r="D342" s="47" t="str">
        <f>IFERROR(VLOOKUP($C342,货物明细表!$B:$F,2,0),"")</f>
        <v/>
      </c>
      <c r="E342" s="47" t="str">
        <f>IFERROR(VLOOKUP($C342,货物明细表!$B:$F,3,0),"")</f>
        <v/>
      </c>
      <c r="F342" s="47" t="str">
        <f>IFERROR(VLOOKUP($C342,货物明细表!$B:$F,4,0),"")</f>
        <v/>
      </c>
      <c r="G342" s="47" t="str">
        <f>IFERROR(VLOOKUP($C342,货物明细表!$B:$F,5,0),"")</f>
        <v/>
      </c>
      <c r="H342" s="20"/>
      <c r="I342" s="20"/>
      <c r="J342" s="20"/>
      <c r="K342" s="20"/>
    </row>
    <row r="343" spans="1:11">
      <c r="A343" s="48">
        <f t="shared" si="56"/>
        <v>340</v>
      </c>
      <c r="B343" s="22"/>
      <c r="C343" s="22"/>
      <c r="D343" s="48" t="str">
        <f>IFERROR(VLOOKUP($C343,货物明细表!$B:$F,2,0),"")</f>
        <v/>
      </c>
      <c r="E343" s="48" t="str">
        <f>IFERROR(VLOOKUP($C343,货物明细表!$B:$F,3,0),"")</f>
        <v/>
      </c>
      <c r="F343" s="48" t="str">
        <f>IFERROR(VLOOKUP($C343,货物明细表!$B:$F,4,0),"")</f>
        <v/>
      </c>
      <c r="G343" s="48" t="str">
        <f>IFERROR(VLOOKUP($C343,货物明细表!$B:$F,5,0),"")</f>
        <v/>
      </c>
      <c r="H343" s="23"/>
      <c r="I343" s="23"/>
      <c r="J343" s="23"/>
      <c r="K343" s="23"/>
    </row>
    <row r="344" spans="1:11">
      <c r="A344" s="47">
        <f t="shared" si="56"/>
        <v>341</v>
      </c>
      <c r="B344" s="19"/>
      <c r="C344" s="19"/>
      <c r="D344" s="47" t="str">
        <f>IFERROR(VLOOKUP($C344,货物明细表!$B:$F,2,0),"")</f>
        <v/>
      </c>
      <c r="E344" s="47" t="str">
        <f>IFERROR(VLOOKUP($C344,货物明细表!$B:$F,3,0),"")</f>
        <v/>
      </c>
      <c r="F344" s="47" t="str">
        <f>IFERROR(VLOOKUP($C344,货物明细表!$B:$F,4,0),"")</f>
        <v/>
      </c>
      <c r="G344" s="47" t="str">
        <f>IFERROR(VLOOKUP($C344,货物明细表!$B:$F,5,0),"")</f>
        <v/>
      </c>
      <c r="H344" s="20"/>
      <c r="I344" s="20"/>
      <c r="J344" s="20"/>
      <c r="K344" s="20"/>
    </row>
    <row r="345" spans="1:11">
      <c r="A345" s="48">
        <f t="shared" ref="A345:A350" si="57">A344+1</f>
        <v>342</v>
      </c>
      <c r="B345" s="22"/>
      <c r="C345" s="22"/>
      <c r="D345" s="48" t="str">
        <f>IFERROR(VLOOKUP($C345,货物明细表!$B:$F,2,0),"")</f>
        <v/>
      </c>
      <c r="E345" s="48" t="str">
        <f>IFERROR(VLOOKUP($C345,货物明细表!$B:$F,3,0),"")</f>
        <v/>
      </c>
      <c r="F345" s="48" t="str">
        <f>IFERROR(VLOOKUP($C345,货物明细表!$B:$F,4,0),"")</f>
        <v/>
      </c>
      <c r="G345" s="48" t="str">
        <f>IFERROR(VLOOKUP($C345,货物明细表!$B:$F,5,0),"")</f>
        <v/>
      </c>
      <c r="H345" s="23"/>
      <c r="I345" s="23"/>
      <c r="J345" s="23"/>
      <c r="K345" s="23"/>
    </row>
    <row r="346" spans="1:11">
      <c r="A346" s="47">
        <f t="shared" si="57"/>
        <v>343</v>
      </c>
      <c r="B346" s="19"/>
      <c r="C346" s="19"/>
      <c r="D346" s="47" t="str">
        <f>IFERROR(VLOOKUP($C346,货物明细表!$B:$F,2,0),"")</f>
        <v/>
      </c>
      <c r="E346" s="47" t="str">
        <f>IFERROR(VLOOKUP($C346,货物明细表!$B:$F,3,0),"")</f>
        <v/>
      </c>
      <c r="F346" s="47" t="str">
        <f>IFERROR(VLOOKUP($C346,货物明细表!$B:$F,4,0),"")</f>
        <v/>
      </c>
      <c r="G346" s="47" t="str">
        <f>IFERROR(VLOOKUP($C346,货物明细表!$B:$F,5,0),"")</f>
        <v/>
      </c>
      <c r="H346" s="20"/>
      <c r="I346" s="20"/>
      <c r="J346" s="20"/>
      <c r="K346" s="20"/>
    </row>
    <row r="347" spans="1:11">
      <c r="A347" s="48">
        <f t="shared" si="57"/>
        <v>344</v>
      </c>
      <c r="B347" s="22"/>
      <c r="C347" s="22"/>
      <c r="D347" s="48" t="str">
        <f>IFERROR(VLOOKUP($C347,货物明细表!$B:$F,2,0),"")</f>
        <v/>
      </c>
      <c r="E347" s="48" t="str">
        <f>IFERROR(VLOOKUP($C347,货物明细表!$B:$F,3,0),"")</f>
        <v/>
      </c>
      <c r="F347" s="48" t="str">
        <f>IFERROR(VLOOKUP($C347,货物明细表!$B:$F,4,0),"")</f>
        <v/>
      </c>
      <c r="G347" s="48" t="str">
        <f>IFERROR(VLOOKUP($C347,货物明细表!$B:$F,5,0),"")</f>
        <v/>
      </c>
      <c r="H347" s="23"/>
      <c r="I347" s="23"/>
      <c r="J347" s="23"/>
      <c r="K347" s="23"/>
    </row>
    <row r="348" spans="1:11">
      <c r="A348" s="47">
        <f t="shared" si="57"/>
        <v>345</v>
      </c>
      <c r="B348" s="19"/>
      <c r="C348" s="19"/>
      <c r="D348" s="47" t="str">
        <f>IFERROR(VLOOKUP($C348,货物明细表!$B:$F,2,0),"")</f>
        <v/>
      </c>
      <c r="E348" s="47" t="str">
        <f>IFERROR(VLOOKUP($C348,货物明细表!$B:$F,3,0),"")</f>
        <v/>
      </c>
      <c r="F348" s="47" t="str">
        <f>IFERROR(VLOOKUP($C348,货物明细表!$B:$F,4,0),"")</f>
        <v/>
      </c>
      <c r="G348" s="47" t="str">
        <f>IFERROR(VLOOKUP($C348,货物明细表!$B:$F,5,0),"")</f>
        <v/>
      </c>
      <c r="H348" s="20"/>
      <c r="I348" s="20"/>
      <c r="J348" s="20"/>
      <c r="K348" s="20"/>
    </row>
    <row r="349" spans="1:11">
      <c r="A349" s="48">
        <f t="shared" si="57"/>
        <v>346</v>
      </c>
      <c r="B349" s="22"/>
      <c r="C349" s="22"/>
      <c r="D349" s="48" t="str">
        <f>IFERROR(VLOOKUP($C349,货物明细表!$B:$F,2,0),"")</f>
        <v/>
      </c>
      <c r="E349" s="48" t="str">
        <f>IFERROR(VLOOKUP($C349,货物明细表!$B:$F,3,0),"")</f>
        <v/>
      </c>
      <c r="F349" s="48" t="str">
        <f>IFERROR(VLOOKUP($C349,货物明细表!$B:$F,4,0),"")</f>
        <v/>
      </c>
      <c r="G349" s="48" t="str">
        <f>IFERROR(VLOOKUP($C349,货物明细表!$B:$F,5,0),"")</f>
        <v/>
      </c>
      <c r="H349" s="23"/>
      <c r="I349" s="23"/>
      <c r="J349" s="23"/>
      <c r="K349" s="23"/>
    </row>
    <row r="350" spans="1:11">
      <c r="A350" s="47">
        <f t="shared" si="57"/>
        <v>347</v>
      </c>
      <c r="B350" s="19"/>
      <c r="C350" s="19"/>
      <c r="D350" s="47" t="str">
        <f>IFERROR(VLOOKUP($C350,货物明细表!$B:$F,2,0),"")</f>
        <v/>
      </c>
      <c r="E350" s="47" t="str">
        <f>IFERROR(VLOOKUP($C350,货物明细表!$B:$F,3,0),"")</f>
        <v/>
      </c>
      <c r="F350" s="47" t="str">
        <f>IFERROR(VLOOKUP($C350,货物明细表!$B:$F,4,0),"")</f>
        <v/>
      </c>
      <c r="G350" s="47" t="str">
        <f>IFERROR(VLOOKUP($C350,货物明细表!$B:$F,5,0),"")</f>
        <v/>
      </c>
      <c r="H350" s="20"/>
      <c r="I350" s="20"/>
      <c r="J350" s="20"/>
      <c r="K350" s="20"/>
    </row>
    <row r="351" spans="1:11">
      <c r="A351" s="48">
        <f t="shared" ref="A351:A356" si="58">A350+1</f>
        <v>348</v>
      </c>
      <c r="B351" s="22"/>
      <c r="C351" s="22"/>
      <c r="D351" s="48" t="str">
        <f>IFERROR(VLOOKUP($C351,货物明细表!$B:$F,2,0),"")</f>
        <v/>
      </c>
      <c r="E351" s="48" t="str">
        <f>IFERROR(VLOOKUP($C351,货物明细表!$B:$F,3,0),"")</f>
        <v/>
      </c>
      <c r="F351" s="48" t="str">
        <f>IFERROR(VLOOKUP($C351,货物明细表!$B:$F,4,0),"")</f>
        <v/>
      </c>
      <c r="G351" s="48" t="str">
        <f>IFERROR(VLOOKUP($C351,货物明细表!$B:$F,5,0),"")</f>
        <v/>
      </c>
      <c r="H351" s="23"/>
      <c r="I351" s="23"/>
      <c r="J351" s="23"/>
      <c r="K351" s="23"/>
    </row>
    <row r="352" spans="1:11">
      <c r="A352" s="47">
        <f t="shared" si="58"/>
        <v>349</v>
      </c>
      <c r="B352" s="19"/>
      <c r="C352" s="19"/>
      <c r="D352" s="47" t="str">
        <f>IFERROR(VLOOKUP($C352,货物明细表!$B:$F,2,0),"")</f>
        <v/>
      </c>
      <c r="E352" s="47" t="str">
        <f>IFERROR(VLOOKUP($C352,货物明细表!$B:$F,3,0),"")</f>
        <v/>
      </c>
      <c r="F352" s="47" t="str">
        <f>IFERROR(VLOOKUP($C352,货物明细表!$B:$F,4,0),"")</f>
        <v/>
      </c>
      <c r="G352" s="47" t="str">
        <f>IFERROR(VLOOKUP($C352,货物明细表!$B:$F,5,0),"")</f>
        <v/>
      </c>
      <c r="H352" s="20"/>
      <c r="I352" s="20"/>
      <c r="J352" s="20"/>
      <c r="K352" s="20"/>
    </row>
    <row r="353" spans="1:11">
      <c r="A353" s="48">
        <f t="shared" si="58"/>
        <v>350</v>
      </c>
      <c r="B353" s="22"/>
      <c r="C353" s="22"/>
      <c r="D353" s="48" t="str">
        <f>IFERROR(VLOOKUP($C353,货物明细表!$B:$F,2,0),"")</f>
        <v/>
      </c>
      <c r="E353" s="48" t="str">
        <f>IFERROR(VLOOKUP($C353,货物明细表!$B:$F,3,0),"")</f>
        <v/>
      </c>
      <c r="F353" s="48" t="str">
        <f>IFERROR(VLOOKUP($C353,货物明细表!$B:$F,4,0),"")</f>
        <v/>
      </c>
      <c r="G353" s="48" t="str">
        <f>IFERROR(VLOOKUP($C353,货物明细表!$B:$F,5,0),"")</f>
        <v/>
      </c>
      <c r="H353" s="23"/>
      <c r="I353" s="23"/>
      <c r="J353" s="23"/>
      <c r="K353" s="23"/>
    </row>
    <row r="354" spans="1:11">
      <c r="A354" s="47">
        <f t="shared" si="58"/>
        <v>351</v>
      </c>
      <c r="B354" s="19"/>
      <c r="C354" s="19"/>
      <c r="D354" s="47" t="str">
        <f>IFERROR(VLOOKUP($C354,货物明细表!$B:$F,2,0),"")</f>
        <v/>
      </c>
      <c r="E354" s="47" t="str">
        <f>IFERROR(VLOOKUP($C354,货物明细表!$B:$F,3,0),"")</f>
        <v/>
      </c>
      <c r="F354" s="47" t="str">
        <f>IFERROR(VLOOKUP($C354,货物明细表!$B:$F,4,0),"")</f>
        <v/>
      </c>
      <c r="G354" s="47" t="str">
        <f>IFERROR(VLOOKUP($C354,货物明细表!$B:$F,5,0),"")</f>
        <v/>
      </c>
      <c r="H354" s="20"/>
      <c r="I354" s="20"/>
      <c r="J354" s="20"/>
      <c r="K354" s="20"/>
    </row>
    <row r="355" spans="1:11">
      <c r="A355" s="48">
        <f t="shared" si="58"/>
        <v>352</v>
      </c>
      <c r="B355" s="22"/>
      <c r="C355" s="22"/>
      <c r="D355" s="48" t="str">
        <f>IFERROR(VLOOKUP($C355,货物明细表!$B:$F,2,0),"")</f>
        <v/>
      </c>
      <c r="E355" s="48" t="str">
        <f>IFERROR(VLOOKUP($C355,货物明细表!$B:$F,3,0),"")</f>
        <v/>
      </c>
      <c r="F355" s="48" t="str">
        <f>IFERROR(VLOOKUP($C355,货物明细表!$B:$F,4,0),"")</f>
        <v/>
      </c>
      <c r="G355" s="48" t="str">
        <f>IFERROR(VLOOKUP($C355,货物明细表!$B:$F,5,0),"")</f>
        <v/>
      </c>
      <c r="H355" s="23"/>
      <c r="I355" s="23"/>
      <c r="J355" s="23"/>
      <c r="K355" s="23"/>
    </row>
    <row r="356" spans="1:11">
      <c r="A356" s="47">
        <f t="shared" si="58"/>
        <v>353</v>
      </c>
      <c r="B356" s="19"/>
      <c r="C356" s="19"/>
      <c r="D356" s="47" t="str">
        <f>IFERROR(VLOOKUP($C356,货物明细表!$B:$F,2,0),"")</f>
        <v/>
      </c>
      <c r="E356" s="47" t="str">
        <f>IFERROR(VLOOKUP($C356,货物明细表!$B:$F,3,0),"")</f>
        <v/>
      </c>
      <c r="F356" s="47" t="str">
        <f>IFERROR(VLOOKUP($C356,货物明细表!$B:$F,4,0),"")</f>
        <v/>
      </c>
      <c r="G356" s="47" t="str">
        <f>IFERROR(VLOOKUP($C356,货物明细表!$B:$F,5,0),"")</f>
        <v/>
      </c>
      <c r="H356" s="20"/>
      <c r="I356" s="20"/>
      <c r="J356" s="20"/>
      <c r="K356" s="20"/>
    </row>
    <row r="357" spans="1:11">
      <c r="A357" s="48">
        <f t="shared" ref="A357:A362" si="59">A356+1</f>
        <v>354</v>
      </c>
      <c r="B357" s="22"/>
      <c r="C357" s="22"/>
      <c r="D357" s="48" t="str">
        <f>IFERROR(VLOOKUP($C357,货物明细表!$B:$F,2,0),"")</f>
        <v/>
      </c>
      <c r="E357" s="48" t="str">
        <f>IFERROR(VLOOKUP($C357,货物明细表!$B:$F,3,0),"")</f>
        <v/>
      </c>
      <c r="F357" s="48" t="str">
        <f>IFERROR(VLOOKUP($C357,货物明细表!$B:$F,4,0),"")</f>
        <v/>
      </c>
      <c r="G357" s="48" t="str">
        <f>IFERROR(VLOOKUP($C357,货物明细表!$B:$F,5,0),"")</f>
        <v/>
      </c>
      <c r="H357" s="23"/>
      <c r="I357" s="23"/>
      <c r="J357" s="23"/>
      <c r="K357" s="23"/>
    </row>
    <row r="358" spans="1:11">
      <c r="A358" s="47">
        <f t="shared" si="59"/>
        <v>355</v>
      </c>
      <c r="B358" s="19"/>
      <c r="C358" s="19"/>
      <c r="D358" s="47" t="str">
        <f>IFERROR(VLOOKUP($C358,货物明细表!$B:$F,2,0),"")</f>
        <v/>
      </c>
      <c r="E358" s="47" t="str">
        <f>IFERROR(VLOOKUP($C358,货物明细表!$B:$F,3,0),"")</f>
        <v/>
      </c>
      <c r="F358" s="47" t="str">
        <f>IFERROR(VLOOKUP($C358,货物明细表!$B:$F,4,0),"")</f>
        <v/>
      </c>
      <c r="G358" s="47" t="str">
        <f>IFERROR(VLOOKUP($C358,货物明细表!$B:$F,5,0),"")</f>
        <v/>
      </c>
      <c r="H358" s="20"/>
      <c r="I358" s="20"/>
      <c r="J358" s="20"/>
      <c r="K358" s="20"/>
    </row>
    <row r="359" spans="1:11">
      <c r="A359" s="48">
        <f t="shared" si="59"/>
        <v>356</v>
      </c>
      <c r="B359" s="22"/>
      <c r="C359" s="22"/>
      <c r="D359" s="48" t="str">
        <f>IFERROR(VLOOKUP($C359,货物明细表!$B:$F,2,0),"")</f>
        <v/>
      </c>
      <c r="E359" s="48" t="str">
        <f>IFERROR(VLOOKUP($C359,货物明细表!$B:$F,3,0),"")</f>
        <v/>
      </c>
      <c r="F359" s="48" t="str">
        <f>IFERROR(VLOOKUP($C359,货物明细表!$B:$F,4,0),"")</f>
        <v/>
      </c>
      <c r="G359" s="48" t="str">
        <f>IFERROR(VLOOKUP($C359,货物明细表!$B:$F,5,0),"")</f>
        <v/>
      </c>
      <c r="H359" s="23"/>
      <c r="I359" s="23"/>
      <c r="J359" s="23"/>
      <c r="K359" s="23"/>
    </row>
    <row r="360" spans="1:11">
      <c r="A360" s="47">
        <f t="shared" si="59"/>
        <v>357</v>
      </c>
      <c r="B360" s="19"/>
      <c r="C360" s="19"/>
      <c r="D360" s="47" t="str">
        <f>IFERROR(VLOOKUP($C360,货物明细表!$B:$F,2,0),"")</f>
        <v/>
      </c>
      <c r="E360" s="47" t="str">
        <f>IFERROR(VLOOKUP($C360,货物明细表!$B:$F,3,0),"")</f>
        <v/>
      </c>
      <c r="F360" s="47" t="str">
        <f>IFERROR(VLOOKUP($C360,货物明细表!$B:$F,4,0),"")</f>
        <v/>
      </c>
      <c r="G360" s="47" t="str">
        <f>IFERROR(VLOOKUP($C360,货物明细表!$B:$F,5,0),"")</f>
        <v/>
      </c>
      <c r="H360" s="20"/>
      <c r="I360" s="20"/>
      <c r="J360" s="20"/>
      <c r="K360" s="20"/>
    </row>
    <row r="361" spans="1:11">
      <c r="A361" s="48">
        <f t="shared" si="59"/>
        <v>358</v>
      </c>
      <c r="B361" s="22"/>
      <c r="C361" s="22"/>
      <c r="D361" s="48" t="str">
        <f>IFERROR(VLOOKUP($C361,货物明细表!$B:$F,2,0),"")</f>
        <v/>
      </c>
      <c r="E361" s="48" t="str">
        <f>IFERROR(VLOOKUP($C361,货物明细表!$B:$F,3,0),"")</f>
        <v/>
      </c>
      <c r="F361" s="48" t="str">
        <f>IFERROR(VLOOKUP($C361,货物明细表!$B:$F,4,0),"")</f>
        <v/>
      </c>
      <c r="G361" s="48" t="str">
        <f>IFERROR(VLOOKUP($C361,货物明细表!$B:$F,5,0),"")</f>
        <v/>
      </c>
      <c r="H361" s="23"/>
      <c r="I361" s="23"/>
      <c r="J361" s="23"/>
      <c r="K361" s="23"/>
    </row>
    <row r="362" spans="1:11">
      <c r="A362" s="47">
        <f t="shared" si="59"/>
        <v>359</v>
      </c>
      <c r="B362" s="19"/>
      <c r="C362" s="19"/>
      <c r="D362" s="47" t="str">
        <f>IFERROR(VLOOKUP($C362,货物明细表!$B:$F,2,0),"")</f>
        <v/>
      </c>
      <c r="E362" s="47" t="str">
        <f>IFERROR(VLOOKUP($C362,货物明细表!$B:$F,3,0),"")</f>
        <v/>
      </c>
      <c r="F362" s="47" t="str">
        <f>IFERROR(VLOOKUP($C362,货物明细表!$B:$F,4,0),"")</f>
        <v/>
      </c>
      <c r="G362" s="47" t="str">
        <f>IFERROR(VLOOKUP($C362,货物明细表!$B:$F,5,0),"")</f>
        <v/>
      </c>
      <c r="H362" s="20"/>
      <c r="I362" s="20"/>
      <c r="J362" s="20"/>
      <c r="K362" s="20"/>
    </row>
    <row r="363" spans="1:11">
      <c r="A363" s="48">
        <f t="shared" ref="A363:A368" si="60">A362+1</f>
        <v>360</v>
      </c>
      <c r="B363" s="22"/>
      <c r="C363" s="22"/>
      <c r="D363" s="48" t="str">
        <f>IFERROR(VLOOKUP($C363,货物明细表!$B:$F,2,0),"")</f>
        <v/>
      </c>
      <c r="E363" s="48" t="str">
        <f>IFERROR(VLOOKUP($C363,货物明细表!$B:$F,3,0),"")</f>
        <v/>
      </c>
      <c r="F363" s="48" t="str">
        <f>IFERROR(VLOOKUP($C363,货物明细表!$B:$F,4,0),"")</f>
        <v/>
      </c>
      <c r="G363" s="48" t="str">
        <f>IFERROR(VLOOKUP($C363,货物明细表!$B:$F,5,0),"")</f>
        <v/>
      </c>
      <c r="H363" s="23"/>
      <c r="I363" s="23"/>
      <c r="J363" s="23"/>
      <c r="K363" s="23"/>
    </row>
    <row r="364" spans="1:11">
      <c r="A364" s="47">
        <f t="shared" si="60"/>
        <v>361</v>
      </c>
      <c r="B364" s="19"/>
      <c r="C364" s="19"/>
      <c r="D364" s="47" t="str">
        <f>IFERROR(VLOOKUP($C364,货物明细表!$B:$F,2,0),"")</f>
        <v/>
      </c>
      <c r="E364" s="47" t="str">
        <f>IFERROR(VLOOKUP($C364,货物明细表!$B:$F,3,0),"")</f>
        <v/>
      </c>
      <c r="F364" s="47" t="str">
        <f>IFERROR(VLOOKUP($C364,货物明细表!$B:$F,4,0),"")</f>
        <v/>
      </c>
      <c r="G364" s="47" t="str">
        <f>IFERROR(VLOOKUP($C364,货物明细表!$B:$F,5,0),"")</f>
        <v/>
      </c>
      <c r="H364" s="20"/>
      <c r="I364" s="20"/>
      <c r="J364" s="20"/>
      <c r="K364" s="20"/>
    </row>
    <row r="365" spans="1:11">
      <c r="A365" s="48">
        <f t="shared" si="60"/>
        <v>362</v>
      </c>
      <c r="B365" s="22"/>
      <c r="C365" s="22"/>
      <c r="D365" s="48" t="str">
        <f>IFERROR(VLOOKUP($C365,货物明细表!$B:$F,2,0),"")</f>
        <v/>
      </c>
      <c r="E365" s="48" t="str">
        <f>IFERROR(VLOOKUP($C365,货物明细表!$B:$F,3,0),"")</f>
        <v/>
      </c>
      <c r="F365" s="48" t="str">
        <f>IFERROR(VLOOKUP($C365,货物明细表!$B:$F,4,0),"")</f>
        <v/>
      </c>
      <c r="G365" s="48" t="str">
        <f>IFERROR(VLOOKUP($C365,货物明细表!$B:$F,5,0),"")</f>
        <v/>
      </c>
      <c r="H365" s="23"/>
      <c r="I365" s="23"/>
      <c r="J365" s="23"/>
      <c r="K365" s="23"/>
    </row>
    <row r="366" spans="1:11">
      <c r="A366" s="47">
        <f t="shared" si="60"/>
        <v>363</v>
      </c>
      <c r="B366" s="19"/>
      <c r="C366" s="19"/>
      <c r="D366" s="47" t="str">
        <f>IFERROR(VLOOKUP($C366,货物明细表!$B:$F,2,0),"")</f>
        <v/>
      </c>
      <c r="E366" s="47" t="str">
        <f>IFERROR(VLOOKUP($C366,货物明细表!$B:$F,3,0),"")</f>
        <v/>
      </c>
      <c r="F366" s="47" t="str">
        <f>IFERROR(VLOOKUP($C366,货物明细表!$B:$F,4,0),"")</f>
        <v/>
      </c>
      <c r="G366" s="47" t="str">
        <f>IFERROR(VLOOKUP($C366,货物明细表!$B:$F,5,0),"")</f>
        <v/>
      </c>
      <c r="H366" s="20"/>
      <c r="I366" s="20"/>
      <c r="J366" s="20"/>
      <c r="K366" s="20"/>
    </row>
    <row r="367" spans="1:11">
      <c r="A367" s="48">
        <f t="shared" si="60"/>
        <v>364</v>
      </c>
      <c r="B367" s="22"/>
      <c r="C367" s="22"/>
      <c r="D367" s="48" t="str">
        <f>IFERROR(VLOOKUP($C367,货物明细表!$B:$F,2,0),"")</f>
        <v/>
      </c>
      <c r="E367" s="48" t="str">
        <f>IFERROR(VLOOKUP($C367,货物明细表!$B:$F,3,0),"")</f>
        <v/>
      </c>
      <c r="F367" s="48" t="str">
        <f>IFERROR(VLOOKUP($C367,货物明细表!$B:$F,4,0),"")</f>
        <v/>
      </c>
      <c r="G367" s="48" t="str">
        <f>IFERROR(VLOOKUP($C367,货物明细表!$B:$F,5,0),"")</f>
        <v/>
      </c>
      <c r="H367" s="23"/>
      <c r="I367" s="23"/>
      <c r="J367" s="23"/>
      <c r="K367" s="23"/>
    </row>
    <row r="368" spans="1:11">
      <c r="A368" s="47">
        <f t="shared" si="60"/>
        <v>365</v>
      </c>
      <c r="B368" s="19"/>
      <c r="C368" s="19"/>
      <c r="D368" s="47" t="str">
        <f>IFERROR(VLOOKUP($C368,货物明细表!$B:$F,2,0),"")</f>
        <v/>
      </c>
      <c r="E368" s="47" t="str">
        <f>IFERROR(VLOOKUP($C368,货物明细表!$B:$F,3,0),"")</f>
        <v/>
      </c>
      <c r="F368" s="47" t="str">
        <f>IFERROR(VLOOKUP($C368,货物明细表!$B:$F,4,0),"")</f>
        <v/>
      </c>
      <c r="G368" s="47" t="str">
        <f>IFERROR(VLOOKUP($C368,货物明细表!$B:$F,5,0),"")</f>
        <v/>
      </c>
      <c r="H368" s="20"/>
      <c r="I368" s="20"/>
      <c r="J368" s="20"/>
      <c r="K368" s="20"/>
    </row>
    <row r="369" spans="1:11">
      <c r="A369" s="48">
        <f t="shared" ref="A369:A374" si="61">A368+1</f>
        <v>366</v>
      </c>
      <c r="B369" s="22"/>
      <c r="C369" s="22"/>
      <c r="D369" s="48" t="str">
        <f>IFERROR(VLOOKUP($C369,货物明细表!$B:$F,2,0),"")</f>
        <v/>
      </c>
      <c r="E369" s="48" t="str">
        <f>IFERROR(VLOOKUP($C369,货物明细表!$B:$F,3,0),"")</f>
        <v/>
      </c>
      <c r="F369" s="48" t="str">
        <f>IFERROR(VLOOKUP($C369,货物明细表!$B:$F,4,0),"")</f>
        <v/>
      </c>
      <c r="G369" s="48" t="str">
        <f>IFERROR(VLOOKUP($C369,货物明细表!$B:$F,5,0),"")</f>
        <v/>
      </c>
      <c r="H369" s="23"/>
      <c r="I369" s="23"/>
      <c r="J369" s="23"/>
      <c r="K369" s="23"/>
    </row>
    <row r="370" spans="1:11">
      <c r="A370" s="47">
        <f t="shared" si="61"/>
        <v>367</v>
      </c>
      <c r="B370" s="19"/>
      <c r="C370" s="19"/>
      <c r="D370" s="47" t="str">
        <f>IFERROR(VLOOKUP($C370,货物明细表!$B:$F,2,0),"")</f>
        <v/>
      </c>
      <c r="E370" s="47" t="str">
        <f>IFERROR(VLOOKUP($C370,货物明细表!$B:$F,3,0),"")</f>
        <v/>
      </c>
      <c r="F370" s="47" t="str">
        <f>IFERROR(VLOOKUP($C370,货物明细表!$B:$F,4,0),"")</f>
        <v/>
      </c>
      <c r="G370" s="47" t="str">
        <f>IFERROR(VLOOKUP($C370,货物明细表!$B:$F,5,0),"")</f>
        <v/>
      </c>
      <c r="H370" s="20"/>
      <c r="I370" s="20"/>
      <c r="J370" s="20"/>
      <c r="K370" s="20"/>
    </row>
    <row r="371" spans="1:11">
      <c r="A371" s="48">
        <f t="shared" si="61"/>
        <v>368</v>
      </c>
      <c r="B371" s="22"/>
      <c r="C371" s="22"/>
      <c r="D371" s="48" t="str">
        <f>IFERROR(VLOOKUP($C371,货物明细表!$B:$F,2,0),"")</f>
        <v/>
      </c>
      <c r="E371" s="48" t="str">
        <f>IFERROR(VLOOKUP($C371,货物明细表!$B:$F,3,0),"")</f>
        <v/>
      </c>
      <c r="F371" s="48" t="str">
        <f>IFERROR(VLOOKUP($C371,货物明细表!$B:$F,4,0),"")</f>
        <v/>
      </c>
      <c r="G371" s="48" t="str">
        <f>IFERROR(VLOOKUP($C371,货物明细表!$B:$F,5,0),"")</f>
        <v/>
      </c>
      <c r="H371" s="23"/>
      <c r="I371" s="23"/>
      <c r="J371" s="23"/>
      <c r="K371" s="23"/>
    </row>
    <row r="372" spans="1:11">
      <c r="A372" s="47">
        <f t="shared" si="61"/>
        <v>369</v>
      </c>
      <c r="B372" s="19"/>
      <c r="C372" s="19"/>
      <c r="D372" s="47" t="str">
        <f>IFERROR(VLOOKUP($C372,货物明细表!$B:$F,2,0),"")</f>
        <v/>
      </c>
      <c r="E372" s="47" t="str">
        <f>IFERROR(VLOOKUP($C372,货物明细表!$B:$F,3,0),"")</f>
        <v/>
      </c>
      <c r="F372" s="47" t="str">
        <f>IFERROR(VLOOKUP($C372,货物明细表!$B:$F,4,0),"")</f>
        <v/>
      </c>
      <c r="G372" s="47" t="str">
        <f>IFERROR(VLOOKUP($C372,货物明细表!$B:$F,5,0),"")</f>
        <v/>
      </c>
      <c r="H372" s="20"/>
      <c r="I372" s="20"/>
      <c r="J372" s="20"/>
      <c r="K372" s="20"/>
    </row>
    <row r="373" spans="1:11">
      <c r="A373" s="48">
        <f t="shared" si="61"/>
        <v>370</v>
      </c>
      <c r="B373" s="22"/>
      <c r="C373" s="22"/>
      <c r="D373" s="48" t="str">
        <f>IFERROR(VLOOKUP($C373,货物明细表!$B:$F,2,0),"")</f>
        <v/>
      </c>
      <c r="E373" s="48" t="str">
        <f>IFERROR(VLOOKUP($C373,货物明细表!$B:$F,3,0),"")</f>
        <v/>
      </c>
      <c r="F373" s="48" t="str">
        <f>IFERROR(VLOOKUP($C373,货物明细表!$B:$F,4,0),"")</f>
        <v/>
      </c>
      <c r="G373" s="48" t="str">
        <f>IFERROR(VLOOKUP($C373,货物明细表!$B:$F,5,0),"")</f>
        <v/>
      </c>
      <c r="H373" s="23"/>
      <c r="I373" s="23"/>
      <c r="J373" s="23"/>
      <c r="K373" s="23"/>
    </row>
    <row r="374" spans="1:11">
      <c r="A374" s="47">
        <f t="shared" si="61"/>
        <v>371</v>
      </c>
      <c r="B374" s="19"/>
      <c r="C374" s="19"/>
      <c r="D374" s="47" t="str">
        <f>IFERROR(VLOOKUP($C374,货物明细表!$B:$F,2,0),"")</f>
        <v/>
      </c>
      <c r="E374" s="47" t="str">
        <f>IFERROR(VLOOKUP($C374,货物明细表!$B:$F,3,0),"")</f>
        <v/>
      </c>
      <c r="F374" s="47" t="str">
        <f>IFERROR(VLOOKUP($C374,货物明细表!$B:$F,4,0),"")</f>
        <v/>
      </c>
      <c r="G374" s="47" t="str">
        <f>IFERROR(VLOOKUP($C374,货物明细表!$B:$F,5,0),"")</f>
        <v/>
      </c>
      <c r="H374" s="20"/>
      <c r="I374" s="20"/>
      <c r="J374" s="20"/>
      <c r="K374" s="20"/>
    </row>
    <row r="375" spans="1:11">
      <c r="A375" s="48">
        <f t="shared" ref="A375:A380" si="62">A374+1</f>
        <v>372</v>
      </c>
      <c r="B375" s="22"/>
      <c r="C375" s="22"/>
      <c r="D375" s="48" t="str">
        <f>IFERROR(VLOOKUP($C375,货物明细表!$B:$F,2,0),"")</f>
        <v/>
      </c>
      <c r="E375" s="48" t="str">
        <f>IFERROR(VLOOKUP($C375,货物明细表!$B:$F,3,0),"")</f>
        <v/>
      </c>
      <c r="F375" s="48" t="str">
        <f>IFERROR(VLOOKUP($C375,货物明细表!$B:$F,4,0),"")</f>
        <v/>
      </c>
      <c r="G375" s="48" t="str">
        <f>IFERROR(VLOOKUP($C375,货物明细表!$B:$F,5,0),"")</f>
        <v/>
      </c>
      <c r="H375" s="23"/>
      <c r="I375" s="23"/>
      <c r="J375" s="23"/>
      <c r="K375" s="23"/>
    </row>
    <row r="376" spans="1:11">
      <c r="A376" s="47">
        <f t="shared" si="62"/>
        <v>373</v>
      </c>
      <c r="B376" s="19"/>
      <c r="C376" s="19"/>
      <c r="D376" s="47" t="str">
        <f>IFERROR(VLOOKUP($C376,货物明细表!$B:$F,2,0),"")</f>
        <v/>
      </c>
      <c r="E376" s="47" t="str">
        <f>IFERROR(VLOOKUP($C376,货物明细表!$B:$F,3,0),"")</f>
        <v/>
      </c>
      <c r="F376" s="47" t="str">
        <f>IFERROR(VLOOKUP($C376,货物明细表!$B:$F,4,0),"")</f>
        <v/>
      </c>
      <c r="G376" s="47" t="str">
        <f>IFERROR(VLOOKUP($C376,货物明细表!$B:$F,5,0),"")</f>
        <v/>
      </c>
      <c r="H376" s="20"/>
      <c r="I376" s="20"/>
      <c r="J376" s="20"/>
      <c r="K376" s="20"/>
    </row>
    <row r="377" spans="1:11">
      <c r="A377" s="48">
        <f t="shared" si="62"/>
        <v>374</v>
      </c>
      <c r="B377" s="22"/>
      <c r="C377" s="22"/>
      <c r="D377" s="48" t="str">
        <f>IFERROR(VLOOKUP($C377,货物明细表!$B:$F,2,0),"")</f>
        <v/>
      </c>
      <c r="E377" s="48" t="str">
        <f>IFERROR(VLOOKUP($C377,货物明细表!$B:$F,3,0),"")</f>
        <v/>
      </c>
      <c r="F377" s="48" t="str">
        <f>IFERROR(VLOOKUP($C377,货物明细表!$B:$F,4,0),"")</f>
        <v/>
      </c>
      <c r="G377" s="48" t="str">
        <f>IFERROR(VLOOKUP($C377,货物明细表!$B:$F,5,0),"")</f>
        <v/>
      </c>
      <c r="H377" s="23"/>
      <c r="I377" s="23"/>
      <c r="J377" s="23"/>
      <c r="K377" s="23"/>
    </row>
    <row r="378" spans="1:11">
      <c r="A378" s="47">
        <f t="shared" si="62"/>
        <v>375</v>
      </c>
      <c r="B378" s="19"/>
      <c r="C378" s="19"/>
      <c r="D378" s="47" t="str">
        <f>IFERROR(VLOOKUP($C378,货物明细表!$B:$F,2,0),"")</f>
        <v/>
      </c>
      <c r="E378" s="47" t="str">
        <f>IFERROR(VLOOKUP($C378,货物明细表!$B:$F,3,0),"")</f>
        <v/>
      </c>
      <c r="F378" s="47" t="str">
        <f>IFERROR(VLOOKUP($C378,货物明细表!$B:$F,4,0),"")</f>
        <v/>
      </c>
      <c r="G378" s="47" t="str">
        <f>IFERROR(VLOOKUP($C378,货物明细表!$B:$F,5,0),"")</f>
        <v/>
      </c>
      <c r="H378" s="20"/>
      <c r="I378" s="20"/>
      <c r="J378" s="20"/>
      <c r="K378" s="20"/>
    </row>
    <row r="379" spans="1:11">
      <c r="A379" s="48">
        <f t="shared" si="62"/>
        <v>376</v>
      </c>
      <c r="B379" s="22"/>
      <c r="C379" s="22"/>
      <c r="D379" s="48" t="str">
        <f>IFERROR(VLOOKUP($C379,货物明细表!$B:$F,2,0),"")</f>
        <v/>
      </c>
      <c r="E379" s="48" t="str">
        <f>IFERROR(VLOOKUP($C379,货物明细表!$B:$F,3,0),"")</f>
        <v/>
      </c>
      <c r="F379" s="48" t="str">
        <f>IFERROR(VLOOKUP($C379,货物明细表!$B:$F,4,0),"")</f>
        <v/>
      </c>
      <c r="G379" s="48" t="str">
        <f>IFERROR(VLOOKUP($C379,货物明细表!$B:$F,5,0),"")</f>
        <v/>
      </c>
      <c r="H379" s="23"/>
      <c r="I379" s="23"/>
      <c r="J379" s="23"/>
      <c r="K379" s="23"/>
    </row>
    <row r="380" spans="1:11">
      <c r="A380" s="47">
        <f t="shared" si="62"/>
        <v>377</v>
      </c>
      <c r="B380" s="19"/>
      <c r="C380" s="19"/>
      <c r="D380" s="47" t="str">
        <f>IFERROR(VLOOKUP($C380,货物明细表!$B:$F,2,0),"")</f>
        <v/>
      </c>
      <c r="E380" s="47" t="str">
        <f>IFERROR(VLOOKUP($C380,货物明细表!$B:$F,3,0),"")</f>
        <v/>
      </c>
      <c r="F380" s="47" t="str">
        <f>IFERROR(VLOOKUP($C380,货物明细表!$B:$F,4,0),"")</f>
        <v/>
      </c>
      <c r="G380" s="47" t="str">
        <f>IFERROR(VLOOKUP($C380,货物明细表!$B:$F,5,0),"")</f>
        <v/>
      </c>
      <c r="H380" s="20"/>
      <c r="I380" s="20"/>
      <c r="J380" s="20"/>
      <c r="K380" s="20"/>
    </row>
    <row r="381" spans="1:11">
      <c r="A381" s="48">
        <f t="shared" ref="A381:A386" si="63">A380+1</f>
        <v>378</v>
      </c>
      <c r="B381" s="22"/>
      <c r="C381" s="22"/>
      <c r="D381" s="48" t="str">
        <f>IFERROR(VLOOKUP($C381,货物明细表!$B:$F,2,0),"")</f>
        <v/>
      </c>
      <c r="E381" s="48" t="str">
        <f>IFERROR(VLOOKUP($C381,货物明细表!$B:$F,3,0),"")</f>
        <v/>
      </c>
      <c r="F381" s="48" t="str">
        <f>IFERROR(VLOOKUP($C381,货物明细表!$B:$F,4,0),"")</f>
        <v/>
      </c>
      <c r="G381" s="48" t="str">
        <f>IFERROR(VLOOKUP($C381,货物明细表!$B:$F,5,0),"")</f>
        <v/>
      </c>
      <c r="H381" s="23"/>
      <c r="I381" s="23"/>
      <c r="J381" s="23"/>
      <c r="K381" s="23"/>
    </row>
    <row r="382" spans="1:11">
      <c r="A382" s="47">
        <f t="shared" si="63"/>
        <v>379</v>
      </c>
      <c r="B382" s="19"/>
      <c r="C382" s="19"/>
      <c r="D382" s="47" t="str">
        <f>IFERROR(VLOOKUP($C382,货物明细表!$B:$F,2,0),"")</f>
        <v/>
      </c>
      <c r="E382" s="47" t="str">
        <f>IFERROR(VLOOKUP($C382,货物明细表!$B:$F,3,0),"")</f>
        <v/>
      </c>
      <c r="F382" s="47" t="str">
        <f>IFERROR(VLOOKUP($C382,货物明细表!$B:$F,4,0),"")</f>
        <v/>
      </c>
      <c r="G382" s="47" t="str">
        <f>IFERROR(VLOOKUP($C382,货物明细表!$B:$F,5,0),"")</f>
        <v/>
      </c>
      <c r="H382" s="20"/>
      <c r="I382" s="20"/>
      <c r="J382" s="20"/>
      <c r="K382" s="20"/>
    </row>
    <row r="383" spans="1:11">
      <c r="A383" s="48">
        <f t="shared" si="63"/>
        <v>380</v>
      </c>
      <c r="B383" s="22"/>
      <c r="C383" s="22"/>
      <c r="D383" s="48" t="str">
        <f>IFERROR(VLOOKUP($C383,货物明细表!$B:$F,2,0),"")</f>
        <v/>
      </c>
      <c r="E383" s="48" t="str">
        <f>IFERROR(VLOOKUP($C383,货物明细表!$B:$F,3,0),"")</f>
        <v/>
      </c>
      <c r="F383" s="48" t="str">
        <f>IFERROR(VLOOKUP($C383,货物明细表!$B:$F,4,0),"")</f>
        <v/>
      </c>
      <c r="G383" s="48" t="str">
        <f>IFERROR(VLOOKUP($C383,货物明细表!$B:$F,5,0),"")</f>
        <v/>
      </c>
      <c r="H383" s="23"/>
      <c r="I383" s="23"/>
      <c r="J383" s="23"/>
      <c r="K383" s="23"/>
    </row>
    <row r="384" spans="1:11">
      <c r="A384" s="47">
        <f t="shared" si="63"/>
        <v>381</v>
      </c>
      <c r="B384" s="19"/>
      <c r="C384" s="19"/>
      <c r="D384" s="47" t="str">
        <f>IFERROR(VLOOKUP($C384,货物明细表!$B:$F,2,0),"")</f>
        <v/>
      </c>
      <c r="E384" s="47" t="str">
        <f>IFERROR(VLOOKUP($C384,货物明细表!$B:$F,3,0),"")</f>
        <v/>
      </c>
      <c r="F384" s="47" t="str">
        <f>IFERROR(VLOOKUP($C384,货物明细表!$B:$F,4,0),"")</f>
        <v/>
      </c>
      <c r="G384" s="47" t="str">
        <f>IFERROR(VLOOKUP($C384,货物明细表!$B:$F,5,0),"")</f>
        <v/>
      </c>
      <c r="H384" s="20"/>
      <c r="I384" s="20"/>
      <c r="J384" s="20"/>
      <c r="K384" s="20"/>
    </row>
    <row r="385" spans="1:11">
      <c r="A385" s="48">
        <f t="shared" si="63"/>
        <v>382</v>
      </c>
      <c r="B385" s="22"/>
      <c r="C385" s="22"/>
      <c r="D385" s="48" t="str">
        <f>IFERROR(VLOOKUP($C385,货物明细表!$B:$F,2,0),"")</f>
        <v/>
      </c>
      <c r="E385" s="48" t="str">
        <f>IFERROR(VLOOKUP($C385,货物明细表!$B:$F,3,0),"")</f>
        <v/>
      </c>
      <c r="F385" s="48" t="str">
        <f>IFERROR(VLOOKUP($C385,货物明细表!$B:$F,4,0),"")</f>
        <v/>
      </c>
      <c r="G385" s="48" t="str">
        <f>IFERROR(VLOOKUP($C385,货物明细表!$B:$F,5,0),"")</f>
        <v/>
      </c>
      <c r="H385" s="23"/>
      <c r="I385" s="23"/>
      <c r="J385" s="23"/>
      <c r="K385" s="23"/>
    </row>
    <row r="386" spans="1:11">
      <c r="A386" s="47">
        <f t="shared" si="63"/>
        <v>383</v>
      </c>
      <c r="B386" s="19"/>
      <c r="C386" s="19"/>
      <c r="D386" s="47" t="str">
        <f>IFERROR(VLOOKUP($C386,货物明细表!$B:$F,2,0),"")</f>
        <v/>
      </c>
      <c r="E386" s="47" t="str">
        <f>IFERROR(VLOOKUP($C386,货物明细表!$B:$F,3,0),"")</f>
        <v/>
      </c>
      <c r="F386" s="47" t="str">
        <f>IFERROR(VLOOKUP($C386,货物明细表!$B:$F,4,0),"")</f>
        <v/>
      </c>
      <c r="G386" s="47" t="str">
        <f>IFERROR(VLOOKUP($C386,货物明细表!$B:$F,5,0),"")</f>
        <v/>
      </c>
      <c r="H386" s="20"/>
      <c r="I386" s="20"/>
      <c r="J386" s="20"/>
      <c r="K386" s="20"/>
    </row>
    <row r="387" spans="1:11">
      <c r="A387" s="48">
        <f t="shared" ref="A387:A392" si="64">A386+1</f>
        <v>384</v>
      </c>
      <c r="B387" s="22"/>
      <c r="C387" s="22"/>
      <c r="D387" s="48" t="str">
        <f>IFERROR(VLOOKUP($C387,货物明细表!$B:$F,2,0),"")</f>
        <v/>
      </c>
      <c r="E387" s="48" t="str">
        <f>IFERROR(VLOOKUP($C387,货物明细表!$B:$F,3,0),"")</f>
        <v/>
      </c>
      <c r="F387" s="48" t="str">
        <f>IFERROR(VLOOKUP($C387,货物明细表!$B:$F,4,0),"")</f>
        <v/>
      </c>
      <c r="G387" s="48" t="str">
        <f>IFERROR(VLOOKUP($C387,货物明细表!$B:$F,5,0),"")</f>
        <v/>
      </c>
      <c r="H387" s="23"/>
      <c r="I387" s="23"/>
      <c r="J387" s="23"/>
      <c r="K387" s="23"/>
    </row>
    <row r="388" spans="1:11">
      <c r="A388" s="47">
        <f t="shared" si="64"/>
        <v>385</v>
      </c>
      <c r="B388" s="19"/>
      <c r="C388" s="19"/>
      <c r="D388" s="47" t="str">
        <f>IFERROR(VLOOKUP($C388,货物明细表!$B:$F,2,0),"")</f>
        <v/>
      </c>
      <c r="E388" s="47" t="str">
        <f>IFERROR(VLOOKUP($C388,货物明细表!$B:$F,3,0),"")</f>
        <v/>
      </c>
      <c r="F388" s="47" t="str">
        <f>IFERROR(VLOOKUP($C388,货物明细表!$B:$F,4,0),"")</f>
        <v/>
      </c>
      <c r="G388" s="47" t="str">
        <f>IFERROR(VLOOKUP($C388,货物明细表!$B:$F,5,0),"")</f>
        <v/>
      </c>
      <c r="H388" s="20"/>
      <c r="I388" s="20"/>
      <c r="J388" s="20"/>
      <c r="K388" s="20"/>
    </row>
    <row r="389" spans="1:11">
      <c r="A389" s="48">
        <f t="shared" si="64"/>
        <v>386</v>
      </c>
      <c r="B389" s="22"/>
      <c r="C389" s="22"/>
      <c r="D389" s="48" t="str">
        <f>IFERROR(VLOOKUP($C389,货物明细表!$B:$F,2,0),"")</f>
        <v/>
      </c>
      <c r="E389" s="48" t="str">
        <f>IFERROR(VLOOKUP($C389,货物明细表!$B:$F,3,0),"")</f>
        <v/>
      </c>
      <c r="F389" s="48" t="str">
        <f>IFERROR(VLOOKUP($C389,货物明细表!$B:$F,4,0),"")</f>
        <v/>
      </c>
      <c r="G389" s="48" t="str">
        <f>IFERROR(VLOOKUP($C389,货物明细表!$B:$F,5,0),"")</f>
        <v/>
      </c>
      <c r="H389" s="23"/>
      <c r="I389" s="23"/>
      <c r="J389" s="23"/>
      <c r="K389" s="23"/>
    </row>
    <row r="390" spans="1:11">
      <c r="A390" s="47">
        <f t="shared" si="64"/>
        <v>387</v>
      </c>
      <c r="B390" s="19"/>
      <c r="C390" s="19"/>
      <c r="D390" s="47" t="str">
        <f>IFERROR(VLOOKUP($C390,货物明细表!$B:$F,2,0),"")</f>
        <v/>
      </c>
      <c r="E390" s="47" t="str">
        <f>IFERROR(VLOOKUP($C390,货物明细表!$B:$F,3,0),"")</f>
        <v/>
      </c>
      <c r="F390" s="47" t="str">
        <f>IFERROR(VLOOKUP($C390,货物明细表!$B:$F,4,0),"")</f>
        <v/>
      </c>
      <c r="G390" s="47" t="str">
        <f>IFERROR(VLOOKUP($C390,货物明细表!$B:$F,5,0),"")</f>
        <v/>
      </c>
      <c r="H390" s="20"/>
      <c r="I390" s="20"/>
      <c r="J390" s="20"/>
      <c r="K390" s="20"/>
    </row>
    <row r="391" spans="1:11">
      <c r="A391" s="48">
        <f t="shared" si="64"/>
        <v>388</v>
      </c>
      <c r="B391" s="22"/>
      <c r="C391" s="22"/>
      <c r="D391" s="48" t="str">
        <f>IFERROR(VLOOKUP($C391,货物明细表!$B:$F,2,0),"")</f>
        <v/>
      </c>
      <c r="E391" s="48" t="str">
        <f>IFERROR(VLOOKUP($C391,货物明细表!$B:$F,3,0),"")</f>
        <v/>
      </c>
      <c r="F391" s="48" t="str">
        <f>IFERROR(VLOOKUP($C391,货物明细表!$B:$F,4,0),"")</f>
        <v/>
      </c>
      <c r="G391" s="48" t="str">
        <f>IFERROR(VLOOKUP($C391,货物明细表!$B:$F,5,0),"")</f>
        <v/>
      </c>
      <c r="H391" s="23"/>
      <c r="I391" s="23"/>
      <c r="J391" s="23"/>
      <c r="K391" s="23"/>
    </row>
    <row r="392" spans="1:11">
      <c r="A392" s="47">
        <f t="shared" si="64"/>
        <v>389</v>
      </c>
      <c r="B392" s="19"/>
      <c r="C392" s="19"/>
      <c r="D392" s="47" t="str">
        <f>IFERROR(VLOOKUP($C392,货物明细表!$B:$F,2,0),"")</f>
        <v/>
      </c>
      <c r="E392" s="47" t="str">
        <f>IFERROR(VLOOKUP($C392,货物明细表!$B:$F,3,0),"")</f>
        <v/>
      </c>
      <c r="F392" s="47" t="str">
        <f>IFERROR(VLOOKUP($C392,货物明细表!$B:$F,4,0),"")</f>
        <v/>
      </c>
      <c r="G392" s="47" t="str">
        <f>IFERROR(VLOOKUP($C392,货物明细表!$B:$F,5,0),"")</f>
        <v/>
      </c>
      <c r="H392" s="20"/>
      <c r="I392" s="20"/>
      <c r="J392" s="20"/>
      <c r="K392" s="20"/>
    </row>
    <row r="393" spans="1:11">
      <c r="A393" s="48">
        <f t="shared" ref="A393:A398" si="65">A392+1</f>
        <v>390</v>
      </c>
      <c r="B393" s="22"/>
      <c r="C393" s="22"/>
      <c r="D393" s="48" t="str">
        <f>IFERROR(VLOOKUP($C393,货物明细表!$B:$F,2,0),"")</f>
        <v/>
      </c>
      <c r="E393" s="48" t="str">
        <f>IFERROR(VLOOKUP($C393,货物明细表!$B:$F,3,0),"")</f>
        <v/>
      </c>
      <c r="F393" s="48" t="str">
        <f>IFERROR(VLOOKUP($C393,货物明细表!$B:$F,4,0),"")</f>
        <v/>
      </c>
      <c r="G393" s="48" t="str">
        <f>IFERROR(VLOOKUP($C393,货物明细表!$B:$F,5,0),"")</f>
        <v/>
      </c>
      <c r="H393" s="23"/>
      <c r="I393" s="23"/>
      <c r="J393" s="23"/>
      <c r="K393" s="23"/>
    </row>
    <row r="394" spans="1:11">
      <c r="A394" s="47">
        <f t="shared" si="65"/>
        <v>391</v>
      </c>
      <c r="B394" s="19"/>
      <c r="C394" s="19"/>
      <c r="D394" s="47" t="str">
        <f>IFERROR(VLOOKUP($C394,货物明细表!$B:$F,2,0),"")</f>
        <v/>
      </c>
      <c r="E394" s="47" t="str">
        <f>IFERROR(VLOOKUP($C394,货物明细表!$B:$F,3,0),"")</f>
        <v/>
      </c>
      <c r="F394" s="47" t="str">
        <f>IFERROR(VLOOKUP($C394,货物明细表!$B:$F,4,0),"")</f>
        <v/>
      </c>
      <c r="G394" s="47" t="str">
        <f>IFERROR(VLOOKUP($C394,货物明细表!$B:$F,5,0),"")</f>
        <v/>
      </c>
      <c r="H394" s="20"/>
      <c r="I394" s="20"/>
      <c r="J394" s="20"/>
      <c r="K394" s="20"/>
    </row>
    <row r="395" spans="1:11">
      <c r="A395" s="48">
        <f t="shared" si="65"/>
        <v>392</v>
      </c>
      <c r="B395" s="22"/>
      <c r="C395" s="22"/>
      <c r="D395" s="48" t="str">
        <f>IFERROR(VLOOKUP($C395,货物明细表!$B:$F,2,0),"")</f>
        <v/>
      </c>
      <c r="E395" s="48" t="str">
        <f>IFERROR(VLOOKUP($C395,货物明细表!$B:$F,3,0),"")</f>
        <v/>
      </c>
      <c r="F395" s="48" t="str">
        <f>IFERROR(VLOOKUP($C395,货物明细表!$B:$F,4,0),"")</f>
        <v/>
      </c>
      <c r="G395" s="48" t="str">
        <f>IFERROR(VLOOKUP($C395,货物明细表!$B:$F,5,0),"")</f>
        <v/>
      </c>
      <c r="H395" s="23"/>
      <c r="I395" s="23"/>
      <c r="J395" s="23"/>
      <c r="K395" s="23"/>
    </row>
    <row r="396" spans="1:11">
      <c r="A396" s="47">
        <f t="shared" si="65"/>
        <v>393</v>
      </c>
      <c r="B396" s="19"/>
      <c r="C396" s="19"/>
      <c r="D396" s="47" t="str">
        <f>IFERROR(VLOOKUP($C396,货物明细表!$B:$F,2,0),"")</f>
        <v/>
      </c>
      <c r="E396" s="47" t="str">
        <f>IFERROR(VLOOKUP($C396,货物明细表!$B:$F,3,0),"")</f>
        <v/>
      </c>
      <c r="F396" s="47" t="str">
        <f>IFERROR(VLOOKUP($C396,货物明细表!$B:$F,4,0),"")</f>
        <v/>
      </c>
      <c r="G396" s="47" t="str">
        <f>IFERROR(VLOOKUP($C396,货物明细表!$B:$F,5,0),"")</f>
        <v/>
      </c>
      <c r="H396" s="20"/>
      <c r="I396" s="20"/>
      <c r="J396" s="20"/>
      <c r="K396" s="20"/>
    </row>
    <row r="397" spans="1:11">
      <c r="A397" s="48">
        <f t="shared" si="65"/>
        <v>394</v>
      </c>
      <c r="B397" s="22"/>
      <c r="C397" s="22"/>
      <c r="D397" s="48" t="str">
        <f>IFERROR(VLOOKUP($C397,货物明细表!$B:$F,2,0),"")</f>
        <v/>
      </c>
      <c r="E397" s="48" t="str">
        <f>IFERROR(VLOOKUP($C397,货物明细表!$B:$F,3,0),"")</f>
        <v/>
      </c>
      <c r="F397" s="48" t="str">
        <f>IFERROR(VLOOKUP($C397,货物明细表!$B:$F,4,0),"")</f>
        <v/>
      </c>
      <c r="G397" s="48" t="str">
        <f>IFERROR(VLOOKUP($C397,货物明细表!$B:$F,5,0),"")</f>
        <v/>
      </c>
      <c r="H397" s="23"/>
      <c r="I397" s="23"/>
      <c r="J397" s="23"/>
      <c r="K397" s="23"/>
    </row>
    <row r="398" spans="1:11">
      <c r="A398" s="47">
        <f t="shared" si="65"/>
        <v>395</v>
      </c>
      <c r="B398" s="19"/>
      <c r="C398" s="19"/>
      <c r="D398" s="47" t="str">
        <f>IFERROR(VLOOKUP($C398,货物明细表!$B:$F,2,0),"")</f>
        <v/>
      </c>
      <c r="E398" s="47" t="str">
        <f>IFERROR(VLOOKUP($C398,货物明细表!$B:$F,3,0),"")</f>
        <v/>
      </c>
      <c r="F398" s="47" t="str">
        <f>IFERROR(VLOOKUP($C398,货物明细表!$B:$F,4,0),"")</f>
        <v/>
      </c>
      <c r="G398" s="47" t="str">
        <f>IFERROR(VLOOKUP($C398,货物明细表!$B:$F,5,0),"")</f>
        <v/>
      </c>
      <c r="H398" s="20"/>
      <c r="I398" s="20"/>
      <c r="J398" s="20"/>
      <c r="K398" s="20"/>
    </row>
    <row r="399" spans="1:11">
      <c r="A399" s="48">
        <f t="shared" ref="A399:A404" si="66">A398+1</f>
        <v>396</v>
      </c>
      <c r="B399" s="22"/>
      <c r="C399" s="22"/>
      <c r="D399" s="48" t="str">
        <f>IFERROR(VLOOKUP($C399,货物明细表!$B:$F,2,0),"")</f>
        <v/>
      </c>
      <c r="E399" s="48" t="str">
        <f>IFERROR(VLOOKUP($C399,货物明细表!$B:$F,3,0),"")</f>
        <v/>
      </c>
      <c r="F399" s="48" t="str">
        <f>IFERROR(VLOOKUP($C399,货物明细表!$B:$F,4,0),"")</f>
        <v/>
      </c>
      <c r="G399" s="48" t="str">
        <f>IFERROR(VLOOKUP($C399,货物明细表!$B:$F,5,0),"")</f>
        <v/>
      </c>
      <c r="H399" s="23"/>
      <c r="I399" s="23"/>
      <c r="J399" s="23"/>
      <c r="K399" s="23"/>
    </row>
    <row r="400" spans="1:11">
      <c r="A400" s="47">
        <f t="shared" si="66"/>
        <v>397</v>
      </c>
      <c r="B400" s="19"/>
      <c r="C400" s="19"/>
      <c r="D400" s="47" t="str">
        <f>IFERROR(VLOOKUP($C400,货物明细表!$B:$F,2,0),"")</f>
        <v/>
      </c>
      <c r="E400" s="47" t="str">
        <f>IFERROR(VLOOKUP($C400,货物明细表!$B:$F,3,0),"")</f>
        <v/>
      </c>
      <c r="F400" s="47" t="str">
        <f>IFERROR(VLOOKUP($C400,货物明细表!$B:$F,4,0),"")</f>
        <v/>
      </c>
      <c r="G400" s="47" t="str">
        <f>IFERROR(VLOOKUP($C400,货物明细表!$B:$F,5,0),"")</f>
        <v/>
      </c>
      <c r="H400" s="20"/>
      <c r="I400" s="20"/>
      <c r="J400" s="20"/>
      <c r="K400" s="20"/>
    </row>
    <row r="401" spans="1:11">
      <c r="A401" s="48">
        <f t="shared" si="66"/>
        <v>398</v>
      </c>
      <c r="B401" s="22"/>
      <c r="C401" s="22"/>
      <c r="D401" s="48" t="str">
        <f>IFERROR(VLOOKUP($C401,货物明细表!$B:$F,2,0),"")</f>
        <v/>
      </c>
      <c r="E401" s="48" t="str">
        <f>IFERROR(VLOOKUP($C401,货物明细表!$B:$F,3,0),"")</f>
        <v/>
      </c>
      <c r="F401" s="48" t="str">
        <f>IFERROR(VLOOKUP($C401,货物明细表!$B:$F,4,0),"")</f>
        <v/>
      </c>
      <c r="G401" s="48" t="str">
        <f>IFERROR(VLOOKUP($C401,货物明细表!$B:$F,5,0),"")</f>
        <v/>
      </c>
      <c r="H401" s="23"/>
      <c r="I401" s="23"/>
      <c r="J401" s="23"/>
      <c r="K401" s="23"/>
    </row>
    <row r="402" spans="1:11">
      <c r="A402" s="47">
        <f t="shared" si="66"/>
        <v>399</v>
      </c>
      <c r="B402" s="19"/>
      <c r="C402" s="19"/>
      <c r="D402" s="47" t="str">
        <f>IFERROR(VLOOKUP($C402,货物明细表!$B:$F,2,0),"")</f>
        <v/>
      </c>
      <c r="E402" s="47" t="str">
        <f>IFERROR(VLOOKUP($C402,货物明细表!$B:$F,3,0),"")</f>
        <v/>
      </c>
      <c r="F402" s="47" t="str">
        <f>IFERROR(VLOOKUP($C402,货物明细表!$B:$F,4,0),"")</f>
        <v/>
      </c>
      <c r="G402" s="47" t="str">
        <f>IFERROR(VLOOKUP($C402,货物明细表!$B:$F,5,0),"")</f>
        <v/>
      </c>
      <c r="H402" s="20"/>
      <c r="I402" s="20"/>
      <c r="J402" s="20"/>
      <c r="K402" s="20"/>
    </row>
    <row r="403" spans="1:11">
      <c r="A403" s="48">
        <f t="shared" si="66"/>
        <v>400</v>
      </c>
      <c r="B403" s="22"/>
      <c r="C403" s="22"/>
      <c r="D403" s="48" t="str">
        <f>IFERROR(VLOOKUP($C403,货物明细表!$B:$F,2,0),"")</f>
        <v/>
      </c>
      <c r="E403" s="48" t="str">
        <f>IFERROR(VLOOKUP($C403,货物明细表!$B:$F,3,0),"")</f>
        <v/>
      </c>
      <c r="F403" s="48" t="str">
        <f>IFERROR(VLOOKUP($C403,货物明细表!$B:$F,4,0),"")</f>
        <v/>
      </c>
      <c r="G403" s="48" t="str">
        <f>IFERROR(VLOOKUP($C403,货物明细表!$B:$F,5,0),"")</f>
        <v/>
      </c>
      <c r="H403" s="23"/>
      <c r="I403" s="23"/>
      <c r="J403" s="23"/>
      <c r="K403" s="23"/>
    </row>
    <row r="404" spans="1:11">
      <c r="A404" s="47">
        <f t="shared" si="66"/>
        <v>401</v>
      </c>
      <c r="B404" s="19"/>
      <c r="C404" s="19"/>
      <c r="D404" s="47" t="str">
        <f>IFERROR(VLOOKUP($C404,货物明细表!$B:$F,2,0),"")</f>
        <v/>
      </c>
      <c r="E404" s="47" t="str">
        <f>IFERROR(VLOOKUP($C404,货物明细表!$B:$F,3,0),"")</f>
        <v/>
      </c>
      <c r="F404" s="47" t="str">
        <f>IFERROR(VLOOKUP($C404,货物明细表!$B:$F,4,0),"")</f>
        <v/>
      </c>
      <c r="G404" s="47" t="str">
        <f>IFERROR(VLOOKUP($C404,货物明细表!$B:$F,5,0),"")</f>
        <v/>
      </c>
      <c r="H404" s="20"/>
      <c r="I404" s="20"/>
      <c r="J404" s="20"/>
      <c r="K404" s="20"/>
    </row>
    <row r="405" spans="1:11">
      <c r="A405" s="48">
        <f t="shared" ref="A405:A410" si="67">A404+1</f>
        <v>402</v>
      </c>
      <c r="B405" s="22"/>
      <c r="C405" s="22"/>
      <c r="D405" s="48" t="str">
        <f>IFERROR(VLOOKUP($C405,货物明细表!$B:$F,2,0),"")</f>
        <v/>
      </c>
      <c r="E405" s="48" t="str">
        <f>IFERROR(VLOOKUP($C405,货物明细表!$B:$F,3,0),"")</f>
        <v/>
      </c>
      <c r="F405" s="48" t="str">
        <f>IFERROR(VLOOKUP($C405,货物明细表!$B:$F,4,0),"")</f>
        <v/>
      </c>
      <c r="G405" s="48" t="str">
        <f>IFERROR(VLOOKUP($C405,货物明细表!$B:$F,5,0),"")</f>
        <v/>
      </c>
      <c r="H405" s="23"/>
      <c r="I405" s="23"/>
      <c r="J405" s="23"/>
      <c r="K405" s="23"/>
    </row>
    <row r="406" spans="1:11">
      <c r="A406" s="47">
        <f t="shared" si="67"/>
        <v>403</v>
      </c>
      <c r="B406" s="19"/>
      <c r="C406" s="19"/>
      <c r="D406" s="47" t="str">
        <f>IFERROR(VLOOKUP($C406,货物明细表!$B:$F,2,0),"")</f>
        <v/>
      </c>
      <c r="E406" s="47" t="str">
        <f>IFERROR(VLOOKUP($C406,货物明细表!$B:$F,3,0),"")</f>
        <v/>
      </c>
      <c r="F406" s="47" t="str">
        <f>IFERROR(VLOOKUP($C406,货物明细表!$B:$F,4,0),"")</f>
        <v/>
      </c>
      <c r="G406" s="47" t="str">
        <f>IFERROR(VLOOKUP($C406,货物明细表!$B:$F,5,0),"")</f>
        <v/>
      </c>
      <c r="H406" s="20"/>
      <c r="I406" s="20"/>
      <c r="J406" s="20"/>
      <c r="K406" s="20"/>
    </row>
    <row r="407" spans="1:11">
      <c r="A407" s="48">
        <f t="shared" si="67"/>
        <v>404</v>
      </c>
      <c r="B407" s="22"/>
      <c r="C407" s="22"/>
      <c r="D407" s="48" t="str">
        <f>IFERROR(VLOOKUP($C407,货物明细表!$B:$F,2,0),"")</f>
        <v/>
      </c>
      <c r="E407" s="48" t="str">
        <f>IFERROR(VLOOKUP($C407,货物明细表!$B:$F,3,0),"")</f>
        <v/>
      </c>
      <c r="F407" s="48" t="str">
        <f>IFERROR(VLOOKUP($C407,货物明细表!$B:$F,4,0),"")</f>
        <v/>
      </c>
      <c r="G407" s="48" t="str">
        <f>IFERROR(VLOOKUP($C407,货物明细表!$B:$F,5,0),"")</f>
        <v/>
      </c>
      <c r="H407" s="23"/>
      <c r="I407" s="23"/>
      <c r="J407" s="23"/>
      <c r="K407" s="23"/>
    </row>
    <row r="408" spans="1:11">
      <c r="A408" s="47">
        <f t="shared" si="67"/>
        <v>405</v>
      </c>
      <c r="B408" s="19"/>
      <c r="C408" s="19"/>
      <c r="D408" s="47" t="str">
        <f>IFERROR(VLOOKUP($C408,货物明细表!$B:$F,2,0),"")</f>
        <v/>
      </c>
      <c r="E408" s="47" t="str">
        <f>IFERROR(VLOOKUP($C408,货物明细表!$B:$F,3,0),"")</f>
        <v/>
      </c>
      <c r="F408" s="47" t="str">
        <f>IFERROR(VLOOKUP($C408,货物明细表!$B:$F,4,0),"")</f>
        <v/>
      </c>
      <c r="G408" s="47" t="str">
        <f>IFERROR(VLOOKUP($C408,货物明细表!$B:$F,5,0),"")</f>
        <v/>
      </c>
      <c r="H408" s="20"/>
      <c r="I408" s="20"/>
      <c r="J408" s="20"/>
      <c r="K408" s="20"/>
    </row>
    <row r="409" spans="1:11">
      <c r="A409" s="48">
        <f t="shared" si="67"/>
        <v>406</v>
      </c>
      <c r="B409" s="22"/>
      <c r="C409" s="22"/>
      <c r="D409" s="48" t="str">
        <f>IFERROR(VLOOKUP($C409,货物明细表!$B:$F,2,0),"")</f>
        <v/>
      </c>
      <c r="E409" s="48" t="str">
        <f>IFERROR(VLOOKUP($C409,货物明细表!$B:$F,3,0),"")</f>
        <v/>
      </c>
      <c r="F409" s="48" t="str">
        <f>IFERROR(VLOOKUP($C409,货物明细表!$B:$F,4,0),"")</f>
        <v/>
      </c>
      <c r="G409" s="48" t="str">
        <f>IFERROR(VLOOKUP($C409,货物明细表!$B:$F,5,0),"")</f>
        <v/>
      </c>
      <c r="H409" s="23"/>
      <c r="I409" s="23"/>
      <c r="J409" s="23"/>
      <c r="K409" s="23"/>
    </row>
    <row r="410" spans="1:11">
      <c r="A410" s="47">
        <f t="shared" si="67"/>
        <v>407</v>
      </c>
      <c r="B410" s="19"/>
      <c r="C410" s="19"/>
      <c r="D410" s="47" t="str">
        <f>IFERROR(VLOOKUP($C410,货物明细表!$B:$F,2,0),"")</f>
        <v/>
      </c>
      <c r="E410" s="47" t="str">
        <f>IFERROR(VLOOKUP($C410,货物明细表!$B:$F,3,0),"")</f>
        <v/>
      </c>
      <c r="F410" s="47" t="str">
        <f>IFERROR(VLOOKUP($C410,货物明细表!$B:$F,4,0),"")</f>
        <v/>
      </c>
      <c r="G410" s="47" t="str">
        <f>IFERROR(VLOOKUP($C410,货物明细表!$B:$F,5,0),"")</f>
        <v/>
      </c>
      <c r="H410" s="20"/>
      <c r="I410" s="20"/>
      <c r="J410" s="20"/>
      <c r="K410" s="20"/>
    </row>
    <row r="411" spans="1:11">
      <c r="A411" s="48">
        <f t="shared" ref="A411:A416" si="68">A410+1</f>
        <v>408</v>
      </c>
      <c r="B411" s="22"/>
      <c r="C411" s="22"/>
      <c r="D411" s="48" t="str">
        <f>IFERROR(VLOOKUP($C411,货物明细表!$B:$F,2,0),"")</f>
        <v/>
      </c>
      <c r="E411" s="48" t="str">
        <f>IFERROR(VLOOKUP($C411,货物明细表!$B:$F,3,0),"")</f>
        <v/>
      </c>
      <c r="F411" s="48" t="str">
        <f>IFERROR(VLOOKUP($C411,货物明细表!$B:$F,4,0),"")</f>
        <v/>
      </c>
      <c r="G411" s="48" t="str">
        <f>IFERROR(VLOOKUP($C411,货物明细表!$B:$F,5,0),"")</f>
        <v/>
      </c>
      <c r="H411" s="23"/>
      <c r="I411" s="23"/>
      <c r="J411" s="23"/>
      <c r="K411" s="23"/>
    </row>
    <row r="412" spans="1:11">
      <c r="A412" s="47">
        <f t="shared" si="68"/>
        <v>409</v>
      </c>
      <c r="B412" s="19"/>
      <c r="C412" s="19"/>
      <c r="D412" s="47" t="str">
        <f>IFERROR(VLOOKUP($C412,货物明细表!$B:$F,2,0),"")</f>
        <v/>
      </c>
      <c r="E412" s="47" t="str">
        <f>IFERROR(VLOOKUP($C412,货物明细表!$B:$F,3,0),"")</f>
        <v/>
      </c>
      <c r="F412" s="47" t="str">
        <f>IFERROR(VLOOKUP($C412,货物明细表!$B:$F,4,0),"")</f>
        <v/>
      </c>
      <c r="G412" s="47" t="str">
        <f>IFERROR(VLOOKUP($C412,货物明细表!$B:$F,5,0),"")</f>
        <v/>
      </c>
      <c r="H412" s="20"/>
      <c r="I412" s="20"/>
      <c r="J412" s="20"/>
      <c r="K412" s="20"/>
    </row>
    <row r="413" spans="1:11">
      <c r="A413" s="48">
        <f t="shared" si="68"/>
        <v>410</v>
      </c>
      <c r="B413" s="22"/>
      <c r="C413" s="22"/>
      <c r="D413" s="48" t="str">
        <f>IFERROR(VLOOKUP($C413,货物明细表!$B:$F,2,0),"")</f>
        <v/>
      </c>
      <c r="E413" s="48" t="str">
        <f>IFERROR(VLOOKUP($C413,货物明细表!$B:$F,3,0),"")</f>
        <v/>
      </c>
      <c r="F413" s="48" t="str">
        <f>IFERROR(VLOOKUP($C413,货物明细表!$B:$F,4,0),"")</f>
        <v/>
      </c>
      <c r="G413" s="48" t="str">
        <f>IFERROR(VLOOKUP($C413,货物明细表!$B:$F,5,0),"")</f>
        <v/>
      </c>
      <c r="H413" s="23"/>
      <c r="I413" s="23"/>
      <c r="J413" s="23"/>
      <c r="K413" s="23"/>
    </row>
    <row r="414" spans="1:11">
      <c r="A414" s="47">
        <f t="shared" si="68"/>
        <v>411</v>
      </c>
      <c r="B414" s="19"/>
      <c r="C414" s="19"/>
      <c r="D414" s="47" t="str">
        <f>IFERROR(VLOOKUP($C414,货物明细表!$B:$F,2,0),"")</f>
        <v/>
      </c>
      <c r="E414" s="47" t="str">
        <f>IFERROR(VLOOKUP($C414,货物明细表!$B:$F,3,0),"")</f>
        <v/>
      </c>
      <c r="F414" s="47" t="str">
        <f>IFERROR(VLOOKUP($C414,货物明细表!$B:$F,4,0),"")</f>
        <v/>
      </c>
      <c r="G414" s="47" t="str">
        <f>IFERROR(VLOOKUP($C414,货物明细表!$B:$F,5,0),"")</f>
        <v/>
      </c>
      <c r="H414" s="20"/>
      <c r="I414" s="20"/>
      <c r="J414" s="20"/>
      <c r="K414" s="20"/>
    </row>
    <row r="415" spans="1:11">
      <c r="A415" s="48">
        <f t="shared" si="68"/>
        <v>412</v>
      </c>
      <c r="B415" s="22"/>
      <c r="C415" s="22"/>
      <c r="D415" s="48" t="str">
        <f>IFERROR(VLOOKUP($C415,货物明细表!$B:$F,2,0),"")</f>
        <v/>
      </c>
      <c r="E415" s="48" t="str">
        <f>IFERROR(VLOOKUP($C415,货物明细表!$B:$F,3,0),"")</f>
        <v/>
      </c>
      <c r="F415" s="48" t="str">
        <f>IFERROR(VLOOKUP($C415,货物明细表!$B:$F,4,0),"")</f>
        <v/>
      </c>
      <c r="G415" s="48" t="str">
        <f>IFERROR(VLOOKUP($C415,货物明细表!$B:$F,5,0),"")</f>
        <v/>
      </c>
      <c r="H415" s="23"/>
      <c r="I415" s="23"/>
      <c r="J415" s="23"/>
      <c r="K415" s="23"/>
    </row>
    <row r="416" spans="1:11">
      <c r="A416" s="47">
        <f t="shared" si="68"/>
        <v>413</v>
      </c>
      <c r="B416" s="19"/>
      <c r="C416" s="19"/>
      <c r="D416" s="47" t="str">
        <f>IFERROR(VLOOKUP($C416,货物明细表!$B:$F,2,0),"")</f>
        <v/>
      </c>
      <c r="E416" s="47" t="str">
        <f>IFERROR(VLOOKUP($C416,货物明细表!$B:$F,3,0),"")</f>
        <v/>
      </c>
      <c r="F416" s="47" t="str">
        <f>IFERROR(VLOOKUP($C416,货物明细表!$B:$F,4,0),"")</f>
        <v/>
      </c>
      <c r="G416" s="47" t="str">
        <f>IFERROR(VLOOKUP($C416,货物明细表!$B:$F,5,0),"")</f>
        <v/>
      </c>
      <c r="H416" s="20"/>
      <c r="I416" s="20"/>
      <c r="J416" s="20"/>
      <c r="K416" s="20"/>
    </row>
    <row r="417" spans="1:11">
      <c r="A417" s="48">
        <f t="shared" ref="A417:A422" si="69">A416+1</f>
        <v>414</v>
      </c>
      <c r="B417" s="22"/>
      <c r="C417" s="22"/>
      <c r="D417" s="48" t="str">
        <f>IFERROR(VLOOKUP($C417,货物明细表!$B:$F,2,0),"")</f>
        <v/>
      </c>
      <c r="E417" s="48" t="str">
        <f>IFERROR(VLOOKUP($C417,货物明细表!$B:$F,3,0),"")</f>
        <v/>
      </c>
      <c r="F417" s="48" t="str">
        <f>IFERROR(VLOOKUP($C417,货物明细表!$B:$F,4,0),"")</f>
        <v/>
      </c>
      <c r="G417" s="48" t="str">
        <f>IFERROR(VLOOKUP($C417,货物明细表!$B:$F,5,0),"")</f>
        <v/>
      </c>
      <c r="H417" s="23"/>
      <c r="I417" s="23"/>
      <c r="J417" s="23"/>
      <c r="K417" s="23"/>
    </row>
    <row r="418" spans="1:11">
      <c r="A418" s="47">
        <f t="shared" si="69"/>
        <v>415</v>
      </c>
      <c r="B418" s="19"/>
      <c r="C418" s="19"/>
      <c r="D418" s="47" t="str">
        <f>IFERROR(VLOOKUP($C418,货物明细表!$B:$F,2,0),"")</f>
        <v/>
      </c>
      <c r="E418" s="47" t="str">
        <f>IFERROR(VLOOKUP($C418,货物明细表!$B:$F,3,0),"")</f>
        <v/>
      </c>
      <c r="F418" s="47" t="str">
        <f>IFERROR(VLOOKUP($C418,货物明细表!$B:$F,4,0),"")</f>
        <v/>
      </c>
      <c r="G418" s="47" t="str">
        <f>IFERROR(VLOOKUP($C418,货物明细表!$B:$F,5,0),"")</f>
        <v/>
      </c>
      <c r="H418" s="20"/>
      <c r="I418" s="20"/>
      <c r="J418" s="20"/>
      <c r="K418" s="20"/>
    </row>
    <row r="419" spans="1:11">
      <c r="A419" s="48">
        <f t="shared" si="69"/>
        <v>416</v>
      </c>
      <c r="B419" s="22"/>
      <c r="C419" s="22"/>
      <c r="D419" s="48" t="str">
        <f>IFERROR(VLOOKUP($C419,货物明细表!$B:$F,2,0),"")</f>
        <v/>
      </c>
      <c r="E419" s="48" t="str">
        <f>IFERROR(VLOOKUP($C419,货物明细表!$B:$F,3,0),"")</f>
        <v/>
      </c>
      <c r="F419" s="48" t="str">
        <f>IFERROR(VLOOKUP($C419,货物明细表!$B:$F,4,0),"")</f>
        <v/>
      </c>
      <c r="G419" s="48" t="str">
        <f>IFERROR(VLOOKUP($C419,货物明细表!$B:$F,5,0),"")</f>
        <v/>
      </c>
      <c r="H419" s="23"/>
      <c r="I419" s="23"/>
      <c r="J419" s="23"/>
      <c r="K419" s="23"/>
    </row>
    <row r="420" spans="1:11">
      <c r="A420" s="47">
        <f t="shared" si="69"/>
        <v>417</v>
      </c>
      <c r="B420" s="19"/>
      <c r="C420" s="19"/>
      <c r="D420" s="47" t="str">
        <f>IFERROR(VLOOKUP($C420,货物明细表!$B:$F,2,0),"")</f>
        <v/>
      </c>
      <c r="E420" s="47" t="str">
        <f>IFERROR(VLOOKUP($C420,货物明细表!$B:$F,3,0),"")</f>
        <v/>
      </c>
      <c r="F420" s="47" t="str">
        <f>IFERROR(VLOOKUP($C420,货物明细表!$B:$F,4,0),"")</f>
        <v/>
      </c>
      <c r="G420" s="47" t="str">
        <f>IFERROR(VLOOKUP($C420,货物明细表!$B:$F,5,0),"")</f>
        <v/>
      </c>
      <c r="H420" s="20"/>
      <c r="I420" s="20"/>
      <c r="J420" s="20"/>
      <c r="K420" s="20"/>
    </row>
    <row r="421" spans="1:11">
      <c r="A421" s="48">
        <f t="shared" si="69"/>
        <v>418</v>
      </c>
      <c r="B421" s="22"/>
      <c r="C421" s="22"/>
      <c r="D421" s="48" t="str">
        <f>IFERROR(VLOOKUP($C421,货物明细表!$B:$F,2,0),"")</f>
        <v/>
      </c>
      <c r="E421" s="48" t="str">
        <f>IFERROR(VLOOKUP($C421,货物明细表!$B:$F,3,0),"")</f>
        <v/>
      </c>
      <c r="F421" s="48" t="str">
        <f>IFERROR(VLOOKUP($C421,货物明细表!$B:$F,4,0),"")</f>
        <v/>
      </c>
      <c r="G421" s="48" t="str">
        <f>IFERROR(VLOOKUP($C421,货物明细表!$B:$F,5,0),"")</f>
        <v/>
      </c>
      <c r="H421" s="23"/>
      <c r="I421" s="23"/>
      <c r="J421" s="23"/>
      <c r="K421" s="23"/>
    </row>
    <row r="422" spans="1:11">
      <c r="A422" s="47">
        <f t="shared" si="69"/>
        <v>419</v>
      </c>
      <c r="B422" s="19"/>
      <c r="C422" s="19"/>
      <c r="D422" s="47" t="str">
        <f>IFERROR(VLOOKUP($C422,货物明细表!$B:$F,2,0),"")</f>
        <v/>
      </c>
      <c r="E422" s="47" t="str">
        <f>IFERROR(VLOOKUP($C422,货物明细表!$B:$F,3,0),"")</f>
        <v/>
      </c>
      <c r="F422" s="47" t="str">
        <f>IFERROR(VLOOKUP($C422,货物明细表!$B:$F,4,0),"")</f>
        <v/>
      </c>
      <c r="G422" s="47" t="str">
        <f>IFERROR(VLOOKUP($C422,货物明细表!$B:$F,5,0),"")</f>
        <v/>
      </c>
      <c r="H422" s="20"/>
      <c r="I422" s="20"/>
      <c r="J422" s="20"/>
      <c r="K422" s="20"/>
    </row>
    <row r="423" spans="1:11">
      <c r="A423" s="48">
        <f t="shared" ref="A423:A428" si="70">A422+1</f>
        <v>420</v>
      </c>
      <c r="B423" s="22"/>
      <c r="C423" s="22"/>
      <c r="D423" s="48" t="str">
        <f>IFERROR(VLOOKUP($C423,货物明细表!$B:$F,2,0),"")</f>
        <v/>
      </c>
      <c r="E423" s="48" t="str">
        <f>IFERROR(VLOOKUP($C423,货物明细表!$B:$F,3,0),"")</f>
        <v/>
      </c>
      <c r="F423" s="48" t="str">
        <f>IFERROR(VLOOKUP($C423,货物明细表!$B:$F,4,0),"")</f>
        <v/>
      </c>
      <c r="G423" s="48" t="str">
        <f>IFERROR(VLOOKUP($C423,货物明细表!$B:$F,5,0),"")</f>
        <v/>
      </c>
      <c r="H423" s="23"/>
      <c r="I423" s="23"/>
      <c r="J423" s="23"/>
      <c r="K423" s="23"/>
    </row>
    <row r="424" spans="1:11">
      <c r="A424" s="47">
        <f t="shared" si="70"/>
        <v>421</v>
      </c>
      <c r="B424" s="19"/>
      <c r="C424" s="19"/>
      <c r="D424" s="47" t="str">
        <f>IFERROR(VLOOKUP($C424,货物明细表!$B:$F,2,0),"")</f>
        <v/>
      </c>
      <c r="E424" s="47" t="str">
        <f>IFERROR(VLOOKUP($C424,货物明细表!$B:$F,3,0),"")</f>
        <v/>
      </c>
      <c r="F424" s="47" t="str">
        <f>IFERROR(VLOOKUP($C424,货物明细表!$B:$F,4,0),"")</f>
        <v/>
      </c>
      <c r="G424" s="47" t="str">
        <f>IFERROR(VLOOKUP($C424,货物明细表!$B:$F,5,0),"")</f>
        <v/>
      </c>
      <c r="H424" s="20"/>
      <c r="I424" s="20"/>
      <c r="J424" s="20"/>
      <c r="K424" s="20"/>
    </row>
    <row r="425" spans="1:11">
      <c r="A425" s="48">
        <f t="shared" si="70"/>
        <v>422</v>
      </c>
      <c r="B425" s="22"/>
      <c r="C425" s="22"/>
      <c r="D425" s="48" t="str">
        <f>IFERROR(VLOOKUP($C425,货物明细表!$B:$F,2,0),"")</f>
        <v/>
      </c>
      <c r="E425" s="48" t="str">
        <f>IFERROR(VLOOKUP($C425,货物明细表!$B:$F,3,0),"")</f>
        <v/>
      </c>
      <c r="F425" s="48" t="str">
        <f>IFERROR(VLOOKUP($C425,货物明细表!$B:$F,4,0),"")</f>
        <v/>
      </c>
      <c r="G425" s="48" t="str">
        <f>IFERROR(VLOOKUP($C425,货物明细表!$B:$F,5,0),"")</f>
        <v/>
      </c>
      <c r="H425" s="23"/>
      <c r="I425" s="23"/>
      <c r="J425" s="23"/>
      <c r="K425" s="23"/>
    </row>
    <row r="426" spans="1:11">
      <c r="A426" s="47">
        <f t="shared" si="70"/>
        <v>423</v>
      </c>
      <c r="B426" s="19"/>
      <c r="C426" s="19"/>
      <c r="D426" s="47" t="str">
        <f>IFERROR(VLOOKUP($C426,货物明细表!$B:$F,2,0),"")</f>
        <v/>
      </c>
      <c r="E426" s="47" t="str">
        <f>IFERROR(VLOOKUP($C426,货物明细表!$B:$F,3,0),"")</f>
        <v/>
      </c>
      <c r="F426" s="47" t="str">
        <f>IFERROR(VLOOKUP($C426,货物明细表!$B:$F,4,0),"")</f>
        <v/>
      </c>
      <c r="G426" s="47" t="str">
        <f>IFERROR(VLOOKUP($C426,货物明细表!$B:$F,5,0),"")</f>
        <v/>
      </c>
      <c r="H426" s="20"/>
      <c r="I426" s="20"/>
      <c r="J426" s="20"/>
      <c r="K426" s="20"/>
    </row>
    <row r="427" spans="1:11">
      <c r="A427" s="48">
        <f t="shared" si="70"/>
        <v>424</v>
      </c>
      <c r="B427" s="22"/>
      <c r="C427" s="22"/>
      <c r="D427" s="48" t="str">
        <f>IFERROR(VLOOKUP($C427,货物明细表!$B:$F,2,0),"")</f>
        <v/>
      </c>
      <c r="E427" s="48" t="str">
        <f>IFERROR(VLOOKUP($C427,货物明细表!$B:$F,3,0),"")</f>
        <v/>
      </c>
      <c r="F427" s="48" t="str">
        <f>IFERROR(VLOOKUP($C427,货物明细表!$B:$F,4,0),"")</f>
        <v/>
      </c>
      <c r="G427" s="48" t="str">
        <f>IFERROR(VLOOKUP($C427,货物明细表!$B:$F,5,0),"")</f>
        <v/>
      </c>
      <c r="H427" s="23"/>
      <c r="I427" s="23"/>
      <c r="J427" s="23"/>
      <c r="K427" s="23"/>
    </row>
    <row r="428" spans="1:11">
      <c r="A428" s="47">
        <f t="shared" si="70"/>
        <v>425</v>
      </c>
      <c r="B428" s="19"/>
      <c r="C428" s="19"/>
      <c r="D428" s="47" t="str">
        <f>IFERROR(VLOOKUP($C428,货物明细表!$B:$F,2,0),"")</f>
        <v/>
      </c>
      <c r="E428" s="47" t="str">
        <f>IFERROR(VLOOKUP($C428,货物明细表!$B:$F,3,0),"")</f>
        <v/>
      </c>
      <c r="F428" s="47" t="str">
        <f>IFERROR(VLOOKUP($C428,货物明细表!$B:$F,4,0),"")</f>
        <v/>
      </c>
      <c r="G428" s="47" t="str">
        <f>IFERROR(VLOOKUP($C428,货物明细表!$B:$F,5,0),"")</f>
        <v/>
      </c>
      <c r="H428" s="20"/>
      <c r="I428" s="20"/>
      <c r="J428" s="20"/>
      <c r="K428" s="20"/>
    </row>
    <row r="429" spans="1:11">
      <c r="A429" s="48">
        <f t="shared" ref="A429:A434" si="71">A428+1</f>
        <v>426</v>
      </c>
      <c r="B429" s="22"/>
      <c r="C429" s="22"/>
      <c r="D429" s="48" t="str">
        <f>IFERROR(VLOOKUP($C429,货物明细表!$B:$F,2,0),"")</f>
        <v/>
      </c>
      <c r="E429" s="48" t="str">
        <f>IFERROR(VLOOKUP($C429,货物明细表!$B:$F,3,0),"")</f>
        <v/>
      </c>
      <c r="F429" s="48" t="str">
        <f>IFERROR(VLOOKUP($C429,货物明细表!$B:$F,4,0),"")</f>
        <v/>
      </c>
      <c r="G429" s="48" t="str">
        <f>IFERROR(VLOOKUP($C429,货物明细表!$B:$F,5,0),"")</f>
        <v/>
      </c>
      <c r="H429" s="23"/>
      <c r="I429" s="23"/>
      <c r="J429" s="23"/>
      <c r="K429" s="23"/>
    </row>
    <row r="430" spans="1:11">
      <c r="A430" s="47">
        <f t="shared" si="71"/>
        <v>427</v>
      </c>
      <c r="B430" s="19"/>
      <c r="C430" s="19"/>
      <c r="D430" s="47" t="str">
        <f>IFERROR(VLOOKUP($C430,货物明细表!$B:$F,2,0),"")</f>
        <v/>
      </c>
      <c r="E430" s="47" t="str">
        <f>IFERROR(VLOOKUP($C430,货物明细表!$B:$F,3,0),"")</f>
        <v/>
      </c>
      <c r="F430" s="47" t="str">
        <f>IFERROR(VLOOKUP($C430,货物明细表!$B:$F,4,0),"")</f>
        <v/>
      </c>
      <c r="G430" s="47" t="str">
        <f>IFERROR(VLOOKUP($C430,货物明细表!$B:$F,5,0),"")</f>
        <v/>
      </c>
      <c r="H430" s="20"/>
      <c r="I430" s="20"/>
      <c r="J430" s="20"/>
      <c r="K430" s="20"/>
    </row>
    <row r="431" spans="1:11">
      <c r="A431" s="48">
        <f t="shared" si="71"/>
        <v>428</v>
      </c>
      <c r="B431" s="22"/>
      <c r="C431" s="22"/>
      <c r="D431" s="48" t="str">
        <f>IFERROR(VLOOKUP($C431,货物明细表!$B:$F,2,0),"")</f>
        <v/>
      </c>
      <c r="E431" s="48" t="str">
        <f>IFERROR(VLOOKUP($C431,货物明细表!$B:$F,3,0),"")</f>
        <v/>
      </c>
      <c r="F431" s="48" t="str">
        <f>IFERROR(VLOOKUP($C431,货物明细表!$B:$F,4,0),"")</f>
        <v/>
      </c>
      <c r="G431" s="48" t="str">
        <f>IFERROR(VLOOKUP($C431,货物明细表!$B:$F,5,0),"")</f>
        <v/>
      </c>
      <c r="H431" s="23"/>
      <c r="I431" s="23"/>
      <c r="J431" s="23"/>
      <c r="K431" s="23"/>
    </row>
    <row r="432" spans="1:11">
      <c r="A432" s="47">
        <f t="shared" si="71"/>
        <v>429</v>
      </c>
      <c r="B432" s="19"/>
      <c r="C432" s="19"/>
      <c r="D432" s="47" t="str">
        <f>IFERROR(VLOOKUP($C432,货物明细表!$B:$F,2,0),"")</f>
        <v/>
      </c>
      <c r="E432" s="47" t="str">
        <f>IFERROR(VLOOKUP($C432,货物明细表!$B:$F,3,0),"")</f>
        <v/>
      </c>
      <c r="F432" s="47" t="str">
        <f>IFERROR(VLOOKUP($C432,货物明细表!$B:$F,4,0),"")</f>
        <v/>
      </c>
      <c r="G432" s="47" t="str">
        <f>IFERROR(VLOOKUP($C432,货物明细表!$B:$F,5,0),"")</f>
        <v/>
      </c>
      <c r="H432" s="20"/>
      <c r="I432" s="20"/>
      <c r="J432" s="20"/>
      <c r="K432" s="20"/>
    </row>
    <row r="433" spans="1:11">
      <c r="A433" s="48">
        <f t="shared" si="71"/>
        <v>430</v>
      </c>
      <c r="B433" s="22"/>
      <c r="C433" s="22"/>
      <c r="D433" s="48" t="str">
        <f>IFERROR(VLOOKUP($C433,货物明细表!$B:$F,2,0),"")</f>
        <v/>
      </c>
      <c r="E433" s="48" t="str">
        <f>IFERROR(VLOOKUP($C433,货物明细表!$B:$F,3,0),"")</f>
        <v/>
      </c>
      <c r="F433" s="48" t="str">
        <f>IFERROR(VLOOKUP($C433,货物明细表!$B:$F,4,0),"")</f>
        <v/>
      </c>
      <c r="G433" s="48" t="str">
        <f>IFERROR(VLOOKUP($C433,货物明细表!$B:$F,5,0),"")</f>
        <v/>
      </c>
      <c r="H433" s="23"/>
      <c r="I433" s="23"/>
      <c r="J433" s="23"/>
      <c r="K433" s="23"/>
    </row>
    <row r="434" spans="1:11">
      <c r="A434" s="47">
        <f t="shared" si="71"/>
        <v>431</v>
      </c>
      <c r="B434" s="19"/>
      <c r="C434" s="19"/>
      <c r="D434" s="47" t="str">
        <f>IFERROR(VLOOKUP($C434,货物明细表!$B:$F,2,0),"")</f>
        <v/>
      </c>
      <c r="E434" s="47" t="str">
        <f>IFERROR(VLOOKUP($C434,货物明细表!$B:$F,3,0),"")</f>
        <v/>
      </c>
      <c r="F434" s="47" t="str">
        <f>IFERROR(VLOOKUP($C434,货物明细表!$B:$F,4,0),"")</f>
        <v/>
      </c>
      <c r="G434" s="47" t="str">
        <f>IFERROR(VLOOKUP($C434,货物明细表!$B:$F,5,0),"")</f>
        <v/>
      </c>
      <c r="H434" s="20"/>
      <c r="I434" s="20"/>
      <c r="J434" s="20"/>
      <c r="K434" s="20"/>
    </row>
    <row r="435" spans="1:11">
      <c r="A435" s="48">
        <f t="shared" ref="A435:A440" si="72">A434+1</f>
        <v>432</v>
      </c>
      <c r="B435" s="22"/>
      <c r="C435" s="22"/>
      <c r="D435" s="48" t="str">
        <f>IFERROR(VLOOKUP($C435,货物明细表!$B:$F,2,0),"")</f>
        <v/>
      </c>
      <c r="E435" s="48" t="str">
        <f>IFERROR(VLOOKUP($C435,货物明细表!$B:$F,3,0),"")</f>
        <v/>
      </c>
      <c r="F435" s="48" t="str">
        <f>IFERROR(VLOOKUP($C435,货物明细表!$B:$F,4,0),"")</f>
        <v/>
      </c>
      <c r="G435" s="48" t="str">
        <f>IFERROR(VLOOKUP($C435,货物明细表!$B:$F,5,0),"")</f>
        <v/>
      </c>
      <c r="H435" s="23"/>
      <c r="I435" s="23"/>
      <c r="J435" s="23"/>
      <c r="K435" s="23"/>
    </row>
    <row r="436" spans="1:11">
      <c r="A436" s="47">
        <f t="shared" si="72"/>
        <v>433</v>
      </c>
      <c r="B436" s="19"/>
      <c r="C436" s="19"/>
      <c r="D436" s="47" t="str">
        <f>IFERROR(VLOOKUP($C436,货物明细表!$B:$F,2,0),"")</f>
        <v/>
      </c>
      <c r="E436" s="47" t="str">
        <f>IFERROR(VLOOKUP($C436,货物明细表!$B:$F,3,0),"")</f>
        <v/>
      </c>
      <c r="F436" s="47" t="str">
        <f>IFERROR(VLOOKUP($C436,货物明细表!$B:$F,4,0),"")</f>
        <v/>
      </c>
      <c r="G436" s="47" t="str">
        <f>IFERROR(VLOOKUP($C436,货物明细表!$B:$F,5,0),"")</f>
        <v/>
      </c>
      <c r="H436" s="20"/>
      <c r="I436" s="20"/>
      <c r="J436" s="20"/>
      <c r="K436" s="20"/>
    </row>
    <row r="437" spans="1:11">
      <c r="A437" s="48">
        <f t="shared" si="72"/>
        <v>434</v>
      </c>
      <c r="B437" s="22"/>
      <c r="C437" s="22"/>
      <c r="D437" s="48" t="str">
        <f>IFERROR(VLOOKUP($C437,货物明细表!$B:$F,2,0),"")</f>
        <v/>
      </c>
      <c r="E437" s="48" t="str">
        <f>IFERROR(VLOOKUP($C437,货物明细表!$B:$F,3,0),"")</f>
        <v/>
      </c>
      <c r="F437" s="48" t="str">
        <f>IFERROR(VLOOKUP($C437,货物明细表!$B:$F,4,0),"")</f>
        <v/>
      </c>
      <c r="G437" s="48" t="str">
        <f>IFERROR(VLOOKUP($C437,货物明细表!$B:$F,5,0),"")</f>
        <v/>
      </c>
      <c r="H437" s="23"/>
      <c r="I437" s="23"/>
      <c r="J437" s="23"/>
      <c r="K437" s="23"/>
    </row>
    <row r="438" spans="1:11">
      <c r="A438" s="47">
        <f t="shared" si="72"/>
        <v>435</v>
      </c>
      <c r="B438" s="19"/>
      <c r="C438" s="19"/>
      <c r="D438" s="47" t="str">
        <f>IFERROR(VLOOKUP($C438,货物明细表!$B:$F,2,0),"")</f>
        <v/>
      </c>
      <c r="E438" s="47" t="str">
        <f>IFERROR(VLOOKUP($C438,货物明细表!$B:$F,3,0),"")</f>
        <v/>
      </c>
      <c r="F438" s="47" t="str">
        <f>IFERROR(VLOOKUP($C438,货物明细表!$B:$F,4,0),"")</f>
        <v/>
      </c>
      <c r="G438" s="47" t="str">
        <f>IFERROR(VLOOKUP($C438,货物明细表!$B:$F,5,0),"")</f>
        <v/>
      </c>
      <c r="H438" s="20"/>
      <c r="I438" s="20"/>
      <c r="J438" s="20"/>
      <c r="K438" s="20"/>
    </row>
    <row r="439" spans="1:11">
      <c r="A439" s="48">
        <f t="shared" si="72"/>
        <v>436</v>
      </c>
      <c r="B439" s="22"/>
      <c r="C439" s="22"/>
      <c r="D439" s="48" t="str">
        <f>IFERROR(VLOOKUP($C439,货物明细表!$B:$F,2,0),"")</f>
        <v/>
      </c>
      <c r="E439" s="48" t="str">
        <f>IFERROR(VLOOKUP($C439,货物明细表!$B:$F,3,0),"")</f>
        <v/>
      </c>
      <c r="F439" s="48" t="str">
        <f>IFERROR(VLOOKUP($C439,货物明细表!$B:$F,4,0),"")</f>
        <v/>
      </c>
      <c r="G439" s="48" t="str">
        <f>IFERROR(VLOOKUP($C439,货物明细表!$B:$F,5,0),"")</f>
        <v/>
      </c>
      <c r="H439" s="23"/>
      <c r="I439" s="23"/>
      <c r="J439" s="23"/>
      <c r="K439" s="23"/>
    </row>
    <row r="440" spans="1:11">
      <c r="A440" s="47">
        <f t="shared" si="72"/>
        <v>437</v>
      </c>
      <c r="B440" s="19"/>
      <c r="C440" s="19"/>
      <c r="D440" s="47" t="str">
        <f>IFERROR(VLOOKUP($C440,货物明细表!$B:$F,2,0),"")</f>
        <v/>
      </c>
      <c r="E440" s="47" t="str">
        <f>IFERROR(VLOOKUP($C440,货物明细表!$B:$F,3,0),"")</f>
        <v/>
      </c>
      <c r="F440" s="47" t="str">
        <f>IFERROR(VLOOKUP($C440,货物明细表!$B:$F,4,0),"")</f>
        <v/>
      </c>
      <c r="G440" s="47" t="str">
        <f>IFERROR(VLOOKUP($C440,货物明细表!$B:$F,5,0),"")</f>
        <v/>
      </c>
      <c r="H440" s="20"/>
      <c r="I440" s="20"/>
      <c r="J440" s="20"/>
      <c r="K440" s="20"/>
    </row>
    <row r="441" spans="1:11">
      <c r="A441" s="48">
        <f t="shared" ref="A441:A446" si="73">A440+1</f>
        <v>438</v>
      </c>
      <c r="B441" s="22"/>
      <c r="C441" s="22"/>
      <c r="D441" s="48" t="str">
        <f>IFERROR(VLOOKUP($C441,货物明细表!$B:$F,2,0),"")</f>
        <v/>
      </c>
      <c r="E441" s="48" t="str">
        <f>IFERROR(VLOOKUP($C441,货物明细表!$B:$F,3,0),"")</f>
        <v/>
      </c>
      <c r="F441" s="48" t="str">
        <f>IFERROR(VLOOKUP($C441,货物明细表!$B:$F,4,0),"")</f>
        <v/>
      </c>
      <c r="G441" s="48" t="str">
        <f>IFERROR(VLOOKUP($C441,货物明细表!$B:$F,5,0),"")</f>
        <v/>
      </c>
      <c r="H441" s="23"/>
      <c r="I441" s="23"/>
      <c r="J441" s="23"/>
      <c r="K441" s="23"/>
    </row>
    <row r="442" spans="1:11">
      <c r="A442" s="47">
        <f t="shared" si="73"/>
        <v>439</v>
      </c>
      <c r="B442" s="19"/>
      <c r="C442" s="19"/>
      <c r="D442" s="47" t="str">
        <f>IFERROR(VLOOKUP($C442,货物明细表!$B:$F,2,0),"")</f>
        <v/>
      </c>
      <c r="E442" s="47" t="str">
        <f>IFERROR(VLOOKUP($C442,货物明细表!$B:$F,3,0),"")</f>
        <v/>
      </c>
      <c r="F442" s="47" t="str">
        <f>IFERROR(VLOOKUP($C442,货物明细表!$B:$F,4,0),"")</f>
        <v/>
      </c>
      <c r="G442" s="47" t="str">
        <f>IFERROR(VLOOKUP($C442,货物明细表!$B:$F,5,0),"")</f>
        <v/>
      </c>
      <c r="H442" s="20"/>
      <c r="I442" s="20"/>
      <c r="J442" s="20"/>
      <c r="K442" s="20"/>
    </row>
    <row r="443" spans="1:11">
      <c r="A443" s="48">
        <f t="shared" si="73"/>
        <v>440</v>
      </c>
      <c r="B443" s="22"/>
      <c r="C443" s="22"/>
      <c r="D443" s="48" t="str">
        <f>IFERROR(VLOOKUP($C443,货物明细表!$B:$F,2,0),"")</f>
        <v/>
      </c>
      <c r="E443" s="48" t="str">
        <f>IFERROR(VLOOKUP($C443,货物明细表!$B:$F,3,0),"")</f>
        <v/>
      </c>
      <c r="F443" s="48" t="str">
        <f>IFERROR(VLOOKUP($C443,货物明细表!$B:$F,4,0),"")</f>
        <v/>
      </c>
      <c r="G443" s="48" t="str">
        <f>IFERROR(VLOOKUP($C443,货物明细表!$B:$F,5,0),"")</f>
        <v/>
      </c>
      <c r="H443" s="23"/>
      <c r="I443" s="23"/>
      <c r="J443" s="23"/>
      <c r="K443" s="23"/>
    </row>
    <row r="444" spans="1:11">
      <c r="A444" s="47">
        <f t="shared" si="73"/>
        <v>441</v>
      </c>
      <c r="B444" s="19"/>
      <c r="C444" s="19"/>
      <c r="D444" s="47" t="str">
        <f>IFERROR(VLOOKUP($C444,货物明细表!$B:$F,2,0),"")</f>
        <v/>
      </c>
      <c r="E444" s="47" t="str">
        <f>IFERROR(VLOOKUP($C444,货物明细表!$B:$F,3,0),"")</f>
        <v/>
      </c>
      <c r="F444" s="47" t="str">
        <f>IFERROR(VLOOKUP($C444,货物明细表!$B:$F,4,0),"")</f>
        <v/>
      </c>
      <c r="G444" s="47" t="str">
        <f>IFERROR(VLOOKUP($C444,货物明细表!$B:$F,5,0),"")</f>
        <v/>
      </c>
      <c r="H444" s="20"/>
      <c r="I444" s="20"/>
      <c r="J444" s="20"/>
      <c r="K444" s="20"/>
    </row>
    <row r="445" spans="1:11">
      <c r="A445" s="48">
        <f t="shared" si="73"/>
        <v>442</v>
      </c>
      <c r="B445" s="22"/>
      <c r="C445" s="22"/>
      <c r="D445" s="48" t="str">
        <f>IFERROR(VLOOKUP($C445,货物明细表!$B:$F,2,0),"")</f>
        <v/>
      </c>
      <c r="E445" s="48" t="str">
        <f>IFERROR(VLOOKUP($C445,货物明细表!$B:$F,3,0),"")</f>
        <v/>
      </c>
      <c r="F445" s="48" t="str">
        <f>IFERROR(VLOOKUP($C445,货物明细表!$B:$F,4,0),"")</f>
        <v/>
      </c>
      <c r="G445" s="48" t="str">
        <f>IFERROR(VLOOKUP($C445,货物明细表!$B:$F,5,0),"")</f>
        <v/>
      </c>
      <c r="H445" s="23"/>
      <c r="I445" s="23"/>
      <c r="J445" s="23"/>
      <c r="K445" s="23"/>
    </row>
    <row r="446" spans="1:11">
      <c r="A446" s="47">
        <f t="shared" si="73"/>
        <v>443</v>
      </c>
      <c r="B446" s="19"/>
      <c r="C446" s="19"/>
      <c r="D446" s="47" t="str">
        <f>IFERROR(VLOOKUP($C446,货物明细表!$B:$F,2,0),"")</f>
        <v/>
      </c>
      <c r="E446" s="47" t="str">
        <f>IFERROR(VLOOKUP($C446,货物明细表!$B:$F,3,0),"")</f>
        <v/>
      </c>
      <c r="F446" s="47" t="str">
        <f>IFERROR(VLOOKUP($C446,货物明细表!$B:$F,4,0),"")</f>
        <v/>
      </c>
      <c r="G446" s="47" t="str">
        <f>IFERROR(VLOOKUP($C446,货物明细表!$B:$F,5,0),"")</f>
        <v/>
      </c>
      <c r="H446" s="20"/>
      <c r="I446" s="20"/>
      <c r="J446" s="20"/>
      <c r="K446" s="20"/>
    </row>
    <row r="447" spans="1:11">
      <c r="A447" s="48">
        <f t="shared" ref="A447:A452" si="74">A446+1</f>
        <v>444</v>
      </c>
      <c r="B447" s="22"/>
      <c r="C447" s="22"/>
      <c r="D447" s="48" t="str">
        <f>IFERROR(VLOOKUP($C447,货物明细表!$B:$F,2,0),"")</f>
        <v/>
      </c>
      <c r="E447" s="48" t="str">
        <f>IFERROR(VLOOKUP($C447,货物明细表!$B:$F,3,0),"")</f>
        <v/>
      </c>
      <c r="F447" s="48" t="str">
        <f>IFERROR(VLOOKUP($C447,货物明细表!$B:$F,4,0),"")</f>
        <v/>
      </c>
      <c r="G447" s="48" t="str">
        <f>IFERROR(VLOOKUP($C447,货物明细表!$B:$F,5,0),"")</f>
        <v/>
      </c>
      <c r="H447" s="23"/>
      <c r="I447" s="23"/>
      <c r="J447" s="23"/>
      <c r="K447" s="23"/>
    </row>
    <row r="448" spans="1:11">
      <c r="A448" s="47">
        <f t="shared" si="74"/>
        <v>445</v>
      </c>
      <c r="B448" s="19"/>
      <c r="C448" s="19"/>
      <c r="D448" s="47" t="str">
        <f>IFERROR(VLOOKUP($C448,货物明细表!$B:$F,2,0),"")</f>
        <v/>
      </c>
      <c r="E448" s="47" t="str">
        <f>IFERROR(VLOOKUP($C448,货物明细表!$B:$F,3,0),"")</f>
        <v/>
      </c>
      <c r="F448" s="47" t="str">
        <f>IFERROR(VLOOKUP($C448,货物明细表!$B:$F,4,0),"")</f>
        <v/>
      </c>
      <c r="G448" s="47" t="str">
        <f>IFERROR(VLOOKUP($C448,货物明细表!$B:$F,5,0),"")</f>
        <v/>
      </c>
      <c r="H448" s="20"/>
      <c r="I448" s="20"/>
      <c r="J448" s="20"/>
      <c r="K448" s="20"/>
    </row>
    <row r="449" spans="1:11">
      <c r="A449" s="48">
        <f t="shared" si="74"/>
        <v>446</v>
      </c>
      <c r="B449" s="22"/>
      <c r="C449" s="22"/>
      <c r="D449" s="48" t="str">
        <f>IFERROR(VLOOKUP($C449,货物明细表!$B:$F,2,0),"")</f>
        <v/>
      </c>
      <c r="E449" s="48" t="str">
        <f>IFERROR(VLOOKUP($C449,货物明细表!$B:$F,3,0),"")</f>
        <v/>
      </c>
      <c r="F449" s="48" t="str">
        <f>IFERROR(VLOOKUP($C449,货物明细表!$B:$F,4,0),"")</f>
        <v/>
      </c>
      <c r="G449" s="48" t="str">
        <f>IFERROR(VLOOKUP($C449,货物明细表!$B:$F,5,0),"")</f>
        <v/>
      </c>
      <c r="H449" s="23"/>
      <c r="I449" s="23"/>
      <c r="J449" s="23"/>
      <c r="K449" s="23"/>
    </row>
    <row r="450" spans="1:11">
      <c r="A450" s="47">
        <f t="shared" si="74"/>
        <v>447</v>
      </c>
      <c r="B450" s="19"/>
      <c r="C450" s="19"/>
      <c r="D450" s="47" t="str">
        <f>IFERROR(VLOOKUP($C450,货物明细表!$B:$F,2,0),"")</f>
        <v/>
      </c>
      <c r="E450" s="47" t="str">
        <f>IFERROR(VLOOKUP($C450,货物明细表!$B:$F,3,0),"")</f>
        <v/>
      </c>
      <c r="F450" s="47" t="str">
        <f>IFERROR(VLOOKUP($C450,货物明细表!$B:$F,4,0),"")</f>
        <v/>
      </c>
      <c r="G450" s="47" t="str">
        <f>IFERROR(VLOOKUP($C450,货物明细表!$B:$F,5,0),"")</f>
        <v/>
      </c>
      <c r="H450" s="20"/>
      <c r="I450" s="20"/>
      <c r="J450" s="20"/>
      <c r="K450" s="20"/>
    </row>
    <row r="451" spans="1:11">
      <c r="A451" s="48">
        <f t="shared" si="74"/>
        <v>448</v>
      </c>
      <c r="B451" s="22"/>
      <c r="C451" s="22"/>
      <c r="D451" s="48" t="str">
        <f>IFERROR(VLOOKUP($C451,货物明细表!$B:$F,2,0),"")</f>
        <v/>
      </c>
      <c r="E451" s="48" t="str">
        <f>IFERROR(VLOOKUP($C451,货物明细表!$B:$F,3,0),"")</f>
        <v/>
      </c>
      <c r="F451" s="48" t="str">
        <f>IFERROR(VLOOKUP($C451,货物明细表!$B:$F,4,0),"")</f>
        <v/>
      </c>
      <c r="G451" s="48" t="str">
        <f>IFERROR(VLOOKUP($C451,货物明细表!$B:$F,5,0),"")</f>
        <v/>
      </c>
      <c r="H451" s="23"/>
      <c r="I451" s="23"/>
      <c r="J451" s="23"/>
      <c r="K451" s="23"/>
    </row>
    <row r="452" spans="1:11">
      <c r="A452" s="47">
        <f t="shared" si="74"/>
        <v>449</v>
      </c>
      <c r="B452" s="19"/>
      <c r="C452" s="19"/>
      <c r="D452" s="47" t="str">
        <f>IFERROR(VLOOKUP($C452,货物明细表!$B:$F,2,0),"")</f>
        <v/>
      </c>
      <c r="E452" s="47" t="str">
        <f>IFERROR(VLOOKUP($C452,货物明细表!$B:$F,3,0),"")</f>
        <v/>
      </c>
      <c r="F452" s="47" t="str">
        <f>IFERROR(VLOOKUP($C452,货物明细表!$B:$F,4,0),"")</f>
        <v/>
      </c>
      <c r="G452" s="47" t="str">
        <f>IFERROR(VLOOKUP($C452,货物明细表!$B:$F,5,0),"")</f>
        <v/>
      </c>
      <c r="H452" s="20"/>
      <c r="I452" s="20"/>
      <c r="J452" s="20"/>
      <c r="K452" s="20"/>
    </row>
    <row r="453" spans="1:11">
      <c r="A453" s="48">
        <f t="shared" ref="A453:A458" si="75">A452+1</f>
        <v>450</v>
      </c>
      <c r="B453" s="22"/>
      <c r="C453" s="22"/>
      <c r="D453" s="48" t="str">
        <f>IFERROR(VLOOKUP($C453,货物明细表!$B:$F,2,0),"")</f>
        <v/>
      </c>
      <c r="E453" s="48" t="str">
        <f>IFERROR(VLOOKUP($C453,货物明细表!$B:$F,3,0),"")</f>
        <v/>
      </c>
      <c r="F453" s="48" t="str">
        <f>IFERROR(VLOOKUP($C453,货物明细表!$B:$F,4,0),"")</f>
        <v/>
      </c>
      <c r="G453" s="48" t="str">
        <f>IFERROR(VLOOKUP($C453,货物明细表!$B:$F,5,0),"")</f>
        <v/>
      </c>
      <c r="H453" s="23"/>
      <c r="I453" s="23"/>
      <c r="J453" s="23"/>
      <c r="K453" s="23"/>
    </row>
    <row r="454" spans="1:11">
      <c r="A454" s="47">
        <f t="shared" si="75"/>
        <v>451</v>
      </c>
      <c r="B454" s="19"/>
      <c r="C454" s="19"/>
      <c r="D454" s="47" t="str">
        <f>IFERROR(VLOOKUP($C454,货物明细表!$B:$F,2,0),"")</f>
        <v/>
      </c>
      <c r="E454" s="47" t="str">
        <f>IFERROR(VLOOKUP($C454,货物明细表!$B:$F,3,0),"")</f>
        <v/>
      </c>
      <c r="F454" s="47" t="str">
        <f>IFERROR(VLOOKUP($C454,货物明细表!$B:$F,4,0),"")</f>
        <v/>
      </c>
      <c r="G454" s="47" t="str">
        <f>IFERROR(VLOOKUP($C454,货物明细表!$B:$F,5,0),"")</f>
        <v/>
      </c>
      <c r="H454" s="20"/>
      <c r="I454" s="20"/>
      <c r="J454" s="20"/>
      <c r="K454" s="20"/>
    </row>
    <row r="455" spans="1:11">
      <c r="A455" s="48">
        <f t="shared" si="75"/>
        <v>452</v>
      </c>
      <c r="B455" s="22"/>
      <c r="C455" s="22"/>
      <c r="D455" s="48" t="str">
        <f>IFERROR(VLOOKUP($C455,货物明细表!$B:$F,2,0),"")</f>
        <v/>
      </c>
      <c r="E455" s="48" t="str">
        <f>IFERROR(VLOOKUP($C455,货物明细表!$B:$F,3,0),"")</f>
        <v/>
      </c>
      <c r="F455" s="48" t="str">
        <f>IFERROR(VLOOKUP($C455,货物明细表!$B:$F,4,0),"")</f>
        <v/>
      </c>
      <c r="G455" s="48" t="str">
        <f>IFERROR(VLOOKUP($C455,货物明细表!$B:$F,5,0),"")</f>
        <v/>
      </c>
      <c r="H455" s="23"/>
      <c r="I455" s="23"/>
      <c r="J455" s="23"/>
      <c r="K455" s="23"/>
    </row>
    <row r="456" spans="1:11">
      <c r="A456" s="47">
        <f t="shared" si="75"/>
        <v>453</v>
      </c>
      <c r="B456" s="19"/>
      <c r="C456" s="19"/>
      <c r="D456" s="47" t="str">
        <f>IFERROR(VLOOKUP($C456,货物明细表!$B:$F,2,0),"")</f>
        <v/>
      </c>
      <c r="E456" s="47" t="str">
        <f>IFERROR(VLOOKUP($C456,货物明细表!$B:$F,3,0),"")</f>
        <v/>
      </c>
      <c r="F456" s="47" t="str">
        <f>IFERROR(VLOOKUP($C456,货物明细表!$B:$F,4,0),"")</f>
        <v/>
      </c>
      <c r="G456" s="47" t="str">
        <f>IFERROR(VLOOKUP($C456,货物明细表!$B:$F,5,0),"")</f>
        <v/>
      </c>
      <c r="H456" s="20"/>
      <c r="I456" s="20"/>
      <c r="J456" s="20"/>
      <c r="K456" s="20"/>
    </row>
    <row r="457" spans="1:11">
      <c r="A457" s="48">
        <f t="shared" si="75"/>
        <v>454</v>
      </c>
      <c r="B457" s="22"/>
      <c r="C457" s="22"/>
      <c r="D457" s="48" t="str">
        <f>IFERROR(VLOOKUP($C457,货物明细表!$B:$F,2,0),"")</f>
        <v/>
      </c>
      <c r="E457" s="48" t="str">
        <f>IFERROR(VLOOKUP($C457,货物明细表!$B:$F,3,0),"")</f>
        <v/>
      </c>
      <c r="F457" s="48" t="str">
        <f>IFERROR(VLOOKUP($C457,货物明细表!$B:$F,4,0),"")</f>
        <v/>
      </c>
      <c r="G457" s="48" t="str">
        <f>IFERROR(VLOOKUP($C457,货物明细表!$B:$F,5,0),"")</f>
        <v/>
      </c>
      <c r="H457" s="23"/>
      <c r="I457" s="23"/>
      <c r="J457" s="23"/>
      <c r="K457" s="23"/>
    </row>
    <row r="458" spans="1:11">
      <c r="A458" s="47">
        <f t="shared" si="75"/>
        <v>455</v>
      </c>
      <c r="B458" s="19"/>
      <c r="C458" s="19"/>
      <c r="D458" s="47" t="str">
        <f>IFERROR(VLOOKUP($C458,货物明细表!$B:$F,2,0),"")</f>
        <v/>
      </c>
      <c r="E458" s="47" t="str">
        <f>IFERROR(VLOOKUP($C458,货物明细表!$B:$F,3,0),"")</f>
        <v/>
      </c>
      <c r="F458" s="47" t="str">
        <f>IFERROR(VLOOKUP($C458,货物明细表!$B:$F,4,0),"")</f>
        <v/>
      </c>
      <c r="G458" s="47" t="str">
        <f>IFERROR(VLOOKUP($C458,货物明细表!$B:$F,5,0),"")</f>
        <v/>
      </c>
      <c r="H458" s="20"/>
      <c r="I458" s="20"/>
      <c r="J458" s="20"/>
      <c r="K458" s="20"/>
    </row>
    <row r="459" spans="1:11">
      <c r="A459" s="48">
        <f t="shared" ref="A459:A464" si="76">A458+1</f>
        <v>456</v>
      </c>
      <c r="B459" s="22"/>
      <c r="C459" s="22"/>
      <c r="D459" s="48" t="str">
        <f>IFERROR(VLOOKUP($C459,货物明细表!$B:$F,2,0),"")</f>
        <v/>
      </c>
      <c r="E459" s="48" t="str">
        <f>IFERROR(VLOOKUP($C459,货物明细表!$B:$F,3,0),"")</f>
        <v/>
      </c>
      <c r="F459" s="48" t="str">
        <f>IFERROR(VLOOKUP($C459,货物明细表!$B:$F,4,0),"")</f>
        <v/>
      </c>
      <c r="G459" s="48" t="str">
        <f>IFERROR(VLOOKUP($C459,货物明细表!$B:$F,5,0),"")</f>
        <v/>
      </c>
      <c r="H459" s="23"/>
      <c r="I459" s="23"/>
      <c r="J459" s="23"/>
      <c r="K459" s="23"/>
    </row>
    <row r="460" spans="1:11">
      <c r="A460" s="47">
        <f t="shared" si="76"/>
        <v>457</v>
      </c>
      <c r="B460" s="19"/>
      <c r="C460" s="19"/>
      <c r="D460" s="47" t="str">
        <f>IFERROR(VLOOKUP($C460,货物明细表!$B:$F,2,0),"")</f>
        <v/>
      </c>
      <c r="E460" s="47" t="str">
        <f>IFERROR(VLOOKUP($C460,货物明细表!$B:$F,3,0),"")</f>
        <v/>
      </c>
      <c r="F460" s="47" t="str">
        <f>IFERROR(VLOOKUP($C460,货物明细表!$B:$F,4,0),"")</f>
        <v/>
      </c>
      <c r="G460" s="47" t="str">
        <f>IFERROR(VLOOKUP($C460,货物明细表!$B:$F,5,0),"")</f>
        <v/>
      </c>
      <c r="H460" s="20"/>
      <c r="I460" s="20"/>
      <c r="J460" s="20"/>
      <c r="K460" s="20"/>
    </row>
    <row r="461" spans="1:11">
      <c r="A461" s="48">
        <f t="shared" si="76"/>
        <v>458</v>
      </c>
      <c r="B461" s="22"/>
      <c r="C461" s="22"/>
      <c r="D461" s="48" t="str">
        <f>IFERROR(VLOOKUP($C461,货物明细表!$B:$F,2,0),"")</f>
        <v/>
      </c>
      <c r="E461" s="48" t="str">
        <f>IFERROR(VLOOKUP($C461,货物明细表!$B:$F,3,0),"")</f>
        <v/>
      </c>
      <c r="F461" s="48" t="str">
        <f>IFERROR(VLOOKUP($C461,货物明细表!$B:$F,4,0),"")</f>
        <v/>
      </c>
      <c r="G461" s="48" t="str">
        <f>IFERROR(VLOOKUP($C461,货物明细表!$B:$F,5,0),"")</f>
        <v/>
      </c>
      <c r="H461" s="23"/>
      <c r="I461" s="23"/>
      <c r="J461" s="23"/>
      <c r="K461" s="23"/>
    </row>
    <row r="462" spans="1:11">
      <c r="A462" s="47">
        <f t="shared" si="76"/>
        <v>459</v>
      </c>
      <c r="B462" s="19"/>
      <c r="C462" s="19"/>
      <c r="D462" s="47" t="str">
        <f>IFERROR(VLOOKUP($C462,货物明细表!$B:$F,2,0),"")</f>
        <v/>
      </c>
      <c r="E462" s="47" t="str">
        <f>IFERROR(VLOOKUP($C462,货物明细表!$B:$F,3,0),"")</f>
        <v/>
      </c>
      <c r="F462" s="47" t="str">
        <f>IFERROR(VLOOKUP($C462,货物明细表!$B:$F,4,0),"")</f>
        <v/>
      </c>
      <c r="G462" s="47" t="str">
        <f>IFERROR(VLOOKUP($C462,货物明细表!$B:$F,5,0),"")</f>
        <v/>
      </c>
      <c r="H462" s="20"/>
      <c r="I462" s="20"/>
      <c r="J462" s="20"/>
      <c r="K462" s="20"/>
    </row>
    <row r="463" spans="1:11">
      <c r="A463" s="48">
        <f t="shared" si="76"/>
        <v>460</v>
      </c>
      <c r="B463" s="22"/>
      <c r="C463" s="22"/>
      <c r="D463" s="48" t="str">
        <f>IFERROR(VLOOKUP($C463,货物明细表!$B:$F,2,0),"")</f>
        <v/>
      </c>
      <c r="E463" s="48" t="str">
        <f>IFERROR(VLOOKUP($C463,货物明细表!$B:$F,3,0),"")</f>
        <v/>
      </c>
      <c r="F463" s="48" t="str">
        <f>IFERROR(VLOOKUP($C463,货物明细表!$B:$F,4,0),"")</f>
        <v/>
      </c>
      <c r="G463" s="48" t="str">
        <f>IFERROR(VLOOKUP($C463,货物明细表!$B:$F,5,0),"")</f>
        <v/>
      </c>
      <c r="H463" s="23"/>
      <c r="I463" s="23"/>
      <c r="J463" s="23"/>
      <c r="K463" s="23"/>
    </row>
    <row r="464" spans="1:11">
      <c r="A464" s="47">
        <f t="shared" si="76"/>
        <v>461</v>
      </c>
      <c r="B464" s="19"/>
      <c r="C464" s="19"/>
      <c r="D464" s="47" t="str">
        <f>IFERROR(VLOOKUP($C464,货物明细表!$B:$F,2,0),"")</f>
        <v/>
      </c>
      <c r="E464" s="47" t="str">
        <f>IFERROR(VLOOKUP($C464,货物明细表!$B:$F,3,0),"")</f>
        <v/>
      </c>
      <c r="F464" s="47" t="str">
        <f>IFERROR(VLOOKUP($C464,货物明细表!$B:$F,4,0),"")</f>
        <v/>
      </c>
      <c r="G464" s="47" t="str">
        <f>IFERROR(VLOOKUP($C464,货物明细表!$B:$F,5,0),"")</f>
        <v/>
      </c>
      <c r="H464" s="20"/>
      <c r="I464" s="20"/>
      <c r="J464" s="20"/>
      <c r="K464" s="20"/>
    </row>
    <row r="465" spans="1:11">
      <c r="A465" s="48">
        <f t="shared" ref="A465:A470" si="77">A464+1</f>
        <v>462</v>
      </c>
      <c r="B465" s="22"/>
      <c r="C465" s="22"/>
      <c r="D465" s="48" t="str">
        <f>IFERROR(VLOOKUP($C465,货物明细表!$B:$F,2,0),"")</f>
        <v/>
      </c>
      <c r="E465" s="48" t="str">
        <f>IFERROR(VLOOKUP($C465,货物明细表!$B:$F,3,0),"")</f>
        <v/>
      </c>
      <c r="F465" s="48" t="str">
        <f>IFERROR(VLOOKUP($C465,货物明细表!$B:$F,4,0),"")</f>
        <v/>
      </c>
      <c r="G465" s="48" t="str">
        <f>IFERROR(VLOOKUP($C465,货物明细表!$B:$F,5,0),"")</f>
        <v/>
      </c>
      <c r="H465" s="23"/>
      <c r="I465" s="23"/>
      <c r="J465" s="23"/>
      <c r="K465" s="23"/>
    </row>
    <row r="466" spans="1:11">
      <c r="A466" s="47">
        <f t="shared" si="77"/>
        <v>463</v>
      </c>
      <c r="B466" s="19"/>
      <c r="C466" s="19"/>
      <c r="D466" s="47" t="str">
        <f>IFERROR(VLOOKUP($C466,货物明细表!$B:$F,2,0),"")</f>
        <v/>
      </c>
      <c r="E466" s="47" t="str">
        <f>IFERROR(VLOOKUP($C466,货物明细表!$B:$F,3,0),"")</f>
        <v/>
      </c>
      <c r="F466" s="47" t="str">
        <f>IFERROR(VLOOKUP($C466,货物明细表!$B:$F,4,0),"")</f>
        <v/>
      </c>
      <c r="G466" s="47" t="str">
        <f>IFERROR(VLOOKUP($C466,货物明细表!$B:$F,5,0),"")</f>
        <v/>
      </c>
      <c r="H466" s="20"/>
      <c r="I466" s="20"/>
      <c r="J466" s="20"/>
      <c r="K466" s="20"/>
    </row>
    <row r="467" spans="1:11">
      <c r="A467" s="48">
        <f t="shared" si="77"/>
        <v>464</v>
      </c>
      <c r="B467" s="22"/>
      <c r="C467" s="22"/>
      <c r="D467" s="48" t="str">
        <f>IFERROR(VLOOKUP($C467,货物明细表!$B:$F,2,0),"")</f>
        <v/>
      </c>
      <c r="E467" s="48" t="str">
        <f>IFERROR(VLOOKUP($C467,货物明细表!$B:$F,3,0),"")</f>
        <v/>
      </c>
      <c r="F467" s="48" t="str">
        <f>IFERROR(VLOOKUP($C467,货物明细表!$B:$F,4,0),"")</f>
        <v/>
      </c>
      <c r="G467" s="48" t="str">
        <f>IFERROR(VLOOKUP($C467,货物明细表!$B:$F,5,0),"")</f>
        <v/>
      </c>
      <c r="H467" s="23"/>
      <c r="I467" s="23"/>
      <c r="J467" s="23"/>
      <c r="K467" s="23"/>
    </row>
    <row r="468" spans="1:11">
      <c r="A468" s="47">
        <f t="shared" si="77"/>
        <v>465</v>
      </c>
      <c r="B468" s="19"/>
      <c r="C468" s="19"/>
      <c r="D468" s="47" t="str">
        <f>IFERROR(VLOOKUP($C468,货物明细表!$B:$F,2,0),"")</f>
        <v/>
      </c>
      <c r="E468" s="47" t="str">
        <f>IFERROR(VLOOKUP($C468,货物明细表!$B:$F,3,0),"")</f>
        <v/>
      </c>
      <c r="F468" s="47" t="str">
        <f>IFERROR(VLOOKUP($C468,货物明细表!$B:$F,4,0),"")</f>
        <v/>
      </c>
      <c r="G468" s="47" t="str">
        <f>IFERROR(VLOOKUP($C468,货物明细表!$B:$F,5,0),"")</f>
        <v/>
      </c>
      <c r="H468" s="20"/>
      <c r="I468" s="20"/>
      <c r="J468" s="20"/>
      <c r="K468" s="20"/>
    </row>
    <row r="469" spans="1:11">
      <c r="A469" s="48">
        <f t="shared" si="77"/>
        <v>466</v>
      </c>
      <c r="B469" s="22"/>
      <c r="C469" s="22"/>
      <c r="D469" s="48" t="str">
        <f>IFERROR(VLOOKUP($C469,货物明细表!$B:$F,2,0),"")</f>
        <v/>
      </c>
      <c r="E469" s="48" t="str">
        <f>IFERROR(VLOOKUP($C469,货物明细表!$B:$F,3,0),"")</f>
        <v/>
      </c>
      <c r="F469" s="48" t="str">
        <f>IFERROR(VLOOKUP($C469,货物明细表!$B:$F,4,0),"")</f>
        <v/>
      </c>
      <c r="G469" s="48" t="str">
        <f>IFERROR(VLOOKUP($C469,货物明细表!$B:$F,5,0),"")</f>
        <v/>
      </c>
      <c r="H469" s="23"/>
      <c r="I469" s="23"/>
      <c r="J469" s="23"/>
      <c r="K469" s="23"/>
    </row>
    <row r="470" spans="1:11">
      <c r="A470" s="47">
        <f t="shared" si="77"/>
        <v>467</v>
      </c>
      <c r="B470" s="19"/>
      <c r="C470" s="19"/>
      <c r="D470" s="47" t="str">
        <f>IFERROR(VLOOKUP($C470,货物明细表!$B:$F,2,0),"")</f>
        <v/>
      </c>
      <c r="E470" s="47" t="str">
        <f>IFERROR(VLOOKUP($C470,货物明细表!$B:$F,3,0),"")</f>
        <v/>
      </c>
      <c r="F470" s="47" t="str">
        <f>IFERROR(VLOOKUP($C470,货物明细表!$B:$F,4,0),"")</f>
        <v/>
      </c>
      <c r="G470" s="47" t="str">
        <f>IFERROR(VLOOKUP($C470,货物明细表!$B:$F,5,0),"")</f>
        <v/>
      </c>
      <c r="H470" s="20"/>
      <c r="I470" s="20"/>
      <c r="J470" s="20"/>
      <c r="K470" s="20"/>
    </row>
    <row r="471" spans="1:11">
      <c r="A471" s="48">
        <f t="shared" ref="A471:A476" si="78">A470+1</f>
        <v>468</v>
      </c>
      <c r="B471" s="22"/>
      <c r="C471" s="22"/>
      <c r="D471" s="48" t="str">
        <f>IFERROR(VLOOKUP($C471,货物明细表!$B:$F,2,0),"")</f>
        <v/>
      </c>
      <c r="E471" s="48" t="str">
        <f>IFERROR(VLOOKUP($C471,货物明细表!$B:$F,3,0),"")</f>
        <v/>
      </c>
      <c r="F471" s="48" t="str">
        <f>IFERROR(VLOOKUP($C471,货物明细表!$B:$F,4,0),"")</f>
        <v/>
      </c>
      <c r="G471" s="48" t="str">
        <f>IFERROR(VLOOKUP($C471,货物明细表!$B:$F,5,0),"")</f>
        <v/>
      </c>
      <c r="H471" s="23"/>
      <c r="I471" s="23"/>
      <c r="J471" s="23"/>
      <c r="K471" s="23"/>
    </row>
    <row r="472" spans="1:11">
      <c r="A472" s="47">
        <f t="shared" si="78"/>
        <v>469</v>
      </c>
      <c r="B472" s="19"/>
      <c r="C472" s="19"/>
      <c r="D472" s="47" t="str">
        <f>IFERROR(VLOOKUP($C472,货物明细表!$B:$F,2,0),"")</f>
        <v/>
      </c>
      <c r="E472" s="47" t="str">
        <f>IFERROR(VLOOKUP($C472,货物明细表!$B:$F,3,0),"")</f>
        <v/>
      </c>
      <c r="F472" s="47" t="str">
        <f>IFERROR(VLOOKUP($C472,货物明细表!$B:$F,4,0),"")</f>
        <v/>
      </c>
      <c r="G472" s="47" t="str">
        <f>IFERROR(VLOOKUP($C472,货物明细表!$B:$F,5,0),"")</f>
        <v/>
      </c>
      <c r="H472" s="20"/>
      <c r="I472" s="20"/>
      <c r="J472" s="20"/>
      <c r="K472" s="20"/>
    </row>
    <row r="473" spans="1:11">
      <c r="A473" s="48">
        <f t="shared" si="78"/>
        <v>470</v>
      </c>
      <c r="B473" s="22"/>
      <c r="C473" s="22"/>
      <c r="D473" s="48" t="str">
        <f>IFERROR(VLOOKUP($C473,货物明细表!$B:$F,2,0),"")</f>
        <v/>
      </c>
      <c r="E473" s="48" t="str">
        <f>IFERROR(VLOOKUP($C473,货物明细表!$B:$F,3,0),"")</f>
        <v/>
      </c>
      <c r="F473" s="48" t="str">
        <f>IFERROR(VLOOKUP($C473,货物明细表!$B:$F,4,0),"")</f>
        <v/>
      </c>
      <c r="G473" s="48" t="str">
        <f>IFERROR(VLOOKUP($C473,货物明细表!$B:$F,5,0),"")</f>
        <v/>
      </c>
      <c r="H473" s="23"/>
      <c r="I473" s="23"/>
      <c r="J473" s="23"/>
      <c r="K473" s="23"/>
    </row>
    <row r="474" spans="1:11">
      <c r="A474" s="47">
        <f t="shared" si="78"/>
        <v>471</v>
      </c>
      <c r="B474" s="19"/>
      <c r="C474" s="19"/>
      <c r="D474" s="47" t="str">
        <f>IFERROR(VLOOKUP($C474,货物明细表!$B:$F,2,0),"")</f>
        <v/>
      </c>
      <c r="E474" s="47" t="str">
        <f>IFERROR(VLOOKUP($C474,货物明细表!$B:$F,3,0),"")</f>
        <v/>
      </c>
      <c r="F474" s="47" t="str">
        <f>IFERROR(VLOOKUP($C474,货物明细表!$B:$F,4,0),"")</f>
        <v/>
      </c>
      <c r="G474" s="47" t="str">
        <f>IFERROR(VLOOKUP($C474,货物明细表!$B:$F,5,0),"")</f>
        <v/>
      </c>
      <c r="H474" s="20"/>
      <c r="I474" s="20"/>
      <c r="J474" s="20"/>
      <c r="K474" s="20"/>
    </row>
    <row r="475" spans="1:11">
      <c r="A475" s="48">
        <f t="shared" si="78"/>
        <v>472</v>
      </c>
      <c r="B475" s="22"/>
      <c r="C475" s="22"/>
      <c r="D475" s="48" t="str">
        <f>IFERROR(VLOOKUP($C475,货物明细表!$B:$F,2,0),"")</f>
        <v/>
      </c>
      <c r="E475" s="48" t="str">
        <f>IFERROR(VLOOKUP($C475,货物明细表!$B:$F,3,0),"")</f>
        <v/>
      </c>
      <c r="F475" s="48" t="str">
        <f>IFERROR(VLOOKUP($C475,货物明细表!$B:$F,4,0),"")</f>
        <v/>
      </c>
      <c r="G475" s="48" t="str">
        <f>IFERROR(VLOOKUP($C475,货物明细表!$B:$F,5,0),"")</f>
        <v/>
      </c>
      <c r="H475" s="23"/>
      <c r="I475" s="23"/>
      <c r="J475" s="23"/>
      <c r="K475" s="23"/>
    </row>
    <row r="476" spans="1:11">
      <c r="A476" s="47">
        <f t="shared" si="78"/>
        <v>473</v>
      </c>
      <c r="B476" s="19"/>
      <c r="C476" s="19"/>
      <c r="D476" s="47" t="str">
        <f>IFERROR(VLOOKUP($C476,货物明细表!$B:$F,2,0),"")</f>
        <v/>
      </c>
      <c r="E476" s="47" t="str">
        <f>IFERROR(VLOOKUP($C476,货物明细表!$B:$F,3,0),"")</f>
        <v/>
      </c>
      <c r="F476" s="47" t="str">
        <f>IFERROR(VLOOKUP($C476,货物明细表!$B:$F,4,0),"")</f>
        <v/>
      </c>
      <c r="G476" s="47" t="str">
        <f>IFERROR(VLOOKUP($C476,货物明细表!$B:$F,5,0),"")</f>
        <v/>
      </c>
      <c r="H476" s="20"/>
      <c r="I476" s="20"/>
      <c r="J476" s="20"/>
      <c r="K476" s="20"/>
    </row>
    <row r="477" spans="1:11">
      <c r="A477" s="48">
        <f t="shared" ref="A477:A482" si="79">A476+1</f>
        <v>474</v>
      </c>
      <c r="B477" s="22"/>
      <c r="C477" s="22"/>
      <c r="D477" s="48" t="str">
        <f>IFERROR(VLOOKUP($C477,货物明细表!$B:$F,2,0),"")</f>
        <v/>
      </c>
      <c r="E477" s="48" t="str">
        <f>IFERROR(VLOOKUP($C477,货物明细表!$B:$F,3,0),"")</f>
        <v/>
      </c>
      <c r="F477" s="48" t="str">
        <f>IFERROR(VLOOKUP($C477,货物明细表!$B:$F,4,0),"")</f>
        <v/>
      </c>
      <c r="G477" s="48" t="str">
        <f>IFERROR(VLOOKUP($C477,货物明细表!$B:$F,5,0),"")</f>
        <v/>
      </c>
      <c r="H477" s="23"/>
      <c r="I477" s="23"/>
      <c r="J477" s="23"/>
      <c r="K477" s="23"/>
    </row>
    <row r="478" spans="1:11">
      <c r="A478" s="47">
        <f t="shared" si="79"/>
        <v>475</v>
      </c>
      <c r="B478" s="19"/>
      <c r="C478" s="19"/>
      <c r="D478" s="47" t="str">
        <f>IFERROR(VLOOKUP($C478,货物明细表!$B:$F,2,0),"")</f>
        <v/>
      </c>
      <c r="E478" s="47" t="str">
        <f>IFERROR(VLOOKUP($C478,货物明细表!$B:$F,3,0),"")</f>
        <v/>
      </c>
      <c r="F478" s="47" t="str">
        <f>IFERROR(VLOOKUP($C478,货物明细表!$B:$F,4,0),"")</f>
        <v/>
      </c>
      <c r="G478" s="47" t="str">
        <f>IFERROR(VLOOKUP($C478,货物明细表!$B:$F,5,0),"")</f>
        <v/>
      </c>
      <c r="H478" s="20"/>
      <c r="I478" s="20"/>
      <c r="J478" s="20"/>
      <c r="K478" s="20"/>
    </row>
    <row r="479" spans="1:11">
      <c r="A479" s="48">
        <f t="shared" si="79"/>
        <v>476</v>
      </c>
      <c r="B479" s="22"/>
      <c r="C479" s="22"/>
      <c r="D479" s="48" t="str">
        <f>IFERROR(VLOOKUP($C479,货物明细表!$B:$F,2,0),"")</f>
        <v/>
      </c>
      <c r="E479" s="48" t="str">
        <f>IFERROR(VLOOKUP($C479,货物明细表!$B:$F,3,0),"")</f>
        <v/>
      </c>
      <c r="F479" s="48" t="str">
        <f>IFERROR(VLOOKUP($C479,货物明细表!$B:$F,4,0),"")</f>
        <v/>
      </c>
      <c r="G479" s="48" t="str">
        <f>IFERROR(VLOOKUP($C479,货物明细表!$B:$F,5,0),"")</f>
        <v/>
      </c>
      <c r="H479" s="23"/>
      <c r="I479" s="23"/>
      <c r="J479" s="23"/>
      <c r="K479" s="23"/>
    </row>
    <row r="480" spans="1:11">
      <c r="A480" s="47">
        <f t="shared" si="79"/>
        <v>477</v>
      </c>
      <c r="B480" s="19"/>
      <c r="C480" s="19"/>
      <c r="D480" s="47" t="str">
        <f>IFERROR(VLOOKUP($C480,货物明细表!$B:$F,2,0),"")</f>
        <v/>
      </c>
      <c r="E480" s="47" t="str">
        <f>IFERROR(VLOOKUP($C480,货物明细表!$B:$F,3,0),"")</f>
        <v/>
      </c>
      <c r="F480" s="47" t="str">
        <f>IFERROR(VLOOKUP($C480,货物明细表!$B:$F,4,0),"")</f>
        <v/>
      </c>
      <c r="G480" s="47" t="str">
        <f>IFERROR(VLOOKUP($C480,货物明细表!$B:$F,5,0),"")</f>
        <v/>
      </c>
      <c r="H480" s="20"/>
      <c r="I480" s="20"/>
      <c r="J480" s="20"/>
      <c r="K480" s="20"/>
    </row>
    <row r="481" spans="1:11">
      <c r="A481" s="48">
        <f t="shared" si="79"/>
        <v>478</v>
      </c>
      <c r="B481" s="22"/>
      <c r="C481" s="22"/>
      <c r="D481" s="48" t="str">
        <f>IFERROR(VLOOKUP($C481,货物明细表!$B:$F,2,0),"")</f>
        <v/>
      </c>
      <c r="E481" s="48" t="str">
        <f>IFERROR(VLOOKUP($C481,货物明细表!$B:$F,3,0),"")</f>
        <v/>
      </c>
      <c r="F481" s="48" t="str">
        <f>IFERROR(VLOOKUP($C481,货物明细表!$B:$F,4,0),"")</f>
        <v/>
      </c>
      <c r="G481" s="48" t="str">
        <f>IFERROR(VLOOKUP($C481,货物明细表!$B:$F,5,0),"")</f>
        <v/>
      </c>
      <c r="H481" s="23"/>
      <c r="I481" s="23"/>
      <c r="J481" s="23"/>
      <c r="K481" s="23"/>
    </row>
    <row r="482" spans="1:11">
      <c r="A482" s="47">
        <f t="shared" si="79"/>
        <v>479</v>
      </c>
      <c r="B482" s="19"/>
      <c r="C482" s="19"/>
      <c r="D482" s="47" t="str">
        <f>IFERROR(VLOOKUP($C482,货物明细表!$B:$F,2,0),"")</f>
        <v/>
      </c>
      <c r="E482" s="47" t="str">
        <f>IFERROR(VLOOKUP($C482,货物明细表!$B:$F,3,0),"")</f>
        <v/>
      </c>
      <c r="F482" s="47" t="str">
        <f>IFERROR(VLOOKUP($C482,货物明细表!$B:$F,4,0),"")</f>
        <v/>
      </c>
      <c r="G482" s="47" t="str">
        <f>IFERROR(VLOOKUP($C482,货物明细表!$B:$F,5,0),"")</f>
        <v/>
      </c>
      <c r="H482" s="20"/>
      <c r="I482" s="20"/>
      <c r="J482" s="20"/>
      <c r="K482" s="20"/>
    </row>
    <row r="483" spans="1:11">
      <c r="A483" s="48">
        <f t="shared" ref="A483:A488" si="80">A482+1</f>
        <v>480</v>
      </c>
      <c r="B483" s="22"/>
      <c r="C483" s="22"/>
      <c r="D483" s="48" t="str">
        <f>IFERROR(VLOOKUP($C483,货物明细表!$B:$F,2,0),"")</f>
        <v/>
      </c>
      <c r="E483" s="48" t="str">
        <f>IFERROR(VLOOKUP($C483,货物明细表!$B:$F,3,0),"")</f>
        <v/>
      </c>
      <c r="F483" s="48" t="str">
        <f>IFERROR(VLOOKUP($C483,货物明细表!$B:$F,4,0),"")</f>
        <v/>
      </c>
      <c r="G483" s="48" t="str">
        <f>IFERROR(VLOOKUP($C483,货物明细表!$B:$F,5,0),"")</f>
        <v/>
      </c>
      <c r="H483" s="23"/>
      <c r="I483" s="23"/>
      <c r="J483" s="23"/>
      <c r="K483" s="23"/>
    </row>
    <row r="484" spans="1:11">
      <c r="A484" s="47">
        <f t="shared" si="80"/>
        <v>481</v>
      </c>
      <c r="B484" s="19"/>
      <c r="C484" s="19"/>
      <c r="D484" s="47" t="str">
        <f>IFERROR(VLOOKUP($C484,货物明细表!$B:$F,2,0),"")</f>
        <v/>
      </c>
      <c r="E484" s="47" t="str">
        <f>IFERROR(VLOOKUP($C484,货物明细表!$B:$F,3,0),"")</f>
        <v/>
      </c>
      <c r="F484" s="47" t="str">
        <f>IFERROR(VLOOKUP($C484,货物明细表!$B:$F,4,0),"")</f>
        <v/>
      </c>
      <c r="G484" s="47" t="str">
        <f>IFERROR(VLOOKUP($C484,货物明细表!$B:$F,5,0),"")</f>
        <v/>
      </c>
      <c r="H484" s="20"/>
      <c r="I484" s="20"/>
      <c r="J484" s="20"/>
      <c r="K484" s="20"/>
    </row>
    <row r="485" spans="1:11">
      <c r="A485" s="48">
        <f t="shared" si="80"/>
        <v>482</v>
      </c>
      <c r="B485" s="22"/>
      <c r="C485" s="22"/>
      <c r="D485" s="48" t="str">
        <f>IFERROR(VLOOKUP($C485,货物明细表!$B:$F,2,0),"")</f>
        <v/>
      </c>
      <c r="E485" s="48" t="str">
        <f>IFERROR(VLOOKUP($C485,货物明细表!$B:$F,3,0),"")</f>
        <v/>
      </c>
      <c r="F485" s="48" t="str">
        <f>IFERROR(VLOOKUP($C485,货物明细表!$B:$F,4,0),"")</f>
        <v/>
      </c>
      <c r="G485" s="48" t="str">
        <f>IFERROR(VLOOKUP($C485,货物明细表!$B:$F,5,0),"")</f>
        <v/>
      </c>
      <c r="H485" s="23"/>
      <c r="I485" s="23"/>
      <c r="J485" s="23"/>
      <c r="K485" s="23"/>
    </row>
    <row r="486" spans="1:11">
      <c r="A486" s="47">
        <f t="shared" si="80"/>
        <v>483</v>
      </c>
      <c r="B486" s="19"/>
      <c r="C486" s="19"/>
      <c r="D486" s="47" t="str">
        <f>IFERROR(VLOOKUP($C486,货物明细表!$B:$F,2,0),"")</f>
        <v/>
      </c>
      <c r="E486" s="47" t="str">
        <f>IFERROR(VLOOKUP($C486,货物明细表!$B:$F,3,0),"")</f>
        <v/>
      </c>
      <c r="F486" s="47" t="str">
        <f>IFERROR(VLOOKUP($C486,货物明细表!$B:$F,4,0),"")</f>
        <v/>
      </c>
      <c r="G486" s="47" t="str">
        <f>IFERROR(VLOOKUP($C486,货物明细表!$B:$F,5,0),"")</f>
        <v/>
      </c>
      <c r="H486" s="20"/>
      <c r="I486" s="20"/>
      <c r="J486" s="20"/>
      <c r="K486" s="20"/>
    </row>
    <row r="487" spans="1:11">
      <c r="A487" s="48">
        <f t="shared" si="80"/>
        <v>484</v>
      </c>
      <c r="B487" s="22"/>
      <c r="C487" s="22"/>
      <c r="D487" s="48" t="str">
        <f>IFERROR(VLOOKUP($C487,货物明细表!$B:$F,2,0),"")</f>
        <v/>
      </c>
      <c r="E487" s="48" t="str">
        <f>IFERROR(VLOOKUP($C487,货物明细表!$B:$F,3,0),"")</f>
        <v/>
      </c>
      <c r="F487" s="48" t="str">
        <f>IFERROR(VLOOKUP($C487,货物明细表!$B:$F,4,0),"")</f>
        <v/>
      </c>
      <c r="G487" s="48" t="str">
        <f>IFERROR(VLOOKUP($C487,货物明细表!$B:$F,5,0),"")</f>
        <v/>
      </c>
      <c r="H487" s="23"/>
      <c r="I487" s="23"/>
      <c r="J487" s="23"/>
      <c r="K487" s="23"/>
    </row>
    <row r="488" spans="1:11">
      <c r="A488" s="47">
        <f t="shared" si="80"/>
        <v>485</v>
      </c>
      <c r="B488" s="19"/>
      <c r="C488" s="19"/>
      <c r="D488" s="47" t="str">
        <f>IFERROR(VLOOKUP($C488,货物明细表!$B:$F,2,0),"")</f>
        <v/>
      </c>
      <c r="E488" s="47" t="str">
        <f>IFERROR(VLOOKUP($C488,货物明细表!$B:$F,3,0),"")</f>
        <v/>
      </c>
      <c r="F488" s="47" t="str">
        <f>IFERROR(VLOOKUP($C488,货物明细表!$B:$F,4,0),"")</f>
        <v/>
      </c>
      <c r="G488" s="47" t="str">
        <f>IFERROR(VLOOKUP($C488,货物明细表!$B:$F,5,0),"")</f>
        <v/>
      </c>
      <c r="H488" s="20"/>
      <c r="I488" s="20"/>
      <c r="J488" s="20"/>
      <c r="K488" s="20"/>
    </row>
    <row r="489" spans="1:11">
      <c r="A489" s="48">
        <f t="shared" ref="A489:A494" si="81">A488+1</f>
        <v>486</v>
      </c>
      <c r="B489" s="22"/>
      <c r="C489" s="22"/>
      <c r="D489" s="48" t="str">
        <f>IFERROR(VLOOKUP($C489,货物明细表!$B:$F,2,0),"")</f>
        <v/>
      </c>
      <c r="E489" s="48" t="str">
        <f>IFERROR(VLOOKUP($C489,货物明细表!$B:$F,3,0),"")</f>
        <v/>
      </c>
      <c r="F489" s="48" t="str">
        <f>IFERROR(VLOOKUP($C489,货物明细表!$B:$F,4,0),"")</f>
        <v/>
      </c>
      <c r="G489" s="48" t="str">
        <f>IFERROR(VLOOKUP($C489,货物明细表!$B:$F,5,0),"")</f>
        <v/>
      </c>
      <c r="H489" s="23"/>
      <c r="I489" s="23"/>
      <c r="J489" s="23"/>
      <c r="K489" s="23"/>
    </row>
    <row r="490" spans="1:11">
      <c r="A490" s="47">
        <f t="shared" si="81"/>
        <v>487</v>
      </c>
      <c r="B490" s="19"/>
      <c r="C490" s="19"/>
      <c r="D490" s="47" t="str">
        <f>IFERROR(VLOOKUP($C490,货物明细表!$B:$F,2,0),"")</f>
        <v/>
      </c>
      <c r="E490" s="47" t="str">
        <f>IFERROR(VLOOKUP($C490,货物明细表!$B:$F,3,0),"")</f>
        <v/>
      </c>
      <c r="F490" s="47" t="str">
        <f>IFERROR(VLOOKUP($C490,货物明细表!$B:$F,4,0),"")</f>
        <v/>
      </c>
      <c r="G490" s="47" t="str">
        <f>IFERROR(VLOOKUP($C490,货物明细表!$B:$F,5,0),"")</f>
        <v/>
      </c>
      <c r="H490" s="20"/>
      <c r="I490" s="20"/>
      <c r="J490" s="20"/>
      <c r="K490" s="20"/>
    </row>
    <row r="491" spans="1:11">
      <c r="A491" s="48">
        <f t="shared" si="81"/>
        <v>488</v>
      </c>
      <c r="B491" s="22"/>
      <c r="C491" s="22"/>
      <c r="D491" s="48" t="str">
        <f>IFERROR(VLOOKUP($C491,货物明细表!$B:$F,2,0),"")</f>
        <v/>
      </c>
      <c r="E491" s="48" t="str">
        <f>IFERROR(VLOOKUP($C491,货物明细表!$B:$F,3,0),"")</f>
        <v/>
      </c>
      <c r="F491" s="48" t="str">
        <f>IFERROR(VLOOKUP($C491,货物明细表!$B:$F,4,0),"")</f>
        <v/>
      </c>
      <c r="G491" s="48" t="str">
        <f>IFERROR(VLOOKUP($C491,货物明细表!$B:$F,5,0),"")</f>
        <v/>
      </c>
      <c r="H491" s="23"/>
      <c r="I491" s="23"/>
      <c r="J491" s="23"/>
      <c r="K491" s="23"/>
    </row>
    <row r="492" spans="1:11">
      <c r="A492" s="47">
        <f t="shared" si="81"/>
        <v>489</v>
      </c>
      <c r="B492" s="19"/>
      <c r="C492" s="19"/>
      <c r="D492" s="47" t="str">
        <f>IFERROR(VLOOKUP($C492,货物明细表!$B:$F,2,0),"")</f>
        <v/>
      </c>
      <c r="E492" s="47" t="str">
        <f>IFERROR(VLOOKUP($C492,货物明细表!$B:$F,3,0),"")</f>
        <v/>
      </c>
      <c r="F492" s="47" t="str">
        <f>IFERROR(VLOOKUP($C492,货物明细表!$B:$F,4,0),"")</f>
        <v/>
      </c>
      <c r="G492" s="47" t="str">
        <f>IFERROR(VLOOKUP($C492,货物明细表!$B:$F,5,0),"")</f>
        <v/>
      </c>
      <c r="H492" s="20"/>
      <c r="I492" s="20"/>
      <c r="J492" s="20"/>
      <c r="K492" s="20"/>
    </row>
    <row r="493" spans="1:11">
      <c r="A493" s="48">
        <f t="shared" si="81"/>
        <v>490</v>
      </c>
      <c r="B493" s="22"/>
      <c r="C493" s="22"/>
      <c r="D493" s="48" t="str">
        <f>IFERROR(VLOOKUP($C493,货物明细表!$B:$F,2,0),"")</f>
        <v/>
      </c>
      <c r="E493" s="48" t="str">
        <f>IFERROR(VLOOKUP($C493,货物明细表!$B:$F,3,0),"")</f>
        <v/>
      </c>
      <c r="F493" s="48" t="str">
        <f>IFERROR(VLOOKUP($C493,货物明细表!$B:$F,4,0),"")</f>
        <v/>
      </c>
      <c r="G493" s="48" t="str">
        <f>IFERROR(VLOOKUP($C493,货物明细表!$B:$F,5,0),"")</f>
        <v/>
      </c>
      <c r="H493" s="23"/>
      <c r="I493" s="23"/>
      <c r="J493" s="23"/>
      <c r="K493" s="23"/>
    </row>
    <row r="494" spans="1:11">
      <c r="A494" s="47">
        <f t="shared" si="81"/>
        <v>491</v>
      </c>
      <c r="B494" s="19"/>
      <c r="C494" s="19"/>
      <c r="D494" s="47" t="str">
        <f>IFERROR(VLOOKUP($C494,货物明细表!$B:$F,2,0),"")</f>
        <v/>
      </c>
      <c r="E494" s="47" t="str">
        <f>IFERROR(VLOOKUP($C494,货物明细表!$B:$F,3,0),"")</f>
        <v/>
      </c>
      <c r="F494" s="47" t="str">
        <f>IFERROR(VLOOKUP($C494,货物明细表!$B:$F,4,0),"")</f>
        <v/>
      </c>
      <c r="G494" s="47" t="str">
        <f>IFERROR(VLOOKUP($C494,货物明细表!$B:$F,5,0),"")</f>
        <v/>
      </c>
      <c r="H494" s="20"/>
      <c r="I494" s="20"/>
      <c r="J494" s="20"/>
      <c r="K494" s="20"/>
    </row>
    <row r="495" spans="1:11">
      <c r="A495" s="48">
        <f t="shared" ref="A495:A500" si="82">A494+1</f>
        <v>492</v>
      </c>
      <c r="B495" s="22"/>
      <c r="C495" s="22"/>
      <c r="D495" s="48" t="str">
        <f>IFERROR(VLOOKUP($C495,货物明细表!$B:$F,2,0),"")</f>
        <v/>
      </c>
      <c r="E495" s="48" t="str">
        <f>IFERROR(VLOOKUP($C495,货物明细表!$B:$F,3,0),"")</f>
        <v/>
      </c>
      <c r="F495" s="48" t="str">
        <f>IFERROR(VLOOKUP($C495,货物明细表!$B:$F,4,0),"")</f>
        <v/>
      </c>
      <c r="G495" s="48" t="str">
        <f>IFERROR(VLOOKUP($C495,货物明细表!$B:$F,5,0),"")</f>
        <v/>
      </c>
      <c r="H495" s="23"/>
      <c r="I495" s="23"/>
      <c r="J495" s="23"/>
      <c r="K495" s="23"/>
    </row>
    <row r="496" spans="1:11">
      <c r="A496" s="47">
        <f t="shared" si="82"/>
        <v>493</v>
      </c>
      <c r="B496" s="19"/>
      <c r="C496" s="19"/>
      <c r="D496" s="47" t="str">
        <f>IFERROR(VLOOKUP($C496,货物明细表!$B:$F,2,0),"")</f>
        <v/>
      </c>
      <c r="E496" s="47" t="str">
        <f>IFERROR(VLOOKUP($C496,货物明细表!$B:$F,3,0),"")</f>
        <v/>
      </c>
      <c r="F496" s="47" t="str">
        <f>IFERROR(VLOOKUP($C496,货物明细表!$B:$F,4,0),"")</f>
        <v/>
      </c>
      <c r="G496" s="47" t="str">
        <f>IFERROR(VLOOKUP($C496,货物明细表!$B:$F,5,0),"")</f>
        <v/>
      </c>
      <c r="H496" s="20"/>
      <c r="I496" s="20"/>
      <c r="J496" s="20"/>
      <c r="K496" s="20"/>
    </row>
    <row r="497" spans="1:11">
      <c r="A497" s="48">
        <f t="shared" si="82"/>
        <v>494</v>
      </c>
      <c r="B497" s="22"/>
      <c r="C497" s="22"/>
      <c r="D497" s="48" t="str">
        <f>IFERROR(VLOOKUP($C497,货物明细表!$B:$F,2,0),"")</f>
        <v/>
      </c>
      <c r="E497" s="48" t="str">
        <f>IFERROR(VLOOKUP($C497,货物明细表!$B:$F,3,0),"")</f>
        <v/>
      </c>
      <c r="F497" s="48" t="str">
        <f>IFERROR(VLOOKUP($C497,货物明细表!$B:$F,4,0),"")</f>
        <v/>
      </c>
      <c r="G497" s="48" t="str">
        <f>IFERROR(VLOOKUP($C497,货物明细表!$B:$F,5,0),"")</f>
        <v/>
      </c>
      <c r="H497" s="23"/>
      <c r="I497" s="23"/>
      <c r="J497" s="23"/>
      <c r="K497" s="23"/>
    </row>
    <row r="498" spans="1:11">
      <c r="A498" s="47">
        <f t="shared" si="82"/>
        <v>495</v>
      </c>
      <c r="B498" s="19"/>
      <c r="C498" s="19"/>
      <c r="D498" s="47" t="str">
        <f>IFERROR(VLOOKUP($C498,货物明细表!$B:$F,2,0),"")</f>
        <v/>
      </c>
      <c r="E498" s="47" t="str">
        <f>IFERROR(VLOOKUP($C498,货物明细表!$B:$F,3,0),"")</f>
        <v/>
      </c>
      <c r="F498" s="47" t="str">
        <f>IFERROR(VLOOKUP($C498,货物明细表!$B:$F,4,0),"")</f>
        <v/>
      </c>
      <c r="G498" s="47" t="str">
        <f>IFERROR(VLOOKUP($C498,货物明细表!$B:$F,5,0),"")</f>
        <v/>
      </c>
      <c r="H498" s="20"/>
      <c r="I498" s="20"/>
      <c r="J498" s="20"/>
      <c r="K498" s="20"/>
    </row>
    <row r="499" spans="1:11">
      <c r="A499" s="48">
        <f t="shared" si="82"/>
        <v>496</v>
      </c>
      <c r="B499" s="22"/>
      <c r="C499" s="22"/>
      <c r="D499" s="48" t="str">
        <f>IFERROR(VLOOKUP($C499,货物明细表!$B:$F,2,0),"")</f>
        <v/>
      </c>
      <c r="E499" s="48" t="str">
        <f>IFERROR(VLOOKUP($C499,货物明细表!$B:$F,3,0),"")</f>
        <v/>
      </c>
      <c r="F499" s="48" t="str">
        <f>IFERROR(VLOOKUP($C499,货物明细表!$B:$F,4,0),"")</f>
        <v/>
      </c>
      <c r="G499" s="48" t="str">
        <f>IFERROR(VLOOKUP($C499,货物明细表!$B:$F,5,0),"")</f>
        <v/>
      </c>
      <c r="H499" s="23"/>
      <c r="I499" s="23"/>
      <c r="J499" s="23"/>
      <c r="K499" s="23"/>
    </row>
    <row r="500" spans="1:11">
      <c r="A500" s="47">
        <f t="shared" si="82"/>
        <v>497</v>
      </c>
      <c r="B500" s="19"/>
      <c r="C500" s="19"/>
      <c r="D500" s="47" t="str">
        <f>IFERROR(VLOOKUP($C500,货物明细表!$B:$F,2,0),"")</f>
        <v/>
      </c>
      <c r="E500" s="47" t="str">
        <f>IFERROR(VLOOKUP($C500,货物明细表!$B:$F,3,0),"")</f>
        <v/>
      </c>
      <c r="F500" s="47" t="str">
        <f>IFERROR(VLOOKUP($C500,货物明细表!$B:$F,4,0),"")</f>
        <v/>
      </c>
      <c r="G500" s="47" t="str">
        <f>IFERROR(VLOOKUP($C500,货物明细表!$B:$F,5,0),"")</f>
        <v/>
      </c>
      <c r="H500" s="20"/>
      <c r="I500" s="20"/>
      <c r="J500" s="20"/>
      <c r="K500" s="20"/>
    </row>
    <row r="501" spans="1:11">
      <c r="A501" s="48">
        <f t="shared" ref="A501:A506" si="83">A500+1</f>
        <v>498</v>
      </c>
      <c r="B501" s="22"/>
      <c r="C501" s="22"/>
      <c r="D501" s="48" t="str">
        <f>IFERROR(VLOOKUP($C501,货物明细表!$B:$F,2,0),"")</f>
        <v/>
      </c>
      <c r="E501" s="48" t="str">
        <f>IFERROR(VLOOKUP($C501,货物明细表!$B:$F,3,0),"")</f>
        <v/>
      </c>
      <c r="F501" s="48" t="str">
        <f>IFERROR(VLOOKUP($C501,货物明细表!$B:$F,4,0),"")</f>
        <v/>
      </c>
      <c r="G501" s="48" t="str">
        <f>IFERROR(VLOOKUP($C501,货物明细表!$B:$F,5,0),"")</f>
        <v/>
      </c>
      <c r="H501" s="23"/>
      <c r="I501" s="23"/>
      <c r="J501" s="23"/>
      <c r="K501" s="23"/>
    </row>
    <row r="502" spans="1:11">
      <c r="A502" s="47">
        <f t="shared" si="83"/>
        <v>499</v>
      </c>
      <c r="B502" s="19"/>
      <c r="C502" s="19"/>
      <c r="D502" s="47" t="str">
        <f>IFERROR(VLOOKUP($C502,货物明细表!$B:$F,2,0),"")</f>
        <v/>
      </c>
      <c r="E502" s="47" t="str">
        <f>IFERROR(VLOOKUP($C502,货物明细表!$B:$F,3,0),"")</f>
        <v/>
      </c>
      <c r="F502" s="47" t="str">
        <f>IFERROR(VLOOKUP($C502,货物明细表!$B:$F,4,0),"")</f>
        <v/>
      </c>
      <c r="G502" s="47" t="str">
        <f>IFERROR(VLOOKUP($C502,货物明细表!$B:$F,5,0),"")</f>
        <v/>
      </c>
      <c r="H502" s="20"/>
      <c r="I502" s="20"/>
      <c r="J502" s="20"/>
      <c r="K502" s="20"/>
    </row>
    <row r="503" spans="1:11">
      <c r="A503" s="48">
        <f t="shared" si="83"/>
        <v>500</v>
      </c>
      <c r="B503" s="22"/>
      <c r="C503" s="22"/>
      <c r="D503" s="48" t="str">
        <f>IFERROR(VLOOKUP($C503,货物明细表!$B:$F,2,0),"")</f>
        <v/>
      </c>
      <c r="E503" s="48" t="str">
        <f>IFERROR(VLOOKUP($C503,货物明细表!$B:$F,3,0),"")</f>
        <v/>
      </c>
      <c r="F503" s="48" t="str">
        <f>IFERROR(VLOOKUP($C503,货物明细表!$B:$F,4,0),"")</f>
        <v/>
      </c>
      <c r="G503" s="48" t="str">
        <f>IFERROR(VLOOKUP($C503,货物明细表!$B:$F,5,0),"")</f>
        <v/>
      </c>
      <c r="H503" s="23"/>
      <c r="I503" s="23"/>
      <c r="J503" s="23"/>
      <c r="K503" s="23"/>
    </row>
    <row r="504" spans="1:11">
      <c r="A504" s="47">
        <f t="shared" si="83"/>
        <v>501</v>
      </c>
      <c r="B504" s="19"/>
      <c r="C504" s="19"/>
      <c r="D504" s="47" t="str">
        <f>IFERROR(VLOOKUP($C504,货物明细表!$B:$F,2,0),"")</f>
        <v/>
      </c>
      <c r="E504" s="47" t="str">
        <f>IFERROR(VLOOKUP($C504,货物明细表!$B:$F,3,0),"")</f>
        <v/>
      </c>
      <c r="F504" s="47" t="str">
        <f>IFERROR(VLOOKUP($C504,货物明细表!$B:$F,4,0),"")</f>
        <v/>
      </c>
      <c r="G504" s="47" t="str">
        <f>IFERROR(VLOOKUP($C504,货物明细表!$B:$F,5,0),"")</f>
        <v/>
      </c>
      <c r="H504" s="20"/>
      <c r="I504" s="20"/>
      <c r="J504" s="20"/>
      <c r="K504" s="20"/>
    </row>
    <row r="505" spans="1:11">
      <c r="A505" s="48">
        <f t="shared" si="83"/>
        <v>502</v>
      </c>
      <c r="B505" s="22"/>
      <c r="C505" s="22"/>
      <c r="D505" s="48" t="str">
        <f>IFERROR(VLOOKUP($C505,货物明细表!$B:$F,2,0),"")</f>
        <v/>
      </c>
      <c r="E505" s="48" t="str">
        <f>IFERROR(VLOOKUP($C505,货物明细表!$B:$F,3,0),"")</f>
        <v/>
      </c>
      <c r="F505" s="48" t="str">
        <f>IFERROR(VLOOKUP($C505,货物明细表!$B:$F,4,0),"")</f>
        <v/>
      </c>
      <c r="G505" s="48" t="str">
        <f>IFERROR(VLOOKUP($C505,货物明细表!$B:$F,5,0),"")</f>
        <v/>
      </c>
      <c r="H505" s="23"/>
      <c r="I505" s="23"/>
      <c r="J505" s="23"/>
      <c r="K505" s="23"/>
    </row>
    <row r="506" spans="1:11">
      <c r="A506" s="47">
        <f t="shared" si="83"/>
        <v>503</v>
      </c>
      <c r="B506" s="19"/>
      <c r="C506" s="19"/>
      <c r="D506" s="47" t="str">
        <f>IFERROR(VLOOKUP($C506,货物明细表!$B:$F,2,0),"")</f>
        <v/>
      </c>
      <c r="E506" s="47" t="str">
        <f>IFERROR(VLOOKUP($C506,货物明细表!$B:$F,3,0),"")</f>
        <v/>
      </c>
      <c r="F506" s="47" t="str">
        <f>IFERROR(VLOOKUP($C506,货物明细表!$B:$F,4,0),"")</f>
        <v/>
      </c>
      <c r="G506" s="47" t="str">
        <f>IFERROR(VLOOKUP($C506,货物明细表!$B:$F,5,0),"")</f>
        <v/>
      </c>
      <c r="H506" s="20"/>
      <c r="I506" s="20"/>
      <c r="J506" s="20"/>
      <c r="K506" s="20"/>
    </row>
    <row r="507" spans="1:11">
      <c r="A507" s="48">
        <f t="shared" ref="A507:A512" si="84">A506+1</f>
        <v>504</v>
      </c>
      <c r="B507" s="22"/>
      <c r="C507" s="22"/>
      <c r="D507" s="48" t="str">
        <f>IFERROR(VLOOKUP($C507,货物明细表!$B:$F,2,0),"")</f>
        <v/>
      </c>
      <c r="E507" s="48" t="str">
        <f>IFERROR(VLOOKUP($C507,货物明细表!$B:$F,3,0),"")</f>
        <v/>
      </c>
      <c r="F507" s="48" t="str">
        <f>IFERROR(VLOOKUP($C507,货物明细表!$B:$F,4,0),"")</f>
        <v/>
      </c>
      <c r="G507" s="48" t="str">
        <f>IFERROR(VLOOKUP($C507,货物明细表!$B:$F,5,0),"")</f>
        <v/>
      </c>
      <c r="H507" s="23"/>
      <c r="I507" s="23"/>
      <c r="J507" s="23"/>
      <c r="K507" s="23"/>
    </row>
    <row r="508" spans="1:11">
      <c r="A508" s="47">
        <f t="shared" si="84"/>
        <v>505</v>
      </c>
      <c r="B508" s="19"/>
      <c r="C508" s="19"/>
      <c r="D508" s="47" t="str">
        <f>IFERROR(VLOOKUP($C508,货物明细表!$B:$F,2,0),"")</f>
        <v/>
      </c>
      <c r="E508" s="47" t="str">
        <f>IFERROR(VLOOKUP($C508,货物明细表!$B:$F,3,0),"")</f>
        <v/>
      </c>
      <c r="F508" s="47" t="str">
        <f>IFERROR(VLOOKUP($C508,货物明细表!$B:$F,4,0),"")</f>
        <v/>
      </c>
      <c r="G508" s="47" t="str">
        <f>IFERROR(VLOOKUP($C508,货物明细表!$B:$F,5,0),"")</f>
        <v/>
      </c>
      <c r="H508" s="20"/>
      <c r="I508" s="20"/>
      <c r="J508" s="20"/>
      <c r="K508" s="20"/>
    </row>
    <row r="509" spans="1:11">
      <c r="A509" s="48">
        <f t="shared" si="84"/>
        <v>506</v>
      </c>
      <c r="B509" s="22"/>
      <c r="C509" s="22"/>
      <c r="D509" s="48" t="str">
        <f>IFERROR(VLOOKUP($C509,货物明细表!$B:$F,2,0),"")</f>
        <v/>
      </c>
      <c r="E509" s="48" t="str">
        <f>IFERROR(VLOOKUP($C509,货物明细表!$B:$F,3,0),"")</f>
        <v/>
      </c>
      <c r="F509" s="48" t="str">
        <f>IFERROR(VLOOKUP($C509,货物明细表!$B:$F,4,0),"")</f>
        <v/>
      </c>
      <c r="G509" s="48" t="str">
        <f>IFERROR(VLOOKUP($C509,货物明细表!$B:$F,5,0),"")</f>
        <v/>
      </c>
      <c r="H509" s="23"/>
      <c r="I509" s="23"/>
      <c r="J509" s="23"/>
      <c r="K509" s="23"/>
    </row>
    <row r="510" spans="1:11">
      <c r="A510" s="47">
        <f t="shared" si="84"/>
        <v>507</v>
      </c>
      <c r="B510" s="19"/>
      <c r="C510" s="19"/>
      <c r="D510" s="47" t="str">
        <f>IFERROR(VLOOKUP($C510,货物明细表!$B:$F,2,0),"")</f>
        <v/>
      </c>
      <c r="E510" s="47" t="str">
        <f>IFERROR(VLOOKUP($C510,货物明细表!$B:$F,3,0),"")</f>
        <v/>
      </c>
      <c r="F510" s="47" t="str">
        <f>IFERROR(VLOOKUP($C510,货物明细表!$B:$F,4,0),"")</f>
        <v/>
      </c>
      <c r="G510" s="47" t="str">
        <f>IFERROR(VLOOKUP($C510,货物明细表!$B:$F,5,0),"")</f>
        <v/>
      </c>
      <c r="H510" s="20"/>
      <c r="I510" s="20"/>
      <c r="J510" s="20"/>
      <c r="K510" s="20"/>
    </row>
    <row r="511" spans="1:11">
      <c r="A511" s="48">
        <f t="shared" si="84"/>
        <v>508</v>
      </c>
      <c r="B511" s="22"/>
      <c r="C511" s="22"/>
      <c r="D511" s="48" t="str">
        <f>IFERROR(VLOOKUP($C511,货物明细表!$B:$F,2,0),"")</f>
        <v/>
      </c>
      <c r="E511" s="48" t="str">
        <f>IFERROR(VLOOKUP($C511,货物明细表!$B:$F,3,0),"")</f>
        <v/>
      </c>
      <c r="F511" s="48" t="str">
        <f>IFERROR(VLOOKUP($C511,货物明细表!$B:$F,4,0),"")</f>
        <v/>
      </c>
      <c r="G511" s="48" t="str">
        <f>IFERROR(VLOOKUP($C511,货物明细表!$B:$F,5,0),"")</f>
        <v/>
      </c>
      <c r="H511" s="23"/>
      <c r="I511" s="23"/>
      <c r="J511" s="23"/>
      <c r="K511" s="23"/>
    </row>
    <row r="512" spans="1:11">
      <c r="A512" s="47">
        <f t="shared" si="84"/>
        <v>509</v>
      </c>
      <c r="B512" s="19"/>
      <c r="C512" s="19"/>
      <c r="D512" s="47" t="str">
        <f>IFERROR(VLOOKUP($C512,货物明细表!$B:$F,2,0),"")</f>
        <v/>
      </c>
      <c r="E512" s="47" t="str">
        <f>IFERROR(VLOOKUP($C512,货物明细表!$B:$F,3,0),"")</f>
        <v/>
      </c>
      <c r="F512" s="47" t="str">
        <f>IFERROR(VLOOKUP($C512,货物明细表!$B:$F,4,0),"")</f>
        <v/>
      </c>
      <c r="G512" s="47" t="str">
        <f>IFERROR(VLOOKUP($C512,货物明细表!$B:$F,5,0),"")</f>
        <v/>
      </c>
      <c r="H512" s="20"/>
      <c r="I512" s="20"/>
      <c r="J512" s="20"/>
      <c r="K512" s="20"/>
    </row>
    <row r="513" spans="1:11">
      <c r="A513" s="48">
        <f t="shared" ref="A513:A518" si="85">A512+1</f>
        <v>510</v>
      </c>
      <c r="B513" s="22"/>
      <c r="C513" s="22"/>
      <c r="D513" s="48" t="str">
        <f>IFERROR(VLOOKUP($C513,货物明细表!$B:$F,2,0),"")</f>
        <v/>
      </c>
      <c r="E513" s="48" t="str">
        <f>IFERROR(VLOOKUP($C513,货物明细表!$B:$F,3,0),"")</f>
        <v/>
      </c>
      <c r="F513" s="48" t="str">
        <f>IFERROR(VLOOKUP($C513,货物明细表!$B:$F,4,0),"")</f>
        <v/>
      </c>
      <c r="G513" s="48" t="str">
        <f>IFERROR(VLOOKUP($C513,货物明细表!$B:$F,5,0),"")</f>
        <v/>
      </c>
      <c r="H513" s="23"/>
      <c r="I513" s="23"/>
      <c r="J513" s="23"/>
      <c r="K513" s="23"/>
    </row>
    <row r="514" spans="1:11">
      <c r="A514" s="47">
        <f t="shared" si="85"/>
        <v>511</v>
      </c>
      <c r="B514" s="19"/>
      <c r="C514" s="19"/>
      <c r="D514" s="47" t="str">
        <f>IFERROR(VLOOKUP($C514,货物明细表!$B:$F,2,0),"")</f>
        <v/>
      </c>
      <c r="E514" s="47" t="str">
        <f>IFERROR(VLOOKUP($C514,货物明细表!$B:$F,3,0),"")</f>
        <v/>
      </c>
      <c r="F514" s="47" t="str">
        <f>IFERROR(VLOOKUP($C514,货物明细表!$B:$F,4,0),"")</f>
        <v/>
      </c>
      <c r="G514" s="47" t="str">
        <f>IFERROR(VLOOKUP($C514,货物明细表!$B:$F,5,0),"")</f>
        <v/>
      </c>
      <c r="H514" s="20"/>
      <c r="I514" s="20"/>
      <c r="J514" s="20"/>
      <c r="K514" s="20"/>
    </row>
    <row r="515" spans="1:11">
      <c r="A515" s="48">
        <f t="shared" si="85"/>
        <v>512</v>
      </c>
      <c r="B515" s="22"/>
      <c r="C515" s="22"/>
      <c r="D515" s="48" t="str">
        <f>IFERROR(VLOOKUP($C515,货物明细表!$B:$F,2,0),"")</f>
        <v/>
      </c>
      <c r="E515" s="48" t="str">
        <f>IFERROR(VLOOKUP($C515,货物明细表!$B:$F,3,0),"")</f>
        <v/>
      </c>
      <c r="F515" s="48" t="str">
        <f>IFERROR(VLOOKUP($C515,货物明细表!$B:$F,4,0),"")</f>
        <v/>
      </c>
      <c r="G515" s="48" t="str">
        <f>IFERROR(VLOOKUP($C515,货物明细表!$B:$F,5,0),"")</f>
        <v/>
      </c>
      <c r="H515" s="23"/>
      <c r="I515" s="23"/>
      <c r="J515" s="23"/>
      <c r="K515" s="23"/>
    </row>
    <row r="516" spans="1:11">
      <c r="A516" s="47">
        <f t="shared" si="85"/>
        <v>513</v>
      </c>
      <c r="B516" s="19"/>
      <c r="C516" s="19"/>
      <c r="D516" s="47" t="str">
        <f>IFERROR(VLOOKUP($C516,货物明细表!$B:$F,2,0),"")</f>
        <v/>
      </c>
      <c r="E516" s="47" t="str">
        <f>IFERROR(VLOOKUP($C516,货物明细表!$B:$F,3,0),"")</f>
        <v/>
      </c>
      <c r="F516" s="47" t="str">
        <f>IFERROR(VLOOKUP($C516,货物明细表!$B:$F,4,0),"")</f>
        <v/>
      </c>
      <c r="G516" s="47" t="str">
        <f>IFERROR(VLOOKUP($C516,货物明细表!$B:$F,5,0),"")</f>
        <v/>
      </c>
      <c r="H516" s="20"/>
      <c r="I516" s="20"/>
      <c r="J516" s="20"/>
      <c r="K516" s="20"/>
    </row>
    <row r="517" spans="1:11">
      <c r="A517" s="48">
        <f t="shared" si="85"/>
        <v>514</v>
      </c>
      <c r="B517" s="22"/>
      <c r="C517" s="22"/>
      <c r="D517" s="48" t="str">
        <f>IFERROR(VLOOKUP($C517,货物明细表!$B:$F,2,0),"")</f>
        <v/>
      </c>
      <c r="E517" s="48" t="str">
        <f>IFERROR(VLOOKUP($C517,货物明细表!$B:$F,3,0),"")</f>
        <v/>
      </c>
      <c r="F517" s="48" t="str">
        <f>IFERROR(VLOOKUP($C517,货物明细表!$B:$F,4,0),"")</f>
        <v/>
      </c>
      <c r="G517" s="48" t="str">
        <f>IFERROR(VLOOKUP($C517,货物明细表!$B:$F,5,0),"")</f>
        <v/>
      </c>
      <c r="H517" s="23"/>
      <c r="I517" s="23"/>
      <c r="J517" s="23"/>
      <c r="K517" s="23"/>
    </row>
    <row r="518" spans="1:11">
      <c r="A518" s="47">
        <f t="shared" si="85"/>
        <v>515</v>
      </c>
      <c r="B518" s="19"/>
      <c r="C518" s="19"/>
      <c r="D518" s="47" t="str">
        <f>IFERROR(VLOOKUP($C518,货物明细表!$B:$F,2,0),"")</f>
        <v/>
      </c>
      <c r="E518" s="47" t="str">
        <f>IFERROR(VLOOKUP($C518,货物明细表!$B:$F,3,0),"")</f>
        <v/>
      </c>
      <c r="F518" s="47" t="str">
        <f>IFERROR(VLOOKUP($C518,货物明细表!$B:$F,4,0),"")</f>
        <v/>
      </c>
      <c r="G518" s="47" t="str">
        <f>IFERROR(VLOOKUP($C518,货物明细表!$B:$F,5,0),"")</f>
        <v/>
      </c>
      <c r="H518" s="20"/>
      <c r="I518" s="20"/>
      <c r="J518" s="20"/>
      <c r="K518" s="20"/>
    </row>
    <row r="519" spans="1:11">
      <c r="A519" s="48">
        <f t="shared" ref="A519:A524" si="86">A518+1</f>
        <v>516</v>
      </c>
      <c r="B519" s="22"/>
      <c r="C519" s="22"/>
      <c r="D519" s="48" t="str">
        <f>IFERROR(VLOOKUP($C519,货物明细表!$B:$F,2,0),"")</f>
        <v/>
      </c>
      <c r="E519" s="48" t="str">
        <f>IFERROR(VLOOKUP($C519,货物明细表!$B:$F,3,0),"")</f>
        <v/>
      </c>
      <c r="F519" s="48" t="str">
        <f>IFERROR(VLOOKUP($C519,货物明细表!$B:$F,4,0),"")</f>
        <v/>
      </c>
      <c r="G519" s="48" t="str">
        <f>IFERROR(VLOOKUP($C519,货物明细表!$B:$F,5,0),"")</f>
        <v/>
      </c>
      <c r="H519" s="23"/>
      <c r="I519" s="23"/>
      <c r="J519" s="23"/>
      <c r="K519" s="23"/>
    </row>
    <row r="520" spans="1:11">
      <c r="A520" s="47">
        <f t="shared" si="86"/>
        <v>517</v>
      </c>
      <c r="B520" s="19"/>
      <c r="C520" s="19"/>
      <c r="D520" s="47" t="str">
        <f>IFERROR(VLOOKUP($C520,货物明细表!$B:$F,2,0),"")</f>
        <v/>
      </c>
      <c r="E520" s="47" t="str">
        <f>IFERROR(VLOOKUP($C520,货物明细表!$B:$F,3,0),"")</f>
        <v/>
      </c>
      <c r="F520" s="47" t="str">
        <f>IFERROR(VLOOKUP($C520,货物明细表!$B:$F,4,0),"")</f>
        <v/>
      </c>
      <c r="G520" s="47" t="str">
        <f>IFERROR(VLOOKUP($C520,货物明细表!$B:$F,5,0),"")</f>
        <v/>
      </c>
      <c r="H520" s="20"/>
      <c r="I520" s="20"/>
      <c r="J520" s="20"/>
      <c r="K520" s="20"/>
    </row>
    <row r="521" spans="1:11">
      <c r="A521" s="48">
        <f t="shared" si="86"/>
        <v>518</v>
      </c>
      <c r="B521" s="22"/>
      <c r="C521" s="22"/>
      <c r="D521" s="48" t="str">
        <f>IFERROR(VLOOKUP($C521,货物明细表!$B:$F,2,0),"")</f>
        <v/>
      </c>
      <c r="E521" s="48" t="str">
        <f>IFERROR(VLOOKUP($C521,货物明细表!$B:$F,3,0),"")</f>
        <v/>
      </c>
      <c r="F521" s="48" t="str">
        <f>IFERROR(VLOOKUP($C521,货物明细表!$B:$F,4,0),"")</f>
        <v/>
      </c>
      <c r="G521" s="48" t="str">
        <f>IFERROR(VLOOKUP($C521,货物明细表!$B:$F,5,0),"")</f>
        <v/>
      </c>
      <c r="H521" s="23"/>
      <c r="I521" s="23"/>
      <c r="J521" s="23"/>
      <c r="K521" s="23"/>
    </row>
    <row r="522" spans="1:11">
      <c r="A522" s="47">
        <f t="shared" si="86"/>
        <v>519</v>
      </c>
      <c r="B522" s="19"/>
      <c r="C522" s="19"/>
      <c r="D522" s="47" t="str">
        <f>IFERROR(VLOOKUP($C522,货物明细表!$B:$F,2,0),"")</f>
        <v/>
      </c>
      <c r="E522" s="47" t="str">
        <f>IFERROR(VLOOKUP($C522,货物明细表!$B:$F,3,0),"")</f>
        <v/>
      </c>
      <c r="F522" s="47" t="str">
        <f>IFERROR(VLOOKUP($C522,货物明细表!$B:$F,4,0),"")</f>
        <v/>
      </c>
      <c r="G522" s="47" t="str">
        <f>IFERROR(VLOOKUP($C522,货物明细表!$B:$F,5,0),"")</f>
        <v/>
      </c>
      <c r="H522" s="20"/>
      <c r="I522" s="20"/>
      <c r="J522" s="20"/>
      <c r="K522" s="20"/>
    </row>
    <row r="523" spans="1:11">
      <c r="A523" s="48">
        <f t="shared" si="86"/>
        <v>520</v>
      </c>
      <c r="B523" s="22"/>
      <c r="C523" s="22"/>
      <c r="D523" s="48" t="str">
        <f>IFERROR(VLOOKUP($C523,货物明细表!$B:$F,2,0),"")</f>
        <v/>
      </c>
      <c r="E523" s="48" t="str">
        <f>IFERROR(VLOOKUP($C523,货物明细表!$B:$F,3,0),"")</f>
        <v/>
      </c>
      <c r="F523" s="48" t="str">
        <f>IFERROR(VLOOKUP($C523,货物明细表!$B:$F,4,0),"")</f>
        <v/>
      </c>
      <c r="G523" s="48" t="str">
        <f>IFERROR(VLOOKUP($C523,货物明细表!$B:$F,5,0),"")</f>
        <v/>
      </c>
      <c r="H523" s="23"/>
      <c r="I523" s="23"/>
      <c r="J523" s="23"/>
      <c r="K523" s="23"/>
    </row>
    <row r="524" spans="1:11">
      <c r="A524" s="47">
        <f t="shared" si="86"/>
        <v>521</v>
      </c>
      <c r="B524" s="19"/>
      <c r="C524" s="19"/>
      <c r="D524" s="47" t="str">
        <f>IFERROR(VLOOKUP($C524,货物明细表!$B:$F,2,0),"")</f>
        <v/>
      </c>
      <c r="E524" s="47" t="str">
        <f>IFERROR(VLOOKUP($C524,货物明细表!$B:$F,3,0),"")</f>
        <v/>
      </c>
      <c r="F524" s="47" t="str">
        <f>IFERROR(VLOOKUP($C524,货物明细表!$B:$F,4,0),"")</f>
        <v/>
      </c>
      <c r="G524" s="47" t="str">
        <f>IFERROR(VLOOKUP($C524,货物明细表!$B:$F,5,0),"")</f>
        <v/>
      </c>
      <c r="H524" s="20"/>
      <c r="I524" s="20"/>
      <c r="J524" s="20"/>
      <c r="K524" s="20"/>
    </row>
    <row r="525" spans="1:11">
      <c r="A525" s="48">
        <f t="shared" ref="A525:A530" si="87">A524+1</f>
        <v>522</v>
      </c>
      <c r="B525" s="22"/>
      <c r="C525" s="22"/>
      <c r="D525" s="48" t="str">
        <f>IFERROR(VLOOKUP($C525,货物明细表!$B:$F,2,0),"")</f>
        <v/>
      </c>
      <c r="E525" s="48" t="str">
        <f>IFERROR(VLOOKUP($C525,货物明细表!$B:$F,3,0),"")</f>
        <v/>
      </c>
      <c r="F525" s="48" t="str">
        <f>IFERROR(VLOOKUP($C525,货物明细表!$B:$F,4,0),"")</f>
        <v/>
      </c>
      <c r="G525" s="48" t="str">
        <f>IFERROR(VLOOKUP($C525,货物明细表!$B:$F,5,0),"")</f>
        <v/>
      </c>
      <c r="H525" s="23"/>
      <c r="I525" s="23"/>
      <c r="J525" s="23"/>
      <c r="K525" s="23"/>
    </row>
    <row r="526" spans="1:11">
      <c r="A526" s="47">
        <f t="shared" si="87"/>
        <v>523</v>
      </c>
      <c r="B526" s="19"/>
      <c r="C526" s="19"/>
      <c r="D526" s="47" t="str">
        <f>IFERROR(VLOOKUP($C526,货物明细表!$B:$F,2,0),"")</f>
        <v/>
      </c>
      <c r="E526" s="47" t="str">
        <f>IFERROR(VLOOKUP($C526,货物明细表!$B:$F,3,0),"")</f>
        <v/>
      </c>
      <c r="F526" s="47" t="str">
        <f>IFERROR(VLOOKUP($C526,货物明细表!$B:$F,4,0),"")</f>
        <v/>
      </c>
      <c r="G526" s="47" t="str">
        <f>IFERROR(VLOOKUP($C526,货物明细表!$B:$F,5,0),"")</f>
        <v/>
      </c>
      <c r="H526" s="20"/>
      <c r="I526" s="20"/>
      <c r="J526" s="20"/>
      <c r="K526" s="20"/>
    </row>
    <row r="527" spans="1:11">
      <c r="A527" s="48">
        <f t="shared" si="87"/>
        <v>524</v>
      </c>
      <c r="B527" s="22"/>
      <c r="C527" s="22"/>
      <c r="D527" s="48" t="str">
        <f>IFERROR(VLOOKUP($C527,货物明细表!$B:$F,2,0),"")</f>
        <v/>
      </c>
      <c r="E527" s="48" t="str">
        <f>IFERROR(VLOOKUP($C527,货物明细表!$B:$F,3,0),"")</f>
        <v/>
      </c>
      <c r="F527" s="48" t="str">
        <f>IFERROR(VLOOKUP($C527,货物明细表!$B:$F,4,0),"")</f>
        <v/>
      </c>
      <c r="G527" s="48" t="str">
        <f>IFERROR(VLOOKUP($C527,货物明细表!$B:$F,5,0),"")</f>
        <v/>
      </c>
      <c r="H527" s="23"/>
      <c r="I527" s="23"/>
      <c r="J527" s="23"/>
      <c r="K527" s="23"/>
    </row>
    <row r="528" spans="1:11">
      <c r="A528" s="47">
        <f t="shared" si="87"/>
        <v>525</v>
      </c>
      <c r="B528" s="19"/>
      <c r="C528" s="19"/>
      <c r="D528" s="47" t="str">
        <f>IFERROR(VLOOKUP($C528,货物明细表!$B:$F,2,0),"")</f>
        <v/>
      </c>
      <c r="E528" s="47" t="str">
        <f>IFERROR(VLOOKUP($C528,货物明细表!$B:$F,3,0),"")</f>
        <v/>
      </c>
      <c r="F528" s="47" t="str">
        <f>IFERROR(VLOOKUP($C528,货物明细表!$B:$F,4,0),"")</f>
        <v/>
      </c>
      <c r="G528" s="47" t="str">
        <f>IFERROR(VLOOKUP($C528,货物明细表!$B:$F,5,0),"")</f>
        <v/>
      </c>
      <c r="H528" s="20"/>
      <c r="I528" s="20"/>
      <c r="J528" s="20"/>
      <c r="K528" s="20"/>
    </row>
    <row r="529" spans="1:11">
      <c r="A529" s="48">
        <f t="shared" si="87"/>
        <v>526</v>
      </c>
      <c r="B529" s="22"/>
      <c r="C529" s="22"/>
      <c r="D529" s="48" t="str">
        <f>IFERROR(VLOOKUP($C529,货物明细表!$B:$F,2,0),"")</f>
        <v/>
      </c>
      <c r="E529" s="48" t="str">
        <f>IFERROR(VLOOKUP($C529,货物明细表!$B:$F,3,0),"")</f>
        <v/>
      </c>
      <c r="F529" s="48" t="str">
        <f>IFERROR(VLOOKUP($C529,货物明细表!$B:$F,4,0),"")</f>
        <v/>
      </c>
      <c r="G529" s="48" t="str">
        <f>IFERROR(VLOOKUP($C529,货物明细表!$B:$F,5,0),"")</f>
        <v/>
      </c>
      <c r="H529" s="23"/>
      <c r="I529" s="23"/>
      <c r="J529" s="23"/>
      <c r="K529" s="23"/>
    </row>
    <row r="530" spans="1:11">
      <c r="A530" s="47">
        <f t="shared" si="87"/>
        <v>527</v>
      </c>
      <c r="B530" s="19"/>
      <c r="C530" s="19"/>
      <c r="D530" s="47" t="str">
        <f>IFERROR(VLOOKUP($C530,货物明细表!$B:$F,2,0),"")</f>
        <v/>
      </c>
      <c r="E530" s="47" t="str">
        <f>IFERROR(VLOOKUP($C530,货物明细表!$B:$F,3,0),"")</f>
        <v/>
      </c>
      <c r="F530" s="47" t="str">
        <f>IFERROR(VLOOKUP($C530,货物明细表!$B:$F,4,0),"")</f>
        <v/>
      </c>
      <c r="G530" s="47" t="str">
        <f>IFERROR(VLOOKUP($C530,货物明细表!$B:$F,5,0),"")</f>
        <v/>
      </c>
      <c r="H530" s="20"/>
      <c r="I530" s="20"/>
      <c r="J530" s="20"/>
      <c r="K530" s="20"/>
    </row>
    <row r="531" spans="1:11">
      <c r="A531" s="48">
        <f t="shared" ref="A531:A536" si="88">A530+1</f>
        <v>528</v>
      </c>
      <c r="B531" s="22"/>
      <c r="C531" s="22"/>
      <c r="D531" s="48" t="str">
        <f>IFERROR(VLOOKUP($C531,货物明细表!$B:$F,2,0),"")</f>
        <v/>
      </c>
      <c r="E531" s="48" t="str">
        <f>IFERROR(VLOOKUP($C531,货物明细表!$B:$F,3,0),"")</f>
        <v/>
      </c>
      <c r="F531" s="48" t="str">
        <f>IFERROR(VLOOKUP($C531,货物明细表!$B:$F,4,0),"")</f>
        <v/>
      </c>
      <c r="G531" s="48" t="str">
        <f>IFERROR(VLOOKUP($C531,货物明细表!$B:$F,5,0),"")</f>
        <v/>
      </c>
      <c r="H531" s="23"/>
      <c r="I531" s="23"/>
      <c r="J531" s="23"/>
      <c r="K531" s="23"/>
    </row>
    <row r="532" spans="1:11">
      <c r="A532" s="47">
        <f t="shared" si="88"/>
        <v>529</v>
      </c>
      <c r="B532" s="19"/>
      <c r="C532" s="19"/>
      <c r="D532" s="47" t="str">
        <f>IFERROR(VLOOKUP($C532,货物明细表!$B:$F,2,0),"")</f>
        <v/>
      </c>
      <c r="E532" s="47" t="str">
        <f>IFERROR(VLOOKUP($C532,货物明细表!$B:$F,3,0),"")</f>
        <v/>
      </c>
      <c r="F532" s="47" t="str">
        <f>IFERROR(VLOOKUP($C532,货物明细表!$B:$F,4,0),"")</f>
        <v/>
      </c>
      <c r="G532" s="47" t="str">
        <f>IFERROR(VLOOKUP($C532,货物明细表!$B:$F,5,0),"")</f>
        <v/>
      </c>
      <c r="H532" s="20"/>
      <c r="I532" s="20"/>
      <c r="J532" s="20"/>
      <c r="K532" s="20"/>
    </row>
    <row r="533" spans="1:11">
      <c r="A533" s="48">
        <f t="shared" si="88"/>
        <v>530</v>
      </c>
      <c r="B533" s="22"/>
      <c r="C533" s="22"/>
      <c r="D533" s="48" t="str">
        <f>IFERROR(VLOOKUP($C533,货物明细表!$B:$F,2,0),"")</f>
        <v/>
      </c>
      <c r="E533" s="48" t="str">
        <f>IFERROR(VLOOKUP($C533,货物明细表!$B:$F,3,0),"")</f>
        <v/>
      </c>
      <c r="F533" s="48" t="str">
        <f>IFERROR(VLOOKUP($C533,货物明细表!$B:$F,4,0),"")</f>
        <v/>
      </c>
      <c r="G533" s="48" t="str">
        <f>IFERROR(VLOOKUP($C533,货物明细表!$B:$F,5,0),"")</f>
        <v/>
      </c>
      <c r="H533" s="23"/>
      <c r="I533" s="23"/>
      <c r="J533" s="23"/>
      <c r="K533" s="23"/>
    </row>
    <row r="534" spans="1:11">
      <c r="A534" s="47">
        <f t="shared" si="88"/>
        <v>531</v>
      </c>
      <c r="B534" s="19"/>
      <c r="C534" s="19"/>
      <c r="D534" s="47" t="str">
        <f>IFERROR(VLOOKUP($C534,货物明细表!$B:$F,2,0),"")</f>
        <v/>
      </c>
      <c r="E534" s="47" t="str">
        <f>IFERROR(VLOOKUP($C534,货物明细表!$B:$F,3,0),"")</f>
        <v/>
      </c>
      <c r="F534" s="47" t="str">
        <f>IFERROR(VLOOKUP($C534,货物明细表!$B:$F,4,0),"")</f>
        <v/>
      </c>
      <c r="G534" s="47" t="str">
        <f>IFERROR(VLOOKUP($C534,货物明细表!$B:$F,5,0),"")</f>
        <v/>
      </c>
      <c r="H534" s="20"/>
      <c r="I534" s="20"/>
      <c r="J534" s="20"/>
      <c r="K534" s="20"/>
    </row>
    <row r="535" spans="1:11">
      <c r="A535" s="48">
        <f t="shared" si="88"/>
        <v>532</v>
      </c>
      <c r="B535" s="22"/>
      <c r="C535" s="22"/>
      <c r="D535" s="48" t="str">
        <f>IFERROR(VLOOKUP($C535,货物明细表!$B:$F,2,0),"")</f>
        <v/>
      </c>
      <c r="E535" s="48" t="str">
        <f>IFERROR(VLOOKUP($C535,货物明细表!$B:$F,3,0),"")</f>
        <v/>
      </c>
      <c r="F535" s="48" t="str">
        <f>IFERROR(VLOOKUP($C535,货物明细表!$B:$F,4,0),"")</f>
        <v/>
      </c>
      <c r="G535" s="48" t="str">
        <f>IFERROR(VLOOKUP($C535,货物明细表!$B:$F,5,0),"")</f>
        <v/>
      </c>
      <c r="H535" s="23"/>
      <c r="I535" s="23"/>
      <c r="J535" s="23"/>
      <c r="K535" s="23"/>
    </row>
    <row r="536" spans="1:11">
      <c r="A536" s="47">
        <f t="shared" si="88"/>
        <v>533</v>
      </c>
      <c r="B536" s="19"/>
      <c r="C536" s="19"/>
      <c r="D536" s="47" t="str">
        <f>IFERROR(VLOOKUP($C536,货物明细表!$B:$F,2,0),"")</f>
        <v/>
      </c>
      <c r="E536" s="47" t="str">
        <f>IFERROR(VLOOKUP($C536,货物明细表!$B:$F,3,0),"")</f>
        <v/>
      </c>
      <c r="F536" s="47" t="str">
        <f>IFERROR(VLOOKUP($C536,货物明细表!$B:$F,4,0),"")</f>
        <v/>
      </c>
      <c r="G536" s="47" t="str">
        <f>IFERROR(VLOOKUP($C536,货物明细表!$B:$F,5,0),"")</f>
        <v/>
      </c>
      <c r="H536" s="20"/>
      <c r="I536" s="20"/>
      <c r="J536" s="20"/>
      <c r="K536" s="20"/>
    </row>
    <row r="537" spans="1:11">
      <c r="A537" s="48">
        <f t="shared" ref="A537:A542" si="89">A536+1</f>
        <v>534</v>
      </c>
      <c r="B537" s="22"/>
      <c r="C537" s="22"/>
      <c r="D537" s="48" t="str">
        <f>IFERROR(VLOOKUP($C537,货物明细表!$B:$F,2,0),"")</f>
        <v/>
      </c>
      <c r="E537" s="48" t="str">
        <f>IFERROR(VLOOKUP($C537,货物明细表!$B:$F,3,0),"")</f>
        <v/>
      </c>
      <c r="F537" s="48" t="str">
        <f>IFERROR(VLOOKUP($C537,货物明细表!$B:$F,4,0),"")</f>
        <v/>
      </c>
      <c r="G537" s="48" t="str">
        <f>IFERROR(VLOOKUP($C537,货物明细表!$B:$F,5,0),"")</f>
        <v/>
      </c>
      <c r="H537" s="23"/>
      <c r="I537" s="23"/>
      <c r="J537" s="23"/>
      <c r="K537" s="23"/>
    </row>
    <row r="538" spans="1:11">
      <c r="A538" s="47">
        <f t="shared" si="89"/>
        <v>535</v>
      </c>
      <c r="B538" s="19"/>
      <c r="C538" s="19"/>
      <c r="D538" s="47" t="str">
        <f>IFERROR(VLOOKUP($C538,货物明细表!$B:$F,2,0),"")</f>
        <v/>
      </c>
      <c r="E538" s="47" t="str">
        <f>IFERROR(VLOOKUP($C538,货物明细表!$B:$F,3,0),"")</f>
        <v/>
      </c>
      <c r="F538" s="47" t="str">
        <f>IFERROR(VLOOKUP($C538,货物明细表!$B:$F,4,0),"")</f>
        <v/>
      </c>
      <c r="G538" s="47" t="str">
        <f>IFERROR(VLOOKUP($C538,货物明细表!$B:$F,5,0),"")</f>
        <v/>
      </c>
      <c r="H538" s="20"/>
      <c r="I538" s="20"/>
      <c r="J538" s="20"/>
      <c r="K538" s="20"/>
    </row>
    <row r="539" spans="1:11">
      <c r="A539" s="48">
        <f t="shared" si="89"/>
        <v>536</v>
      </c>
      <c r="B539" s="22"/>
      <c r="C539" s="22"/>
      <c r="D539" s="48" t="str">
        <f>IFERROR(VLOOKUP($C539,货物明细表!$B:$F,2,0),"")</f>
        <v/>
      </c>
      <c r="E539" s="48" t="str">
        <f>IFERROR(VLOOKUP($C539,货物明细表!$B:$F,3,0),"")</f>
        <v/>
      </c>
      <c r="F539" s="48" t="str">
        <f>IFERROR(VLOOKUP($C539,货物明细表!$B:$F,4,0),"")</f>
        <v/>
      </c>
      <c r="G539" s="48" t="str">
        <f>IFERROR(VLOOKUP($C539,货物明细表!$B:$F,5,0),"")</f>
        <v/>
      </c>
      <c r="H539" s="23"/>
      <c r="I539" s="23"/>
      <c r="J539" s="23"/>
      <c r="K539" s="23"/>
    </row>
    <row r="540" spans="1:11">
      <c r="A540" s="47">
        <f t="shared" si="89"/>
        <v>537</v>
      </c>
      <c r="B540" s="19"/>
      <c r="C540" s="19"/>
      <c r="D540" s="47" t="str">
        <f>IFERROR(VLOOKUP($C540,货物明细表!$B:$F,2,0),"")</f>
        <v/>
      </c>
      <c r="E540" s="47" t="str">
        <f>IFERROR(VLOOKUP($C540,货物明细表!$B:$F,3,0),"")</f>
        <v/>
      </c>
      <c r="F540" s="47" t="str">
        <f>IFERROR(VLOOKUP($C540,货物明细表!$B:$F,4,0),"")</f>
        <v/>
      </c>
      <c r="G540" s="47" t="str">
        <f>IFERROR(VLOOKUP($C540,货物明细表!$B:$F,5,0),"")</f>
        <v/>
      </c>
      <c r="H540" s="20"/>
      <c r="I540" s="20"/>
      <c r="J540" s="20"/>
      <c r="K540" s="20"/>
    </row>
    <row r="541" spans="1:11">
      <c r="A541" s="48">
        <f t="shared" si="89"/>
        <v>538</v>
      </c>
      <c r="B541" s="22"/>
      <c r="C541" s="22"/>
      <c r="D541" s="48" t="str">
        <f>IFERROR(VLOOKUP($C541,货物明细表!$B:$F,2,0),"")</f>
        <v/>
      </c>
      <c r="E541" s="48" t="str">
        <f>IFERROR(VLOOKUP($C541,货物明细表!$B:$F,3,0),"")</f>
        <v/>
      </c>
      <c r="F541" s="48" t="str">
        <f>IFERROR(VLOOKUP($C541,货物明细表!$B:$F,4,0),"")</f>
        <v/>
      </c>
      <c r="G541" s="48" t="str">
        <f>IFERROR(VLOOKUP($C541,货物明细表!$B:$F,5,0),"")</f>
        <v/>
      </c>
      <c r="H541" s="23"/>
      <c r="I541" s="23"/>
      <c r="J541" s="23"/>
      <c r="K541" s="23"/>
    </row>
    <row r="542" spans="1:11">
      <c r="A542" s="47">
        <f t="shared" si="89"/>
        <v>539</v>
      </c>
      <c r="B542" s="19"/>
      <c r="C542" s="19"/>
      <c r="D542" s="47" t="str">
        <f>IFERROR(VLOOKUP($C542,货物明细表!$B:$F,2,0),"")</f>
        <v/>
      </c>
      <c r="E542" s="47" t="str">
        <f>IFERROR(VLOOKUP($C542,货物明细表!$B:$F,3,0),"")</f>
        <v/>
      </c>
      <c r="F542" s="47" t="str">
        <f>IFERROR(VLOOKUP($C542,货物明细表!$B:$F,4,0),"")</f>
        <v/>
      </c>
      <c r="G542" s="47" t="str">
        <f>IFERROR(VLOOKUP($C542,货物明细表!$B:$F,5,0),"")</f>
        <v/>
      </c>
      <c r="H542" s="20"/>
      <c r="I542" s="20"/>
      <c r="J542" s="20"/>
      <c r="K542" s="20"/>
    </row>
    <row r="543" spans="1:11">
      <c r="A543" s="48">
        <f t="shared" ref="A543:A548" si="90">A542+1</f>
        <v>540</v>
      </c>
      <c r="B543" s="22"/>
      <c r="C543" s="22"/>
      <c r="D543" s="48" t="str">
        <f>IFERROR(VLOOKUP($C543,货物明细表!$B:$F,2,0),"")</f>
        <v/>
      </c>
      <c r="E543" s="48" t="str">
        <f>IFERROR(VLOOKUP($C543,货物明细表!$B:$F,3,0),"")</f>
        <v/>
      </c>
      <c r="F543" s="48" t="str">
        <f>IFERROR(VLOOKUP($C543,货物明细表!$B:$F,4,0),"")</f>
        <v/>
      </c>
      <c r="G543" s="48" t="str">
        <f>IFERROR(VLOOKUP($C543,货物明细表!$B:$F,5,0),"")</f>
        <v/>
      </c>
      <c r="H543" s="23"/>
      <c r="I543" s="23"/>
      <c r="J543" s="23"/>
      <c r="K543" s="23"/>
    </row>
    <row r="544" spans="1:11">
      <c r="A544" s="47">
        <f t="shared" si="90"/>
        <v>541</v>
      </c>
      <c r="B544" s="19"/>
      <c r="C544" s="19"/>
      <c r="D544" s="47" t="str">
        <f>IFERROR(VLOOKUP($C544,货物明细表!$B:$F,2,0),"")</f>
        <v/>
      </c>
      <c r="E544" s="47" t="str">
        <f>IFERROR(VLOOKUP($C544,货物明细表!$B:$F,3,0),"")</f>
        <v/>
      </c>
      <c r="F544" s="47" t="str">
        <f>IFERROR(VLOOKUP($C544,货物明细表!$B:$F,4,0),"")</f>
        <v/>
      </c>
      <c r="G544" s="47" t="str">
        <f>IFERROR(VLOOKUP($C544,货物明细表!$B:$F,5,0),"")</f>
        <v/>
      </c>
      <c r="H544" s="20"/>
      <c r="I544" s="20"/>
      <c r="J544" s="20"/>
      <c r="K544" s="20"/>
    </row>
    <row r="545" spans="1:11">
      <c r="A545" s="48">
        <f t="shared" si="90"/>
        <v>542</v>
      </c>
      <c r="B545" s="22"/>
      <c r="C545" s="22"/>
      <c r="D545" s="48" t="str">
        <f>IFERROR(VLOOKUP($C545,货物明细表!$B:$F,2,0),"")</f>
        <v/>
      </c>
      <c r="E545" s="48" t="str">
        <f>IFERROR(VLOOKUP($C545,货物明细表!$B:$F,3,0),"")</f>
        <v/>
      </c>
      <c r="F545" s="48" t="str">
        <f>IFERROR(VLOOKUP($C545,货物明细表!$B:$F,4,0),"")</f>
        <v/>
      </c>
      <c r="G545" s="48" t="str">
        <f>IFERROR(VLOOKUP($C545,货物明细表!$B:$F,5,0),"")</f>
        <v/>
      </c>
      <c r="H545" s="23"/>
      <c r="I545" s="23"/>
      <c r="J545" s="23"/>
      <c r="K545" s="23"/>
    </row>
    <row r="546" spans="1:11">
      <c r="A546" s="47">
        <f t="shared" si="90"/>
        <v>543</v>
      </c>
      <c r="B546" s="19"/>
      <c r="C546" s="19"/>
      <c r="D546" s="47" t="str">
        <f>IFERROR(VLOOKUP($C546,货物明细表!$B:$F,2,0),"")</f>
        <v/>
      </c>
      <c r="E546" s="47" t="str">
        <f>IFERROR(VLOOKUP($C546,货物明细表!$B:$F,3,0),"")</f>
        <v/>
      </c>
      <c r="F546" s="47" t="str">
        <f>IFERROR(VLOOKUP($C546,货物明细表!$B:$F,4,0),"")</f>
        <v/>
      </c>
      <c r="G546" s="47" t="str">
        <f>IFERROR(VLOOKUP($C546,货物明细表!$B:$F,5,0),"")</f>
        <v/>
      </c>
      <c r="H546" s="20"/>
      <c r="I546" s="20"/>
      <c r="J546" s="20"/>
      <c r="K546" s="20"/>
    </row>
    <row r="547" spans="1:11">
      <c r="A547" s="48">
        <f t="shared" si="90"/>
        <v>544</v>
      </c>
      <c r="B547" s="22"/>
      <c r="C547" s="22"/>
      <c r="D547" s="48" t="str">
        <f>IFERROR(VLOOKUP($C547,货物明细表!$B:$F,2,0),"")</f>
        <v/>
      </c>
      <c r="E547" s="48" t="str">
        <f>IFERROR(VLOOKUP($C547,货物明细表!$B:$F,3,0),"")</f>
        <v/>
      </c>
      <c r="F547" s="48" t="str">
        <f>IFERROR(VLOOKUP($C547,货物明细表!$B:$F,4,0),"")</f>
        <v/>
      </c>
      <c r="G547" s="48" t="str">
        <f>IFERROR(VLOOKUP($C547,货物明细表!$B:$F,5,0),"")</f>
        <v/>
      </c>
      <c r="H547" s="23"/>
      <c r="I547" s="23"/>
      <c r="J547" s="23"/>
      <c r="K547" s="23"/>
    </row>
    <row r="548" spans="1:11">
      <c r="A548" s="47">
        <f t="shared" si="90"/>
        <v>545</v>
      </c>
      <c r="B548" s="19"/>
      <c r="C548" s="19"/>
      <c r="D548" s="47" t="str">
        <f>IFERROR(VLOOKUP($C548,货物明细表!$B:$F,2,0),"")</f>
        <v/>
      </c>
      <c r="E548" s="47" t="str">
        <f>IFERROR(VLOOKUP($C548,货物明细表!$B:$F,3,0),"")</f>
        <v/>
      </c>
      <c r="F548" s="47" t="str">
        <f>IFERROR(VLOOKUP($C548,货物明细表!$B:$F,4,0),"")</f>
        <v/>
      </c>
      <c r="G548" s="47" t="str">
        <f>IFERROR(VLOOKUP($C548,货物明细表!$B:$F,5,0),"")</f>
        <v/>
      </c>
      <c r="H548" s="20"/>
      <c r="I548" s="20"/>
      <c r="J548" s="20"/>
      <c r="K548" s="20"/>
    </row>
    <row r="549" spans="1:11">
      <c r="A549" s="48">
        <f t="shared" ref="A549:A554" si="91">A548+1</f>
        <v>546</v>
      </c>
      <c r="B549" s="22"/>
      <c r="C549" s="22"/>
      <c r="D549" s="48" t="str">
        <f>IFERROR(VLOOKUP($C549,货物明细表!$B:$F,2,0),"")</f>
        <v/>
      </c>
      <c r="E549" s="48" t="str">
        <f>IFERROR(VLOOKUP($C549,货物明细表!$B:$F,3,0),"")</f>
        <v/>
      </c>
      <c r="F549" s="48" t="str">
        <f>IFERROR(VLOOKUP($C549,货物明细表!$B:$F,4,0),"")</f>
        <v/>
      </c>
      <c r="G549" s="48" t="str">
        <f>IFERROR(VLOOKUP($C549,货物明细表!$B:$F,5,0),"")</f>
        <v/>
      </c>
      <c r="H549" s="23"/>
      <c r="I549" s="23"/>
      <c r="J549" s="23"/>
      <c r="K549" s="23"/>
    </row>
    <row r="550" spans="1:11">
      <c r="A550" s="47">
        <f t="shared" si="91"/>
        <v>547</v>
      </c>
      <c r="B550" s="19"/>
      <c r="C550" s="19"/>
      <c r="D550" s="47" t="str">
        <f>IFERROR(VLOOKUP($C550,货物明细表!$B:$F,2,0),"")</f>
        <v/>
      </c>
      <c r="E550" s="47" t="str">
        <f>IFERROR(VLOOKUP($C550,货物明细表!$B:$F,3,0),"")</f>
        <v/>
      </c>
      <c r="F550" s="47" t="str">
        <f>IFERROR(VLOOKUP($C550,货物明细表!$B:$F,4,0),"")</f>
        <v/>
      </c>
      <c r="G550" s="47" t="str">
        <f>IFERROR(VLOOKUP($C550,货物明细表!$B:$F,5,0),"")</f>
        <v/>
      </c>
      <c r="H550" s="20"/>
      <c r="I550" s="20"/>
      <c r="J550" s="20"/>
      <c r="K550" s="20"/>
    </row>
    <row r="551" spans="1:11">
      <c r="A551" s="48">
        <f t="shared" si="91"/>
        <v>548</v>
      </c>
      <c r="B551" s="22"/>
      <c r="C551" s="22"/>
      <c r="D551" s="48" t="str">
        <f>IFERROR(VLOOKUP($C551,货物明细表!$B:$F,2,0),"")</f>
        <v/>
      </c>
      <c r="E551" s="48" t="str">
        <f>IFERROR(VLOOKUP($C551,货物明细表!$B:$F,3,0),"")</f>
        <v/>
      </c>
      <c r="F551" s="48" t="str">
        <f>IFERROR(VLOOKUP($C551,货物明细表!$B:$F,4,0),"")</f>
        <v/>
      </c>
      <c r="G551" s="48" t="str">
        <f>IFERROR(VLOOKUP($C551,货物明细表!$B:$F,5,0),"")</f>
        <v/>
      </c>
      <c r="H551" s="23"/>
      <c r="I551" s="23"/>
      <c r="J551" s="23"/>
      <c r="K551" s="23"/>
    </row>
    <row r="552" spans="1:11">
      <c r="A552" s="47">
        <f t="shared" si="91"/>
        <v>549</v>
      </c>
      <c r="B552" s="19"/>
      <c r="C552" s="19"/>
      <c r="D552" s="47" t="str">
        <f>IFERROR(VLOOKUP($C552,货物明细表!$B:$F,2,0),"")</f>
        <v/>
      </c>
      <c r="E552" s="47" t="str">
        <f>IFERROR(VLOOKUP($C552,货物明细表!$B:$F,3,0),"")</f>
        <v/>
      </c>
      <c r="F552" s="47" t="str">
        <f>IFERROR(VLOOKUP($C552,货物明细表!$B:$F,4,0),"")</f>
        <v/>
      </c>
      <c r="G552" s="47" t="str">
        <f>IFERROR(VLOOKUP($C552,货物明细表!$B:$F,5,0),"")</f>
        <v/>
      </c>
      <c r="H552" s="20"/>
      <c r="I552" s="20"/>
      <c r="J552" s="20"/>
      <c r="K552" s="20"/>
    </row>
    <row r="553" spans="1:11">
      <c r="A553" s="48">
        <f t="shared" si="91"/>
        <v>550</v>
      </c>
      <c r="B553" s="22"/>
      <c r="C553" s="22"/>
      <c r="D553" s="48" t="str">
        <f>IFERROR(VLOOKUP($C553,货物明细表!$B:$F,2,0),"")</f>
        <v/>
      </c>
      <c r="E553" s="48" t="str">
        <f>IFERROR(VLOOKUP($C553,货物明细表!$B:$F,3,0),"")</f>
        <v/>
      </c>
      <c r="F553" s="48" t="str">
        <f>IFERROR(VLOOKUP($C553,货物明细表!$B:$F,4,0),"")</f>
        <v/>
      </c>
      <c r="G553" s="48" t="str">
        <f>IFERROR(VLOOKUP($C553,货物明细表!$B:$F,5,0),"")</f>
        <v/>
      </c>
      <c r="H553" s="23"/>
      <c r="I553" s="23"/>
      <c r="J553" s="23"/>
      <c r="K553" s="23"/>
    </row>
    <row r="554" spans="1:11">
      <c r="A554" s="47">
        <f t="shared" si="91"/>
        <v>551</v>
      </c>
      <c r="B554" s="19"/>
      <c r="C554" s="19"/>
      <c r="D554" s="47" t="str">
        <f>IFERROR(VLOOKUP($C554,货物明细表!$B:$F,2,0),"")</f>
        <v/>
      </c>
      <c r="E554" s="47" t="str">
        <f>IFERROR(VLOOKUP($C554,货物明细表!$B:$F,3,0),"")</f>
        <v/>
      </c>
      <c r="F554" s="47" t="str">
        <f>IFERROR(VLOOKUP($C554,货物明细表!$B:$F,4,0),"")</f>
        <v/>
      </c>
      <c r="G554" s="47" t="str">
        <f>IFERROR(VLOOKUP($C554,货物明细表!$B:$F,5,0),"")</f>
        <v/>
      </c>
      <c r="H554" s="20"/>
      <c r="I554" s="20"/>
      <c r="J554" s="20"/>
      <c r="K554" s="20"/>
    </row>
    <row r="555" spans="1:11">
      <c r="A555" s="48">
        <f t="shared" ref="A555:A560" si="92">A554+1</f>
        <v>552</v>
      </c>
      <c r="B555" s="22"/>
      <c r="C555" s="22"/>
      <c r="D555" s="48" t="str">
        <f>IFERROR(VLOOKUP($C555,货物明细表!$B:$F,2,0),"")</f>
        <v/>
      </c>
      <c r="E555" s="48" t="str">
        <f>IFERROR(VLOOKUP($C555,货物明细表!$B:$F,3,0),"")</f>
        <v/>
      </c>
      <c r="F555" s="48" t="str">
        <f>IFERROR(VLOOKUP($C555,货物明细表!$B:$F,4,0),"")</f>
        <v/>
      </c>
      <c r="G555" s="48" t="str">
        <f>IFERROR(VLOOKUP($C555,货物明细表!$B:$F,5,0),"")</f>
        <v/>
      </c>
      <c r="H555" s="23"/>
      <c r="I555" s="23"/>
      <c r="J555" s="23"/>
      <c r="K555" s="23"/>
    </row>
    <row r="556" spans="1:11">
      <c r="A556" s="47">
        <f t="shared" si="92"/>
        <v>553</v>
      </c>
      <c r="B556" s="19"/>
      <c r="C556" s="19"/>
      <c r="D556" s="47" t="str">
        <f>IFERROR(VLOOKUP($C556,货物明细表!$B:$F,2,0),"")</f>
        <v/>
      </c>
      <c r="E556" s="47" t="str">
        <f>IFERROR(VLOOKUP($C556,货物明细表!$B:$F,3,0),"")</f>
        <v/>
      </c>
      <c r="F556" s="47" t="str">
        <f>IFERROR(VLOOKUP($C556,货物明细表!$B:$F,4,0),"")</f>
        <v/>
      </c>
      <c r="G556" s="47" t="str">
        <f>IFERROR(VLOOKUP($C556,货物明细表!$B:$F,5,0),"")</f>
        <v/>
      </c>
      <c r="H556" s="20"/>
      <c r="I556" s="20"/>
      <c r="J556" s="20"/>
      <c r="K556" s="20"/>
    </row>
    <row r="557" spans="1:11">
      <c r="A557" s="48">
        <f t="shared" si="92"/>
        <v>554</v>
      </c>
      <c r="B557" s="22"/>
      <c r="C557" s="22"/>
      <c r="D557" s="48" t="str">
        <f>IFERROR(VLOOKUP($C557,货物明细表!$B:$F,2,0),"")</f>
        <v/>
      </c>
      <c r="E557" s="48" t="str">
        <f>IFERROR(VLOOKUP($C557,货物明细表!$B:$F,3,0),"")</f>
        <v/>
      </c>
      <c r="F557" s="48" t="str">
        <f>IFERROR(VLOOKUP($C557,货物明细表!$B:$F,4,0),"")</f>
        <v/>
      </c>
      <c r="G557" s="48" t="str">
        <f>IFERROR(VLOOKUP($C557,货物明细表!$B:$F,5,0),"")</f>
        <v/>
      </c>
      <c r="H557" s="23"/>
      <c r="I557" s="23"/>
      <c r="J557" s="23"/>
      <c r="K557" s="23"/>
    </row>
    <row r="558" spans="1:11">
      <c r="A558" s="47">
        <f t="shared" si="92"/>
        <v>555</v>
      </c>
      <c r="B558" s="19"/>
      <c r="C558" s="19"/>
      <c r="D558" s="47" t="str">
        <f>IFERROR(VLOOKUP($C558,货物明细表!$B:$F,2,0),"")</f>
        <v/>
      </c>
      <c r="E558" s="47" t="str">
        <f>IFERROR(VLOOKUP($C558,货物明细表!$B:$F,3,0),"")</f>
        <v/>
      </c>
      <c r="F558" s="47" t="str">
        <f>IFERROR(VLOOKUP($C558,货物明细表!$B:$F,4,0),"")</f>
        <v/>
      </c>
      <c r="G558" s="47" t="str">
        <f>IFERROR(VLOOKUP($C558,货物明细表!$B:$F,5,0),"")</f>
        <v/>
      </c>
      <c r="H558" s="20"/>
      <c r="I558" s="20"/>
      <c r="J558" s="20"/>
      <c r="K558" s="20"/>
    </row>
    <row r="559" spans="1:11">
      <c r="A559" s="48">
        <f t="shared" si="92"/>
        <v>556</v>
      </c>
      <c r="B559" s="22"/>
      <c r="C559" s="22"/>
      <c r="D559" s="48" t="str">
        <f>IFERROR(VLOOKUP($C559,货物明细表!$B:$F,2,0),"")</f>
        <v/>
      </c>
      <c r="E559" s="48" t="str">
        <f>IFERROR(VLOOKUP($C559,货物明细表!$B:$F,3,0),"")</f>
        <v/>
      </c>
      <c r="F559" s="48" t="str">
        <f>IFERROR(VLOOKUP($C559,货物明细表!$B:$F,4,0),"")</f>
        <v/>
      </c>
      <c r="G559" s="48" t="str">
        <f>IFERROR(VLOOKUP($C559,货物明细表!$B:$F,5,0),"")</f>
        <v/>
      </c>
      <c r="H559" s="23"/>
      <c r="I559" s="23"/>
      <c r="J559" s="23"/>
      <c r="K559" s="23"/>
    </row>
    <row r="560" spans="1:11">
      <c r="A560" s="47">
        <f t="shared" si="92"/>
        <v>557</v>
      </c>
      <c r="B560" s="19"/>
      <c r="C560" s="19"/>
      <c r="D560" s="47" t="str">
        <f>IFERROR(VLOOKUP($C560,货物明细表!$B:$F,2,0),"")</f>
        <v/>
      </c>
      <c r="E560" s="47" t="str">
        <f>IFERROR(VLOOKUP($C560,货物明细表!$B:$F,3,0),"")</f>
        <v/>
      </c>
      <c r="F560" s="47" t="str">
        <f>IFERROR(VLOOKUP($C560,货物明细表!$B:$F,4,0),"")</f>
        <v/>
      </c>
      <c r="G560" s="47" t="str">
        <f>IFERROR(VLOOKUP($C560,货物明细表!$B:$F,5,0),"")</f>
        <v/>
      </c>
      <c r="H560" s="20"/>
      <c r="I560" s="20"/>
      <c r="J560" s="20"/>
      <c r="K560" s="20"/>
    </row>
    <row r="561" spans="1:11">
      <c r="A561" s="48">
        <f t="shared" ref="A561:A566" si="93">A560+1</f>
        <v>558</v>
      </c>
      <c r="B561" s="22"/>
      <c r="C561" s="22"/>
      <c r="D561" s="48" t="str">
        <f>IFERROR(VLOOKUP($C561,货物明细表!$B:$F,2,0),"")</f>
        <v/>
      </c>
      <c r="E561" s="48" t="str">
        <f>IFERROR(VLOOKUP($C561,货物明细表!$B:$F,3,0),"")</f>
        <v/>
      </c>
      <c r="F561" s="48" t="str">
        <f>IFERROR(VLOOKUP($C561,货物明细表!$B:$F,4,0),"")</f>
        <v/>
      </c>
      <c r="G561" s="48" t="str">
        <f>IFERROR(VLOOKUP($C561,货物明细表!$B:$F,5,0),"")</f>
        <v/>
      </c>
      <c r="H561" s="23"/>
      <c r="I561" s="23"/>
      <c r="J561" s="23"/>
      <c r="K561" s="23"/>
    </row>
    <row r="562" spans="1:11">
      <c r="A562" s="47">
        <f t="shared" si="93"/>
        <v>559</v>
      </c>
      <c r="B562" s="19"/>
      <c r="C562" s="19"/>
      <c r="D562" s="47" t="str">
        <f>IFERROR(VLOOKUP($C562,货物明细表!$B:$F,2,0),"")</f>
        <v/>
      </c>
      <c r="E562" s="47" t="str">
        <f>IFERROR(VLOOKUP($C562,货物明细表!$B:$F,3,0),"")</f>
        <v/>
      </c>
      <c r="F562" s="47" t="str">
        <f>IFERROR(VLOOKUP($C562,货物明细表!$B:$F,4,0),"")</f>
        <v/>
      </c>
      <c r="G562" s="47" t="str">
        <f>IFERROR(VLOOKUP($C562,货物明细表!$B:$F,5,0),"")</f>
        <v/>
      </c>
      <c r="H562" s="20"/>
      <c r="I562" s="20"/>
      <c r="J562" s="20"/>
      <c r="K562" s="20"/>
    </row>
    <row r="563" spans="1:11">
      <c r="A563" s="48">
        <f t="shared" si="93"/>
        <v>560</v>
      </c>
      <c r="B563" s="22"/>
      <c r="C563" s="22"/>
      <c r="D563" s="48" t="str">
        <f>IFERROR(VLOOKUP($C563,货物明细表!$B:$F,2,0),"")</f>
        <v/>
      </c>
      <c r="E563" s="48" t="str">
        <f>IFERROR(VLOOKUP($C563,货物明细表!$B:$F,3,0),"")</f>
        <v/>
      </c>
      <c r="F563" s="48" t="str">
        <f>IFERROR(VLOOKUP($C563,货物明细表!$B:$F,4,0),"")</f>
        <v/>
      </c>
      <c r="G563" s="48" t="str">
        <f>IFERROR(VLOOKUP($C563,货物明细表!$B:$F,5,0),"")</f>
        <v/>
      </c>
      <c r="H563" s="23"/>
      <c r="I563" s="23"/>
      <c r="J563" s="23"/>
      <c r="K563" s="23"/>
    </row>
    <row r="564" spans="1:11">
      <c r="A564" s="47">
        <f t="shared" si="93"/>
        <v>561</v>
      </c>
      <c r="B564" s="19"/>
      <c r="C564" s="19"/>
      <c r="D564" s="47" t="str">
        <f>IFERROR(VLOOKUP($C564,货物明细表!$B:$F,2,0),"")</f>
        <v/>
      </c>
      <c r="E564" s="47" t="str">
        <f>IFERROR(VLOOKUP($C564,货物明细表!$B:$F,3,0),"")</f>
        <v/>
      </c>
      <c r="F564" s="47" t="str">
        <f>IFERROR(VLOOKUP($C564,货物明细表!$B:$F,4,0),"")</f>
        <v/>
      </c>
      <c r="G564" s="47" t="str">
        <f>IFERROR(VLOOKUP($C564,货物明细表!$B:$F,5,0),"")</f>
        <v/>
      </c>
      <c r="H564" s="20"/>
      <c r="I564" s="20"/>
      <c r="J564" s="20"/>
      <c r="K564" s="20"/>
    </row>
    <row r="565" spans="1:11">
      <c r="A565" s="48">
        <f t="shared" si="93"/>
        <v>562</v>
      </c>
      <c r="B565" s="22"/>
      <c r="C565" s="22"/>
      <c r="D565" s="48" t="str">
        <f>IFERROR(VLOOKUP($C565,货物明细表!$B:$F,2,0),"")</f>
        <v/>
      </c>
      <c r="E565" s="48" t="str">
        <f>IFERROR(VLOOKUP($C565,货物明细表!$B:$F,3,0),"")</f>
        <v/>
      </c>
      <c r="F565" s="48" t="str">
        <f>IFERROR(VLOOKUP($C565,货物明细表!$B:$F,4,0),"")</f>
        <v/>
      </c>
      <c r="G565" s="48" t="str">
        <f>IFERROR(VLOOKUP($C565,货物明细表!$B:$F,5,0),"")</f>
        <v/>
      </c>
      <c r="H565" s="23"/>
      <c r="I565" s="23"/>
      <c r="J565" s="23"/>
      <c r="K565" s="23"/>
    </row>
    <row r="566" spans="1:11">
      <c r="A566" s="47">
        <f t="shared" si="93"/>
        <v>563</v>
      </c>
      <c r="B566" s="19"/>
      <c r="C566" s="19"/>
      <c r="D566" s="47" t="str">
        <f>IFERROR(VLOOKUP($C566,货物明细表!$B:$F,2,0),"")</f>
        <v/>
      </c>
      <c r="E566" s="47" t="str">
        <f>IFERROR(VLOOKUP($C566,货物明细表!$B:$F,3,0),"")</f>
        <v/>
      </c>
      <c r="F566" s="47" t="str">
        <f>IFERROR(VLOOKUP($C566,货物明细表!$B:$F,4,0),"")</f>
        <v/>
      </c>
      <c r="G566" s="47" t="str">
        <f>IFERROR(VLOOKUP($C566,货物明细表!$B:$F,5,0),"")</f>
        <v/>
      </c>
      <c r="H566" s="20"/>
      <c r="I566" s="20"/>
      <c r="J566" s="20"/>
      <c r="K566" s="20"/>
    </row>
    <row r="567" spans="1:11">
      <c r="A567" s="48">
        <f t="shared" ref="A567:A572" si="94">A566+1</f>
        <v>564</v>
      </c>
      <c r="B567" s="22"/>
      <c r="C567" s="22"/>
      <c r="D567" s="48" t="str">
        <f>IFERROR(VLOOKUP($C567,货物明细表!$B:$F,2,0),"")</f>
        <v/>
      </c>
      <c r="E567" s="48" t="str">
        <f>IFERROR(VLOOKUP($C567,货物明细表!$B:$F,3,0),"")</f>
        <v/>
      </c>
      <c r="F567" s="48" t="str">
        <f>IFERROR(VLOOKUP($C567,货物明细表!$B:$F,4,0),"")</f>
        <v/>
      </c>
      <c r="G567" s="48" t="str">
        <f>IFERROR(VLOOKUP($C567,货物明细表!$B:$F,5,0),"")</f>
        <v/>
      </c>
      <c r="H567" s="23"/>
      <c r="I567" s="23"/>
      <c r="J567" s="23"/>
      <c r="K567" s="23"/>
    </row>
    <row r="568" spans="1:11">
      <c r="A568" s="47">
        <f t="shared" si="94"/>
        <v>565</v>
      </c>
      <c r="B568" s="19"/>
      <c r="C568" s="19"/>
      <c r="D568" s="47" t="str">
        <f>IFERROR(VLOOKUP($C568,货物明细表!$B:$F,2,0),"")</f>
        <v/>
      </c>
      <c r="E568" s="47" t="str">
        <f>IFERROR(VLOOKUP($C568,货物明细表!$B:$F,3,0),"")</f>
        <v/>
      </c>
      <c r="F568" s="47" t="str">
        <f>IFERROR(VLOOKUP($C568,货物明细表!$B:$F,4,0),"")</f>
        <v/>
      </c>
      <c r="G568" s="47" t="str">
        <f>IFERROR(VLOOKUP($C568,货物明细表!$B:$F,5,0),"")</f>
        <v/>
      </c>
      <c r="H568" s="20"/>
      <c r="I568" s="20"/>
      <c r="J568" s="20"/>
      <c r="K568" s="20"/>
    </row>
    <row r="569" spans="1:11">
      <c r="A569" s="48">
        <f t="shared" si="94"/>
        <v>566</v>
      </c>
      <c r="B569" s="22"/>
      <c r="C569" s="22"/>
      <c r="D569" s="48" t="str">
        <f>IFERROR(VLOOKUP($C569,货物明细表!$B:$F,2,0),"")</f>
        <v/>
      </c>
      <c r="E569" s="48" t="str">
        <f>IFERROR(VLOOKUP($C569,货物明细表!$B:$F,3,0),"")</f>
        <v/>
      </c>
      <c r="F569" s="48" t="str">
        <f>IFERROR(VLOOKUP($C569,货物明细表!$B:$F,4,0),"")</f>
        <v/>
      </c>
      <c r="G569" s="48" t="str">
        <f>IFERROR(VLOOKUP($C569,货物明细表!$B:$F,5,0),"")</f>
        <v/>
      </c>
      <c r="H569" s="23"/>
      <c r="I569" s="23"/>
      <c r="J569" s="23"/>
      <c r="K569" s="23"/>
    </row>
    <row r="570" spans="1:11">
      <c r="A570" s="47">
        <f t="shared" si="94"/>
        <v>567</v>
      </c>
      <c r="B570" s="19"/>
      <c r="C570" s="19"/>
      <c r="D570" s="47" t="str">
        <f>IFERROR(VLOOKUP($C570,货物明细表!$B:$F,2,0),"")</f>
        <v/>
      </c>
      <c r="E570" s="47" t="str">
        <f>IFERROR(VLOOKUP($C570,货物明细表!$B:$F,3,0),"")</f>
        <v/>
      </c>
      <c r="F570" s="47" t="str">
        <f>IFERROR(VLOOKUP($C570,货物明细表!$B:$F,4,0),"")</f>
        <v/>
      </c>
      <c r="G570" s="47" t="str">
        <f>IFERROR(VLOOKUP($C570,货物明细表!$B:$F,5,0),"")</f>
        <v/>
      </c>
      <c r="H570" s="20"/>
      <c r="I570" s="20"/>
      <c r="J570" s="20"/>
      <c r="K570" s="20"/>
    </row>
    <row r="571" spans="1:11">
      <c r="A571" s="48">
        <f t="shared" si="94"/>
        <v>568</v>
      </c>
      <c r="B571" s="22"/>
      <c r="C571" s="22"/>
      <c r="D571" s="48" t="str">
        <f>IFERROR(VLOOKUP($C571,货物明细表!$B:$F,2,0),"")</f>
        <v/>
      </c>
      <c r="E571" s="48" t="str">
        <f>IFERROR(VLOOKUP($C571,货物明细表!$B:$F,3,0),"")</f>
        <v/>
      </c>
      <c r="F571" s="48" t="str">
        <f>IFERROR(VLOOKUP($C571,货物明细表!$B:$F,4,0),"")</f>
        <v/>
      </c>
      <c r="G571" s="48" t="str">
        <f>IFERROR(VLOOKUP($C571,货物明细表!$B:$F,5,0),"")</f>
        <v/>
      </c>
      <c r="H571" s="23"/>
      <c r="I571" s="23"/>
      <c r="J571" s="23"/>
      <c r="K571" s="23"/>
    </row>
    <row r="572" spans="1:11">
      <c r="A572" s="47">
        <f t="shared" si="94"/>
        <v>569</v>
      </c>
      <c r="B572" s="19"/>
      <c r="C572" s="19"/>
      <c r="D572" s="47" t="str">
        <f>IFERROR(VLOOKUP($C572,货物明细表!$B:$F,2,0),"")</f>
        <v/>
      </c>
      <c r="E572" s="47" t="str">
        <f>IFERROR(VLOOKUP($C572,货物明细表!$B:$F,3,0),"")</f>
        <v/>
      </c>
      <c r="F572" s="47" t="str">
        <f>IFERROR(VLOOKUP($C572,货物明细表!$B:$F,4,0),"")</f>
        <v/>
      </c>
      <c r="G572" s="47" t="str">
        <f>IFERROR(VLOOKUP($C572,货物明细表!$B:$F,5,0),"")</f>
        <v/>
      </c>
      <c r="H572" s="20"/>
      <c r="I572" s="20"/>
      <c r="J572" s="20"/>
      <c r="K572" s="20"/>
    </row>
    <row r="573" spans="1:11">
      <c r="A573" s="48">
        <f t="shared" ref="A573:A578" si="95">A572+1</f>
        <v>570</v>
      </c>
      <c r="B573" s="22"/>
      <c r="C573" s="22"/>
      <c r="D573" s="48" t="str">
        <f>IFERROR(VLOOKUP($C573,货物明细表!$B:$F,2,0),"")</f>
        <v/>
      </c>
      <c r="E573" s="48" t="str">
        <f>IFERROR(VLOOKUP($C573,货物明细表!$B:$F,3,0),"")</f>
        <v/>
      </c>
      <c r="F573" s="48" t="str">
        <f>IFERROR(VLOOKUP($C573,货物明细表!$B:$F,4,0),"")</f>
        <v/>
      </c>
      <c r="G573" s="48" t="str">
        <f>IFERROR(VLOOKUP($C573,货物明细表!$B:$F,5,0),"")</f>
        <v/>
      </c>
      <c r="H573" s="23"/>
      <c r="I573" s="23"/>
      <c r="J573" s="23"/>
      <c r="K573" s="23"/>
    </row>
    <row r="574" spans="1:11">
      <c r="A574" s="47">
        <f t="shared" si="95"/>
        <v>571</v>
      </c>
      <c r="B574" s="19"/>
      <c r="C574" s="19"/>
      <c r="D574" s="47" t="str">
        <f>IFERROR(VLOOKUP($C574,货物明细表!$B:$F,2,0),"")</f>
        <v/>
      </c>
      <c r="E574" s="47" t="str">
        <f>IFERROR(VLOOKUP($C574,货物明细表!$B:$F,3,0),"")</f>
        <v/>
      </c>
      <c r="F574" s="47" t="str">
        <f>IFERROR(VLOOKUP($C574,货物明细表!$B:$F,4,0),"")</f>
        <v/>
      </c>
      <c r="G574" s="47" t="str">
        <f>IFERROR(VLOOKUP($C574,货物明细表!$B:$F,5,0),"")</f>
        <v/>
      </c>
      <c r="H574" s="20"/>
      <c r="I574" s="20"/>
      <c r="J574" s="20"/>
      <c r="K574" s="20"/>
    </row>
    <row r="575" spans="1:11">
      <c r="A575" s="48">
        <f t="shared" si="95"/>
        <v>572</v>
      </c>
      <c r="B575" s="22"/>
      <c r="C575" s="22"/>
      <c r="D575" s="48" t="str">
        <f>IFERROR(VLOOKUP($C575,货物明细表!$B:$F,2,0),"")</f>
        <v/>
      </c>
      <c r="E575" s="48" t="str">
        <f>IFERROR(VLOOKUP($C575,货物明细表!$B:$F,3,0),"")</f>
        <v/>
      </c>
      <c r="F575" s="48" t="str">
        <f>IFERROR(VLOOKUP($C575,货物明细表!$B:$F,4,0),"")</f>
        <v/>
      </c>
      <c r="G575" s="48" t="str">
        <f>IFERROR(VLOOKUP($C575,货物明细表!$B:$F,5,0),"")</f>
        <v/>
      </c>
      <c r="H575" s="23"/>
      <c r="I575" s="23"/>
      <c r="J575" s="23"/>
      <c r="K575" s="23"/>
    </row>
    <row r="576" spans="1:11">
      <c r="A576" s="47">
        <f t="shared" si="95"/>
        <v>573</v>
      </c>
      <c r="B576" s="19"/>
      <c r="C576" s="19"/>
      <c r="D576" s="47" t="str">
        <f>IFERROR(VLOOKUP($C576,货物明细表!$B:$F,2,0),"")</f>
        <v/>
      </c>
      <c r="E576" s="47" t="str">
        <f>IFERROR(VLOOKUP($C576,货物明细表!$B:$F,3,0),"")</f>
        <v/>
      </c>
      <c r="F576" s="47" t="str">
        <f>IFERROR(VLOOKUP($C576,货物明细表!$B:$F,4,0),"")</f>
        <v/>
      </c>
      <c r="G576" s="47" t="str">
        <f>IFERROR(VLOOKUP($C576,货物明细表!$B:$F,5,0),"")</f>
        <v/>
      </c>
      <c r="H576" s="20"/>
      <c r="I576" s="20"/>
      <c r="J576" s="20"/>
      <c r="K576" s="20"/>
    </row>
    <row r="577" spans="1:11">
      <c r="A577" s="48">
        <f t="shared" si="95"/>
        <v>574</v>
      </c>
      <c r="B577" s="22"/>
      <c r="C577" s="22"/>
      <c r="D577" s="48" t="str">
        <f>IFERROR(VLOOKUP($C577,货物明细表!$B:$F,2,0),"")</f>
        <v/>
      </c>
      <c r="E577" s="48" t="str">
        <f>IFERROR(VLOOKUP($C577,货物明细表!$B:$F,3,0),"")</f>
        <v/>
      </c>
      <c r="F577" s="48" t="str">
        <f>IFERROR(VLOOKUP($C577,货物明细表!$B:$F,4,0),"")</f>
        <v/>
      </c>
      <c r="G577" s="48" t="str">
        <f>IFERROR(VLOOKUP($C577,货物明细表!$B:$F,5,0),"")</f>
        <v/>
      </c>
      <c r="H577" s="23"/>
      <c r="I577" s="23"/>
      <c r="J577" s="23"/>
      <c r="K577" s="23"/>
    </row>
    <row r="578" spans="1:11">
      <c r="A578" s="47">
        <f t="shared" si="95"/>
        <v>575</v>
      </c>
      <c r="B578" s="19"/>
      <c r="C578" s="19"/>
      <c r="D578" s="47" t="str">
        <f>IFERROR(VLOOKUP($C578,货物明细表!$B:$F,2,0),"")</f>
        <v/>
      </c>
      <c r="E578" s="47" t="str">
        <f>IFERROR(VLOOKUP($C578,货物明细表!$B:$F,3,0),"")</f>
        <v/>
      </c>
      <c r="F578" s="47" t="str">
        <f>IFERROR(VLOOKUP($C578,货物明细表!$B:$F,4,0),"")</f>
        <v/>
      </c>
      <c r="G578" s="47" t="str">
        <f>IFERROR(VLOOKUP($C578,货物明细表!$B:$F,5,0),"")</f>
        <v/>
      </c>
      <c r="H578" s="20"/>
      <c r="I578" s="20"/>
      <c r="J578" s="20"/>
      <c r="K578" s="20"/>
    </row>
    <row r="579" spans="1:11">
      <c r="A579" s="48">
        <f t="shared" ref="A579:A584" si="96">A578+1</f>
        <v>576</v>
      </c>
      <c r="B579" s="22"/>
      <c r="C579" s="22"/>
      <c r="D579" s="48" t="str">
        <f>IFERROR(VLOOKUP($C579,货物明细表!$B:$F,2,0),"")</f>
        <v/>
      </c>
      <c r="E579" s="48" t="str">
        <f>IFERROR(VLOOKUP($C579,货物明细表!$B:$F,3,0),"")</f>
        <v/>
      </c>
      <c r="F579" s="48" t="str">
        <f>IFERROR(VLOOKUP($C579,货物明细表!$B:$F,4,0),"")</f>
        <v/>
      </c>
      <c r="G579" s="48" t="str">
        <f>IFERROR(VLOOKUP($C579,货物明细表!$B:$F,5,0),"")</f>
        <v/>
      </c>
      <c r="H579" s="23"/>
      <c r="I579" s="23"/>
      <c r="J579" s="23"/>
      <c r="K579" s="23"/>
    </row>
    <row r="580" spans="1:11">
      <c r="A580" s="47">
        <f t="shared" si="96"/>
        <v>577</v>
      </c>
      <c r="B580" s="19"/>
      <c r="C580" s="19"/>
      <c r="D580" s="47" t="str">
        <f>IFERROR(VLOOKUP($C580,货物明细表!$B:$F,2,0),"")</f>
        <v/>
      </c>
      <c r="E580" s="47" t="str">
        <f>IFERROR(VLOOKUP($C580,货物明细表!$B:$F,3,0),"")</f>
        <v/>
      </c>
      <c r="F580" s="47" t="str">
        <f>IFERROR(VLOOKUP($C580,货物明细表!$B:$F,4,0),"")</f>
        <v/>
      </c>
      <c r="G580" s="47" t="str">
        <f>IFERROR(VLOOKUP($C580,货物明细表!$B:$F,5,0),"")</f>
        <v/>
      </c>
      <c r="H580" s="20"/>
      <c r="I580" s="20"/>
      <c r="J580" s="20"/>
      <c r="K580" s="20"/>
    </row>
    <row r="581" spans="1:11">
      <c r="A581" s="48">
        <f t="shared" si="96"/>
        <v>578</v>
      </c>
      <c r="B581" s="22"/>
      <c r="C581" s="22"/>
      <c r="D581" s="48" t="str">
        <f>IFERROR(VLOOKUP($C581,货物明细表!$B:$F,2,0),"")</f>
        <v/>
      </c>
      <c r="E581" s="48" t="str">
        <f>IFERROR(VLOOKUP($C581,货物明细表!$B:$F,3,0),"")</f>
        <v/>
      </c>
      <c r="F581" s="48" t="str">
        <f>IFERROR(VLOOKUP($C581,货物明细表!$B:$F,4,0),"")</f>
        <v/>
      </c>
      <c r="G581" s="48" t="str">
        <f>IFERROR(VLOOKUP($C581,货物明细表!$B:$F,5,0),"")</f>
        <v/>
      </c>
      <c r="H581" s="23"/>
      <c r="I581" s="23"/>
      <c r="J581" s="23"/>
      <c r="K581" s="23"/>
    </row>
    <row r="582" spans="1:11">
      <c r="A582" s="47">
        <f t="shared" si="96"/>
        <v>579</v>
      </c>
      <c r="B582" s="19"/>
      <c r="C582" s="19"/>
      <c r="D582" s="47" t="str">
        <f>IFERROR(VLOOKUP($C582,货物明细表!$B:$F,2,0),"")</f>
        <v/>
      </c>
      <c r="E582" s="47" t="str">
        <f>IFERROR(VLOOKUP($C582,货物明细表!$B:$F,3,0),"")</f>
        <v/>
      </c>
      <c r="F582" s="47" t="str">
        <f>IFERROR(VLOOKUP($C582,货物明细表!$B:$F,4,0),"")</f>
        <v/>
      </c>
      <c r="G582" s="47" t="str">
        <f>IFERROR(VLOOKUP($C582,货物明细表!$B:$F,5,0),"")</f>
        <v/>
      </c>
      <c r="H582" s="20"/>
      <c r="I582" s="20"/>
      <c r="J582" s="20"/>
      <c r="K582" s="20"/>
    </row>
    <row r="583" spans="1:11">
      <c r="A583" s="48">
        <f t="shared" si="96"/>
        <v>580</v>
      </c>
      <c r="B583" s="22"/>
      <c r="C583" s="22"/>
      <c r="D583" s="48" t="str">
        <f>IFERROR(VLOOKUP($C583,货物明细表!$B:$F,2,0),"")</f>
        <v/>
      </c>
      <c r="E583" s="48" t="str">
        <f>IFERROR(VLOOKUP($C583,货物明细表!$B:$F,3,0),"")</f>
        <v/>
      </c>
      <c r="F583" s="48" t="str">
        <f>IFERROR(VLOOKUP($C583,货物明细表!$B:$F,4,0),"")</f>
        <v/>
      </c>
      <c r="G583" s="48" t="str">
        <f>IFERROR(VLOOKUP($C583,货物明细表!$B:$F,5,0),"")</f>
        <v/>
      </c>
      <c r="H583" s="23"/>
      <c r="I583" s="23"/>
      <c r="J583" s="23"/>
      <c r="K583" s="23"/>
    </row>
    <row r="584" spans="1:11">
      <c r="A584" s="47">
        <f t="shared" si="96"/>
        <v>581</v>
      </c>
      <c r="B584" s="19"/>
      <c r="C584" s="19"/>
      <c r="D584" s="47" t="str">
        <f>IFERROR(VLOOKUP($C584,货物明细表!$B:$F,2,0),"")</f>
        <v/>
      </c>
      <c r="E584" s="47" t="str">
        <f>IFERROR(VLOOKUP($C584,货物明细表!$B:$F,3,0),"")</f>
        <v/>
      </c>
      <c r="F584" s="47" t="str">
        <f>IFERROR(VLOOKUP($C584,货物明细表!$B:$F,4,0),"")</f>
        <v/>
      </c>
      <c r="G584" s="47" t="str">
        <f>IFERROR(VLOOKUP($C584,货物明细表!$B:$F,5,0),"")</f>
        <v/>
      </c>
      <c r="H584" s="20"/>
      <c r="I584" s="20"/>
      <c r="J584" s="20"/>
      <c r="K584" s="20"/>
    </row>
    <row r="585" spans="1:11">
      <c r="A585" s="48">
        <f t="shared" ref="A585:A590" si="97">A584+1</f>
        <v>582</v>
      </c>
      <c r="B585" s="22"/>
      <c r="C585" s="22"/>
      <c r="D585" s="48" t="str">
        <f>IFERROR(VLOOKUP($C585,货物明细表!$B:$F,2,0),"")</f>
        <v/>
      </c>
      <c r="E585" s="48" t="str">
        <f>IFERROR(VLOOKUP($C585,货物明细表!$B:$F,3,0),"")</f>
        <v/>
      </c>
      <c r="F585" s="48" t="str">
        <f>IFERROR(VLOOKUP($C585,货物明细表!$B:$F,4,0),"")</f>
        <v/>
      </c>
      <c r="G585" s="48" t="str">
        <f>IFERROR(VLOOKUP($C585,货物明细表!$B:$F,5,0),"")</f>
        <v/>
      </c>
      <c r="H585" s="23"/>
      <c r="I585" s="23"/>
      <c r="J585" s="23"/>
      <c r="K585" s="23"/>
    </row>
    <row r="586" spans="1:11">
      <c r="A586" s="47">
        <f t="shared" si="97"/>
        <v>583</v>
      </c>
      <c r="B586" s="19"/>
      <c r="C586" s="19"/>
      <c r="D586" s="47" t="str">
        <f>IFERROR(VLOOKUP($C586,货物明细表!$B:$F,2,0),"")</f>
        <v/>
      </c>
      <c r="E586" s="47" t="str">
        <f>IFERROR(VLOOKUP($C586,货物明细表!$B:$F,3,0),"")</f>
        <v/>
      </c>
      <c r="F586" s="47" t="str">
        <f>IFERROR(VLOOKUP($C586,货物明细表!$B:$F,4,0),"")</f>
        <v/>
      </c>
      <c r="G586" s="47" t="str">
        <f>IFERROR(VLOOKUP($C586,货物明细表!$B:$F,5,0),"")</f>
        <v/>
      </c>
      <c r="H586" s="20"/>
      <c r="I586" s="20"/>
      <c r="J586" s="20"/>
      <c r="K586" s="20"/>
    </row>
    <row r="587" spans="1:11">
      <c r="A587" s="48">
        <f t="shared" si="97"/>
        <v>584</v>
      </c>
      <c r="B587" s="22"/>
      <c r="C587" s="22"/>
      <c r="D587" s="48" t="str">
        <f>IFERROR(VLOOKUP($C587,货物明细表!$B:$F,2,0),"")</f>
        <v/>
      </c>
      <c r="E587" s="48" t="str">
        <f>IFERROR(VLOOKUP($C587,货物明细表!$B:$F,3,0),"")</f>
        <v/>
      </c>
      <c r="F587" s="48" t="str">
        <f>IFERROR(VLOOKUP($C587,货物明细表!$B:$F,4,0),"")</f>
        <v/>
      </c>
      <c r="G587" s="48" t="str">
        <f>IFERROR(VLOOKUP($C587,货物明细表!$B:$F,5,0),"")</f>
        <v/>
      </c>
      <c r="H587" s="23"/>
      <c r="I587" s="23"/>
      <c r="J587" s="23"/>
      <c r="K587" s="23"/>
    </row>
    <row r="588" spans="1:11">
      <c r="A588" s="47">
        <f t="shared" si="97"/>
        <v>585</v>
      </c>
      <c r="B588" s="19"/>
      <c r="C588" s="19"/>
      <c r="D588" s="47" t="str">
        <f>IFERROR(VLOOKUP($C588,货物明细表!$B:$F,2,0),"")</f>
        <v/>
      </c>
      <c r="E588" s="47" t="str">
        <f>IFERROR(VLOOKUP($C588,货物明细表!$B:$F,3,0),"")</f>
        <v/>
      </c>
      <c r="F588" s="47" t="str">
        <f>IFERROR(VLOOKUP($C588,货物明细表!$B:$F,4,0),"")</f>
        <v/>
      </c>
      <c r="G588" s="47" t="str">
        <f>IFERROR(VLOOKUP($C588,货物明细表!$B:$F,5,0),"")</f>
        <v/>
      </c>
      <c r="H588" s="20"/>
      <c r="I588" s="20"/>
      <c r="J588" s="20"/>
      <c r="K588" s="20"/>
    </row>
    <row r="589" spans="1:11">
      <c r="A589" s="48">
        <f t="shared" si="97"/>
        <v>586</v>
      </c>
      <c r="B589" s="22"/>
      <c r="C589" s="22"/>
      <c r="D589" s="48" t="str">
        <f>IFERROR(VLOOKUP($C589,货物明细表!$B:$F,2,0),"")</f>
        <v/>
      </c>
      <c r="E589" s="48" t="str">
        <f>IFERROR(VLOOKUP($C589,货物明细表!$B:$F,3,0),"")</f>
        <v/>
      </c>
      <c r="F589" s="48" t="str">
        <f>IFERROR(VLOOKUP($C589,货物明细表!$B:$F,4,0),"")</f>
        <v/>
      </c>
      <c r="G589" s="48" t="str">
        <f>IFERROR(VLOOKUP($C589,货物明细表!$B:$F,5,0),"")</f>
        <v/>
      </c>
      <c r="H589" s="23"/>
      <c r="I589" s="23"/>
      <c r="J589" s="23"/>
      <c r="K589" s="23"/>
    </row>
    <row r="590" spans="1:11">
      <c r="A590" s="47">
        <f t="shared" si="97"/>
        <v>587</v>
      </c>
      <c r="B590" s="19"/>
      <c r="C590" s="19"/>
      <c r="D590" s="47" t="str">
        <f>IFERROR(VLOOKUP($C590,货物明细表!$B:$F,2,0),"")</f>
        <v/>
      </c>
      <c r="E590" s="47" t="str">
        <f>IFERROR(VLOOKUP($C590,货物明细表!$B:$F,3,0),"")</f>
        <v/>
      </c>
      <c r="F590" s="47" t="str">
        <f>IFERROR(VLOOKUP($C590,货物明细表!$B:$F,4,0),"")</f>
        <v/>
      </c>
      <c r="G590" s="47" t="str">
        <f>IFERROR(VLOOKUP($C590,货物明细表!$B:$F,5,0),"")</f>
        <v/>
      </c>
      <c r="H590" s="20"/>
      <c r="I590" s="20"/>
      <c r="J590" s="20"/>
      <c r="K590" s="20"/>
    </row>
    <row r="591" spans="1:11">
      <c r="A591" s="48">
        <f t="shared" ref="A591:A596" si="98">A590+1</f>
        <v>588</v>
      </c>
      <c r="B591" s="22"/>
      <c r="C591" s="22"/>
      <c r="D591" s="48" t="str">
        <f>IFERROR(VLOOKUP($C591,货物明细表!$B:$F,2,0),"")</f>
        <v/>
      </c>
      <c r="E591" s="48" t="str">
        <f>IFERROR(VLOOKUP($C591,货物明细表!$B:$F,3,0),"")</f>
        <v/>
      </c>
      <c r="F591" s="48" t="str">
        <f>IFERROR(VLOOKUP($C591,货物明细表!$B:$F,4,0),"")</f>
        <v/>
      </c>
      <c r="G591" s="48" t="str">
        <f>IFERROR(VLOOKUP($C591,货物明细表!$B:$F,5,0),"")</f>
        <v/>
      </c>
      <c r="H591" s="23"/>
      <c r="I591" s="23"/>
      <c r="J591" s="23"/>
      <c r="K591" s="23"/>
    </row>
    <row r="592" spans="1:11">
      <c r="A592" s="47">
        <f t="shared" si="98"/>
        <v>589</v>
      </c>
      <c r="B592" s="19"/>
      <c r="C592" s="19"/>
      <c r="D592" s="47" t="str">
        <f>IFERROR(VLOOKUP($C592,货物明细表!$B:$F,2,0),"")</f>
        <v/>
      </c>
      <c r="E592" s="47" t="str">
        <f>IFERROR(VLOOKUP($C592,货物明细表!$B:$F,3,0),"")</f>
        <v/>
      </c>
      <c r="F592" s="47" t="str">
        <f>IFERROR(VLOOKUP($C592,货物明细表!$B:$F,4,0),"")</f>
        <v/>
      </c>
      <c r="G592" s="47" t="str">
        <f>IFERROR(VLOOKUP($C592,货物明细表!$B:$F,5,0),"")</f>
        <v/>
      </c>
      <c r="H592" s="20"/>
      <c r="I592" s="20"/>
      <c r="J592" s="20"/>
      <c r="K592" s="20"/>
    </row>
    <row r="593" spans="1:11">
      <c r="A593" s="48">
        <f t="shared" si="98"/>
        <v>590</v>
      </c>
      <c r="B593" s="22"/>
      <c r="C593" s="22"/>
      <c r="D593" s="48" t="str">
        <f>IFERROR(VLOOKUP($C593,货物明细表!$B:$F,2,0),"")</f>
        <v/>
      </c>
      <c r="E593" s="48" t="str">
        <f>IFERROR(VLOOKUP($C593,货物明细表!$B:$F,3,0),"")</f>
        <v/>
      </c>
      <c r="F593" s="48" t="str">
        <f>IFERROR(VLOOKUP($C593,货物明细表!$B:$F,4,0),"")</f>
        <v/>
      </c>
      <c r="G593" s="48" t="str">
        <f>IFERROR(VLOOKUP($C593,货物明细表!$B:$F,5,0),"")</f>
        <v/>
      </c>
      <c r="H593" s="23"/>
      <c r="I593" s="23"/>
      <c r="J593" s="23"/>
      <c r="K593" s="23"/>
    </row>
    <row r="594" spans="1:11">
      <c r="A594" s="47">
        <f t="shared" si="98"/>
        <v>591</v>
      </c>
      <c r="B594" s="19"/>
      <c r="C594" s="19"/>
      <c r="D594" s="47" t="str">
        <f>IFERROR(VLOOKUP($C594,货物明细表!$B:$F,2,0),"")</f>
        <v/>
      </c>
      <c r="E594" s="47" t="str">
        <f>IFERROR(VLOOKUP($C594,货物明细表!$B:$F,3,0),"")</f>
        <v/>
      </c>
      <c r="F594" s="47" t="str">
        <f>IFERROR(VLOOKUP($C594,货物明细表!$B:$F,4,0),"")</f>
        <v/>
      </c>
      <c r="G594" s="47" t="str">
        <f>IFERROR(VLOOKUP($C594,货物明细表!$B:$F,5,0),"")</f>
        <v/>
      </c>
      <c r="H594" s="20"/>
      <c r="I594" s="20"/>
      <c r="J594" s="20"/>
      <c r="K594" s="20"/>
    </row>
    <row r="595" spans="1:11">
      <c r="A595" s="48">
        <f t="shared" si="98"/>
        <v>592</v>
      </c>
      <c r="B595" s="22"/>
      <c r="C595" s="22"/>
      <c r="D595" s="48" t="str">
        <f>IFERROR(VLOOKUP($C595,货物明细表!$B:$F,2,0),"")</f>
        <v/>
      </c>
      <c r="E595" s="48" t="str">
        <f>IFERROR(VLOOKUP($C595,货物明细表!$B:$F,3,0),"")</f>
        <v/>
      </c>
      <c r="F595" s="48" t="str">
        <f>IFERROR(VLOOKUP($C595,货物明细表!$B:$F,4,0),"")</f>
        <v/>
      </c>
      <c r="G595" s="48" t="str">
        <f>IFERROR(VLOOKUP($C595,货物明细表!$B:$F,5,0),"")</f>
        <v/>
      </c>
      <c r="H595" s="23"/>
      <c r="I595" s="23"/>
      <c r="J595" s="23"/>
      <c r="K595" s="23"/>
    </row>
    <row r="596" spans="1:11">
      <c r="A596" s="47">
        <f t="shared" si="98"/>
        <v>593</v>
      </c>
      <c r="B596" s="19"/>
      <c r="C596" s="19"/>
      <c r="D596" s="47" t="str">
        <f>IFERROR(VLOOKUP($C596,货物明细表!$B:$F,2,0),"")</f>
        <v/>
      </c>
      <c r="E596" s="47" t="str">
        <f>IFERROR(VLOOKUP($C596,货物明细表!$B:$F,3,0),"")</f>
        <v/>
      </c>
      <c r="F596" s="47" t="str">
        <f>IFERROR(VLOOKUP($C596,货物明细表!$B:$F,4,0),"")</f>
        <v/>
      </c>
      <c r="G596" s="47" t="str">
        <f>IFERROR(VLOOKUP($C596,货物明细表!$B:$F,5,0),"")</f>
        <v/>
      </c>
      <c r="H596" s="20"/>
      <c r="I596" s="20"/>
      <c r="J596" s="20"/>
      <c r="K596" s="20"/>
    </row>
    <row r="597" spans="1:11">
      <c r="A597" s="48">
        <f t="shared" ref="A597:A602" si="99">A596+1</f>
        <v>594</v>
      </c>
      <c r="B597" s="22"/>
      <c r="C597" s="22"/>
      <c r="D597" s="48" t="str">
        <f>IFERROR(VLOOKUP($C597,货物明细表!$B:$F,2,0),"")</f>
        <v/>
      </c>
      <c r="E597" s="48" t="str">
        <f>IFERROR(VLOOKUP($C597,货物明细表!$B:$F,3,0),"")</f>
        <v/>
      </c>
      <c r="F597" s="48" t="str">
        <f>IFERROR(VLOOKUP($C597,货物明细表!$B:$F,4,0),"")</f>
        <v/>
      </c>
      <c r="G597" s="48" t="str">
        <f>IFERROR(VLOOKUP($C597,货物明细表!$B:$F,5,0),"")</f>
        <v/>
      </c>
      <c r="H597" s="23"/>
      <c r="I597" s="23"/>
      <c r="J597" s="23"/>
      <c r="K597" s="23"/>
    </row>
    <row r="598" spans="1:11">
      <c r="A598" s="47">
        <f t="shared" si="99"/>
        <v>595</v>
      </c>
      <c r="B598" s="19"/>
      <c r="C598" s="19"/>
      <c r="D598" s="47" t="str">
        <f>IFERROR(VLOOKUP($C598,货物明细表!$B:$F,2,0),"")</f>
        <v/>
      </c>
      <c r="E598" s="47" t="str">
        <f>IFERROR(VLOOKUP($C598,货物明细表!$B:$F,3,0),"")</f>
        <v/>
      </c>
      <c r="F598" s="47" t="str">
        <f>IFERROR(VLOOKUP($C598,货物明细表!$B:$F,4,0),"")</f>
        <v/>
      </c>
      <c r="G598" s="47" t="str">
        <f>IFERROR(VLOOKUP($C598,货物明细表!$B:$F,5,0),"")</f>
        <v/>
      </c>
      <c r="H598" s="20"/>
      <c r="I598" s="20"/>
      <c r="J598" s="20"/>
      <c r="K598" s="20"/>
    </row>
    <row r="599" spans="1:11">
      <c r="A599" s="48">
        <f t="shared" si="99"/>
        <v>596</v>
      </c>
      <c r="B599" s="22"/>
      <c r="C599" s="22"/>
      <c r="D599" s="48" t="str">
        <f>IFERROR(VLOOKUP($C599,货物明细表!$B:$F,2,0),"")</f>
        <v/>
      </c>
      <c r="E599" s="48" t="str">
        <f>IFERROR(VLOOKUP($C599,货物明细表!$B:$F,3,0),"")</f>
        <v/>
      </c>
      <c r="F599" s="48" t="str">
        <f>IFERROR(VLOOKUP($C599,货物明细表!$B:$F,4,0),"")</f>
        <v/>
      </c>
      <c r="G599" s="48" t="str">
        <f>IFERROR(VLOOKUP($C599,货物明细表!$B:$F,5,0),"")</f>
        <v/>
      </c>
      <c r="H599" s="23"/>
      <c r="I599" s="23"/>
      <c r="J599" s="23"/>
      <c r="K599" s="23"/>
    </row>
    <row r="600" spans="1:11">
      <c r="A600" s="47">
        <f t="shared" si="99"/>
        <v>597</v>
      </c>
      <c r="B600" s="19"/>
      <c r="C600" s="19"/>
      <c r="D600" s="47" t="str">
        <f>IFERROR(VLOOKUP($C600,货物明细表!$B:$F,2,0),"")</f>
        <v/>
      </c>
      <c r="E600" s="47" t="str">
        <f>IFERROR(VLOOKUP($C600,货物明细表!$B:$F,3,0),"")</f>
        <v/>
      </c>
      <c r="F600" s="47" t="str">
        <f>IFERROR(VLOOKUP($C600,货物明细表!$B:$F,4,0),"")</f>
        <v/>
      </c>
      <c r="G600" s="47" t="str">
        <f>IFERROR(VLOOKUP($C600,货物明细表!$B:$F,5,0),"")</f>
        <v/>
      </c>
      <c r="H600" s="20"/>
      <c r="I600" s="20"/>
      <c r="J600" s="20"/>
      <c r="K600" s="20"/>
    </row>
    <row r="601" spans="1:11">
      <c r="A601" s="48">
        <f t="shared" si="99"/>
        <v>598</v>
      </c>
      <c r="B601" s="22"/>
      <c r="C601" s="22"/>
      <c r="D601" s="48" t="str">
        <f>IFERROR(VLOOKUP($C601,货物明细表!$B:$F,2,0),"")</f>
        <v/>
      </c>
      <c r="E601" s="48" t="str">
        <f>IFERROR(VLOOKUP($C601,货物明细表!$B:$F,3,0),"")</f>
        <v/>
      </c>
      <c r="F601" s="48" t="str">
        <f>IFERROR(VLOOKUP($C601,货物明细表!$B:$F,4,0),"")</f>
        <v/>
      </c>
      <c r="G601" s="48" t="str">
        <f>IFERROR(VLOOKUP($C601,货物明细表!$B:$F,5,0),"")</f>
        <v/>
      </c>
      <c r="H601" s="23"/>
      <c r="I601" s="23"/>
      <c r="J601" s="23"/>
      <c r="K601" s="23"/>
    </row>
    <row r="602" spans="1:11">
      <c r="A602" s="47">
        <f t="shared" si="99"/>
        <v>599</v>
      </c>
      <c r="B602" s="19"/>
      <c r="C602" s="19"/>
      <c r="D602" s="47" t="str">
        <f>IFERROR(VLOOKUP($C602,货物明细表!$B:$F,2,0),"")</f>
        <v/>
      </c>
      <c r="E602" s="47" t="str">
        <f>IFERROR(VLOOKUP($C602,货物明细表!$B:$F,3,0),"")</f>
        <v/>
      </c>
      <c r="F602" s="47" t="str">
        <f>IFERROR(VLOOKUP($C602,货物明细表!$B:$F,4,0),"")</f>
        <v/>
      </c>
      <c r="G602" s="47" t="str">
        <f>IFERROR(VLOOKUP($C602,货物明细表!$B:$F,5,0),"")</f>
        <v/>
      </c>
      <c r="H602" s="20"/>
      <c r="I602" s="20"/>
      <c r="J602" s="20"/>
      <c r="K602" s="20"/>
    </row>
    <row r="603" spans="1:11">
      <c r="A603" s="48">
        <f t="shared" ref="A603:A608" si="100">A602+1</f>
        <v>600</v>
      </c>
      <c r="B603" s="22"/>
      <c r="C603" s="22"/>
      <c r="D603" s="48" t="str">
        <f>IFERROR(VLOOKUP($C603,货物明细表!$B:$F,2,0),"")</f>
        <v/>
      </c>
      <c r="E603" s="48" t="str">
        <f>IFERROR(VLOOKUP($C603,货物明细表!$B:$F,3,0),"")</f>
        <v/>
      </c>
      <c r="F603" s="48" t="str">
        <f>IFERROR(VLOOKUP($C603,货物明细表!$B:$F,4,0),"")</f>
        <v/>
      </c>
      <c r="G603" s="48" t="str">
        <f>IFERROR(VLOOKUP($C603,货物明细表!$B:$F,5,0),"")</f>
        <v/>
      </c>
      <c r="H603" s="23"/>
      <c r="I603" s="23"/>
      <c r="J603" s="23"/>
      <c r="K603" s="23"/>
    </row>
    <row r="604" spans="1:11">
      <c r="A604" s="47">
        <f t="shared" si="100"/>
        <v>601</v>
      </c>
      <c r="B604" s="19"/>
      <c r="C604" s="19"/>
      <c r="D604" s="47" t="str">
        <f>IFERROR(VLOOKUP($C604,货物明细表!$B:$F,2,0),"")</f>
        <v/>
      </c>
      <c r="E604" s="47" t="str">
        <f>IFERROR(VLOOKUP($C604,货物明细表!$B:$F,3,0),"")</f>
        <v/>
      </c>
      <c r="F604" s="47" t="str">
        <f>IFERROR(VLOOKUP($C604,货物明细表!$B:$F,4,0),"")</f>
        <v/>
      </c>
      <c r="G604" s="47" t="str">
        <f>IFERROR(VLOOKUP($C604,货物明细表!$B:$F,5,0),"")</f>
        <v/>
      </c>
      <c r="H604" s="20"/>
      <c r="I604" s="20"/>
      <c r="J604" s="20"/>
      <c r="K604" s="20"/>
    </row>
    <row r="605" spans="1:11">
      <c r="A605" s="48">
        <f t="shared" si="100"/>
        <v>602</v>
      </c>
      <c r="B605" s="22"/>
      <c r="C605" s="22"/>
      <c r="D605" s="48" t="str">
        <f>IFERROR(VLOOKUP($C605,货物明细表!$B:$F,2,0),"")</f>
        <v/>
      </c>
      <c r="E605" s="48" t="str">
        <f>IFERROR(VLOOKUP($C605,货物明细表!$B:$F,3,0),"")</f>
        <v/>
      </c>
      <c r="F605" s="48" t="str">
        <f>IFERROR(VLOOKUP($C605,货物明细表!$B:$F,4,0),"")</f>
        <v/>
      </c>
      <c r="G605" s="48" t="str">
        <f>IFERROR(VLOOKUP($C605,货物明细表!$B:$F,5,0),"")</f>
        <v/>
      </c>
      <c r="H605" s="23"/>
      <c r="I605" s="23"/>
      <c r="J605" s="23"/>
      <c r="K605" s="23"/>
    </row>
    <row r="606" spans="1:11">
      <c r="A606" s="47">
        <f t="shared" si="100"/>
        <v>603</v>
      </c>
      <c r="B606" s="19"/>
      <c r="C606" s="19"/>
      <c r="D606" s="47" t="str">
        <f>IFERROR(VLOOKUP($C606,货物明细表!$B:$F,2,0),"")</f>
        <v/>
      </c>
      <c r="E606" s="47" t="str">
        <f>IFERROR(VLOOKUP($C606,货物明细表!$B:$F,3,0),"")</f>
        <v/>
      </c>
      <c r="F606" s="47" t="str">
        <f>IFERROR(VLOOKUP($C606,货物明细表!$B:$F,4,0),"")</f>
        <v/>
      </c>
      <c r="G606" s="47" t="str">
        <f>IFERROR(VLOOKUP($C606,货物明细表!$B:$F,5,0),"")</f>
        <v/>
      </c>
      <c r="H606" s="20"/>
      <c r="I606" s="20"/>
      <c r="J606" s="20"/>
      <c r="K606" s="20"/>
    </row>
    <row r="607" spans="1:11">
      <c r="A607" s="48">
        <f t="shared" si="100"/>
        <v>604</v>
      </c>
      <c r="B607" s="22"/>
      <c r="C607" s="22"/>
      <c r="D607" s="48" t="str">
        <f>IFERROR(VLOOKUP($C607,货物明细表!$B:$F,2,0),"")</f>
        <v/>
      </c>
      <c r="E607" s="48" t="str">
        <f>IFERROR(VLOOKUP($C607,货物明细表!$B:$F,3,0),"")</f>
        <v/>
      </c>
      <c r="F607" s="48" t="str">
        <f>IFERROR(VLOOKUP($C607,货物明细表!$B:$F,4,0),"")</f>
        <v/>
      </c>
      <c r="G607" s="48" t="str">
        <f>IFERROR(VLOOKUP($C607,货物明细表!$B:$F,5,0),"")</f>
        <v/>
      </c>
      <c r="H607" s="23"/>
      <c r="I607" s="23"/>
      <c r="J607" s="23"/>
      <c r="K607" s="23"/>
    </row>
    <row r="608" spans="1:11">
      <c r="A608" s="47">
        <f t="shared" si="100"/>
        <v>605</v>
      </c>
      <c r="B608" s="19"/>
      <c r="C608" s="19"/>
      <c r="D608" s="47" t="str">
        <f>IFERROR(VLOOKUP($C608,货物明细表!$B:$F,2,0),"")</f>
        <v/>
      </c>
      <c r="E608" s="47" t="str">
        <f>IFERROR(VLOOKUP($C608,货物明细表!$B:$F,3,0),"")</f>
        <v/>
      </c>
      <c r="F608" s="47" t="str">
        <f>IFERROR(VLOOKUP($C608,货物明细表!$B:$F,4,0),"")</f>
        <v/>
      </c>
      <c r="G608" s="47" t="str">
        <f>IFERROR(VLOOKUP($C608,货物明细表!$B:$F,5,0),"")</f>
        <v/>
      </c>
      <c r="H608" s="20"/>
      <c r="I608" s="20"/>
      <c r="J608" s="20"/>
      <c r="K608" s="20"/>
    </row>
    <row r="609" spans="1:11">
      <c r="A609" s="48">
        <f t="shared" ref="A609:A614" si="101">A608+1</f>
        <v>606</v>
      </c>
      <c r="B609" s="22"/>
      <c r="C609" s="22"/>
      <c r="D609" s="48" t="str">
        <f>IFERROR(VLOOKUP($C609,货物明细表!$B:$F,2,0),"")</f>
        <v/>
      </c>
      <c r="E609" s="48" t="str">
        <f>IFERROR(VLOOKUP($C609,货物明细表!$B:$F,3,0),"")</f>
        <v/>
      </c>
      <c r="F609" s="48" t="str">
        <f>IFERROR(VLOOKUP($C609,货物明细表!$B:$F,4,0),"")</f>
        <v/>
      </c>
      <c r="G609" s="48" t="str">
        <f>IFERROR(VLOOKUP($C609,货物明细表!$B:$F,5,0),"")</f>
        <v/>
      </c>
      <c r="H609" s="23"/>
      <c r="I609" s="23"/>
      <c r="J609" s="23"/>
      <c r="K609" s="23"/>
    </row>
    <row r="610" spans="1:11">
      <c r="A610" s="47">
        <f t="shared" si="101"/>
        <v>607</v>
      </c>
      <c r="B610" s="19"/>
      <c r="C610" s="19"/>
      <c r="D610" s="47" t="str">
        <f>IFERROR(VLOOKUP($C610,货物明细表!$B:$F,2,0),"")</f>
        <v/>
      </c>
      <c r="E610" s="47" t="str">
        <f>IFERROR(VLOOKUP($C610,货物明细表!$B:$F,3,0),"")</f>
        <v/>
      </c>
      <c r="F610" s="47" t="str">
        <f>IFERROR(VLOOKUP($C610,货物明细表!$B:$F,4,0),"")</f>
        <v/>
      </c>
      <c r="G610" s="47" t="str">
        <f>IFERROR(VLOOKUP($C610,货物明细表!$B:$F,5,0),"")</f>
        <v/>
      </c>
      <c r="H610" s="20"/>
      <c r="I610" s="20"/>
      <c r="J610" s="20"/>
      <c r="K610" s="20"/>
    </row>
    <row r="611" spans="1:11">
      <c r="A611" s="48">
        <f t="shared" si="101"/>
        <v>608</v>
      </c>
      <c r="B611" s="22"/>
      <c r="C611" s="22"/>
      <c r="D611" s="48" t="str">
        <f>IFERROR(VLOOKUP($C611,货物明细表!$B:$F,2,0),"")</f>
        <v/>
      </c>
      <c r="E611" s="48" t="str">
        <f>IFERROR(VLOOKUP($C611,货物明细表!$B:$F,3,0),"")</f>
        <v/>
      </c>
      <c r="F611" s="48" t="str">
        <f>IFERROR(VLOOKUP($C611,货物明细表!$B:$F,4,0),"")</f>
        <v/>
      </c>
      <c r="G611" s="48" t="str">
        <f>IFERROR(VLOOKUP($C611,货物明细表!$B:$F,5,0),"")</f>
        <v/>
      </c>
      <c r="H611" s="23"/>
      <c r="I611" s="23"/>
      <c r="J611" s="23"/>
      <c r="K611" s="23"/>
    </row>
    <row r="612" spans="1:11">
      <c r="A612" s="47">
        <f t="shared" si="101"/>
        <v>609</v>
      </c>
      <c r="B612" s="19"/>
      <c r="C612" s="19"/>
      <c r="D612" s="47" t="str">
        <f>IFERROR(VLOOKUP($C612,货物明细表!$B:$F,2,0),"")</f>
        <v/>
      </c>
      <c r="E612" s="47" t="str">
        <f>IFERROR(VLOOKUP($C612,货物明细表!$B:$F,3,0),"")</f>
        <v/>
      </c>
      <c r="F612" s="47" t="str">
        <f>IFERROR(VLOOKUP($C612,货物明细表!$B:$F,4,0),"")</f>
        <v/>
      </c>
      <c r="G612" s="47" t="str">
        <f>IFERROR(VLOOKUP($C612,货物明细表!$B:$F,5,0),"")</f>
        <v/>
      </c>
      <c r="H612" s="20"/>
      <c r="I612" s="20"/>
      <c r="J612" s="20"/>
      <c r="K612" s="20"/>
    </row>
    <row r="613" spans="1:11">
      <c r="A613" s="48">
        <f t="shared" si="101"/>
        <v>610</v>
      </c>
      <c r="B613" s="22"/>
      <c r="C613" s="22"/>
      <c r="D613" s="48" t="str">
        <f>IFERROR(VLOOKUP($C613,货物明细表!$B:$F,2,0),"")</f>
        <v/>
      </c>
      <c r="E613" s="48" t="str">
        <f>IFERROR(VLOOKUP($C613,货物明细表!$B:$F,3,0),"")</f>
        <v/>
      </c>
      <c r="F613" s="48" t="str">
        <f>IFERROR(VLOOKUP($C613,货物明细表!$B:$F,4,0),"")</f>
        <v/>
      </c>
      <c r="G613" s="48" t="str">
        <f>IFERROR(VLOOKUP($C613,货物明细表!$B:$F,5,0),"")</f>
        <v/>
      </c>
      <c r="H613" s="23"/>
      <c r="I613" s="23"/>
      <c r="J613" s="23"/>
      <c r="K613" s="23"/>
    </row>
    <row r="614" spans="1:11">
      <c r="A614" s="47">
        <f t="shared" si="101"/>
        <v>611</v>
      </c>
      <c r="B614" s="19"/>
      <c r="C614" s="19"/>
      <c r="D614" s="47" t="str">
        <f>IFERROR(VLOOKUP($C614,货物明细表!$B:$F,2,0),"")</f>
        <v/>
      </c>
      <c r="E614" s="47" t="str">
        <f>IFERROR(VLOOKUP($C614,货物明细表!$B:$F,3,0),"")</f>
        <v/>
      </c>
      <c r="F614" s="47" t="str">
        <f>IFERROR(VLOOKUP($C614,货物明细表!$B:$F,4,0),"")</f>
        <v/>
      </c>
      <c r="G614" s="47" t="str">
        <f>IFERROR(VLOOKUP($C614,货物明细表!$B:$F,5,0),"")</f>
        <v/>
      </c>
      <c r="H614" s="20"/>
      <c r="I614" s="20"/>
      <c r="J614" s="20"/>
      <c r="K614" s="20"/>
    </row>
    <row r="615" spans="1:11">
      <c r="A615" s="48">
        <f t="shared" ref="A615:A620" si="102">A614+1</f>
        <v>612</v>
      </c>
      <c r="B615" s="22"/>
      <c r="C615" s="22"/>
      <c r="D615" s="48" t="str">
        <f>IFERROR(VLOOKUP($C615,货物明细表!$B:$F,2,0),"")</f>
        <v/>
      </c>
      <c r="E615" s="48" t="str">
        <f>IFERROR(VLOOKUP($C615,货物明细表!$B:$F,3,0),"")</f>
        <v/>
      </c>
      <c r="F615" s="48" t="str">
        <f>IFERROR(VLOOKUP($C615,货物明细表!$B:$F,4,0),"")</f>
        <v/>
      </c>
      <c r="G615" s="48" t="str">
        <f>IFERROR(VLOOKUP($C615,货物明细表!$B:$F,5,0),"")</f>
        <v/>
      </c>
      <c r="H615" s="23"/>
      <c r="I615" s="23"/>
      <c r="J615" s="23"/>
      <c r="K615" s="23"/>
    </row>
    <row r="616" spans="1:11">
      <c r="A616" s="47">
        <f t="shared" si="102"/>
        <v>613</v>
      </c>
      <c r="B616" s="19"/>
      <c r="C616" s="19"/>
      <c r="D616" s="47" t="str">
        <f>IFERROR(VLOOKUP($C616,货物明细表!$B:$F,2,0),"")</f>
        <v/>
      </c>
      <c r="E616" s="47" t="str">
        <f>IFERROR(VLOOKUP($C616,货物明细表!$B:$F,3,0),"")</f>
        <v/>
      </c>
      <c r="F616" s="47" t="str">
        <f>IFERROR(VLOOKUP($C616,货物明细表!$B:$F,4,0),"")</f>
        <v/>
      </c>
      <c r="G616" s="47" t="str">
        <f>IFERROR(VLOOKUP($C616,货物明细表!$B:$F,5,0),"")</f>
        <v/>
      </c>
      <c r="H616" s="20"/>
      <c r="I616" s="20"/>
      <c r="J616" s="20"/>
      <c r="K616" s="20"/>
    </row>
    <row r="617" spans="1:11">
      <c r="A617" s="48">
        <f t="shared" si="102"/>
        <v>614</v>
      </c>
      <c r="B617" s="22"/>
      <c r="C617" s="22"/>
      <c r="D617" s="48" t="str">
        <f>IFERROR(VLOOKUP($C617,货物明细表!$B:$F,2,0),"")</f>
        <v/>
      </c>
      <c r="E617" s="48" t="str">
        <f>IFERROR(VLOOKUP($C617,货物明细表!$B:$F,3,0),"")</f>
        <v/>
      </c>
      <c r="F617" s="48" t="str">
        <f>IFERROR(VLOOKUP($C617,货物明细表!$B:$F,4,0),"")</f>
        <v/>
      </c>
      <c r="G617" s="48" t="str">
        <f>IFERROR(VLOOKUP($C617,货物明细表!$B:$F,5,0),"")</f>
        <v/>
      </c>
      <c r="H617" s="23"/>
      <c r="I617" s="23"/>
      <c r="J617" s="23"/>
      <c r="K617" s="23"/>
    </row>
    <row r="618" spans="1:11">
      <c r="A618" s="47">
        <f t="shared" si="102"/>
        <v>615</v>
      </c>
      <c r="B618" s="19"/>
      <c r="C618" s="19"/>
      <c r="D618" s="47" t="str">
        <f>IFERROR(VLOOKUP($C618,货物明细表!$B:$F,2,0),"")</f>
        <v/>
      </c>
      <c r="E618" s="47" t="str">
        <f>IFERROR(VLOOKUP($C618,货物明细表!$B:$F,3,0),"")</f>
        <v/>
      </c>
      <c r="F618" s="47" t="str">
        <f>IFERROR(VLOOKUP($C618,货物明细表!$B:$F,4,0),"")</f>
        <v/>
      </c>
      <c r="G618" s="47" t="str">
        <f>IFERROR(VLOOKUP($C618,货物明细表!$B:$F,5,0),"")</f>
        <v/>
      </c>
      <c r="H618" s="20"/>
      <c r="I618" s="20"/>
      <c r="J618" s="20"/>
      <c r="K618" s="20"/>
    </row>
    <row r="619" spans="1:11">
      <c r="A619" s="48">
        <f t="shared" si="102"/>
        <v>616</v>
      </c>
      <c r="B619" s="22"/>
      <c r="C619" s="22"/>
      <c r="D619" s="48" t="str">
        <f>IFERROR(VLOOKUP($C619,货物明细表!$B:$F,2,0),"")</f>
        <v/>
      </c>
      <c r="E619" s="48" t="str">
        <f>IFERROR(VLOOKUP($C619,货物明细表!$B:$F,3,0),"")</f>
        <v/>
      </c>
      <c r="F619" s="48" t="str">
        <f>IFERROR(VLOOKUP($C619,货物明细表!$B:$F,4,0),"")</f>
        <v/>
      </c>
      <c r="G619" s="48" t="str">
        <f>IFERROR(VLOOKUP($C619,货物明细表!$B:$F,5,0),"")</f>
        <v/>
      </c>
      <c r="H619" s="23"/>
      <c r="I619" s="23"/>
      <c r="J619" s="23"/>
      <c r="K619" s="23"/>
    </row>
    <row r="620" spans="1:11">
      <c r="A620" s="47">
        <f t="shared" si="102"/>
        <v>617</v>
      </c>
      <c r="B620" s="19"/>
      <c r="C620" s="19"/>
      <c r="D620" s="47" t="str">
        <f>IFERROR(VLOOKUP($C620,货物明细表!$B:$F,2,0),"")</f>
        <v/>
      </c>
      <c r="E620" s="47" t="str">
        <f>IFERROR(VLOOKUP($C620,货物明细表!$B:$F,3,0),"")</f>
        <v/>
      </c>
      <c r="F620" s="47" t="str">
        <f>IFERROR(VLOOKUP($C620,货物明细表!$B:$F,4,0),"")</f>
        <v/>
      </c>
      <c r="G620" s="47" t="str">
        <f>IFERROR(VLOOKUP($C620,货物明细表!$B:$F,5,0),"")</f>
        <v/>
      </c>
      <c r="H620" s="20"/>
      <c r="I620" s="20"/>
      <c r="J620" s="20"/>
      <c r="K620" s="20"/>
    </row>
    <row r="621" spans="1:11">
      <c r="A621" s="48">
        <f t="shared" ref="A621:A626" si="103">A620+1</f>
        <v>618</v>
      </c>
      <c r="B621" s="22"/>
      <c r="C621" s="22"/>
      <c r="D621" s="48" t="str">
        <f>IFERROR(VLOOKUP($C621,货物明细表!$B:$F,2,0),"")</f>
        <v/>
      </c>
      <c r="E621" s="48" t="str">
        <f>IFERROR(VLOOKUP($C621,货物明细表!$B:$F,3,0),"")</f>
        <v/>
      </c>
      <c r="F621" s="48" t="str">
        <f>IFERROR(VLOOKUP($C621,货物明细表!$B:$F,4,0),"")</f>
        <v/>
      </c>
      <c r="G621" s="48" t="str">
        <f>IFERROR(VLOOKUP($C621,货物明细表!$B:$F,5,0),"")</f>
        <v/>
      </c>
      <c r="H621" s="23"/>
      <c r="I621" s="23"/>
      <c r="J621" s="23"/>
      <c r="K621" s="23"/>
    </row>
    <row r="622" spans="1:11">
      <c r="A622" s="47">
        <f t="shared" si="103"/>
        <v>619</v>
      </c>
      <c r="B622" s="19"/>
      <c r="C622" s="19"/>
      <c r="D622" s="47" t="str">
        <f>IFERROR(VLOOKUP($C622,货物明细表!$B:$F,2,0),"")</f>
        <v/>
      </c>
      <c r="E622" s="47" t="str">
        <f>IFERROR(VLOOKUP($C622,货物明细表!$B:$F,3,0),"")</f>
        <v/>
      </c>
      <c r="F622" s="47" t="str">
        <f>IFERROR(VLOOKUP($C622,货物明细表!$B:$F,4,0),"")</f>
        <v/>
      </c>
      <c r="G622" s="47" t="str">
        <f>IFERROR(VLOOKUP($C622,货物明细表!$B:$F,5,0),"")</f>
        <v/>
      </c>
      <c r="H622" s="20"/>
      <c r="I622" s="20"/>
      <c r="J622" s="20"/>
      <c r="K622" s="20"/>
    </row>
    <row r="623" spans="1:11">
      <c r="A623" s="48">
        <f t="shared" si="103"/>
        <v>620</v>
      </c>
      <c r="B623" s="22"/>
      <c r="C623" s="22"/>
      <c r="D623" s="48" t="str">
        <f>IFERROR(VLOOKUP($C623,货物明细表!$B:$F,2,0),"")</f>
        <v/>
      </c>
      <c r="E623" s="48" t="str">
        <f>IFERROR(VLOOKUP($C623,货物明细表!$B:$F,3,0),"")</f>
        <v/>
      </c>
      <c r="F623" s="48" t="str">
        <f>IFERROR(VLOOKUP($C623,货物明细表!$B:$F,4,0),"")</f>
        <v/>
      </c>
      <c r="G623" s="48" t="str">
        <f>IFERROR(VLOOKUP($C623,货物明细表!$B:$F,5,0),"")</f>
        <v/>
      </c>
      <c r="H623" s="23"/>
      <c r="I623" s="23"/>
      <c r="J623" s="23"/>
      <c r="K623" s="23"/>
    </row>
    <row r="624" spans="1:11">
      <c r="A624" s="47">
        <f t="shared" si="103"/>
        <v>621</v>
      </c>
      <c r="B624" s="19"/>
      <c r="C624" s="19"/>
      <c r="D624" s="47" t="str">
        <f>IFERROR(VLOOKUP($C624,货物明细表!$B:$F,2,0),"")</f>
        <v/>
      </c>
      <c r="E624" s="47" t="str">
        <f>IFERROR(VLOOKUP($C624,货物明细表!$B:$F,3,0),"")</f>
        <v/>
      </c>
      <c r="F624" s="47" t="str">
        <f>IFERROR(VLOOKUP($C624,货物明细表!$B:$F,4,0),"")</f>
        <v/>
      </c>
      <c r="G624" s="47" t="str">
        <f>IFERROR(VLOOKUP($C624,货物明细表!$B:$F,5,0),"")</f>
        <v/>
      </c>
      <c r="H624" s="20"/>
      <c r="I624" s="20"/>
      <c r="J624" s="20"/>
      <c r="K624" s="20"/>
    </row>
    <row r="625" spans="1:11">
      <c r="A625" s="48">
        <f t="shared" si="103"/>
        <v>622</v>
      </c>
      <c r="B625" s="22"/>
      <c r="C625" s="22"/>
      <c r="D625" s="48" t="str">
        <f>IFERROR(VLOOKUP($C625,货物明细表!$B:$F,2,0),"")</f>
        <v/>
      </c>
      <c r="E625" s="48" t="str">
        <f>IFERROR(VLOOKUP($C625,货物明细表!$B:$F,3,0),"")</f>
        <v/>
      </c>
      <c r="F625" s="48" t="str">
        <f>IFERROR(VLOOKUP($C625,货物明细表!$B:$F,4,0),"")</f>
        <v/>
      </c>
      <c r="G625" s="48" t="str">
        <f>IFERROR(VLOOKUP($C625,货物明细表!$B:$F,5,0),"")</f>
        <v/>
      </c>
      <c r="H625" s="23"/>
      <c r="I625" s="23"/>
      <c r="J625" s="23"/>
      <c r="K625" s="23"/>
    </row>
    <row r="626" spans="1:11">
      <c r="A626" s="47">
        <f t="shared" si="103"/>
        <v>623</v>
      </c>
      <c r="B626" s="19"/>
      <c r="C626" s="19"/>
      <c r="D626" s="47" t="str">
        <f>IFERROR(VLOOKUP($C626,货物明细表!$B:$F,2,0),"")</f>
        <v/>
      </c>
      <c r="E626" s="47" t="str">
        <f>IFERROR(VLOOKUP($C626,货物明细表!$B:$F,3,0),"")</f>
        <v/>
      </c>
      <c r="F626" s="47" t="str">
        <f>IFERROR(VLOOKUP($C626,货物明细表!$B:$F,4,0),"")</f>
        <v/>
      </c>
      <c r="G626" s="47" t="str">
        <f>IFERROR(VLOOKUP($C626,货物明细表!$B:$F,5,0),"")</f>
        <v/>
      </c>
      <c r="H626" s="20"/>
      <c r="I626" s="20"/>
      <c r="J626" s="20"/>
      <c r="K626" s="20"/>
    </row>
    <row r="627" spans="1:11">
      <c r="A627" s="48">
        <f t="shared" ref="A627:A632" si="104">A626+1</f>
        <v>624</v>
      </c>
      <c r="B627" s="22"/>
      <c r="C627" s="22"/>
      <c r="D627" s="48" t="str">
        <f>IFERROR(VLOOKUP($C627,货物明细表!$B:$F,2,0),"")</f>
        <v/>
      </c>
      <c r="E627" s="48" t="str">
        <f>IFERROR(VLOOKUP($C627,货物明细表!$B:$F,3,0),"")</f>
        <v/>
      </c>
      <c r="F627" s="48" t="str">
        <f>IFERROR(VLOOKUP($C627,货物明细表!$B:$F,4,0),"")</f>
        <v/>
      </c>
      <c r="G627" s="48" t="str">
        <f>IFERROR(VLOOKUP($C627,货物明细表!$B:$F,5,0),"")</f>
        <v/>
      </c>
      <c r="H627" s="23"/>
      <c r="I627" s="23"/>
      <c r="J627" s="23"/>
      <c r="K627" s="23"/>
    </row>
    <row r="628" spans="1:11">
      <c r="A628" s="47">
        <f t="shared" si="104"/>
        <v>625</v>
      </c>
      <c r="B628" s="19"/>
      <c r="C628" s="19"/>
      <c r="D628" s="47" t="str">
        <f>IFERROR(VLOOKUP($C628,货物明细表!$B:$F,2,0),"")</f>
        <v/>
      </c>
      <c r="E628" s="47" t="str">
        <f>IFERROR(VLOOKUP($C628,货物明细表!$B:$F,3,0),"")</f>
        <v/>
      </c>
      <c r="F628" s="47" t="str">
        <f>IFERROR(VLOOKUP($C628,货物明细表!$B:$F,4,0),"")</f>
        <v/>
      </c>
      <c r="G628" s="47" t="str">
        <f>IFERROR(VLOOKUP($C628,货物明细表!$B:$F,5,0),"")</f>
        <v/>
      </c>
      <c r="H628" s="20"/>
      <c r="I628" s="20"/>
      <c r="J628" s="20"/>
      <c r="K628" s="20"/>
    </row>
    <row r="629" spans="1:11">
      <c r="A629" s="48">
        <f t="shared" si="104"/>
        <v>626</v>
      </c>
      <c r="B629" s="22"/>
      <c r="C629" s="22"/>
      <c r="D629" s="48" t="str">
        <f>IFERROR(VLOOKUP($C629,货物明细表!$B:$F,2,0),"")</f>
        <v/>
      </c>
      <c r="E629" s="48" t="str">
        <f>IFERROR(VLOOKUP($C629,货物明细表!$B:$F,3,0),"")</f>
        <v/>
      </c>
      <c r="F629" s="48" t="str">
        <f>IFERROR(VLOOKUP($C629,货物明细表!$B:$F,4,0),"")</f>
        <v/>
      </c>
      <c r="G629" s="48" t="str">
        <f>IFERROR(VLOOKUP($C629,货物明细表!$B:$F,5,0),"")</f>
        <v/>
      </c>
      <c r="H629" s="23"/>
      <c r="I629" s="23"/>
      <c r="J629" s="23"/>
      <c r="K629" s="23"/>
    </row>
    <row r="630" spans="1:11">
      <c r="A630" s="47">
        <f t="shared" si="104"/>
        <v>627</v>
      </c>
      <c r="B630" s="19"/>
      <c r="C630" s="19"/>
      <c r="D630" s="47" t="str">
        <f>IFERROR(VLOOKUP($C630,货物明细表!$B:$F,2,0),"")</f>
        <v/>
      </c>
      <c r="E630" s="47" t="str">
        <f>IFERROR(VLOOKUP($C630,货物明细表!$B:$F,3,0),"")</f>
        <v/>
      </c>
      <c r="F630" s="47" t="str">
        <f>IFERROR(VLOOKUP($C630,货物明细表!$B:$F,4,0),"")</f>
        <v/>
      </c>
      <c r="G630" s="47" t="str">
        <f>IFERROR(VLOOKUP($C630,货物明细表!$B:$F,5,0),"")</f>
        <v/>
      </c>
      <c r="H630" s="20"/>
      <c r="I630" s="20"/>
      <c r="J630" s="20"/>
      <c r="K630" s="20"/>
    </row>
    <row r="631" spans="1:11">
      <c r="A631" s="48">
        <f t="shared" si="104"/>
        <v>628</v>
      </c>
      <c r="B631" s="22"/>
      <c r="C631" s="22"/>
      <c r="D631" s="48" t="str">
        <f>IFERROR(VLOOKUP($C631,货物明细表!$B:$F,2,0),"")</f>
        <v/>
      </c>
      <c r="E631" s="48" t="str">
        <f>IFERROR(VLOOKUP($C631,货物明细表!$B:$F,3,0),"")</f>
        <v/>
      </c>
      <c r="F631" s="48" t="str">
        <f>IFERROR(VLOOKUP($C631,货物明细表!$B:$F,4,0),"")</f>
        <v/>
      </c>
      <c r="G631" s="48" t="str">
        <f>IFERROR(VLOOKUP($C631,货物明细表!$B:$F,5,0),"")</f>
        <v/>
      </c>
      <c r="H631" s="23"/>
      <c r="I631" s="23"/>
      <c r="J631" s="23"/>
      <c r="K631" s="23"/>
    </row>
    <row r="632" spans="1:11">
      <c r="A632" s="47">
        <f t="shared" si="104"/>
        <v>629</v>
      </c>
      <c r="B632" s="19"/>
      <c r="C632" s="19"/>
      <c r="D632" s="47" t="str">
        <f>IFERROR(VLOOKUP($C632,货物明细表!$B:$F,2,0),"")</f>
        <v/>
      </c>
      <c r="E632" s="47" t="str">
        <f>IFERROR(VLOOKUP($C632,货物明细表!$B:$F,3,0),"")</f>
        <v/>
      </c>
      <c r="F632" s="47" t="str">
        <f>IFERROR(VLOOKUP($C632,货物明细表!$B:$F,4,0),"")</f>
        <v/>
      </c>
      <c r="G632" s="47" t="str">
        <f>IFERROR(VLOOKUP($C632,货物明细表!$B:$F,5,0),"")</f>
        <v/>
      </c>
      <c r="H632" s="20"/>
      <c r="I632" s="20"/>
      <c r="J632" s="20"/>
      <c r="K632" s="20"/>
    </row>
    <row r="633" spans="1:11">
      <c r="A633" s="48">
        <f t="shared" ref="A633:A638" si="105">A632+1</f>
        <v>630</v>
      </c>
      <c r="B633" s="22"/>
      <c r="C633" s="22"/>
      <c r="D633" s="48" t="str">
        <f>IFERROR(VLOOKUP($C633,货物明细表!$B:$F,2,0),"")</f>
        <v/>
      </c>
      <c r="E633" s="48" t="str">
        <f>IFERROR(VLOOKUP($C633,货物明细表!$B:$F,3,0),"")</f>
        <v/>
      </c>
      <c r="F633" s="48" t="str">
        <f>IFERROR(VLOOKUP($C633,货物明细表!$B:$F,4,0),"")</f>
        <v/>
      </c>
      <c r="G633" s="48" t="str">
        <f>IFERROR(VLOOKUP($C633,货物明细表!$B:$F,5,0),"")</f>
        <v/>
      </c>
      <c r="H633" s="23"/>
      <c r="I633" s="23"/>
      <c r="J633" s="23"/>
      <c r="K633" s="23"/>
    </row>
    <row r="634" spans="1:11">
      <c r="A634" s="47">
        <f t="shared" si="105"/>
        <v>631</v>
      </c>
      <c r="B634" s="19"/>
      <c r="C634" s="19"/>
      <c r="D634" s="47" t="str">
        <f>IFERROR(VLOOKUP($C634,货物明细表!$B:$F,2,0),"")</f>
        <v/>
      </c>
      <c r="E634" s="47" t="str">
        <f>IFERROR(VLOOKUP($C634,货物明细表!$B:$F,3,0),"")</f>
        <v/>
      </c>
      <c r="F634" s="47" t="str">
        <f>IFERROR(VLOOKUP($C634,货物明细表!$B:$F,4,0),"")</f>
        <v/>
      </c>
      <c r="G634" s="47" t="str">
        <f>IFERROR(VLOOKUP($C634,货物明细表!$B:$F,5,0),"")</f>
        <v/>
      </c>
      <c r="H634" s="20"/>
      <c r="I634" s="20"/>
      <c r="J634" s="20"/>
      <c r="K634" s="20"/>
    </row>
    <row r="635" spans="1:11">
      <c r="A635" s="48">
        <f t="shared" si="105"/>
        <v>632</v>
      </c>
      <c r="B635" s="22"/>
      <c r="C635" s="22"/>
      <c r="D635" s="48" t="str">
        <f>IFERROR(VLOOKUP($C635,货物明细表!$B:$F,2,0),"")</f>
        <v/>
      </c>
      <c r="E635" s="48" t="str">
        <f>IFERROR(VLOOKUP($C635,货物明细表!$B:$F,3,0),"")</f>
        <v/>
      </c>
      <c r="F635" s="48" t="str">
        <f>IFERROR(VLOOKUP($C635,货物明细表!$B:$F,4,0),"")</f>
        <v/>
      </c>
      <c r="G635" s="48" t="str">
        <f>IFERROR(VLOOKUP($C635,货物明细表!$B:$F,5,0),"")</f>
        <v/>
      </c>
      <c r="H635" s="23"/>
      <c r="I635" s="23"/>
      <c r="J635" s="23"/>
      <c r="K635" s="23"/>
    </row>
    <row r="636" spans="1:11">
      <c r="A636" s="47">
        <f t="shared" si="105"/>
        <v>633</v>
      </c>
      <c r="B636" s="19"/>
      <c r="C636" s="19"/>
      <c r="D636" s="47" t="str">
        <f>IFERROR(VLOOKUP($C636,货物明细表!$B:$F,2,0),"")</f>
        <v/>
      </c>
      <c r="E636" s="47" t="str">
        <f>IFERROR(VLOOKUP($C636,货物明细表!$B:$F,3,0),"")</f>
        <v/>
      </c>
      <c r="F636" s="47" t="str">
        <f>IFERROR(VLOOKUP($C636,货物明细表!$B:$F,4,0),"")</f>
        <v/>
      </c>
      <c r="G636" s="47" t="str">
        <f>IFERROR(VLOOKUP($C636,货物明细表!$B:$F,5,0),"")</f>
        <v/>
      </c>
      <c r="H636" s="20"/>
      <c r="I636" s="20"/>
      <c r="J636" s="20"/>
      <c r="K636" s="20"/>
    </row>
    <row r="637" spans="1:11">
      <c r="A637" s="48">
        <f t="shared" si="105"/>
        <v>634</v>
      </c>
      <c r="B637" s="22"/>
      <c r="C637" s="22"/>
      <c r="D637" s="48" t="str">
        <f>IFERROR(VLOOKUP($C637,货物明细表!$B:$F,2,0),"")</f>
        <v/>
      </c>
      <c r="E637" s="48" t="str">
        <f>IFERROR(VLOOKUP($C637,货物明细表!$B:$F,3,0),"")</f>
        <v/>
      </c>
      <c r="F637" s="48" t="str">
        <f>IFERROR(VLOOKUP($C637,货物明细表!$B:$F,4,0),"")</f>
        <v/>
      </c>
      <c r="G637" s="48" t="str">
        <f>IFERROR(VLOOKUP($C637,货物明细表!$B:$F,5,0),"")</f>
        <v/>
      </c>
      <c r="H637" s="23"/>
      <c r="I637" s="23"/>
      <c r="J637" s="23"/>
      <c r="K637" s="23"/>
    </row>
    <row r="638" spans="1:11">
      <c r="A638" s="47">
        <f t="shared" si="105"/>
        <v>635</v>
      </c>
      <c r="B638" s="19"/>
      <c r="C638" s="19"/>
      <c r="D638" s="47" t="str">
        <f>IFERROR(VLOOKUP($C638,货物明细表!$B:$F,2,0),"")</f>
        <v/>
      </c>
      <c r="E638" s="47" t="str">
        <f>IFERROR(VLOOKUP($C638,货物明细表!$B:$F,3,0),"")</f>
        <v/>
      </c>
      <c r="F638" s="47" t="str">
        <f>IFERROR(VLOOKUP($C638,货物明细表!$B:$F,4,0),"")</f>
        <v/>
      </c>
      <c r="G638" s="47" t="str">
        <f>IFERROR(VLOOKUP($C638,货物明细表!$B:$F,5,0),"")</f>
        <v/>
      </c>
      <c r="H638" s="20"/>
      <c r="I638" s="20"/>
      <c r="J638" s="20"/>
      <c r="K638" s="20"/>
    </row>
    <row r="639" spans="1:11">
      <c r="A639" s="48">
        <f t="shared" ref="A639:A644" si="106">A638+1</f>
        <v>636</v>
      </c>
      <c r="B639" s="22"/>
      <c r="C639" s="22"/>
      <c r="D639" s="48" t="str">
        <f>IFERROR(VLOOKUP($C639,货物明细表!$B:$F,2,0),"")</f>
        <v/>
      </c>
      <c r="E639" s="48" t="str">
        <f>IFERROR(VLOOKUP($C639,货物明细表!$B:$F,3,0),"")</f>
        <v/>
      </c>
      <c r="F639" s="48" t="str">
        <f>IFERROR(VLOOKUP($C639,货物明细表!$B:$F,4,0),"")</f>
        <v/>
      </c>
      <c r="G639" s="48" t="str">
        <f>IFERROR(VLOOKUP($C639,货物明细表!$B:$F,5,0),"")</f>
        <v/>
      </c>
      <c r="H639" s="23"/>
      <c r="I639" s="23"/>
      <c r="J639" s="23"/>
      <c r="K639" s="23"/>
    </row>
    <row r="640" spans="1:11">
      <c r="A640" s="47">
        <f t="shared" si="106"/>
        <v>637</v>
      </c>
      <c r="B640" s="19"/>
      <c r="C640" s="19"/>
      <c r="D640" s="47" t="str">
        <f>IFERROR(VLOOKUP($C640,货物明细表!$B:$F,2,0),"")</f>
        <v/>
      </c>
      <c r="E640" s="47" t="str">
        <f>IFERROR(VLOOKUP($C640,货物明细表!$B:$F,3,0),"")</f>
        <v/>
      </c>
      <c r="F640" s="47" t="str">
        <f>IFERROR(VLOOKUP($C640,货物明细表!$B:$F,4,0),"")</f>
        <v/>
      </c>
      <c r="G640" s="47" t="str">
        <f>IFERROR(VLOOKUP($C640,货物明细表!$B:$F,5,0),"")</f>
        <v/>
      </c>
      <c r="H640" s="20"/>
      <c r="I640" s="20"/>
      <c r="J640" s="20"/>
      <c r="K640" s="20"/>
    </row>
    <row r="641" spans="1:11">
      <c r="A641" s="48">
        <f t="shared" si="106"/>
        <v>638</v>
      </c>
      <c r="B641" s="22"/>
      <c r="C641" s="22"/>
      <c r="D641" s="48" t="str">
        <f>IFERROR(VLOOKUP($C641,货物明细表!$B:$F,2,0),"")</f>
        <v/>
      </c>
      <c r="E641" s="48" t="str">
        <f>IFERROR(VLOOKUP($C641,货物明细表!$B:$F,3,0),"")</f>
        <v/>
      </c>
      <c r="F641" s="48" t="str">
        <f>IFERROR(VLOOKUP($C641,货物明细表!$B:$F,4,0),"")</f>
        <v/>
      </c>
      <c r="G641" s="48" t="str">
        <f>IFERROR(VLOOKUP($C641,货物明细表!$B:$F,5,0),"")</f>
        <v/>
      </c>
      <c r="H641" s="23"/>
      <c r="I641" s="23"/>
      <c r="J641" s="23"/>
      <c r="K641" s="23"/>
    </row>
    <row r="642" spans="1:11">
      <c r="A642" s="47">
        <f t="shared" si="106"/>
        <v>639</v>
      </c>
      <c r="B642" s="19"/>
      <c r="C642" s="19"/>
      <c r="D642" s="47" t="str">
        <f>IFERROR(VLOOKUP($C642,货物明细表!$B:$F,2,0),"")</f>
        <v/>
      </c>
      <c r="E642" s="47" t="str">
        <f>IFERROR(VLOOKUP($C642,货物明细表!$B:$F,3,0),"")</f>
        <v/>
      </c>
      <c r="F642" s="47" t="str">
        <f>IFERROR(VLOOKUP($C642,货物明细表!$B:$F,4,0),"")</f>
        <v/>
      </c>
      <c r="G642" s="47" t="str">
        <f>IFERROR(VLOOKUP($C642,货物明细表!$B:$F,5,0),"")</f>
        <v/>
      </c>
      <c r="H642" s="20"/>
      <c r="I642" s="20"/>
      <c r="J642" s="20"/>
      <c r="K642" s="20"/>
    </row>
    <row r="643" spans="1:11">
      <c r="A643" s="48">
        <f t="shared" si="106"/>
        <v>640</v>
      </c>
      <c r="B643" s="22"/>
      <c r="C643" s="22"/>
      <c r="D643" s="48" t="str">
        <f>IFERROR(VLOOKUP($C643,货物明细表!$B:$F,2,0),"")</f>
        <v/>
      </c>
      <c r="E643" s="48" t="str">
        <f>IFERROR(VLOOKUP($C643,货物明细表!$B:$F,3,0),"")</f>
        <v/>
      </c>
      <c r="F643" s="48" t="str">
        <f>IFERROR(VLOOKUP($C643,货物明细表!$B:$F,4,0),"")</f>
        <v/>
      </c>
      <c r="G643" s="48" t="str">
        <f>IFERROR(VLOOKUP($C643,货物明细表!$B:$F,5,0),"")</f>
        <v/>
      </c>
      <c r="H643" s="23"/>
      <c r="I643" s="23"/>
      <c r="J643" s="23"/>
      <c r="K643" s="23"/>
    </row>
    <row r="644" spans="1:11">
      <c r="A644" s="47">
        <f t="shared" si="106"/>
        <v>641</v>
      </c>
      <c r="B644" s="19"/>
      <c r="C644" s="19"/>
      <c r="D644" s="47" t="str">
        <f>IFERROR(VLOOKUP($C644,货物明细表!$B:$F,2,0),"")</f>
        <v/>
      </c>
      <c r="E644" s="47" t="str">
        <f>IFERROR(VLOOKUP($C644,货物明细表!$B:$F,3,0),"")</f>
        <v/>
      </c>
      <c r="F644" s="47" t="str">
        <f>IFERROR(VLOOKUP($C644,货物明细表!$B:$F,4,0),"")</f>
        <v/>
      </c>
      <c r="G644" s="47" t="str">
        <f>IFERROR(VLOOKUP($C644,货物明细表!$B:$F,5,0),"")</f>
        <v/>
      </c>
      <c r="H644" s="20"/>
      <c r="I644" s="20"/>
      <c r="J644" s="20"/>
      <c r="K644" s="20"/>
    </row>
    <row r="645" spans="1:11">
      <c r="A645" s="48">
        <f t="shared" ref="A645:A650" si="107">A644+1</f>
        <v>642</v>
      </c>
      <c r="B645" s="22"/>
      <c r="C645" s="22"/>
      <c r="D645" s="48" t="str">
        <f>IFERROR(VLOOKUP($C645,货物明细表!$B:$F,2,0),"")</f>
        <v/>
      </c>
      <c r="E645" s="48" t="str">
        <f>IFERROR(VLOOKUP($C645,货物明细表!$B:$F,3,0),"")</f>
        <v/>
      </c>
      <c r="F645" s="48" t="str">
        <f>IFERROR(VLOOKUP($C645,货物明细表!$B:$F,4,0),"")</f>
        <v/>
      </c>
      <c r="G645" s="48" t="str">
        <f>IFERROR(VLOOKUP($C645,货物明细表!$B:$F,5,0),"")</f>
        <v/>
      </c>
      <c r="H645" s="23"/>
      <c r="I645" s="23"/>
      <c r="J645" s="23"/>
      <c r="K645" s="23"/>
    </row>
    <row r="646" spans="1:11">
      <c r="A646" s="47">
        <f t="shared" si="107"/>
        <v>643</v>
      </c>
      <c r="B646" s="19"/>
      <c r="C646" s="19"/>
      <c r="D646" s="47" t="str">
        <f>IFERROR(VLOOKUP($C646,货物明细表!$B:$F,2,0),"")</f>
        <v/>
      </c>
      <c r="E646" s="47" t="str">
        <f>IFERROR(VLOOKUP($C646,货物明细表!$B:$F,3,0),"")</f>
        <v/>
      </c>
      <c r="F646" s="47" t="str">
        <f>IFERROR(VLOOKUP($C646,货物明细表!$B:$F,4,0),"")</f>
        <v/>
      </c>
      <c r="G646" s="47" t="str">
        <f>IFERROR(VLOOKUP($C646,货物明细表!$B:$F,5,0),"")</f>
        <v/>
      </c>
      <c r="H646" s="20"/>
      <c r="I646" s="20"/>
      <c r="J646" s="20"/>
      <c r="K646" s="20"/>
    </row>
    <row r="647" spans="1:11">
      <c r="A647" s="48">
        <f t="shared" si="107"/>
        <v>644</v>
      </c>
      <c r="B647" s="22"/>
      <c r="C647" s="22"/>
      <c r="D647" s="48" t="str">
        <f>IFERROR(VLOOKUP($C647,货物明细表!$B:$F,2,0),"")</f>
        <v/>
      </c>
      <c r="E647" s="48" t="str">
        <f>IFERROR(VLOOKUP($C647,货物明细表!$B:$F,3,0),"")</f>
        <v/>
      </c>
      <c r="F647" s="48" t="str">
        <f>IFERROR(VLOOKUP($C647,货物明细表!$B:$F,4,0),"")</f>
        <v/>
      </c>
      <c r="G647" s="48" t="str">
        <f>IFERROR(VLOOKUP($C647,货物明细表!$B:$F,5,0),"")</f>
        <v/>
      </c>
      <c r="H647" s="23"/>
      <c r="I647" s="23"/>
      <c r="J647" s="23"/>
      <c r="K647" s="23"/>
    </row>
    <row r="648" spans="1:11">
      <c r="A648" s="47">
        <f t="shared" si="107"/>
        <v>645</v>
      </c>
      <c r="B648" s="19"/>
      <c r="C648" s="19"/>
      <c r="D648" s="47" t="str">
        <f>IFERROR(VLOOKUP($C648,货物明细表!$B:$F,2,0),"")</f>
        <v/>
      </c>
      <c r="E648" s="47" t="str">
        <f>IFERROR(VLOOKUP($C648,货物明细表!$B:$F,3,0),"")</f>
        <v/>
      </c>
      <c r="F648" s="47" t="str">
        <f>IFERROR(VLOOKUP($C648,货物明细表!$B:$F,4,0),"")</f>
        <v/>
      </c>
      <c r="G648" s="47" t="str">
        <f>IFERROR(VLOOKUP($C648,货物明细表!$B:$F,5,0),"")</f>
        <v/>
      </c>
      <c r="H648" s="20"/>
      <c r="I648" s="20"/>
      <c r="J648" s="20"/>
      <c r="K648" s="20"/>
    </row>
    <row r="649" spans="1:11">
      <c r="A649" s="48">
        <f t="shared" si="107"/>
        <v>646</v>
      </c>
      <c r="B649" s="22"/>
      <c r="C649" s="22"/>
      <c r="D649" s="48" t="str">
        <f>IFERROR(VLOOKUP($C649,货物明细表!$B:$F,2,0),"")</f>
        <v/>
      </c>
      <c r="E649" s="48" t="str">
        <f>IFERROR(VLOOKUP($C649,货物明细表!$B:$F,3,0),"")</f>
        <v/>
      </c>
      <c r="F649" s="48" t="str">
        <f>IFERROR(VLOOKUP($C649,货物明细表!$B:$F,4,0),"")</f>
        <v/>
      </c>
      <c r="G649" s="48" t="str">
        <f>IFERROR(VLOOKUP($C649,货物明细表!$B:$F,5,0),"")</f>
        <v/>
      </c>
      <c r="H649" s="23"/>
      <c r="I649" s="23"/>
      <c r="J649" s="23"/>
      <c r="K649" s="23"/>
    </row>
    <row r="650" spans="1:11">
      <c r="A650" s="47">
        <f t="shared" si="107"/>
        <v>647</v>
      </c>
      <c r="B650" s="19"/>
      <c r="C650" s="19"/>
      <c r="D650" s="47" t="str">
        <f>IFERROR(VLOOKUP($C650,货物明细表!$B:$F,2,0),"")</f>
        <v/>
      </c>
      <c r="E650" s="47" t="str">
        <f>IFERROR(VLOOKUP($C650,货物明细表!$B:$F,3,0),"")</f>
        <v/>
      </c>
      <c r="F650" s="47" t="str">
        <f>IFERROR(VLOOKUP($C650,货物明细表!$B:$F,4,0),"")</f>
        <v/>
      </c>
      <c r="G650" s="47" t="str">
        <f>IFERROR(VLOOKUP($C650,货物明细表!$B:$F,5,0),"")</f>
        <v/>
      </c>
      <c r="H650" s="20"/>
      <c r="I650" s="20"/>
      <c r="J650" s="20"/>
      <c r="K650" s="20"/>
    </row>
    <row r="651" spans="1:11">
      <c r="A651" s="48">
        <f t="shared" ref="A651:A656" si="108">A650+1</f>
        <v>648</v>
      </c>
      <c r="B651" s="22"/>
      <c r="C651" s="22"/>
      <c r="D651" s="48" t="str">
        <f>IFERROR(VLOOKUP($C651,货物明细表!$B:$F,2,0),"")</f>
        <v/>
      </c>
      <c r="E651" s="48" t="str">
        <f>IFERROR(VLOOKUP($C651,货物明细表!$B:$F,3,0),"")</f>
        <v/>
      </c>
      <c r="F651" s="48" t="str">
        <f>IFERROR(VLOOKUP($C651,货物明细表!$B:$F,4,0),"")</f>
        <v/>
      </c>
      <c r="G651" s="48" t="str">
        <f>IFERROR(VLOOKUP($C651,货物明细表!$B:$F,5,0),"")</f>
        <v/>
      </c>
      <c r="H651" s="23"/>
      <c r="I651" s="23"/>
      <c r="J651" s="23"/>
      <c r="K651" s="23"/>
    </row>
    <row r="652" spans="1:11">
      <c r="A652" s="47">
        <f t="shared" si="108"/>
        <v>649</v>
      </c>
      <c r="B652" s="19"/>
      <c r="C652" s="19"/>
      <c r="D652" s="47" t="str">
        <f>IFERROR(VLOOKUP($C652,货物明细表!$B:$F,2,0),"")</f>
        <v/>
      </c>
      <c r="E652" s="47" t="str">
        <f>IFERROR(VLOOKUP($C652,货物明细表!$B:$F,3,0),"")</f>
        <v/>
      </c>
      <c r="F652" s="47" t="str">
        <f>IFERROR(VLOOKUP($C652,货物明细表!$B:$F,4,0),"")</f>
        <v/>
      </c>
      <c r="G652" s="47" t="str">
        <f>IFERROR(VLOOKUP($C652,货物明细表!$B:$F,5,0),"")</f>
        <v/>
      </c>
      <c r="H652" s="20"/>
      <c r="I652" s="20"/>
      <c r="J652" s="20"/>
      <c r="K652" s="20"/>
    </row>
    <row r="653" spans="1:11">
      <c r="A653" s="48">
        <f t="shared" si="108"/>
        <v>650</v>
      </c>
      <c r="B653" s="22"/>
      <c r="C653" s="22"/>
      <c r="D653" s="48" t="str">
        <f>IFERROR(VLOOKUP($C653,货物明细表!$B:$F,2,0),"")</f>
        <v/>
      </c>
      <c r="E653" s="48" t="str">
        <f>IFERROR(VLOOKUP($C653,货物明细表!$B:$F,3,0),"")</f>
        <v/>
      </c>
      <c r="F653" s="48" t="str">
        <f>IFERROR(VLOOKUP($C653,货物明细表!$B:$F,4,0),"")</f>
        <v/>
      </c>
      <c r="G653" s="48" t="str">
        <f>IFERROR(VLOOKUP($C653,货物明细表!$B:$F,5,0),"")</f>
        <v/>
      </c>
      <c r="H653" s="23"/>
      <c r="I653" s="23"/>
      <c r="J653" s="23"/>
      <c r="K653" s="23"/>
    </row>
    <row r="654" spans="1:11">
      <c r="A654" s="47">
        <f t="shared" si="108"/>
        <v>651</v>
      </c>
      <c r="B654" s="19"/>
      <c r="C654" s="19"/>
      <c r="D654" s="47" t="str">
        <f>IFERROR(VLOOKUP($C654,货物明细表!$B:$F,2,0),"")</f>
        <v/>
      </c>
      <c r="E654" s="47" t="str">
        <f>IFERROR(VLOOKUP($C654,货物明细表!$B:$F,3,0),"")</f>
        <v/>
      </c>
      <c r="F654" s="47" t="str">
        <f>IFERROR(VLOOKUP($C654,货物明细表!$B:$F,4,0),"")</f>
        <v/>
      </c>
      <c r="G654" s="47" t="str">
        <f>IFERROR(VLOOKUP($C654,货物明细表!$B:$F,5,0),"")</f>
        <v/>
      </c>
      <c r="H654" s="20"/>
      <c r="I654" s="20"/>
      <c r="J654" s="20"/>
      <c r="K654" s="20"/>
    </row>
    <row r="655" spans="1:11">
      <c r="A655" s="48">
        <f t="shared" si="108"/>
        <v>652</v>
      </c>
      <c r="B655" s="22"/>
      <c r="C655" s="22"/>
      <c r="D655" s="48" t="str">
        <f>IFERROR(VLOOKUP($C655,货物明细表!$B:$F,2,0),"")</f>
        <v/>
      </c>
      <c r="E655" s="48" t="str">
        <f>IFERROR(VLOOKUP($C655,货物明细表!$B:$F,3,0),"")</f>
        <v/>
      </c>
      <c r="F655" s="48" t="str">
        <f>IFERROR(VLOOKUP($C655,货物明细表!$B:$F,4,0),"")</f>
        <v/>
      </c>
      <c r="G655" s="48" t="str">
        <f>IFERROR(VLOOKUP($C655,货物明细表!$B:$F,5,0),"")</f>
        <v/>
      </c>
      <c r="H655" s="23"/>
      <c r="I655" s="23"/>
      <c r="J655" s="23"/>
      <c r="K655" s="23"/>
    </row>
    <row r="656" spans="1:11">
      <c r="A656" s="47">
        <f t="shared" si="108"/>
        <v>653</v>
      </c>
      <c r="B656" s="19"/>
      <c r="C656" s="19"/>
      <c r="D656" s="47" t="str">
        <f>IFERROR(VLOOKUP($C656,货物明细表!$B:$F,2,0),"")</f>
        <v/>
      </c>
      <c r="E656" s="47" t="str">
        <f>IFERROR(VLOOKUP($C656,货物明细表!$B:$F,3,0),"")</f>
        <v/>
      </c>
      <c r="F656" s="47" t="str">
        <f>IFERROR(VLOOKUP($C656,货物明细表!$B:$F,4,0),"")</f>
        <v/>
      </c>
      <c r="G656" s="47" t="str">
        <f>IFERROR(VLOOKUP($C656,货物明细表!$B:$F,5,0),"")</f>
        <v/>
      </c>
      <c r="H656" s="20"/>
      <c r="I656" s="20"/>
      <c r="J656" s="20"/>
      <c r="K656" s="20"/>
    </row>
    <row r="657" spans="1:11">
      <c r="A657" s="48">
        <f t="shared" ref="A657:A662" si="109">A656+1</f>
        <v>654</v>
      </c>
      <c r="B657" s="22"/>
      <c r="C657" s="22"/>
      <c r="D657" s="48" t="str">
        <f>IFERROR(VLOOKUP($C657,货物明细表!$B:$F,2,0),"")</f>
        <v/>
      </c>
      <c r="E657" s="48" t="str">
        <f>IFERROR(VLOOKUP($C657,货物明细表!$B:$F,3,0),"")</f>
        <v/>
      </c>
      <c r="F657" s="48" t="str">
        <f>IFERROR(VLOOKUP($C657,货物明细表!$B:$F,4,0),"")</f>
        <v/>
      </c>
      <c r="G657" s="48" t="str">
        <f>IFERROR(VLOOKUP($C657,货物明细表!$B:$F,5,0),"")</f>
        <v/>
      </c>
      <c r="H657" s="23"/>
      <c r="I657" s="23"/>
      <c r="J657" s="23"/>
      <c r="K657" s="23"/>
    </row>
    <row r="658" spans="1:11">
      <c r="A658" s="47">
        <f t="shared" si="109"/>
        <v>655</v>
      </c>
      <c r="B658" s="19"/>
      <c r="C658" s="19"/>
      <c r="D658" s="47" t="str">
        <f>IFERROR(VLOOKUP($C658,货物明细表!$B:$F,2,0),"")</f>
        <v/>
      </c>
      <c r="E658" s="47" t="str">
        <f>IFERROR(VLOOKUP($C658,货物明细表!$B:$F,3,0),"")</f>
        <v/>
      </c>
      <c r="F658" s="47" t="str">
        <f>IFERROR(VLOOKUP($C658,货物明细表!$B:$F,4,0),"")</f>
        <v/>
      </c>
      <c r="G658" s="47" t="str">
        <f>IFERROR(VLOOKUP($C658,货物明细表!$B:$F,5,0),"")</f>
        <v/>
      </c>
      <c r="H658" s="20"/>
      <c r="I658" s="20"/>
      <c r="J658" s="20"/>
      <c r="K658" s="20"/>
    </row>
    <row r="659" spans="1:11">
      <c r="A659" s="48">
        <f t="shared" si="109"/>
        <v>656</v>
      </c>
      <c r="B659" s="22"/>
      <c r="C659" s="22"/>
      <c r="D659" s="48" t="str">
        <f>IFERROR(VLOOKUP($C659,货物明细表!$B:$F,2,0),"")</f>
        <v/>
      </c>
      <c r="E659" s="48" t="str">
        <f>IFERROR(VLOOKUP($C659,货物明细表!$B:$F,3,0),"")</f>
        <v/>
      </c>
      <c r="F659" s="48" t="str">
        <f>IFERROR(VLOOKUP($C659,货物明细表!$B:$F,4,0),"")</f>
        <v/>
      </c>
      <c r="G659" s="48" t="str">
        <f>IFERROR(VLOOKUP($C659,货物明细表!$B:$F,5,0),"")</f>
        <v/>
      </c>
      <c r="H659" s="23"/>
      <c r="I659" s="23"/>
      <c r="J659" s="23"/>
      <c r="K659" s="23"/>
    </row>
    <row r="660" spans="1:11">
      <c r="A660" s="47">
        <f t="shared" si="109"/>
        <v>657</v>
      </c>
      <c r="B660" s="19"/>
      <c r="C660" s="19"/>
      <c r="D660" s="47" t="str">
        <f>IFERROR(VLOOKUP($C660,货物明细表!$B:$F,2,0),"")</f>
        <v/>
      </c>
      <c r="E660" s="47" t="str">
        <f>IFERROR(VLOOKUP($C660,货物明细表!$B:$F,3,0),"")</f>
        <v/>
      </c>
      <c r="F660" s="47" t="str">
        <f>IFERROR(VLOOKUP($C660,货物明细表!$B:$F,4,0),"")</f>
        <v/>
      </c>
      <c r="G660" s="47" t="str">
        <f>IFERROR(VLOOKUP($C660,货物明细表!$B:$F,5,0),"")</f>
        <v/>
      </c>
      <c r="H660" s="20"/>
      <c r="I660" s="20"/>
      <c r="J660" s="20"/>
      <c r="K660" s="20"/>
    </row>
    <row r="661" spans="1:11">
      <c r="A661" s="48">
        <f t="shared" si="109"/>
        <v>658</v>
      </c>
      <c r="B661" s="22"/>
      <c r="C661" s="22"/>
      <c r="D661" s="48" t="str">
        <f>IFERROR(VLOOKUP($C661,货物明细表!$B:$F,2,0),"")</f>
        <v/>
      </c>
      <c r="E661" s="48" t="str">
        <f>IFERROR(VLOOKUP($C661,货物明细表!$B:$F,3,0),"")</f>
        <v/>
      </c>
      <c r="F661" s="48" t="str">
        <f>IFERROR(VLOOKUP($C661,货物明细表!$B:$F,4,0),"")</f>
        <v/>
      </c>
      <c r="G661" s="48" t="str">
        <f>IFERROR(VLOOKUP($C661,货物明细表!$B:$F,5,0),"")</f>
        <v/>
      </c>
      <c r="H661" s="23"/>
      <c r="I661" s="23"/>
      <c r="J661" s="23"/>
      <c r="K661" s="23"/>
    </row>
    <row r="662" spans="1:11">
      <c r="A662" s="47">
        <f t="shared" si="109"/>
        <v>659</v>
      </c>
      <c r="B662" s="19"/>
      <c r="C662" s="19"/>
      <c r="D662" s="47" t="str">
        <f>IFERROR(VLOOKUP($C662,货物明细表!$B:$F,2,0),"")</f>
        <v/>
      </c>
      <c r="E662" s="47" t="str">
        <f>IFERROR(VLOOKUP($C662,货物明细表!$B:$F,3,0),"")</f>
        <v/>
      </c>
      <c r="F662" s="47" t="str">
        <f>IFERROR(VLOOKUP($C662,货物明细表!$B:$F,4,0),"")</f>
        <v/>
      </c>
      <c r="G662" s="47" t="str">
        <f>IFERROR(VLOOKUP($C662,货物明细表!$B:$F,5,0),"")</f>
        <v/>
      </c>
      <c r="H662" s="20"/>
      <c r="I662" s="20"/>
      <c r="J662" s="20"/>
      <c r="K662" s="20"/>
    </row>
    <row r="663" spans="1:11">
      <c r="A663" s="48">
        <f t="shared" ref="A663:A668" si="110">A662+1</f>
        <v>660</v>
      </c>
      <c r="B663" s="22"/>
      <c r="C663" s="22"/>
      <c r="D663" s="48" t="str">
        <f>IFERROR(VLOOKUP($C663,货物明细表!$B:$F,2,0),"")</f>
        <v/>
      </c>
      <c r="E663" s="48" t="str">
        <f>IFERROR(VLOOKUP($C663,货物明细表!$B:$F,3,0),"")</f>
        <v/>
      </c>
      <c r="F663" s="48" t="str">
        <f>IFERROR(VLOOKUP($C663,货物明细表!$B:$F,4,0),"")</f>
        <v/>
      </c>
      <c r="G663" s="48" t="str">
        <f>IFERROR(VLOOKUP($C663,货物明细表!$B:$F,5,0),"")</f>
        <v/>
      </c>
      <c r="H663" s="23"/>
      <c r="I663" s="23"/>
      <c r="J663" s="23"/>
      <c r="K663" s="23"/>
    </row>
    <row r="664" spans="1:11">
      <c r="A664" s="47">
        <f t="shared" si="110"/>
        <v>661</v>
      </c>
      <c r="B664" s="19"/>
      <c r="C664" s="19"/>
      <c r="D664" s="47" t="str">
        <f>IFERROR(VLOOKUP($C664,货物明细表!$B:$F,2,0),"")</f>
        <v/>
      </c>
      <c r="E664" s="47" t="str">
        <f>IFERROR(VLOOKUP($C664,货物明细表!$B:$F,3,0),"")</f>
        <v/>
      </c>
      <c r="F664" s="47" t="str">
        <f>IFERROR(VLOOKUP($C664,货物明细表!$B:$F,4,0),"")</f>
        <v/>
      </c>
      <c r="G664" s="47" t="str">
        <f>IFERROR(VLOOKUP($C664,货物明细表!$B:$F,5,0),"")</f>
        <v/>
      </c>
      <c r="H664" s="20"/>
      <c r="I664" s="20"/>
      <c r="J664" s="20"/>
      <c r="K664" s="20"/>
    </row>
    <row r="665" spans="1:11">
      <c r="A665" s="48">
        <f t="shared" si="110"/>
        <v>662</v>
      </c>
      <c r="B665" s="22"/>
      <c r="C665" s="22"/>
      <c r="D665" s="48" t="str">
        <f>IFERROR(VLOOKUP($C665,货物明细表!$B:$F,2,0),"")</f>
        <v/>
      </c>
      <c r="E665" s="48" t="str">
        <f>IFERROR(VLOOKUP($C665,货物明细表!$B:$F,3,0),"")</f>
        <v/>
      </c>
      <c r="F665" s="48" t="str">
        <f>IFERROR(VLOOKUP($C665,货物明细表!$B:$F,4,0),"")</f>
        <v/>
      </c>
      <c r="G665" s="48" t="str">
        <f>IFERROR(VLOOKUP($C665,货物明细表!$B:$F,5,0),"")</f>
        <v/>
      </c>
      <c r="H665" s="23"/>
      <c r="I665" s="23"/>
      <c r="J665" s="23"/>
      <c r="K665" s="23"/>
    </row>
    <row r="666" spans="1:11">
      <c r="A666" s="47">
        <f t="shared" si="110"/>
        <v>663</v>
      </c>
      <c r="B666" s="19"/>
      <c r="C666" s="19"/>
      <c r="D666" s="47" t="str">
        <f>IFERROR(VLOOKUP($C666,货物明细表!$B:$F,2,0),"")</f>
        <v/>
      </c>
      <c r="E666" s="47" t="str">
        <f>IFERROR(VLOOKUP($C666,货物明细表!$B:$F,3,0),"")</f>
        <v/>
      </c>
      <c r="F666" s="47" t="str">
        <f>IFERROR(VLOOKUP($C666,货物明细表!$B:$F,4,0),"")</f>
        <v/>
      </c>
      <c r="G666" s="47" t="str">
        <f>IFERROR(VLOOKUP($C666,货物明细表!$B:$F,5,0),"")</f>
        <v/>
      </c>
      <c r="H666" s="20"/>
      <c r="I666" s="20"/>
      <c r="J666" s="20"/>
      <c r="K666" s="20"/>
    </row>
    <row r="667" spans="1:11">
      <c r="A667" s="48">
        <f t="shared" si="110"/>
        <v>664</v>
      </c>
      <c r="B667" s="22"/>
      <c r="C667" s="22"/>
      <c r="D667" s="48" t="str">
        <f>IFERROR(VLOOKUP($C667,货物明细表!$B:$F,2,0),"")</f>
        <v/>
      </c>
      <c r="E667" s="48" t="str">
        <f>IFERROR(VLOOKUP($C667,货物明细表!$B:$F,3,0),"")</f>
        <v/>
      </c>
      <c r="F667" s="48" t="str">
        <f>IFERROR(VLOOKUP($C667,货物明细表!$B:$F,4,0),"")</f>
        <v/>
      </c>
      <c r="G667" s="48" t="str">
        <f>IFERROR(VLOOKUP($C667,货物明细表!$B:$F,5,0),"")</f>
        <v/>
      </c>
      <c r="H667" s="23"/>
      <c r="I667" s="23"/>
      <c r="J667" s="23"/>
      <c r="K667" s="23"/>
    </row>
    <row r="668" spans="1:11">
      <c r="A668" s="47">
        <f t="shared" si="110"/>
        <v>665</v>
      </c>
      <c r="B668" s="19"/>
      <c r="C668" s="19"/>
      <c r="D668" s="47" t="str">
        <f>IFERROR(VLOOKUP($C668,货物明细表!$B:$F,2,0),"")</f>
        <v/>
      </c>
      <c r="E668" s="47" t="str">
        <f>IFERROR(VLOOKUP($C668,货物明细表!$B:$F,3,0),"")</f>
        <v/>
      </c>
      <c r="F668" s="47" t="str">
        <f>IFERROR(VLOOKUP($C668,货物明细表!$B:$F,4,0),"")</f>
        <v/>
      </c>
      <c r="G668" s="47" t="str">
        <f>IFERROR(VLOOKUP($C668,货物明细表!$B:$F,5,0),"")</f>
        <v/>
      </c>
      <c r="H668" s="20"/>
      <c r="I668" s="20"/>
      <c r="J668" s="20"/>
      <c r="K668" s="20"/>
    </row>
    <row r="669" spans="1:11">
      <c r="A669" s="48">
        <f t="shared" ref="A669:A674" si="111">A668+1</f>
        <v>666</v>
      </c>
      <c r="B669" s="22"/>
      <c r="C669" s="22"/>
      <c r="D669" s="48" t="str">
        <f>IFERROR(VLOOKUP($C669,货物明细表!$B:$F,2,0),"")</f>
        <v/>
      </c>
      <c r="E669" s="48" t="str">
        <f>IFERROR(VLOOKUP($C669,货物明细表!$B:$F,3,0),"")</f>
        <v/>
      </c>
      <c r="F669" s="48" t="str">
        <f>IFERROR(VLOOKUP($C669,货物明细表!$B:$F,4,0),"")</f>
        <v/>
      </c>
      <c r="G669" s="48" t="str">
        <f>IFERROR(VLOOKUP($C669,货物明细表!$B:$F,5,0),"")</f>
        <v/>
      </c>
      <c r="H669" s="23"/>
      <c r="I669" s="23"/>
      <c r="J669" s="23"/>
      <c r="K669" s="23"/>
    </row>
    <row r="670" spans="1:11">
      <c r="A670" s="47">
        <f t="shared" si="111"/>
        <v>667</v>
      </c>
      <c r="B670" s="19"/>
      <c r="C670" s="19"/>
      <c r="D670" s="47" t="str">
        <f>IFERROR(VLOOKUP($C670,货物明细表!$B:$F,2,0),"")</f>
        <v/>
      </c>
      <c r="E670" s="47" t="str">
        <f>IFERROR(VLOOKUP($C670,货物明细表!$B:$F,3,0),"")</f>
        <v/>
      </c>
      <c r="F670" s="47" t="str">
        <f>IFERROR(VLOOKUP($C670,货物明细表!$B:$F,4,0),"")</f>
        <v/>
      </c>
      <c r="G670" s="47" t="str">
        <f>IFERROR(VLOOKUP($C670,货物明细表!$B:$F,5,0),"")</f>
        <v/>
      </c>
      <c r="H670" s="20"/>
      <c r="I670" s="20"/>
      <c r="J670" s="20"/>
      <c r="K670" s="20"/>
    </row>
    <row r="671" spans="1:11">
      <c r="A671" s="48">
        <f t="shared" si="111"/>
        <v>668</v>
      </c>
      <c r="B671" s="22"/>
      <c r="C671" s="22"/>
      <c r="D671" s="48" t="str">
        <f>IFERROR(VLOOKUP($C671,货物明细表!$B:$F,2,0),"")</f>
        <v/>
      </c>
      <c r="E671" s="48" t="str">
        <f>IFERROR(VLOOKUP($C671,货物明细表!$B:$F,3,0),"")</f>
        <v/>
      </c>
      <c r="F671" s="48" t="str">
        <f>IFERROR(VLOOKUP($C671,货物明细表!$B:$F,4,0),"")</f>
        <v/>
      </c>
      <c r="G671" s="48" t="str">
        <f>IFERROR(VLOOKUP($C671,货物明细表!$B:$F,5,0),"")</f>
        <v/>
      </c>
      <c r="H671" s="23"/>
      <c r="I671" s="23"/>
      <c r="J671" s="23"/>
      <c r="K671" s="23"/>
    </row>
    <row r="672" spans="1:11">
      <c r="A672" s="47">
        <f t="shared" si="111"/>
        <v>669</v>
      </c>
      <c r="B672" s="19"/>
      <c r="C672" s="19"/>
      <c r="D672" s="47" t="str">
        <f>IFERROR(VLOOKUP($C672,货物明细表!$B:$F,2,0),"")</f>
        <v/>
      </c>
      <c r="E672" s="47" t="str">
        <f>IFERROR(VLOOKUP($C672,货物明细表!$B:$F,3,0),"")</f>
        <v/>
      </c>
      <c r="F672" s="47" t="str">
        <f>IFERROR(VLOOKUP($C672,货物明细表!$B:$F,4,0),"")</f>
        <v/>
      </c>
      <c r="G672" s="47" t="str">
        <f>IFERROR(VLOOKUP($C672,货物明细表!$B:$F,5,0),"")</f>
        <v/>
      </c>
      <c r="H672" s="20"/>
      <c r="I672" s="20"/>
      <c r="J672" s="20"/>
      <c r="K672" s="20"/>
    </row>
    <row r="673" spans="1:11">
      <c r="A673" s="48">
        <f t="shared" si="111"/>
        <v>670</v>
      </c>
      <c r="B673" s="22"/>
      <c r="C673" s="22"/>
      <c r="D673" s="48" t="str">
        <f>IFERROR(VLOOKUP($C673,货物明细表!$B:$F,2,0),"")</f>
        <v/>
      </c>
      <c r="E673" s="48" t="str">
        <f>IFERROR(VLOOKUP($C673,货物明细表!$B:$F,3,0),"")</f>
        <v/>
      </c>
      <c r="F673" s="48" t="str">
        <f>IFERROR(VLOOKUP($C673,货物明细表!$B:$F,4,0),"")</f>
        <v/>
      </c>
      <c r="G673" s="48" t="str">
        <f>IFERROR(VLOOKUP($C673,货物明细表!$B:$F,5,0),"")</f>
        <v/>
      </c>
      <c r="H673" s="23"/>
      <c r="I673" s="23"/>
      <c r="J673" s="23"/>
      <c r="K673" s="23"/>
    </row>
    <row r="674" spans="1:11">
      <c r="A674" s="47">
        <f t="shared" si="111"/>
        <v>671</v>
      </c>
      <c r="B674" s="19"/>
      <c r="C674" s="19"/>
      <c r="D674" s="47" t="str">
        <f>IFERROR(VLOOKUP($C674,货物明细表!$B:$F,2,0),"")</f>
        <v/>
      </c>
      <c r="E674" s="47" t="str">
        <f>IFERROR(VLOOKUP($C674,货物明细表!$B:$F,3,0),"")</f>
        <v/>
      </c>
      <c r="F674" s="47" t="str">
        <f>IFERROR(VLOOKUP($C674,货物明细表!$B:$F,4,0),"")</f>
        <v/>
      </c>
      <c r="G674" s="47" t="str">
        <f>IFERROR(VLOOKUP($C674,货物明细表!$B:$F,5,0),"")</f>
        <v/>
      </c>
      <c r="H674" s="20"/>
      <c r="I674" s="20"/>
      <c r="J674" s="20"/>
      <c r="K674" s="20"/>
    </row>
    <row r="675" spans="1:11">
      <c r="A675" s="48">
        <f t="shared" ref="A675:A680" si="112">A674+1</f>
        <v>672</v>
      </c>
      <c r="B675" s="22"/>
      <c r="C675" s="22"/>
      <c r="D675" s="48" t="str">
        <f>IFERROR(VLOOKUP($C675,货物明细表!$B:$F,2,0),"")</f>
        <v/>
      </c>
      <c r="E675" s="48" t="str">
        <f>IFERROR(VLOOKUP($C675,货物明细表!$B:$F,3,0),"")</f>
        <v/>
      </c>
      <c r="F675" s="48" t="str">
        <f>IFERROR(VLOOKUP($C675,货物明细表!$B:$F,4,0),"")</f>
        <v/>
      </c>
      <c r="G675" s="48" t="str">
        <f>IFERROR(VLOOKUP($C675,货物明细表!$B:$F,5,0),"")</f>
        <v/>
      </c>
      <c r="H675" s="23"/>
      <c r="I675" s="23"/>
      <c r="J675" s="23"/>
      <c r="K675" s="23"/>
    </row>
    <row r="676" spans="1:11">
      <c r="A676" s="47">
        <f t="shared" si="112"/>
        <v>673</v>
      </c>
      <c r="B676" s="19"/>
      <c r="C676" s="19"/>
      <c r="D676" s="47" t="str">
        <f>IFERROR(VLOOKUP($C676,货物明细表!$B:$F,2,0),"")</f>
        <v/>
      </c>
      <c r="E676" s="47" t="str">
        <f>IFERROR(VLOOKUP($C676,货物明细表!$B:$F,3,0),"")</f>
        <v/>
      </c>
      <c r="F676" s="47" t="str">
        <f>IFERROR(VLOOKUP($C676,货物明细表!$B:$F,4,0),"")</f>
        <v/>
      </c>
      <c r="G676" s="47" t="str">
        <f>IFERROR(VLOOKUP($C676,货物明细表!$B:$F,5,0),"")</f>
        <v/>
      </c>
      <c r="H676" s="20"/>
      <c r="I676" s="20"/>
      <c r="J676" s="20"/>
      <c r="K676" s="20"/>
    </row>
    <row r="677" spans="1:11">
      <c r="A677" s="48">
        <f t="shared" si="112"/>
        <v>674</v>
      </c>
      <c r="B677" s="22"/>
      <c r="C677" s="22"/>
      <c r="D677" s="48" t="str">
        <f>IFERROR(VLOOKUP($C677,货物明细表!$B:$F,2,0),"")</f>
        <v/>
      </c>
      <c r="E677" s="48" t="str">
        <f>IFERROR(VLOOKUP($C677,货物明细表!$B:$F,3,0),"")</f>
        <v/>
      </c>
      <c r="F677" s="48" t="str">
        <f>IFERROR(VLOOKUP($C677,货物明细表!$B:$F,4,0),"")</f>
        <v/>
      </c>
      <c r="G677" s="48" t="str">
        <f>IFERROR(VLOOKUP($C677,货物明细表!$B:$F,5,0),"")</f>
        <v/>
      </c>
      <c r="H677" s="23"/>
      <c r="I677" s="23"/>
      <c r="J677" s="23"/>
      <c r="K677" s="23"/>
    </row>
    <row r="678" spans="1:11">
      <c r="A678" s="47">
        <f t="shared" si="112"/>
        <v>675</v>
      </c>
      <c r="B678" s="19"/>
      <c r="C678" s="19"/>
      <c r="D678" s="47" t="str">
        <f>IFERROR(VLOOKUP($C678,货物明细表!$B:$F,2,0),"")</f>
        <v/>
      </c>
      <c r="E678" s="47" t="str">
        <f>IFERROR(VLOOKUP($C678,货物明细表!$B:$F,3,0),"")</f>
        <v/>
      </c>
      <c r="F678" s="47" t="str">
        <f>IFERROR(VLOOKUP($C678,货物明细表!$B:$F,4,0),"")</f>
        <v/>
      </c>
      <c r="G678" s="47" t="str">
        <f>IFERROR(VLOOKUP($C678,货物明细表!$B:$F,5,0),"")</f>
        <v/>
      </c>
      <c r="H678" s="20"/>
      <c r="I678" s="20"/>
      <c r="J678" s="20"/>
      <c r="K678" s="20"/>
    </row>
    <row r="679" spans="1:11">
      <c r="A679" s="48">
        <f t="shared" si="112"/>
        <v>676</v>
      </c>
      <c r="B679" s="22"/>
      <c r="C679" s="22"/>
      <c r="D679" s="48" t="str">
        <f>IFERROR(VLOOKUP($C679,货物明细表!$B:$F,2,0),"")</f>
        <v/>
      </c>
      <c r="E679" s="48" t="str">
        <f>IFERROR(VLOOKUP($C679,货物明细表!$B:$F,3,0),"")</f>
        <v/>
      </c>
      <c r="F679" s="48" t="str">
        <f>IFERROR(VLOOKUP($C679,货物明细表!$B:$F,4,0),"")</f>
        <v/>
      </c>
      <c r="G679" s="48" t="str">
        <f>IFERROR(VLOOKUP($C679,货物明细表!$B:$F,5,0),"")</f>
        <v/>
      </c>
      <c r="H679" s="23"/>
      <c r="I679" s="23"/>
      <c r="J679" s="23"/>
      <c r="K679" s="23"/>
    </row>
    <row r="680" spans="1:11">
      <c r="A680" s="47">
        <f t="shared" si="112"/>
        <v>677</v>
      </c>
      <c r="B680" s="19"/>
      <c r="C680" s="19"/>
      <c r="D680" s="47" t="str">
        <f>IFERROR(VLOOKUP($C680,货物明细表!$B:$F,2,0),"")</f>
        <v/>
      </c>
      <c r="E680" s="47" t="str">
        <f>IFERROR(VLOOKUP($C680,货物明细表!$B:$F,3,0),"")</f>
        <v/>
      </c>
      <c r="F680" s="47" t="str">
        <f>IFERROR(VLOOKUP($C680,货物明细表!$B:$F,4,0),"")</f>
        <v/>
      </c>
      <c r="G680" s="47" t="str">
        <f>IFERROR(VLOOKUP($C680,货物明细表!$B:$F,5,0),"")</f>
        <v/>
      </c>
      <c r="H680" s="20"/>
      <c r="I680" s="20"/>
      <c r="J680" s="20"/>
      <c r="K680" s="20"/>
    </row>
    <row r="681" spans="1:11">
      <c r="A681" s="48">
        <f t="shared" ref="A681:A686" si="113">A680+1</f>
        <v>678</v>
      </c>
      <c r="B681" s="22"/>
      <c r="C681" s="22"/>
      <c r="D681" s="48" t="str">
        <f>IFERROR(VLOOKUP($C681,货物明细表!$B:$F,2,0),"")</f>
        <v/>
      </c>
      <c r="E681" s="48" t="str">
        <f>IFERROR(VLOOKUP($C681,货物明细表!$B:$F,3,0),"")</f>
        <v/>
      </c>
      <c r="F681" s="48" t="str">
        <f>IFERROR(VLOOKUP($C681,货物明细表!$B:$F,4,0),"")</f>
        <v/>
      </c>
      <c r="G681" s="48" t="str">
        <f>IFERROR(VLOOKUP($C681,货物明细表!$B:$F,5,0),"")</f>
        <v/>
      </c>
      <c r="H681" s="23"/>
      <c r="I681" s="23"/>
      <c r="J681" s="23"/>
      <c r="K681" s="23"/>
    </row>
    <row r="682" spans="1:11">
      <c r="A682" s="47">
        <f t="shared" si="113"/>
        <v>679</v>
      </c>
      <c r="B682" s="19"/>
      <c r="C682" s="19"/>
      <c r="D682" s="47" t="str">
        <f>IFERROR(VLOOKUP($C682,货物明细表!$B:$F,2,0),"")</f>
        <v/>
      </c>
      <c r="E682" s="47" t="str">
        <f>IFERROR(VLOOKUP($C682,货物明细表!$B:$F,3,0),"")</f>
        <v/>
      </c>
      <c r="F682" s="47" t="str">
        <f>IFERROR(VLOOKUP($C682,货物明细表!$B:$F,4,0),"")</f>
        <v/>
      </c>
      <c r="G682" s="47" t="str">
        <f>IFERROR(VLOOKUP($C682,货物明细表!$B:$F,5,0),"")</f>
        <v/>
      </c>
      <c r="H682" s="20"/>
      <c r="I682" s="20"/>
      <c r="J682" s="20"/>
      <c r="K682" s="20"/>
    </row>
    <row r="683" spans="1:11">
      <c r="A683" s="48">
        <f t="shared" si="113"/>
        <v>680</v>
      </c>
      <c r="B683" s="22"/>
      <c r="C683" s="22"/>
      <c r="D683" s="48" t="str">
        <f>IFERROR(VLOOKUP($C683,货物明细表!$B:$F,2,0),"")</f>
        <v/>
      </c>
      <c r="E683" s="48" t="str">
        <f>IFERROR(VLOOKUP($C683,货物明细表!$B:$F,3,0),"")</f>
        <v/>
      </c>
      <c r="F683" s="48" t="str">
        <f>IFERROR(VLOOKUP($C683,货物明细表!$B:$F,4,0),"")</f>
        <v/>
      </c>
      <c r="G683" s="48" t="str">
        <f>IFERROR(VLOOKUP($C683,货物明细表!$B:$F,5,0),"")</f>
        <v/>
      </c>
      <c r="H683" s="23"/>
      <c r="I683" s="23"/>
      <c r="J683" s="23"/>
      <c r="K683" s="23"/>
    </row>
    <row r="684" spans="1:11">
      <c r="A684" s="47">
        <f t="shared" si="113"/>
        <v>681</v>
      </c>
      <c r="B684" s="19"/>
      <c r="C684" s="19"/>
      <c r="D684" s="47" t="str">
        <f>IFERROR(VLOOKUP($C684,货物明细表!$B:$F,2,0),"")</f>
        <v/>
      </c>
      <c r="E684" s="47" t="str">
        <f>IFERROR(VLOOKUP($C684,货物明细表!$B:$F,3,0),"")</f>
        <v/>
      </c>
      <c r="F684" s="47" t="str">
        <f>IFERROR(VLOOKUP($C684,货物明细表!$B:$F,4,0),"")</f>
        <v/>
      </c>
      <c r="G684" s="47" t="str">
        <f>IFERROR(VLOOKUP($C684,货物明细表!$B:$F,5,0),"")</f>
        <v/>
      </c>
      <c r="H684" s="20"/>
      <c r="I684" s="20"/>
      <c r="J684" s="20"/>
      <c r="K684" s="20"/>
    </row>
    <row r="685" spans="1:11">
      <c r="A685" s="48">
        <f t="shared" si="113"/>
        <v>682</v>
      </c>
      <c r="B685" s="22"/>
      <c r="C685" s="22"/>
      <c r="D685" s="48" t="str">
        <f>IFERROR(VLOOKUP($C685,货物明细表!$B:$F,2,0),"")</f>
        <v/>
      </c>
      <c r="E685" s="48" t="str">
        <f>IFERROR(VLOOKUP($C685,货物明细表!$B:$F,3,0),"")</f>
        <v/>
      </c>
      <c r="F685" s="48" t="str">
        <f>IFERROR(VLOOKUP($C685,货物明细表!$B:$F,4,0),"")</f>
        <v/>
      </c>
      <c r="G685" s="48" t="str">
        <f>IFERROR(VLOOKUP($C685,货物明细表!$B:$F,5,0),"")</f>
        <v/>
      </c>
      <c r="H685" s="23"/>
      <c r="I685" s="23"/>
      <c r="J685" s="23"/>
      <c r="K685" s="23"/>
    </row>
    <row r="686" spans="1:11">
      <c r="A686" s="47">
        <f t="shared" si="113"/>
        <v>683</v>
      </c>
      <c r="B686" s="19"/>
      <c r="C686" s="19"/>
      <c r="D686" s="47" t="str">
        <f>IFERROR(VLOOKUP($C686,货物明细表!$B:$F,2,0),"")</f>
        <v/>
      </c>
      <c r="E686" s="47" t="str">
        <f>IFERROR(VLOOKUP($C686,货物明细表!$B:$F,3,0),"")</f>
        <v/>
      </c>
      <c r="F686" s="47" t="str">
        <f>IFERROR(VLOOKUP($C686,货物明细表!$B:$F,4,0),"")</f>
        <v/>
      </c>
      <c r="G686" s="47" t="str">
        <f>IFERROR(VLOOKUP($C686,货物明细表!$B:$F,5,0),"")</f>
        <v/>
      </c>
      <c r="H686" s="20"/>
      <c r="I686" s="20"/>
      <c r="J686" s="20"/>
      <c r="K686" s="20"/>
    </row>
    <row r="687" spans="1:11">
      <c r="A687" s="48">
        <f t="shared" ref="A687:A692" si="114">A686+1</f>
        <v>684</v>
      </c>
      <c r="B687" s="22"/>
      <c r="C687" s="22"/>
      <c r="D687" s="48" t="str">
        <f>IFERROR(VLOOKUP($C687,货物明细表!$B:$F,2,0),"")</f>
        <v/>
      </c>
      <c r="E687" s="48" t="str">
        <f>IFERROR(VLOOKUP($C687,货物明细表!$B:$F,3,0),"")</f>
        <v/>
      </c>
      <c r="F687" s="48" t="str">
        <f>IFERROR(VLOOKUP($C687,货物明细表!$B:$F,4,0),"")</f>
        <v/>
      </c>
      <c r="G687" s="48" t="str">
        <f>IFERROR(VLOOKUP($C687,货物明细表!$B:$F,5,0),"")</f>
        <v/>
      </c>
      <c r="H687" s="23"/>
      <c r="I687" s="23"/>
      <c r="J687" s="23"/>
      <c r="K687" s="23"/>
    </row>
    <row r="688" spans="1:11">
      <c r="A688" s="47">
        <f t="shared" si="114"/>
        <v>685</v>
      </c>
      <c r="B688" s="19"/>
      <c r="C688" s="19"/>
      <c r="D688" s="47" t="str">
        <f>IFERROR(VLOOKUP($C688,货物明细表!$B:$F,2,0),"")</f>
        <v/>
      </c>
      <c r="E688" s="47" t="str">
        <f>IFERROR(VLOOKUP($C688,货物明细表!$B:$F,3,0),"")</f>
        <v/>
      </c>
      <c r="F688" s="47" t="str">
        <f>IFERROR(VLOOKUP($C688,货物明细表!$B:$F,4,0),"")</f>
        <v/>
      </c>
      <c r="G688" s="47" t="str">
        <f>IFERROR(VLOOKUP($C688,货物明细表!$B:$F,5,0),"")</f>
        <v/>
      </c>
      <c r="H688" s="20"/>
      <c r="I688" s="20"/>
      <c r="J688" s="20"/>
      <c r="K688" s="20"/>
    </row>
    <row r="689" spans="1:11">
      <c r="A689" s="48">
        <f t="shared" si="114"/>
        <v>686</v>
      </c>
      <c r="B689" s="22"/>
      <c r="C689" s="22"/>
      <c r="D689" s="48" t="str">
        <f>IFERROR(VLOOKUP($C689,货物明细表!$B:$F,2,0),"")</f>
        <v/>
      </c>
      <c r="E689" s="48" t="str">
        <f>IFERROR(VLOOKUP($C689,货物明细表!$B:$F,3,0),"")</f>
        <v/>
      </c>
      <c r="F689" s="48" t="str">
        <f>IFERROR(VLOOKUP($C689,货物明细表!$B:$F,4,0),"")</f>
        <v/>
      </c>
      <c r="G689" s="48" t="str">
        <f>IFERROR(VLOOKUP($C689,货物明细表!$B:$F,5,0),"")</f>
        <v/>
      </c>
      <c r="H689" s="23"/>
      <c r="I689" s="23"/>
      <c r="J689" s="23"/>
      <c r="K689" s="23"/>
    </row>
    <row r="690" spans="1:11">
      <c r="A690" s="47">
        <f t="shared" si="114"/>
        <v>687</v>
      </c>
      <c r="B690" s="19"/>
      <c r="C690" s="19"/>
      <c r="D690" s="47" t="str">
        <f>IFERROR(VLOOKUP($C690,货物明细表!$B:$F,2,0),"")</f>
        <v/>
      </c>
      <c r="E690" s="47" t="str">
        <f>IFERROR(VLOOKUP($C690,货物明细表!$B:$F,3,0),"")</f>
        <v/>
      </c>
      <c r="F690" s="47" t="str">
        <f>IFERROR(VLOOKUP($C690,货物明细表!$B:$F,4,0),"")</f>
        <v/>
      </c>
      <c r="G690" s="47" t="str">
        <f>IFERROR(VLOOKUP($C690,货物明细表!$B:$F,5,0),"")</f>
        <v/>
      </c>
      <c r="H690" s="20"/>
      <c r="I690" s="20"/>
      <c r="J690" s="20"/>
      <c r="K690" s="20"/>
    </row>
    <row r="691" spans="1:11">
      <c r="A691" s="48">
        <f t="shared" si="114"/>
        <v>688</v>
      </c>
      <c r="B691" s="22"/>
      <c r="C691" s="22"/>
      <c r="D691" s="48" t="str">
        <f>IFERROR(VLOOKUP($C691,货物明细表!$B:$F,2,0),"")</f>
        <v/>
      </c>
      <c r="E691" s="48" t="str">
        <f>IFERROR(VLOOKUP($C691,货物明细表!$B:$F,3,0),"")</f>
        <v/>
      </c>
      <c r="F691" s="48" t="str">
        <f>IFERROR(VLOOKUP($C691,货物明细表!$B:$F,4,0),"")</f>
        <v/>
      </c>
      <c r="G691" s="48" t="str">
        <f>IFERROR(VLOOKUP($C691,货物明细表!$B:$F,5,0),"")</f>
        <v/>
      </c>
      <c r="H691" s="23"/>
      <c r="I691" s="23"/>
      <c r="J691" s="23"/>
      <c r="K691" s="23"/>
    </row>
    <row r="692" spans="1:11">
      <c r="A692" s="47">
        <f t="shared" si="114"/>
        <v>689</v>
      </c>
      <c r="B692" s="19"/>
      <c r="C692" s="19"/>
      <c r="D692" s="47" t="str">
        <f>IFERROR(VLOOKUP($C692,货物明细表!$B:$F,2,0),"")</f>
        <v/>
      </c>
      <c r="E692" s="47" t="str">
        <f>IFERROR(VLOOKUP($C692,货物明细表!$B:$F,3,0),"")</f>
        <v/>
      </c>
      <c r="F692" s="47" t="str">
        <f>IFERROR(VLOOKUP($C692,货物明细表!$B:$F,4,0),"")</f>
        <v/>
      </c>
      <c r="G692" s="47" t="str">
        <f>IFERROR(VLOOKUP($C692,货物明细表!$B:$F,5,0),"")</f>
        <v/>
      </c>
      <c r="H692" s="20"/>
      <c r="I692" s="20"/>
      <c r="J692" s="20"/>
      <c r="K692" s="20"/>
    </row>
    <row r="693" spans="1:11">
      <c r="A693" s="48">
        <f t="shared" ref="A693:A698" si="115">A692+1</f>
        <v>690</v>
      </c>
      <c r="B693" s="22"/>
      <c r="C693" s="22"/>
      <c r="D693" s="48" t="str">
        <f>IFERROR(VLOOKUP($C693,货物明细表!$B:$F,2,0),"")</f>
        <v/>
      </c>
      <c r="E693" s="48" t="str">
        <f>IFERROR(VLOOKUP($C693,货物明细表!$B:$F,3,0),"")</f>
        <v/>
      </c>
      <c r="F693" s="48" t="str">
        <f>IFERROR(VLOOKUP($C693,货物明细表!$B:$F,4,0),"")</f>
        <v/>
      </c>
      <c r="G693" s="48" t="str">
        <f>IFERROR(VLOOKUP($C693,货物明细表!$B:$F,5,0),"")</f>
        <v/>
      </c>
      <c r="H693" s="23"/>
      <c r="I693" s="23"/>
      <c r="J693" s="23"/>
      <c r="K693" s="23"/>
    </row>
    <row r="694" spans="1:11">
      <c r="A694" s="47">
        <f t="shared" si="115"/>
        <v>691</v>
      </c>
      <c r="B694" s="19"/>
      <c r="C694" s="19"/>
      <c r="D694" s="47" t="str">
        <f>IFERROR(VLOOKUP($C694,货物明细表!$B:$F,2,0),"")</f>
        <v/>
      </c>
      <c r="E694" s="47" t="str">
        <f>IFERROR(VLOOKUP($C694,货物明细表!$B:$F,3,0),"")</f>
        <v/>
      </c>
      <c r="F694" s="47" t="str">
        <f>IFERROR(VLOOKUP($C694,货物明细表!$B:$F,4,0),"")</f>
        <v/>
      </c>
      <c r="G694" s="47" t="str">
        <f>IFERROR(VLOOKUP($C694,货物明细表!$B:$F,5,0),"")</f>
        <v/>
      </c>
      <c r="H694" s="20"/>
      <c r="I694" s="20"/>
      <c r="J694" s="20"/>
      <c r="K694" s="20"/>
    </row>
    <row r="695" spans="1:11">
      <c r="A695" s="48">
        <f t="shared" si="115"/>
        <v>692</v>
      </c>
      <c r="B695" s="22"/>
      <c r="C695" s="22"/>
      <c r="D695" s="48" t="str">
        <f>IFERROR(VLOOKUP($C695,货物明细表!$B:$F,2,0),"")</f>
        <v/>
      </c>
      <c r="E695" s="48" t="str">
        <f>IFERROR(VLOOKUP($C695,货物明细表!$B:$F,3,0),"")</f>
        <v/>
      </c>
      <c r="F695" s="48" t="str">
        <f>IFERROR(VLOOKUP($C695,货物明细表!$B:$F,4,0),"")</f>
        <v/>
      </c>
      <c r="G695" s="48" t="str">
        <f>IFERROR(VLOOKUP($C695,货物明细表!$B:$F,5,0),"")</f>
        <v/>
      </c>
      <c r="H695" s="23"/>
      <c r="I695" s="23"/>
      <c r="J695" s="23"/>
      <c r="K695" s="23"/>
    </row>
    <row r="696" spans="1:11">
      <c r="A696" s="47">
        <f t="shared" si="115"/>
        <v>693</v>
      </c>
      <c r="B696" s="19"/>
      <c r="C696" s="19"/>
      <c r="D696" s="47" t="str">
        <f>IFERROR(VLOOKUP($C696,货物明细表!$B:$F,2,0),"")</f>
        <v/>
      </c>
      <c r="E696" s="47" t="str">
        <f>IFERROR(VLOOKUP($C696,货物明细表!$B:$F,3,0),"")</f>
        <v/>
      </c>
      <c r="F696" s="47" t="str">
        <f>IFERROR(VLOOKUP($C696,货物明细表!$B:$F,4,0),"")</f>
        <v/>
      </c>
      <c r="G696" s="47" t="str">
        <f>IFERROR(VLOOKUP($C696,货物明细表!$B:$F,5,0),"")</f>
        <v/>
      </c>
      <c r="H696" s="20"/>
      <c r="I696" s="20"/>
      <c r="J696" s="20"/>
      <c r="K696" s="20"/>
    </row>
    <row r="697" spans="1:11">
      <c r="A697" s="48">
        <f t="shared" si="115"/>
        <v>694</v>
      </c>
      <c r="B697" s="22"/>
      <c r="C697" s="22"/>
      <c r="D697" s="48" t="str">
        <f>IFERROR(VLOOKUP($C697,货物明细表!$B:$F,2,0),"")</f>
        <v/>
      </c>
      <c r="E697" s="48" t="str">
        <f>IFERROR(VLOOKUP($C697,货物明细表!$B:$F,3,0),"")</f>
        <v/>
      </c>
      <c r="F697" s="48" t="str">
        <f>IFERROR(VLOOKUP($C697,货物明细表!$B:$F,4,0),"")</f>
        <v/>
      </c>
      <c r="G697" s="48" t="str">
        <f>IFERROR(VLOOKUP($C697,货物明细表!$B:$F,5,0),"")</f>
        <v/>
      </c>
      <c r="H697" s="23"/>
      <c r="I697" s="23"/>
      <c r="J697" s="23"/>
      <c r="K697" s="23"/>
    </row>
    <row r="698" spans="1:11">
      <c r="A698" s="47">
        <f t="shared" si="115"/>
        <v>695</v>
      </c>
      <c r="B698" s="19"/>
      <c r="C698" s="19"/>
      <c r="D698" s="47" t="str">
        <f>IFERROR(VLOOKUP($C698,货物明细表!$B:$F,2,0),"")</f>
        <v/>
      </c>
      <c r="E698" s="47" t="str">
        <f>IFERROR(VLOOKUP($C698,货物明细表!$B:$F,3,0),"")</f>
        <v/>
      </c>
      <c r="F698" s="47" t="str">
        <f>IFERROR(VLOOKUP($C698,货物明细表!$B:$F,4,0),"")</f>
        <v/>
      </c>
      <c r="G698" s="47" t="str">
        <f>IFERROR(VLOOKUP($C698,货物明细表!$B:$F,5,0),"")</f>
        <v/>
      </c>
      <c r="H698" s="20"/>
      <c r="I698" s="20"/>
      <c r="J698" s="20"/>
      <c r="K698" s="20"/>
    </row>
    <row r="699" spans="1:11">
      <c r="A699" s="48">
        <f t="shared" ref="A699:A704" si="116">A698+1</f>
        <v>696</v>
      </c>
      <c r="B699" s="22"/>
      <c r="C699" s="22"/>
      <c r="D699" s="48" t="str">
        <f>IFERROR(VLOOKUP($C699,货物明细表!$B:$F,2,0),"")</f>
        <v/>
      </c>
      <c r="E699" s="48" t="str">
        <f>IFERROR(VLOOKUP($C699,货物明细表!$B:$F,3,0),"")</f>
        <v/>
      </c>
      <c r="F699" s="48" t="str">
        <f>IFERROR(VLOOKUP($C699,货物明细表!$B:$F,4,0),"")</f>
        <v/>
      </c>
      <c r="G699" s="48" t="str">
        <f>IFERROR(VLOOKUP($C699,货物明细表!$B:$F,5,0),"")</f>
        <v/>
      </c>
      <c r="H699" s="23"/>
      <c r="I699" s="23"/>
      <c r="J699" s="23"/>
      <c r="K699" s="23"/>
    </row>
    <row r="700" spans="1:11">
      <c r="A700" s="47">
        <f t="shared" si="116"/>
        <v>697</v>
      </c>
      <c r="B700" s="19"/>
      <c r="C700" s="19"/>
      <c r="D700" s="47" t="str">
        <f>IFERROR(VLOOKUP($C700,货物明细表!$B:$F,2,0),"")</f>
        <v/>
      </c>
      <c r="E700" s="47" t="str">
        <f>IFERROR(VLOOKUP($C700,货物明细表!$B:$F,3,0),"")</f>
        <v/>
      </c>
      <c r="F700" s="47" t="str">
        <f>IFERROR(VLOOKUP($C700,货物明细表!$B:$F,4,0),"")</f>
        <v/>
      </c>
      <c r="G700" s="47" t="str">
        <f>IFERROR(VLOOKUP($C700,货物明细表!$B:$F,5,0),"")</f>
        <v/>
      </c>
      <c r="H700" s="20"/>
      <c r="I700" s="20"/>
      <c r="J700" s="20"/>
      <c r="K700" s="20"/>
    </row>
    <row r="701" spans="1:11">
      <c r="A701" s="48">
        <f t="shared" si="116"/>
        <v>698</v>
      </c>
      <c r="B701" s="22"/>
      <c r="C701" s="22"/>
      <c r="D701" s="48" t="str">
        <f>IFERROR(VLOOKUP($C701,货物明细表!$B:$F,2,0),"")</f>
        <v/>
      </c>
      <c r="E701" s="48" t="str">
        <f>IFERROR(VLOOKUP($C701,货物明细表!$B:$F,3,0),"")</f>
        <v/>
      </c>
      <c r="F701" s="48" t="str">
        <f>IFERROR(VLOOKUP($C701,货物明细表!$B:$F,4,0),"")</f>
        <v/>
      </c>
      <c r="G701" s="48" t="str">
        <f>IFERROR(VLOOKUP($C701,货物明细表!$B:$F,5,0),"")</f>
        <v/>
      </c>
      <c r="H701" s="23"/>
      <c r="I701" s="23"/>
      <c r="J701" s="23"/>
      <c r="K701" s="23"/>
    </row>
    <row r="702" spans="1:11">
      <c r="A702" s="47">
        <f t="shared" si="116"/>
        <v>699</v>
      </c>
      <c r="B702" s="19"/>
      <c r="C702" s="19"/>
      <c r="D702" s="47" t="str">
        <f>IFERROR(VLOOKUP($C702,货物明细表!$B:$F,2,0),"")</f>
        <v/>
      </c>
      <c r="E702" s="47" t="str">
        <f>IFERROR(VLOOKUP($C702,货物明细表!$B:$F,3,0),"")</f>
        <v/>
      </c>
      <c r="F702" s="47" t="str">
        <f>IFERROR(VLOOKUP($C702,货物明细表!$B:$F,4,0),"")</f>
        <v/>
      </c>
      <c r="G702" s="47" t="str">
        <f>IFERROR(VLOOKUP($C702,货物明细表!$B:$F,5,0),"")</f>
        <v/>
      </c>
      <c r="H702" s="20"/>
      <c r="I702" s="20"/>
      <c r="J702" s="20"/>
      <c r="K702" s="20"/>
    </row>
    <row r="703" spans="1:11">
      <c r="A703" s="48">
        <f t="shared" si="116"/>
        <v>700</v>
      </c>
      <c r="B703" s="22"/>
      <c r="C703" s="22"/>
      <c r="D703" s="48" t="str">
        <f>IFERROR(VLOOKUP($C703,货物明细表!$B:$F,2,0),"")</f>
        <v/>
      </c>
      <c r="E703" s="48" t="str">
        <f>IFERROR(VLOOKUP($C703,货物明细表!$B:$F,3,0),"")</f>
        <v/>
      </c>
      <c r="F703" s="48" t="str">
        <f>IFERROR(VLOOKUP($C703,货物明细表!$B:$F,4,0),"")</f>
        <v/>
      </c>
      <c r="G703" s="48" t="str">
        <f>IFERROR(VLOOKUP($C703,货物明细表!$B:$F,5,0),"")</f>
        <v/>
      </c>
      <c r="H703" s="23"/>
      <c r="I703" s="23"/>
      <c r="J703" s="23"/>
      <c r="K703" s="23"/>
    </row>
    <row r="704" spans="1:11">
      <c r="A704" s="47">
        <f t="shared" si="116"/>
        <v>701</v>
      </c>
      <c r="B704" s="19"/>
      <c r="C704" s="19"/>
      <c r="D704" s="47" t="str">
        <f>IFERROR(VLOOKUP($C704,货物明细表!$B:$F,2,0),"")</f>
        <v/>
      </c>
      <c r="E704" s="47" t="str">
        <f>IFERROR(VLOOKUP($C704,货物明细表!$B:$F,3,0),"")</f>
        <v/>
      </c>
      <c r="F704" s="47" t="str">
        <f>IFERROR(VLOOKUP($C704,货物明细表!$B:$F,4,0),"")</f>
        <v/>
      </c>
      <c r="G704" s="47" t="str">
        <f>IFERROR(VLOOKUP($C704,货物明细表!$B:$F,5,0),"")</f>
        <v/>
      </c>
      <c r="H704" s="20"/>
      <c r="I704" s="20"/>
      <c r="J704" s="20"/>
      <c r="K704" s="20"/>
    </row>
    <row r="705" spans="1:11">
      <c r="A705" s="48">
        <f t="shared" ref="A705:A710" si="117">A704+1</f>
        <v>702</v>
      </c>
      <c r="B705" s="22"/>
      <c r="C705" s="22"/>
      <c r="D705" s="48" t="str">
        <f>IFERROR(VLOOKUP($C705,货物明细表!$B:$F,2,0),"")</f>
        <v/>
      </c>
      <c r="E705" s="48" t="str">
        <f>IFERROR(VLOOKUP($C705,货物明细表!$B:$F,3,0),"")</f>
        <v/>
      </c>
      <c r="F705" s="48" t="str">
        <f>IFERROR(VLOOKUP($C705,货物明细表!$B:$F,4,0),"")</f>
        <v/>
      </c>
      <c r="G705" s="48" t="str">
        <f>IFERROR(VLOOKUP($C705,货物明细表!$B:$F,5,0),"")</f>
        <v/>
      </c>
      <c r="H705" s="23"/>
      <c r="I705" s="23"/>
      <c r="J705" s="23"/>
      <c r="K705" s="23"/>
    </row>
    <row r="706" spans="1:11">
      <c r="A706" s="47">
        <f t="shared" si="117"/>
        <v>703</v>
      </c>
      <c r="B706" s="19"/>
      <c r="C706" s="19"/>
      <c r="D706" s="47" t="str">
        <f>IFERROR(VLOOKUP($C706,货物明细表!$B:$F,2,0),"")</f>
        <v/>
      </c>
      <c r="E706" s="47" t="str">
        <f>IFERROR(VLOOKUP($C706,货物明细表!$B:$F,3,0),"")</f>
        <v/>
      </c>
      <c r="F706" s="47" t="str">
        <f>IFERROR(VLOOKUP($C706,货物明细表!$B:$F,4,0),"")</f>
        <v/>
      </c>
      <c r="G706" s="47" t="str">
        <f>IFERROR(VLOOKUP($C706,货物明细表!$B:$F,5,0),"")</f>
        <v/>
      </c>
      <c r="H706" s="20"/>
      <c r="I706" s="20"/>
      <c r="J706" s="20"/>
      <c r="K706" s="20"/>
    </row>
    <row r="707" spans="1:11">
      <c r="A707" s="48">
        <f t="shared" si="117"/>
        <v>704</v>
      </c>
      <c r="B707" s="22"/>
      <c r="C707" s="22"/>
      <c r="D707" s="48" t="str">
        <f>IFERROR(VLOOKUP($C707,货物明细表!$B:$F,2,0),"")</f>
        <v/>
      </c>
      <c r="E707" s="48" t="str">
        <f>IFERROR(VLOOKUP($C707,货物明细表!$B:$F,3,0),"")</f>
        <v/>
      </c>
      <c r="F707" s="48" t="str">
        <f>IFERROR(VLOOKUP($C707,货物明细表!$B:$F,4,0),"")</f>
        <v/>
      </c>
      <c r="G707" s="48" t="str">
        <f>IFERROR(VLOOKUP($C707,货物明细表!$B:$F,5,0),"")</f>
        <v/>
      </c>
      <c r="H707" s="23"/>
      <c r="I707" s="23"/>
      <c r="J707" s="23"/>
      <c r="K707" s="23"/>
    </row>
    <row r="708" spans="1:11">
      <c r="A708" s="47">
        <f t="shared" si="117"/>
        <v>705</v>
      </c>
      <c r="B708" s="19"/>
      <c r="C708" s="19"/>
      <c r="D708" s="47" t="str">
        <f>IFERROR(VLOOKUP($C708,货物明细表!$B:$F,2,0),"")</f>
        <v/>
      </c>
      <c r="E708" s="47" t="str">
        <f>IFERROR(VLOOKUP($C708,货物明细表!$B:$F,3,0),"")</f>
        <v/>
      </c>
      <c r="F708" s="47" t="str">
        <f>IFERROR(VLOOKUP($C708,货物明细表!$B:$F,4,0),"")</f>
        <v/>
      </c>
      <c r="G708" s="47" t="str">
        <f>IFERROR(VLOOKUP($C708,货物明细表!$B:$F,5,0),"")</f>
        <v/>
      </c>
      <c r="H708" s="20"/>
      <c r="I708" s="20"/>
      <c r="J708" s="20"/>
      <c r="K708" s="20"/>
    </row>
    <row r="709" spans="1:11">
      <c r="A709" s="48">
        <f t="shared" si="117"/>
        <v>706</v>
      </c>
      <c r="B709" s="22"/>
      <c r="C709" s="22"/>
      <c r="D709" s="48" t="str">
        <f>IFERROR(VLOOKUP($C709,货物明细表!$B:$F,2,0),"")</f>
        <v/>
      </c>
      <c r="E709" s="48" t="str">
        <f>IFERROR(VLOOKUP($C709,货物明细表!$B:$F,3,0),"")</f>
        <v/>
      </c>
      <c r="F709" s="48" t="str">
        <f>IFERROR(VLOOKUP($C709,货物明细表!$B:$F,4,0),"")</f>
        <v/>
      </c>
      <c r="G709" s="48" t="str">
        <f>IFERROR(VLOOKUP($C709,货物明细表!$B:$F,5,0),"")</f>
        <v/>
      </c>
      <c r="H709" s="23"/>
      <c r="I709" s="23"/>
      <c r="J709" s="23"/>
      <c r="K709" s="23"/>
    </row>
    <row r="710" spans="1:11">
      <c r="A710" s="47">
        <f t="shared" si="117"/>
        <v>707</v>
      </c>
      <c r="B710" s="19"/>
      <c r="C710" s="19"/>
      <c r="D710" s="47" t="str">
        <f>IFERROR(VLOOKUP($C710,货物明细表!$B:$F,2,0),"")</f>
        <v/>
      </c>
      <c r="E710" s="47" t="str">
        <f>IFERROR(VLOOKUP($C710,货物明细表!$B:$F,3,0),"")</f>
        <v/>
      </c>
      <c r="F710" s="47" t="str">
        <f>IFERROR(VLOOKUP($C710,货物明细表!$B:$F,4,0),"")</f>
        <v/>
      </c>
      <c r="G710" s="47" t="str">
        <f>IFERROR(VLOOKUP($C710,货物明细表!$B:$F,5,0),"")</f>
        <v/>
      </c>
      <c r="H710" s="20"/>
      <c r="I710" s="20"/>
      <c r="J710" s="20"/>
      <c r="K710" s="20"/>
    </row>
    <row r="711" spans="1:11">
      <c r="A711" s="48">
        <f t="shared" ref="A711:A716" si="118">A710+1</f>
        <v>708</v>
      </c>
      <c r="B711" s="22"/>
      <c r="C711" s="22"/>
      <c r="D711" s="48" t="str">
        <f>IFERROR(VLOOKUP($C711,货物明细表!$B:$F,2,0),"")</f>
        <v/>
      </c>
      <c r="E711" s="48" t="str">
        <f>IFERROR(VLOOKUP($C711,货物明细表!$B:$F,3,0),"")</f>
        <v/>
      </c>
      <c r="F711" s="48" t="str">
        <f>IFERROR(VLOOKUP($C711,货物明细表!$B:$F,4,0),"")</f>
        <v/>
      </c>
      <c r="G711" s="48" t="str">
        <f>IFERROR(VLOOKUP($C711,货物明细表!$B:$F,5,0),"")</f>
        <v/>
      </c>
      <c r="H711" s="23"/>
      <c r="I711" s="23"/>
      <c r="J711" s="23"/>
      <c r="K711" s="23"/>
    </row>
    <row r="712" spans="1:11">
      <c r="A712" s="47">
        <f t="shared" si="118"/>
        <v>709</v>
      </c>
      <c r="B712" s="19"/>
      <c r="C712" s="19"/>
      <c r="D712" s="47" t="str">
        <f>IFERROR(VLOOKUP($C712,货物明细表!$B:$F,2,0),"")</f>
        <v/>
      </c>
      <c r="E712" s="47" t="str">
        <f>IFERROR(VLOOKUP($C712,货物明细表!$B:$F,3,0),"")</f>
        <v/>
      </c>
      <c r="F712" s="47" t="str">
        <f>IFERROR(VLOOKUP($C712,货物明细表!$B:$F,4,0),"")</f>
        <v/>
      </c>
      <c r="G712" s="47" t="str">
        <f>IFERROR(VLOOKUP($C712,货物明细表!$B:$F,5,0),"")</f>
        <v/>
      </c>
      <c r="H712" s="20"/>
      <c r="I712" s="20"/>
      <c r="J712" s="20"/>
      <c r="K712" s="20"/>
    </row>
    <row r="713" spans="1:11">
      <c r="A713" s="48">
        <f t="shared" si="118"/>
        <v>710</v>
      </c>
      <c r="B713" s="22"/>
      <c r="C713" s="22"/>
      <c r="D713" s="48" t="str">
        <f>IFERROR(VLOOKUP($C713,货物明细表!$B:$F,2,0),"")</f>
        <v/>
      </c>
      <c r="E713" s="48" t="str">
        <f>IFERROR(VLOOKUP($C713,货物明细表!$B:$F,3,0),"")</f>
        <v/>
      </c>
      <c r="F713" s="48" t="str">
        <f>IFERROR(VLOOKUP($C713,货物明细表!$B:$F,4,0),"")</f>
        <v/>
      </c>
      <c r="G713" s="48" t="str">
        <f>IFERROR(VLOOKUP($C713,货物明细表!$B:$F,5,0),"")</f>
        <v/>
      </c>
      <c r="H713" s="23"/>
      <c r="I713" s="23"/>
      <c r="J713" s="23"/>
      <c r="K713" s="23"/>
    </row>
    <row r="714" spans="1:11">
      <c r="A714" s="47">
        <f t="shared" si="118"/>
        <v>711</v>
      </c>
      <c r="B714" s="19"/>
      <c r="C714" s="19"/>
      <c r="D714" s="47" t="str">
        <f>IFERROR(VLOOKUP($C714,货物明细表!$B:$F,2,0),"")</f>
        <v/>
      </c>
      <c r="E714" s="47" t="str">
        <f>IFERROR(VLOOKUP($C714,货物明细表!$B:$F,3,0),"")</f>
        <v/>
      </c>
      <c r="F714" s="47" t="str">
        <f>IFERROR(VLOOKUP($C714,货物明细表!$B:$F,4,0),"")</f>
        <v/>
      </c>
      <c r="G714" s="47" t="str">
        <f>IFERROR(VLOOKUP($C714,货物明细表!$B:$F,5,0),"")</f>
        <v/>
      </c>
      <c r="H714" s="20"/>
      <c r="I714" s="20"/>
      <c r="J714" s="20"/>
      <c r="K714" s="20"/>
    </row>
    <row r="715" spans="1:11">
      <c r="A715" s="48">
        <f t="shared" si="118"/>
        <v>712</v>
      </c>
      <c r="B715" s="22"/>
      <c r="C715" s="22"/>
      <c r="D715" s="48" t="str">
        <f>IFERROR(VLOOKUP($C715,货物明细表!$B:$F,2,0),"")</f>
        <v/>
      </c>
      <c r="E715" s="48" t="str">
        <f>IFERROR(VLOOKUP($C715,货物明细表!$B:$F,3,0),"")</f>
        <v/>
      </c>
      <c r="F715" s="48" t="str">
        <f>IFERROR(VLOOKUP($C715,货物明细表!$B:$F,4,0),"")</f>
        <v/>
      </c>
      <c r="G715" s="48" t="str">
        <f>IFERROR(VLOOKUP($C715,货物明细表!$B:$F,5,0),"")</f>
        <v/>
      </c>
      <c r="H715" s="23"/>
      <c r="I715" s="23"/>
      <c r="J715" s="23"/>
      <c r="K715" s="23"/>
    </row>
    <row r="716" spans="1:11">
      <c r="A716" s="47">
        <f t="shared" si="118"/>
        <v>713</v>
      </c>
      <c r="B716" s="19"/>
      <c r="C716" s="19"/>
      <c r="D716" s="47" t="str">
        <f>IFERROR(VLOOKUP($C716,货物明细表!$B:$F,2,0),"")</f>
        <v/>
      </c>
      <c r="E716" s="47" t="str">
        <f>IFERROR(VLOOKUP($C716,货物明细表!$B:$F,3,0),"")</f>
        <v/>
      </c>
      <c r="F716" s="47" t="str">
        <f>IFERROR(VLOOKUP($C716,货物明细表!$B:$F,4,0),"")</f>
        <v/>
      </c>
      <c r="G716" s="47" t="str">
        <f>IFERROR(VLOOKUP($C716,货物明细表!$B:$F,5,0),"")</f>
        <v/>
      </c>
      <c r="H716" s="20"/>
      <c r="I716" s="20"/>
      <c r="J716" s="20"/>
      <c r="K716" s="20"/>
    </row>
    <row r="717" spans="1:11">
      <c r="A717" s="48">
        <f t="shared" ref="A717:A722" si="119">A716+1</f>
        <v>714</v>
      </c>
      <c r="B717" s="22"/>
      <c r="C717" s="22"/>
      <c r="D717" s="48" t="str">
        <f>IFERROR(VLOOKUP($C717,货物明细表!$B:$F,2,0),"")</f>
        <v/>
      </c>
      <c r="E717" s="48" t="str">
        <f>IFERROR(VLOOKUP($C717,货物明细表!$B:$F,3,0),"")</f>
        <v/>
      </c>
      <c r="F717" s="48" t="str">
        <f>IFERROR(VLOOKUP($C717,货物明细表!$B:$F,4,0),"")</f>
        <v/>
      </c>
      <c r="G717" s="48" t="str">
        <f>IFERROR(VLOOKUP($C717,货物明细表!$B:$F,5,0),"")</f>
        <v/>
      </c>
      <c r="H717" s="23"/>
      <c r="I717" s="23"/>
      <c r="J717" s="23"/>
      <c r="K717" s="23"/>
    </row>
    <row r="718" spans="1:11">
      <c r="A718" s="47">
        <f t="shared" si="119"/>
        <v>715</v>
      </c>
      <c r="B718" s="19"/>
      <c r="C718" s="19"/>
      <c r="D718" s="47" t="str">
        <f>IFERROR(VLOOKUP($C718,货物明细表!$B:$F,2,0),"")</f>
        <v/>
      </c>
      <c r="E718" s="47" t="str">
        <f>IFERROR(VLOOKUP($C718,货物明细表!$B:$F,3,0),"")</f>
        <v/>
      </c>
      <c r="F718" s="47" t="str">
        <f>IFERROR(VLOOKUP($C718,货物明细表!$B:$F,4,0),"")</f>
        <v/>
      </c>
      <c r="G718" s="47" t="str">
        <f>IFERROR(VLOOKUP($C718,货物明细表!$B:$F,5,0),"")</f>
        <v/>
      </c>
      <c r="H718" s="20"/>
      <c r="I718" s="20"/>
      <c r="J718" s="20"/>
      <c r="K718" s="20"/>
    </row>
    <row r="719" spans="1:11">
      <c r="A719" s="48">
        <f t="shared" si="119"/>
        <v>716</v>
      </c>
      <c r="B719" s="22"/>
      <c r="C719" s="22"/>
      <c r="D719" s="48" t="str">
        <f>IFERROR(VLOOKUP($C719,货物明细表!$B:$F,2,0),"")</f>
        <v/>
      </c>
      <c r="E719" s="48" t="str">
        <f>IFERROR(VLOOKUP($C719,货物明细表!$B:$F,3,0),"")</f>
        <v/>
      </c>
      <c r="F719" s="48" t="str">
        <f>IFERROR(VLOOKUP($C719,货物明细表!$B:$F,4,0),"")</f>
        <v/>
      </c>
      <c r="G719" s="48" t="str">
        <f>IFERROR(VLOOKUP($C719,货物明细表!$B:$F,5,0),"")</f>
        <v/>
      </c>
      <c r="H719" s="23"/>
      <c r="I719" s="23"/>
      <c r="J719" s="23"/>
      <c r="K719" s="23"/>
    </row>
    <row r="720" spans="1:11">
      <c r="A720" s="47">
        <f t="shared" si="119"/>
        <v>717</v>
      </c>
      <c r="B720" s="19"/>
      <c r="C720" s="19"/>
      <c r="D720" s="47" t="str">
        <f>IFERROR(VLOOKUP($C720,货物明细表!$B:$F,2,0),"")</f>
        <v/>
      </c>
      <c r="E720" s="47" t="str">
        <f>IFERROR(VLOOKUP($C720,货物明细表!$B:$F,3,0),"")</f>
        <v/>
      </c>
      <c r="F720" s="47" t="str">
        <f>IFERROR(VLOOKUP($C720,货物明细表!$B:$F,4,0),"")</f>
        <v/>
      </c>
      <c r="G720" s="47" t="str">
        <f>IFERROR(VLOOKUP($C720,货物明细表!$B:$F,5,0),"")</f>
        <v/>
      </c>
      <c r="H720" s="20"/>
      <c r="I720" s="20"/>
      <c r="J720" s="20"/>
      <c r="K720" s="20"/>
    </row>
    <row r="721" spans="1:11">
      <c r="A721" s="48">
        <f t="shared" si="119"/>
        <v>718</v>
      </c>
      <c r="B721" s="22"/>
      <c r="C721" s="22"/>
      <c r="D721" s="48" t="str">
        <f>IFERROR(VLOOKUP($C721,货物明细表!$B:$F,2,0),"")</f>
        <v/>
      </c>
      <c r="E721" s="48" t="str">
        <f>IFERROR(VLOOKUP($C721,货物明细表!$B:$F,3,0),"")</f>
        <v/>
      </c>
      <c r="F721" s="48" t="str">
        <f>IFERROR(VLOOKUP($C721,货物明细表!$B:$F,4,0),"")</f>
        <v/>
      </c>
      <c r="G721" s="48" t="str">
        <f>IFERROR(VLOOKUP($C721,货物明细表!$B:$F,5,0),"")</f>
        <v/>
      </c>
      <c r="H721" s="23"/>
      <c r="I721" s="23"/>
      <c r="J721" s="23"/>
      <c r="K721" s="23"/>
    </row>
    <row r="722" spans="1:11">
      <c r="A722" s="47">
        <f t="shared" si="119"/>
        <v>719</v>
      </c>
      <c r="B722" s="19"/>
      <c r="C722" s="19"/>
      <c r="D722" s="47" t="str">
        <f>IFERROR(VLOOKUP($C722,货物明细表!$B:$F,2,0),"")</f>
        <v/>
      </c>
      <c r="E722" s="47" t="str">
        <f>IFERROR(VLOOKUP($C722,货物明细表!$B:$F,3,0),"")</f>
        <v/>
      </c>
      <c r="F722" s="47" t="str">
        <f>IFERROR(VLOOKUP($C722,货物明细表!$B:$F,4,0),"")</f>
        <v/>
      </c>
      <c r="G722" s="47" t="str">
        <f>IFERROR(VLOOKUP($C722,货物明细表!$B:$F,5,0),"")</f>
        <v/>
      </c>
      <c r="H722" s="20"/>
      <c r="I722" s="20"/>
      <c r="J722" s="20"/>
      <c r="K722" s="20"/>
    </row>
    <row r="723" spans="1:11">
      <c r="A723" s="48">
        <f t="shared" ref="A723:A728" si="120">A722+1</f>
        <v>720</v>
      </c>
      <c r="B723" s="22"/>
      <c r="C723" s="22"/>
      <c r="D723" s="48" t="str">
        <f>IFERROR(VLOOKUP($C723,货物明细表!$B:$F,2,0),"")</f>
        <v/>
      </c>
      <c r="E723" s="48" t="str">
        <f>IFERROR(VLOOKUP($C723,货物明细表!$B:$F,3,0),"")</f>
        <v/>
      </c>
      <c r="F723" s="48" t="str">
        <f>IFERROR(VLOOKUP($C723,货物明细表!$B:$F,4,0),"")</f>
        <v/>
      </c>
      <c r="G723" s="48" t="str">
        <f>IFERROR(VLOOKUP($C723,货物明细表!$B:$F,5,0),"")</f>
        <v/>
      </c>
      <c r="H723" s="23"/>
      <c r="I723" s="23"/>
      <c r="J723" s="23"/>
      <c r="K723" s="23"/>
    </row>
    <row r="724" spans="1:11">
      <c r="A724" s="47">
        <f t="shared" si="120"/>
        <v>721</v>
      </c>
      <c r="B724" s="19"/>
      <c r="C724" s="19"/>
      <c r="D724" s="47" t="str">
        <f>IFERROR(VLOOKUP($C724,货物明细表!$B:$F,2,0),"")</f>
        <v/>
      </c>
      <c r="E724" s="47" t="str">
        <f>IFERROR(VLOOKUP($C724,货物明细表!$B:$F,3,0),"")</f>
        <v/>
      </c>
      <c r="F724" s="47" t="str">
        <f>IFERROR(VLOOKUP($C724,货物明细表!$B:$F,4,0),"")</f>
        <v/>
      </c>
      <c r="G724" s="47" t="str">
        <f>IFERROR(VLOOKUP($C724,货物明细表!$B:$F,5,0),"")</f>
        <v/>
      </c>
      <c r="H724" s="20"/>
      <c r="I724" s="20"/>
      <c r="J724" s="20"/>
      <c r="K724" s="20"/>
    </row>
    <row r="725" spans="1:11">
      <c r="A725" s="48">
        <f t="shared" si="120"/>
        <v>722</v>
      </c>
      <c r="B725" s="22"/>
      <c r="C725" s="22"/>
      <c r="D725" s="48" t="str">
        <f>IFERROR(VLOOKUP($C725,货物明细表!$B:$F,2,0),"")</f>
        <v/>
      </c>
      <c r="E725" s="48" t="str">
        <f>IFERROR(VLOOKUP($C725,货物明细表!$B:$F,3,0),"")</f>
        <v/>
      </c>
      <c r="F725" s="48" t="str">
        <f>IFERROR(VLOOKUP($C725,货物明细表!$B:$F,4,0),"")</f>
        <v/>
      </c>
      <c r="G725" s="48" t="str">
        <f>IFERROR(VLOOKUP($C725,货物明细表!$B:$F,5,0),"")</f>
        <v/>
      </c>
      <c r="H725" s="23"/>
      <c r="I725" s="23"/>
      <c r="J725" s="23"/>
      <c r="K725" s="23"/>
    </row>
    <row r="726" spans="1:11">
      <c r="A726" s="47">
        <f t="shared" si="120"/>
        <v>723</v>
      </c>
      <c r="B726" s="19"/>
      <c r="C726" s="19"/>
      <c r="D726" s="47" t="str">
        <f>IFERROR(VLOOKUP($C726,货物明细表!$B:$F,2,0),"")</f>
        <v/>
      </c>
      <c r="E726" s="47" t="str">
        <f>IFERROR(VLOOKUP($C726,货物明细表!$B:$F,3,0),"")</f>
        <v/>
      </c>
      <c r="F726" s="47" t="str">
        <f>IFERROR(VLOOKUP($C726,货物明细表!$B:$F,4,0),"")</f>
        <v/>
      </c>
      <c r="G726" s="47" t="str">
        <f>IFERROR(VLOOKUP($C726,货物明细表!$B:$F,5,0),"")</f>
        <v/>
      </c>
      <c r="H726" s="20"/>
      <c r="I726" s="20"/>
      <c r="J726" s="20"/>
      <c r="K726" s="20"/>
    </row>
    <row r="727" spans="1:11">
      <c r="A727" s="48">
        <f t="shared" si="120"/>
        <v>724</v>
      </c>
      <c r="B727" s="22"/>
      <c r="C727" s="22"/>
      <c r="D727" s="48" t="str">
        <f>IFERROR(VLOOKUP($C727,货物明细表!$B:$F,2,0),"")</f>
        <v/>
      </c>
      <c r="E727" s="48" t="str">
        <f>IFERROR(VLOOKUP($C727,货物明细表!$B:$F,3,0),"")</f>
        <v/>
      </c>
      <c r="F727" s="48" t="str">
        <f>IFERROR(VLOOKUP($C727,货物明细表!$B:$F,4,0),"")</f>
        <v/>
      </c>
      <c r="G727" s="48" t="str">
        <f>IFERROR(VLOOKUP($C727,货物明细表!$B:$F,5,0),"")</f>
        <v/>
      </c>
      <c r="H727" s="23"/>
      <c r="I727" s="23"/>
      <c r="J727" s="23"/>
      <c r="K727" s="23"/>
    </row>
    <row r="728" spans="1:11">
      <c r="A728" s="47">
        <f t="shared" si="120"/>
        <v>725</v>
      </c>
      <c r="B728" s="19"/>
      <c r="C728" s="19"/>
      <c r="D728" s="47" t="str">
        <f>IFERROR(VLOOKUP($C728,货物明细表!$B:$F,2,0),"")</f>
        <v/>
      </c>
      <c r="E728" s="47" t="str">
        <f>IFERROR(VLOOKUP($C728,货物明细表!$B:$F,3,0),"")</f>
        <v/>
      </c>
      <c r="F728" s="47" t="str">
        <f>IFERROR(VLOOKUP($C728,货物明细表!$B:$F,4,0),"")</f>
        <v/>
      </c>
      <c r="G728" s="47" t="str">
        <f>IFERROR(VLOOKUP($C728,货物明细表!$B:$F,5,0),"")</f>
        <v/>
      </c>
      <c r="H728" s="20"/>
      <c r="I728" s="20"/>
      <c r="J728" s="20"/>
      <c r="K728" s="20"/>
    </row>
    <row r="729" spans="1:11">
      <c r="A729" s="48">
        <f t="shared" ref="A729:A734" si="121">A728+1</f>
        <v>726</v>
      </c>
      <c r="B729" s="22"/>
      <c r="C729" s="22"/>
      <c r="D729" s="48" t="str">
        <f>IFERROR(VLOOKUP($C729,货物明细表!$B:$F,2,0),"")</f>
        <v/>
      </c>
      <c r="E729" s="48" t="str">
        <f>IFERROR(VLOOKUP($C729,货物明细表!$B:$F,3,0),"")</f>
        <v/>
      </c>
      <c r="F729" s="48" t="str">
        <f>IFERROR(VLOOKUP($C729,货物明细表!$B:$F,4,0),"")</f>
        <v/>
      </c>
      <c r="G729" s="48" t="str">
        <f>IFERROR(VLOOKUP($C729,货物明细表!$B:$F,5,0),"")</f>
        <v/>
      </c>
      <c r="H729" s="23"/>
      <c r="I729" s="23"/>
      <c r="J729" s="23"/>
      <c r="K729" s="23"/>
    </row>
    <row r="730" spans="1:11">
      <c r="A730" s="47">
        <f t="shared" si="121"/>
        <v>727</v>
      </c>
      <c r="B730" s="19"/>
      <c r="C730" s="19"/>
      <c r="D730" s="47" t="str">
        <f>IFERROR(VLOOKUP($C730,货物明细表!$B:$F,2,0),"")</f>
        <v/>
      </c>
      <c r="E730" s="47" t="str">
        <f>IFERROR(VLOOKUP($C730,货物明细表!$B:$F,3,0),"")</f>
        <v/>
      </c>
      <c r="F730" s="47" t="str">
        <f>IFERROR(VLOOKUP($C730,货物明细表!$B:$F,4,0),"")</f>
        <v/>
      </c>
      <c r="G730" s="47" t="str">
        <f>IFERROR(VLOOKUP($C730,货物明细表!$B:$F,5,0),"")</f>
        <v/>
      </c>
      <c r="H730" s="20"/>
      <c r="I730" s="20"/>
      <c r="J730" s="20"/>
      <c r="K730" s="20"/>
    </row>
    <row r="731" spans="1:11">
      <c r="A731" s="48">
        <f t="shared" si="121"/>
        <v>728</v>
      </c>
      <c r="B731" s="22"/>
      <c r="C731" s="22"/>
      <c r="D731" s="48" t="str">
        <f>IFERROR(VLOOKUP($C731,货物明细表!$B:$F,2,0),"")</f>
        <v/>
      </c>
      <c r="E731" s="48" t="str">
        <f>IFERROR(VLOOKUP($C731,货物明细表!$B:$F,3,0),"")</f>
        <v/>
      </c>
      <c r="F731" s="48" t="str">
        <f>IFERROR(VLOOKUP($C731,货物明细表!$B:$F,4,0),"")</f>
        <v/>
      </c>
      <c r="G731" s="48" t="str">
        <f>IFERROR(VLOOKUP($C731,货物明细表!$B:$F,5,0),"")</f>
        <v/>
      </c>
      <c r="H731" s="23"/>
      <c r="I731" s="23"/>
      <c r="J731" s="23"/>
      <c r="K731" s="23"/>
    </row>
    <row r="732" spans="1:11">
      <c r="A732" s="47">
        <f t="shared" si="121"/>
        <v>729</v>
      </c>
      <c r="B732" s="19"/>
      <c r="C732" s="19"/>
      <c r="D732" s="47" t="str">
        <f>IFERROR(VLOOKUP($C732,货物明细表!$B:$F,2,0),"")</f>
        <v/>
      </c>
      <c r="E732" s="47" t="str">
        <f>IFERROR(VLOOKUP($C732,货物明细表!$B:$F,3,0),"")</f>
        <v/>
      </c>
      <c r="F732" s="47" t="str">
        <f>IFERROR(VLOOKUP($C732,货物明细表!$B:$F,4,0),"")</f>
        <v/>
      </c>
      <c r="G732" s="47" t="str">
        <f>IFERROR(VLOOKUP($C732,货物明细表!$B:$F,5,0),"")</f>
        <v/>
      </c>
      <c r="H732" s="20"/>
      <c r="I732" s="20"/>
      <c r="J732" s="20"/>
      <c r="K732" s="20"/>
    </row>
    <row r="733" spans="1:11">
      <c r="A733" s="48">
        <f t="shared" si="121"/>
        <v>730</v>
      </c>
      <c r="B733" s="22"/>
      <c r="C733" s="22"/>
      <c r="D733" s="48" t="str">
        <f>IFERROR(VLOOKUP($C733,货物明细表!$B:$F,2,0),"")</f>
        <v/>
      </c>
      <c r="E733" s="48" t="str">
        <f>IFERROR(VLOOKUP($C733,货物明细表!$B:$F,3,0),"")</f>
        <v/>
      </c>
      <c r="F733" s="48" t="str">
        <f>IFERROR(VLOOKUP($C733,货物明细表!$B:$F,4,0),"")</f>
        <v/>
      </c>
      <c r="G733" s="48" t="str">
        <f>IFERROR(VLOOKUP($C733,货物明细表!$B:$F,5,0),"")</f>
        <v/>
      </c>
      <c r="H733" s="23"/>
      <c r="I733" s="23"/>
      <c r="J733" s="23"/>
      <c r="K733" s="23"/>
    </row>
    <row r="734" spans="1:11">
      <c r="A734" s="47">
        <f t="shared" si="121"/>
        <v>731</v>
      </c>
      <c r="B734" s="19"/>
      <c r="C734" s="19"/>
      <c r="D734" s="47" t="str">
        <f>IFERROR(VLOOKUP($C734,货物明细表!$B:$F,2,0),"")</f>
        <v/>
      </c>
      <c r="E734" s="47" t="str">
        <f>IFERROR(VLOOKUP($C734,货物明细表!$B:$F,3,0),"")</f>
        <v/>
      </c>
      <c r="F734" s="47" t="str">
        <f>IFERROR(VLOOKUP($C734,货物明细表!$B:$F,4,0),"")</f>
        <v/>
      </c>
      <c r="G734" s="47" t="str">
        <f>IFERROR(VLOOKUP($C734,货物明细表!$B:$F,5,0),"")</f>
        <v/>
      </c>
      <c r="H734" s="20"/>
      <c r="I734" s="20"/>
      <c r="J734" s="20"/>
      <c r="K734" s="20"/>
    </row>
    <row r="735" spans="1:11">
      <c r="A735" s="48">
        <f t="shared" ref="A735:A740" si="122">A734+1</f>
        <v>732</v>
      </c>
      <c r="B735" s="22"/>
      <c r="C735" s="22"/>
      <c r="D735" s="48" t="str">
        <f>IFERROR(VLOOKUP($C735,货物明细表!$B:$F,2,0),"")</f>
        <v/>
      </c>
      <c r="E735" s="48" t="str">
        <f>IFERROR(VLOOKUP($C735,货物明细表!$B:$F,3,0),"")</f>
        <v/>
      </c>
      <c r="F735" s="48" t="str">
        <f>IFERROR(VLOOKUP($C735,货物明细表!$B:$F,4,0),"")</f>
        <v/>
      </c>
      <c r="G735" s="48" t="str">
        <f>IFERROR(VLOOKUP($C735,货物明细表!$B:$F,5,0),"")</f>
        <v/>
      </c>
      <c r="H735" s="23"/>
      <c r="I735" s="23"/>
      <c r="J735" s="23"/>
      <c r="K735" s="23"/>
    </row>
    <row r="736" spans="1:11">
      <c r="A736" s="47">
        <f t="shared" si="122"/>
        <v>733</v>
      </c>
      <c r="B736" s="19"/>
      <c r="C736" s="19"/>
      <c r="D736" s="47" t="str">
        <f>IFERROR(VLOOKUP($C736,货物明细表!$B:$F,2,0),"")</f>
        <v/>
      </c>
      <c r="E736" s="47" t="str">
        <f>IFERROR(VLOOKUP($C736,货物明细表!$B:$F,3,0),"")</f>
        <v/>
      </c>
      <c r="F736" s="47" t="str">
        <f>IFERROR(VLOOKUP($C736,货物明细表!$B:$F,4,0),"")</f>
        <v/>
      </c>
      <c r="G736" s="47" t="str">
        <f>IFERROR(VLOOKUP($C736,货物明细表!$B:$F,5,0),"")</f>
        <v/>
      </c>
      <c r="H736" s="20"/>
      <c r="I736" s="20"/>
      <c r="J736" s="20"/>
      <c r="K736" s="20"/>
    </row>
    <row r="737" spans="1:11">
      <c r="A737" s="48">
        <f t="shared" si="122"/>
        <v>734</v>
      </c>
      <c r="B737" s="22"/>
      <c r="C737" s="22"/>
      <c r="D737" s="48" t="str">
        <f>IFERROR(VLOOKUP($C737,货物明细表!$B:$F,2,0),"")</f>
        <v/>
      </c>
      <c r="E737" s="48" t="str">
        <f>IFERROR(VLOOKUP($C737,货物明细表!$B:$F,3,0),"")</f>
        <v/>
      </c>
      <c r="F737" s="48" t="str">
        <f>IFERROR(VLOOKUP($C737,货物明细表!$B:$F,4,0),"")</f>
        <v/>
      </c>
      <c r="G737" s="48" t="str">
        <f>IFERROR(VLOOKUP($C737,货物明细表!$B:$F,5,0),"")</f>
        <v/>
      </c>
      <c r="H737" s="23"/>
      <c r="I737" s="23"/>
      <c r="J737" s="23"/>
      <c r="K737" s="23"/>
    </row>
    <row r="738" spans="1:11">
      <c r="A738" s="47">
        <f t="shared" si="122"/>
        <v>735</v>
      </c>
      <c r="B738" s="19"/>
      <c r="C738" s="19"/>
      <c r="D738" s="47" t="str">
        <f>IFERROR(VLOOKUP($C738,货物明细表!$B:$F,2,0),"")</f>
        <v/>
      </c>
      <c r="E738" s="47" t="str">
        <f>IFERROR(VLOOKUP($C738,货物明细表!$B:$F,3,0),"")</f>
        <v/>
      </c>
      <c r="F738" s="47" t="str">
        <f>IFERROR(VLOOKUP($C738,货物明细表!$B:$F,4,0),"")</f>
        <v/>
      </c>
      <c r="G738" s="47" t="str">
        <f>IFERROR(VLOOKUP($C738,货物明细表!$B:$F,5,0),"")</f>
        <v/>
      </c>
      <c r="H738" s="20"/>
      <c r="I738" s="20"/>
      <c r="J738" s="20"/>
      <c r="K738" s="20"/>
    </row>
    <row r="739" spans="1:11">
      <c r="A739" s="48">
        <f t="shared" si="122"/>
        <v>736</v>
      </c>
      <c r="B739" s="22"/>
      <c r="C739" s="22"/>
      <c r="D739" s="48" t="str">
        <f>IFERROR(VLOOKUP($C739,货物明细表!$B:$F,2,0),"")</f>
        <v/>
      </c>
      <c r="E739" s="48" t="str">
        <f>IFERROR(VLOOKUP($C739,货物明细表!$B:$F,3,0),"")</f>
        <v/>
      </c>
      <c r="F739" s="48" t="str">
        <f>IFERROR(VLOOKUP($C739,货物明细表!$B:$F,4,0),"")</f>
        <v/>
      </c>
      <c r="G739" s="48" t="str">
        <f>IFERROR(VLOOKUP($C739,货物明细表!$B:$F,5,0),"")</f>
        <v/>
      </c>
      <c r="H739" s="23"/>
      <c r="I739" s="23"/>
      <c r="J739" s="23"/>
      <c r="K739" s="23"/>
    </row>
    <row r="740" spans="1:11">
      <c r="A740" s="47">
        <f t="shared" si="122"/>
        <v>737</v>
      </c>
      <c r="B740" s="19"/>
      <c r="C740" s="19"/>
      <c r="D740" s="47" t="str">
        <f>IFERROR(VLOOKUP($C740,货物明细表!$B:$F,2,0),"")</f>
        <v/>
      </c>
      <c r="E740" s="47" t="str">
        <f>IFERROR(VLOOKUP($C740,货物明细表!$B:$F,3,0),"")</f>
        <v/>
      </c>
      <c r="F740" s="47" t="str">
        <f>IFERROR(VLOOKUP($C740,货物明细表!$B:$F,4,0),"")</f>
        <v/>
      </c>
      <c r="G740" s="47" t="str">
        <f>IFERROR(VLOOKUP($C740,货物明细表!$B:$F,5,0),"")</f>
        <v/>
      </c>
      <c r="H740" s="20"/>
      <c r="I740" s="20"/>
      <c r="J740" s="20"/>
      <c r="K740" s="20"/>
    </row>
    <row r="741" spans="1:11">
      <c r="A741" s="48">
        <f t="shared" ref="A741:A746" si="123">A740+1</f>
        <v>738</v>
      </c>
      <c r="B741" s="22"/>
      <c r="C741" s="22"/>
      <c r="D741" s="48" t="str">
        <f>IFERROR(VLOOKUP($C741,货物明细表!$B:$F,2,0),"")</f>
        <v/>
      </c>
      <c r="E741" s="48" t="str">
        <f>IFERROR(VLOOKUP($C741,货物明细表!$B:$F,3,0),"")</f>
        <v/>
      </c>
      <c r="F741" s="48" t="str">
        <f>IFERROR(VLOOKUP($C741,货物明细表!$B:$F,4,0),"")</f>
        <v/>
      </c>
      <c r="G741" s="48" t="str">
        <f>IFERROR(VLOOKUP($C741,货物明细表!$B:$F,5,0),"")</f>
        <v/>
      </c>
      <c r="H741" s="23"/>
      <c r="I741" s="23"/>
      <c r="J741" s="23"/>
      <c r="K741" s="23"/>
    </row>
    <row r="742" spans="1:11">
      <c r="A742" s="47">
        <f t="shared" si="123"/>
        <v>739</v>
      </c>
      <c r="B742" s="19"/>
      <c r="C742" s="19"/>
      <c r="D742" s="47" t="str">
        <f>IFERROR(VLOOKUP($C742,货物明细表!$B:$F,2,0),"")</f>
        <v/>
      </c>
      <c r="E742" s="47" t="str">
        <f>IFERROR(VLOOKUP($C742,货物明细表!$B:$F,3,0),"")</f>
        <v/>
      </c>
      <c r="F742" s="47" t="str">
        <f>IFERROR(VLOOKUP($C742,货物明细表!$B:$F,4,0),"")</f>
        <v/>
      </c>
      <c r="G742" s="47" t="str">
        <f>IFERROR(VLOOKUP($C742,货物明细表!$B:$F,5,0),"")</f>
        <v/>
      </c>
      <c r="H742" s="20"/>
      <c r="I742" s="20"/>
      <c r="J742" s="20"/>
      <c r="K742" s="20"/>
    </row>
    <row r="743" spans="1:11">
      <c r="A743" s="48">
        <f t="shared" si="123"/>
        <v>740</v>
      </c>
      <c r="B743" s="22"/>
      <c r="C743" s="22"/>
      <c r="D743" s="48" t="str">
        <f>IFERROR(VLOOKUP($C743,货物明细表!$B:$F,2,0),"")</f>
        <v/>
      </c>
      <c r="E743" s="48" t="str">
        <f>IFERROR(VLOOKUP($C743,货物明细表!$B:$F,3,0),"")</f>
        <v/>
      </c>
      <c r="F743" s="48" t="str">
        <f>IFERROR(VLOOKUP($C743,货物明细表!$B:$F,4,0),"")</f>
        <v/>
      </c>
      <c r="G743" s="48" t="str">
        <f>IFERROR(VLOOKUP($C743,货物明细表!$B:$F,5,0),"")</f>
        <v/>
      </c>
      <c r="H743" s="23"/>
      <c r="I743" s="23"/>
      <c r="J743" s="23"/>
      <c r="K743" s="23"/>
    </row>
    <row r="744" spans="1:11">
      <c r="A744" s="47">
        <f t="shared" si="123"/>
        <v>741</v>
      </c>
      <c r="B744" s="19"/>
      <c r="C744" s="19"/>
      <c r="D744" s="47" t="str">
        <f>IFERROR(VLOOKUP($C744,货物明细表!$B:$F,2,0),"")</f>
        <v/>
      </c>
      <c r="E744" s="47" t="str">
        <f>IFERROR(VLOOKUP($C744,货物明细表!$B:$F,3,0),"")</f>
        <v/>
      </c>
      <c r="F744" s="47" t="str">
        <f>IFERROR(VLOOKUP($C744,货物明细表!$B:$F,4,0),"")</f>
        <v/>
      </c>
      <c r="G744" s="47" t="str">
        <f>IFERROR(VLOOKUP($C744,货物明细表!$B:$F,5,0),"")</f>
        <v/>
      </c>
      <c r="H744" s="20"/>
      <c r="I744" s="20"/>
      <c r="J744" s="20"/>
      <c r="K744" s="20"/>
    </row>
    <row r="745" spans="1:11">
      <c r="A745" s="48">
        <f t="shared" si="123"/>
        <v>742</v>
      </c>
      <c r="B745" s="22"/>
      <c r="C745" s="22"/>
      <c r="D745" s="48" t="str">
        <f>IFERROR(VLOOKUP($C745,货物明细表!$B:$F,2,0),"")</f>
        <v/>
      </c>
      <c r="E745" s="48" t="str">
        <f>IFERROR(VLOOKUP($C745,货物明细表!$B:$F,3,0),"")</f>
        <v/>
      </c>
      <c r="F745" s="48" t="str">
        <f>IFERROR(VLOOKUP($C745,货物明细表!$B:$F,4,0),"")</f>
        <v/>
      </c>
      <c r="G745" s="48" t="str">
        <f>IFERROR(VLOOKUP($C745,货物明细表!$B:$F,5,0),"")</f>
        <v/>
      </c>
      <c r="H745" s="23"/>
      <c r="I745" s="23"/>
      <c r="J745" s="23"/>
      <c r="K745" s="23"/>
    </row>
    <row r="746" spans="1:11">
      <c r="A746" s="47">
        <f t="shared" si="123"/>
        <v>743</v>
      </c>
      <c r="B746" s="19"/>
      <c r="C746" s="19"/>
      <c r="D746" s="47" t="str">
        <f>IFERROR(VLOOKUP($C746,货物明细表!$B:$F,2,0),"")</f>
        <v/>
      </c>
      <c r="E746" s="47" t="str">
        <f>IFERROR(VLOOKUP($C746,货物明细表!$B:$F,3,0),"")</f>
        <v/>
      </c>
      <c r="F746" s="47" t="str">
        <f>IFERROR(VLOOKUP($C746,货物明细表!$B:$F,4,0),"")</f>
        <v/>
      </c>
      <c r="G746" s="47" t="str">
        <f>IFERROR(VLOOKUP($C746,货物明细表!$B:$F,5,0),"")</f>
        <v/>
      </c>
      <c r="H746" s="20"/>
      <c r="I746" s="20"/>
      <c r="J746" s="20"/>
      <c r="K746" s="20"/>
    </row>
    <row r="747" spans="1:11">
      <c r="A747" s="48">
        <f t="shared" ref="A747:A752" si="124">A746+1</f>
        <v>744</v>
      </c>
      <c r="B747" s="22"/>
      <c r="C747" s="22"/>
      <c r="D747" s="48" t="str">
        <f>IFERROR(VLOOKUP($C747,货物明细表!$B:$F,2,0),"")</f>
        <v/>
      </c>
      <c r="E747" s="48" t="str">
        <f>IFERROR(VLOOKUP($C747,货物明细表!$B:$F,3,0),"")</f>
        <v/>
      </c>
      <c r="F747" s="48" t="str">
        <f>IFERROR(VLOOKUP($C747,货物明细表!$B:$F,4,0),"")</f>
        <v/>
      </c>
      <c r="G747" s="48" t="str">
        <f>IFERROR(VLOOKUP($C747,货物明细表!$B:$F,5,0),"")</f>
        <v/>
      </c>
      <c r="H747" s="23"/>
      <c r="I747" s="23"/>
      <c r="J747" s="23"/>
      <c r="K747" s="23"/>
    </row>
    <row r="748" spans="1:11">
      <c r="A748" s="47">
        <f t="shared" si="124"/>
        <v>745</v>
      </c>
      <c r="B748" s="19"/>
      <c r="C748" s="19"/>
      <c r="D748" s="47" t="str">
        <f>IFERROR(VLOOKUP($C748,货物明细表!$B:$F,2,0),"")</f>
        <v/>
      </c>
      <c r="E748" s="47" t="str">
        <f>IFERROR(VLOOKUP($C748,货物明细表!$B:$F,3,0),"")</f>
        <v/>
      </c>
      <c r="F748" s="47" t="str">
        <f>IFERROR(VLOOKUP($C748,货物明细表!$B:$F,4,0),"")</f>
        <v/>
      </c>
      <c r="G748" s="47" t="str">
        <f>IFERROR(VLOOKUP($C748,货物明细表!$B:$F,5,0),"")</f>
        <v/>
      </c>
      <c r="H748" s="20"/>
      <c r="I748" s="20"/>
      <c r="J748" s="20"/>
      <c r="K748" s="20"/>
    </row>
    <row r="749" spans="1:11">
      <c r="A749" s="48">
        <f t="shared" si="124"/>
        <v>746</v>
      </c>
      <c r="B749" s="22"/>
      <c r="C749" s="22"/>
      <c r="D749" s="48" t="str">
        <f>IFERROR(VLOOKUP($C749,货物明细表!$B:$F,2,0),"")</f>
        <v/>
      </c>
      <c r="E749" s="48" t="str">
        <f>IFERROR(VLOOKUP($C749,货物明细表!$B:$F,3,0),"")</f>
        <v/>
      </c>
      <c r="F749" s="48" t="str">
        <f>IFERROR(VLOOKUP($C749,货物明细表!$B:$F,4,0),"")</f>
        <v/>
      </c>
      <c r="G749" s="48" t="str">
        <f>IFERROR(VLOOKUP($C749,货物明细表!$B:$F,5,0),"")</f>
        <v/>
      </c>
      <c r="H749" s="23"/>
      <c r="I749" s="23"/>
      <c r="J749" s="23"/>
      <c r="K749" s="23"/>
    </row>
    <row r="750" spans="1:11">
      <c r="A750" s="47">
        <f t="shared" si="124"/>
        <v>747</v>
      </c>
      <c r="B750" s="19"/>
      <c r="C750" s="19"/>
      <c r="D750" s="47" t="str">
        <f>IFERROR(VLOOKUP($C750,货物明细表!$B:$F,2,0),"")</f>
        <v/>
      </c>
      <c r="E750" s="47" t="str">
        <f>IFERROR(VLOOKUP($C750,货物明细表!$B:$F,3,0),"")</f>
        <v/>
      </c>
      <c r="F750" s="47" t="str">
        <f>IFERROR(VLOOKUP($C750,货物明细表!$B:$F,4,0),"")</f>
        <v/>
      </c>
      <c r="G750" s="47" t="str">
        <f>IFERROR(VLOOKUP($C750,货物明细表!$B:$F,5,0),"")</f>
        <v/>
      </c>
      <c r="H750" s="20"/>
      <c r="I750" s="20"/>
      <c r="J750" s="20"/>
      <c r="K750" s="20"/>
    </row>
    <row r="751" spans="1:11">
      <c r="A751" s="48">
        <f t="shared" si="124"/>
        <v>748</v>
      </c>
      <c r="B751" s="22"/>
      <c r="C751" s="22"/>
      <c r="D751" s="48" t="str">
        <f>IFERROR(VLOOKUP($C751,货物明细表!$B:$F,2,0),"")</f>
        <v/>
      </c>
      <c r="E751" s="48" t="str">
        <f>IFERROR(VLOOKUP($C751,货物明细表!$B:$F,3,0),"")</f>
        <v/>
      </c>
      <c r="F751" s="48" t="str">
        <f>IFERROR(VLOOKUP($C751,货物明细表!$B:$F,4,0),"")</f>
        <v/>
      </c>
      <c r="G751" s="48" t="str">
        <f>IFERROR(VLOOKUP($C751,货物明细表!$B:$F,5,0),"")</f>
        <v/>
      </c>
      <c r="H751" s="23"/>
      <c r="I751" s="23"/>
      <c r="J751" s="23"/>
      <c r="K751" s="23"/>
    </row>
    <row r="752" spans="1:11">
      <c r="A752" s="47">
        <f t="shared" si="124"/>
        <v>749</v>
      </c>
      <c r="B752" s="19"/>
      <c r="C752" s="19"/>
      <c r="D752" s="47" t="str">
        <f>IFERROR(VLOOKUP($C752,货物明细表!$B:$F,2,0),"")</f>
        <v/>
      </c>
      <c r="E752" s="47" t="str">
        <f>IFERROR(VLOOKUP($C752,货物明细表!$B:$F,3,0),"")</f>
        <v/>
      </c>
      <c r="F752" s="47" t="str">
        <f>IFERROR(VLOOKUP($C752,货物明细表!$B:$F,4,0),"")</f>
        <v/>
      </c>
      <c r="G752" s="47" t="str">
        <f>IFERROR(VLOOKUP($C752,货物明细表!$B:$F,5,0),"")</f>
        <v/>
      </c>
      <c r="H752" s="20"/>
      <c r="I752" s="20"/>
      <c r="J752" s="20"/>
      <c r="K752" s="20"/>
    </row>
    <row r="753" spans="1:11">
      <c r="A753" s="48">
        <f t="shared" ref="A753:A758" si="125">A752+1</f>
        <v>750</v>
      </c>
      <c r="B753" s="22"/>
      <c r="C753" s="22"/>
      <c r="D753" s="48" t="str">
        <f>IFERROR(VLOOKUP($C753,货物明细表!$B:$F,2,0),"")</f>
        <v/>
      </c>
      <c r="E753" s="48" t="str">
        <f>IFERROR(VLOOKUP($C753,货物明细表!$B:$F,3,0),"")</f>
        <v/>
      </c>
      <c r="F753" s="48" t="str">
        <f>IFERROR(VLOOKUP($C753,货物明细表!$B:$F,4,0),"")</f>
        <v/>
      </c>
      <c r="G753" s="48" t="str">
        <f>IFERROR(VLOOKUP($C753,货物明细表!$B:$F,5,0),"")</f>
        <v/>
      </c>
      <c r="H753" s="23"/>
      <c r="I753" s="23"/>
      <c r="J753" s="23"/>
      <c r="K753" s="23"/>
    </row>
    <row r="754" spans="1:11">
      <c r="A754" s="47">
        <f t="shared" si="125"/>
        <v>751</v>
      </c>
      <c r="B754" s="19"/>
      <c r="C754" s="19"/>
      <c r="D754" s="47" t="str">
        <f>IFERROR(VLOOKUP($C754,货物明细表!$B:$F,2,0),"")</f>
        <v/>
      </c>
      <c r="E754" s="47" t="str">
        <f>IFERROR(VLOOKUP($C754,货物明细表!$B:$F,3,0),"")</f>
        <v/>
      </c>
      <c r="F754" s="47" t="str">
        <f>IFERROR(VLOOKUP($C754,货物明细表!$B:$F,4,0),"")</f>
        <v/>
      </c>
      <c r="G754" s="47" t="str">
        <f>IFERROR(VLOOKUP($C754,货物明细表!$B:$F,5,0),"")</f>
        <v/>
      </c>
      <c r="H754" s="20"/>
      <c r="I754" s="20"/>
      <c r="J754" s="20"/>
      <c r="K754" s="20"/>
    </row>
    <row r="755" spans="1:11">
      <c r="A755" s="48">
        <f t="shared" si="125"/>
        <v>752</v>
      </c>
      <c r="B755" s="22"/>
      <c r="C755" s="22"/>
      <c r="D755" s="48" t="str">
        <f>IFERROR(VLOOKUP($C755,货物明细表!$B:$F,2,0),"")</f>
        <v/>
      </c>
      <c r="E755" s="48" t="str">
        <f>IFERROR(VLOOKUP($C755,货物明细表!$B:$F,3,0),"")</f>
        <v/>
      </c>
      <c r="F755" s="48" t="str">
        <f>IFERROR(VLOOKUP($C755,货物明细表!$B:$F,4,0),"")</f>
        <v/>
      </c>
      <c r="G755" s="48" t="str">
        <f>IFERROR(VLOOKUP($C755,货物明细表!$B:$F,5,0),"")</f>
        <v/>
      </c>
      <c r="H755" s="23"/>
      <c r="I755" s="23"/>
      <c r="J755" s="23"/>
      <c r="K755" s="23"/>
    </row>
    <row r="756" spans="1:11">
      <c r="A756" s="47">
        <f t="shared" si="125"/>
        <v>753</v>
      </c>
      <c r="B756" s="19"/>
      <c r="C756" s="19"/>
      <c r="D756" s="47" t="str">
        <f>IFERROR(VLOOKUP($C756,货物明细表!$B:$F,2,0),"")</f>
        <v/>
      </c>
      <c r="E756" s="47" t="str">
        <f>IFERROR(VLOOKUP($C756,货物明细表!$B:$F,3,0),"")</f>
        <v/>
      </c>
      <c r="F756" s="47" t="str">
        <f>IFERROR(VLOOKUP($C756,货物明细表!$B:$F,4,0),"")</f>
        <v/>
      </c>
      <c r="G756" s="47" t="str">
        <f>IFERROR(VLOOKUP($C756,货物明细表!$B:$F,5,0),"")</f>
        <v/>
      </c>
      <c r="H756" s="20"/>
      <c r="I756" s="20"/>
      <c r="J756" s="20"/>
      <c r="K756" s="20"/>
    </row>
    <row r="757" spans="1:11">
      <c r="A757" s="48">
        <f t="shared" si="125"/>
        <v>754</v>
      </c>
      <c r="B757" s="22"/>
      <c r="C757" s="22"/>
      <c r="D757" s="48" t="str">
        <f>IFERROR(VLOOKUP($C757,货物明细表!$B:$F,2,0),"")</f>
        <v/>
      </c>
      <c r="E757" s="48" t="str">
        <f>IFERROR(VLOOKUP($C757,货物明细表!$B:$F,3,0),"")</f>
        <v/>
      </c>
      <c r="F757" s="48" t="str">
        <f>IFERROR(VLOOKUP($C757,货物明细表!$B:$F,4,0),"")</f>
        <v/>
      </c>
      <c r="G757" s="48" t="str">
        <f>IFERROR(VLOOKUP($C757,货物明细表!$B:$F,5,0),"")</f>
        <v/>
      </c>
      <c r="H757" s="23"/>
      <c r="I757" s="23"/>
      <c r="J757" s="23"/>
      <c r="K757" s="23"/>
    </row>
    <row r="758" spans="1:11">
      <c r="A758" s="47">
        <f t="shared" si="125"/>
        <v>755</v>
      </c>
      <c r="B758" s="19"/>
      <c r="C758" s="19"/>
      <c r="D758" s="47" t="str">
        <f>IFERROR(VLOOKUP($C758,货物明细表!$B:$F,2,0),"")</f>
        <v/>
      </c>
      <c r="E758" s="47" t="str">
        <f>IFERROR(VLOOKUP($C758,货物明细表!$B:$F,3,0),"")</f>
        <v/>
      </c>
      <c r="F758" s="47" t="str">
        <f>IFERROR(VLOOKUP($C758,货物明细表!$B:$F,4,0),"")</f>
        <v/>
      </c>
      <c r="G758" s="47" t="str">
        <f>IFERROR(VLOOKUP($C758,货物明细表!$B:$F,5,0),"")</f>
        <v/>
      </c>
      <c r="H758" s="20"/>
      <c r="I758" s="20"/>
      <c r="J758" s="20"/>
      <c r="K758" s="20"/>
    </row>
    <row r="759" spans="1:11">
      <c r="A759" s="48">
        <f t="shared" ref="A759:A764" si="126">A758+1</f>
        <v>756</v>
      </c>
      <c r="B759" s="22"/>
      <c r="C759" s="22"/>
      <c r="D759" s="48" t="str">
        <f>IFERROR(VLOOKUP($C759,货物明细表!$B:$F,2,0),"")</f>
        <v/>
      </c>
      <c r="E759" s="48" t="str">
        <f>IFERROR(VLOOKUP($C759,货物明细表!$B:$F,3,0),"")</f>
        <v/>
      </c>
      <c r="F759" s="48" t="str">
        <f>IFERROR(VLOOKUP($C759,货物明细表!$B:$F,4,0),"")</f>
        <v/>
      </c>
      <c r="G759" s="48" t="str">
        <f>IFERROR(VLOOKUP($C759,货物明细表!$B:$F,5,0),"")</f>
        <v/>
      </c>
      <c r="H759" s="23"/>
      <c r="I759" s="23"/>
      <c r="J759" s="23"/>
      <c r="K759" s="23"/>
    </row>
    <row r="760" spans="1:11">
      <c r="A760" s="47">
        <f t="shared" si="126"/>
        <v>757</v>
      </c>
      <c r="B760" s="19"/>
      <c r="C760" s="19"/>
      <c r="D760" s="47" t="str">
        <f>IFERROR(VLOOKUP($C760,货物明细表!$B:$F,2,0),"")</f>
        <v/>
      </c>
      <c r="E760" s="47" t="str">
        <f>IFERROR(VLOOKUP($C760,货物明细表!$B:$F,3,0),"")</f>
        <v/>
      </c>
      <c r="F760" s="47" t="str">
        <f>IFERROR(VLOOKUP($C760,货物明细表!$B:$F,4,0),"")</f>
        <v/>
      </c>
      <c r="G760" s="47" t="str">
        <f>IFERROR(VLOOKUP($C760,货物明细表!$B:$F,5,0),"")</f>
        <v/>
      </c>
      <c r="H760" s="20"/>
      <c r="I760" s="20"/>
      <c r="J760" s="20"/>
      <c r="K760" s="20"/>
    </row>
    <row r="761" spans="1:11">
      <c r="A761" s="48">
        <f t="shared" si="126"/>
        <v>758</v>
      </c>
      <c r="B761" s="22"/>
      <c r="C761" s="22"/>
      <c r="D761" s="48" t="str">
        <f>IFERROR(VLOOKUP($C761,货物明细表!$B:$F,2,0),"")</f>
        <v/>
      </c>
      <c r="E761" s="48" t="str">
        <f>IFERROR(VLOOKUP($C761,货物明细表!$B:$F,3,0),"")</f>
        <v/>
      </c>
      <c r="F761" s="48" t="str">
        <f>IFERROR(VLOOKUP($C761,货物明细表!$B:$F,4,0),"")</f>
        <v/>
      </c>
      <c r="G761" s="48" t="str">
        <f>IFERROR(VLOOKUP($C761,货物明细表!$B:$F,5,0),"")</f>
        <v/>
      </c>
      <c r="H761" s="23"/>
      <c r="I761" s="23"/>
      <c r="J761" s="23"/>
      <c r="K761" s="23"/>
    </row>
    <row r="762" spans="1:11">
      <c r="A762" s="47">
        <f t="shared" si="126"/>
        <v>759</v>
      </c>
      <c r="B762" s="19"/>
      <c r="C762" s="19"/>
      <c r="D762" s="47" t="str">
        <f>IFERROR(VLOOKUP($C762,货物明细表!$B:$F,2,0),"")</f>
        <v/>
      </c>
      <c r="E762" s="47" t="str">
        <f>IFERROR(VLOOKUP($C762,货物明细表!$B:$F,3,0),"")</f>
        <v/>
      </c>
      <c r="F762" s="47" t="str">
        <f>IFERROR(VLOOKUP($C762,货物明细表!$B:$F,4,0),"")</f>
        <v/>
      </c>
      <c r="G762" s="47" t="str">
        <f>IFERROR(VLOOKUP($C762,货物明细表!$B:$F,5,0),"")</f>
        <v/>
      </c>
      <c r="H762" s="20"/>
      <c r="I762" s="20"/>
      <c r="J762" s="20"/>
      <c r="K762" s="20"/>
    </row>
    <row r="763" spans="1:11">
      <c r="A763" s="48">
        <f t="shared" si="126"/>
        <v>760</v>
      </c>
      <c r="B763" s="22"/>
      <c r="C763" s="22"/>
      <c r="D763" s="48" t="str">
        <f>IFERROR(VLOOKUP($C763,货物明细表!$B:$F,2,0),"")</f>
        <v/>
      </c>
      <c r="E763" s="48" t="str">
        <f>IFERROR(VLOOKUP($C763,货物明细表!$B:$F,3,0),"")</f>
        <v/>
      </c>
      <c r="F763" s="48" t="str">
        <f>IFERROR(VLOOKUP($C763,货物明细表!$B:$F,4,0),"")</f>
        <v/>
      </c>
      <c r="G763" s="48" t="str">
        <f>IFERROR(VLOOKUP($C763,货物明细表!$B:$F,5,0),"")</f>
        <v/>
      </c>
      <c r="H763" s="23"/>
      <c r="I763" s="23"/>
      <c r="J763" s="23"/>
      <c r="K763" s="23"/>
    </row>
    <row r="764" spans="1:11">
      <c r="A764" s="47">
        <f t="shared" si="126"/>
        <v>761</v>
      </c>
      <c r="B764" s="19"/>
      <c r="C764" s="19"/>
      <c r="D764" s="47" t="str">
        <f>IFERROR(VLOOKUP($C764,货物明细表!$B:$F,2,0),"")</f>
        <v/>
      </c>
      <c r="E764" s="47" t="str">
        <f>IFERROR(VLOOKUP($C764,货物明细表!$B:$F,3,0),"")</f>
        <v/>
      </c>
      <c r="F764" s="47" t="str">
        <f>IFERROR(VLOOKUP($C764,货物明细表!$B:$F,4,0),"")</f>
        <v/>
      </c>
      <c r="G764" s="47" t="str">
        <f>IFERROR(VLOOKUP($C764,货物明细表!$B:$F,5,0),"")</f>
        <v/>
      </c>
      <c r="H764" s="20"/>
      <c r="I764" s="20"/>
      <c r="J764" s="20"/>
      <c r="K764" s="20"/>
    </row>
    <row r="765" spans="1:11">
      <c r="A765" s="48">
        <f t="shared" ref="A765:A770" si="127">A764+1</f>
        <v>762</v>
      </c>
      <c r="B765" s="22"/>
      <c r="C765" s="22"/>
      <c r="D765" s="48" t="str">
        <f>IFERROR(VLOOKUP($C765,货物明细表!$B:$F,2,0),"")</f>
        <v/>
      </c>
      <c r="E765" s="48" t="str">
        <f>IFERROR(VLOOKUP($C765,货物明细表!$B:$F,3,0),"")</f>
        <v/>
      </c>
      <c r="F765" s="48" t="str">
        <f>IFERROR(VLOOKUP($C765,货物明细表!$B:$F,4,0),"")</f>
        <v/>
      </c>
      <c r="G765" s="48" t="str">
        <f>IFERROR(VLOOKUP($C765,货物明细表!$B:$F,5,0),"")</f>
        <v/>
      </c>
      <c r="H765" s="23"/>
      <c r="I765" s="23"/>
      <c r="J765" s="23"/>
      <c r="K765" s="23"/>
    </row>
    <row r="766" spans="1:11">
      <c r="A766" s="47">
        <f t="shared" si="127"/>
        <v>763</v>
      </c>
      <c r="B766" s="19"/>
      <c r="C766" s="19"/>
      <c r="D766" s="47" t="str">
        <f>IFERROR(VLOOKUP($C766,货物明细表!$B:$F,2,0),"")</f>
        <v/>
      </c>
      <c r="E766" s="47" t="str">
        <f>IFERROR(VLOOKUP($C766,货物明细表!$B:$F,3,0),"")</f>
        <v/>
      </c>
      <c r="F766" s="47" t="str">
        <f>IFERROR(VLOOKUP($C766,货物明细表!$B:$F,4,0),"")</f>
        <v/>
      </c>
      <c r="G766" s="47" t="str">
        <f>IFERROR(VLOOKUP($C766,货物明细表!$B:$F,5,0),"")</f>
        <v/>
      </c>
      <c r="H766" s="20"/>
      <c r="I766" s="20"/>
      <c r="J766" s="20"/>
      <c r="K766" s="20"/>
    </row>
    <row r="767" spans="1:11">
      <c r="A767" s="48">
        <f t="shared" si="127"/>
        <v>764</v>
      </c>
      <c r="B767" s="22"/>
      <c r="C767" s="22"/>
      <c r="D767" s="48" t="str">
        <f>IFERROR(VLOOKUP($C767,货物明细表!$B:$F,2,0),"")</f>
        <v/>
      </c>
      <c r="E767" s="48" t="str">
        <f>IFERROR(VLOOKUP($C767,货物明细表!$B:$F,3,0),"")</f>
        <v/>
      </c>
      <c r="F767" s="48" t="str">
        <f>IFERROR(VLOOKUP($C767,货物明细表!$B:$F,4,0),"")</f>
        <v/>
      </c>
      <c r="G767" s="48" t="str">
        <f>IFERROR(VLOOKUP($C767,货物明细表!$B:$F,5,0),"")</f>
        <v/>
      </c>
      <c r="H767" s="23"/>
      <c r="I767" s="23"/>
      <c r="J767" s="23"/>
      <c r="K767" s="23"/>
    </row>
    <row r="768" spans="1:11">
      <c r="A768" s="47">
        <f t="shared" si="127"/>
        <v>765</v>
      </c>
      <c r="B768" s="19"/>
      <c r="C768" s="19"/>
      <c r="D768" s="47" t="str">
        <f>IFERROR(VLOOKUP($C768,货物明细表!$B:$F,2,0),"")</f>
        <v/>
      </c>
      <c r="E768" s="47" t="str">
        <f>IFERROR(VLOOKUP($C768,货物明细表!$B:$F,3,0),"")</f>
        <v/>
      </c>
      <c r="F768" s="47" t="str">
        <f>IFERROR(VLOOKUP($C768,货物明细表!$B:$F,4,0),"")</f>
        <v/>
      </c>
      <c r="G768" s="47" t="str">
        <f>IFERROR(VLOOKUP($C768,货物明细表!$B:$F,5,0),"")</f>
        <v/>
      </c>
      <c r="H768" s="20"/>
      <c r="I768" s="20"/>
      <c r="J768" s="20"/>
      <c r="K768" s="20"/>
    </row>
    <row r="769" spans="1:11">
      <c r="A769" s="48">
        <f t="shared" si="127"/>
        <v>766</v>
      </c>
      <c r="B769" s="22"/>
      <c r="C769" s="22"/>
      <c r="D769" s="48" t="str">
        <f>IFERROR(VLOOKUP($C769,货物明细表!$B:$F,2,0),"")</f>
        <v/>
      </c>
      <c r="E769" s="48" t="str">
        <f>IFERROR(VLOOKUP($C769,货物明细表!$B:$F,3,0),"")</f>
        <v/>
      </c>
      <c r="F769" s="48" t="str">
        <f>IFERROR(VLOOKUP($C769,货物明细表!$B:$F,4,0),"")</f>
        <v/>
      </c>
      <c r="G769" s="48" t="str">
        <f>IFERROR(VLOOKUP($C769,货物明细表!$B:$F,5,0),"")</f>
        <v/>
      </c>
      <c r="H769" s="23"/>
      <c r="I769" s="23"/>
      <c r="J769" s="23"/>
      <c r="K769" s="23"/>
    </row>
    <row r="770" spans="1:11">
      <c r="A770" s="47">
        <f t="shared" si="127"/>
        <v>767</v>
      </c>
      <c r="B770" s="19"/>
      <c r="C770" s="19"/>
      <c r="D770" s="47" t="str">
        <f>IFERROR(VLOOKUP($C770,货物明细表!$B:$F,2,0),"")</f>
        <v/>
      </c>
      <c r="E770" s="47" t="str">
        <f>IFERROR(VLOOKUP($C770,货物明细表!$B:$F,3,0),"")</f>
        <v/>
      </c>
      <c r="F770" s="47" t="str">
        <f>IFERROR(VLOOKUP($C770,货物明细表!$B:$F,4,0),"")</f>
        <v/>
      </c>
      <c r="G770" s="47" t="str">
        <f>IFERROR(VLOOKUP($C770,货物明细表!$B:$F,5,0),"")</f>
        <v/>
      </c>
      <c r="H770" s="20"/>
      <c r="I770" s="20"/>
      <c r="J770" s="20"/>
      <c r="K770" s="20"/>
    </row>
    <row r="771" spans="1:11">
      <c r="A771" s="48">
        <f t="shared" ref="A771:A776" si="128">A770+1</f>
        <v>768</v>
      </c>
      <c r="B771" s="22"/>
      <c r="C771" s="22"/>
      <c r="D771" s="48" t="str">
        <f>IFERROR(VLOOKUP($C771,货物明细表!$B:$F,2,0),"")</f>
        <v/>
      </c>
      <c r="E771" s="48" t="str">
        <f>IFERROR(VLOOKUP($C771,货物明细表!$B:$F,3,0),"")</f>
        <v/>
      </c>
      <c r="F771" s="48" t="str">
        <f>IFERROR(VLOOKUP($C771,货物明细表!$B:$F,4,0),"")</f>
        <v/>
      </c>
      <c r="G771" s="48" t="str">
        <f>IFERROR(VLOOKUP($C771,货物明细表!$B:$F,5,0),"")</f>
        <v/>
      </c>
      <c r="H771" s="23"/>
      <c r="I771" s="23"/>
      <c r="J771" s="23"/>
      <c r="K771" s="23"/>
    </row>
    <row r="772" spans="1:11">
      <c r="A772" s="47">
        <f t="shared" si="128"/>
        <v>769</v>
      </c>
      <c r="B772" s="19"/>
      <c r="C772" s="19"/>
      <c r="D772" s="47" t="str">
        <f>IFERROR(VLOOKUP($C772,货物明细表!$B:$F,2,0),"")</f>
        <v/>
      </c>
      <c r="E772" s="47" t="str">
        <f>IFERROR(VLOOKUP($C772,货物明细表!$B:$F,3,0),"")</f>
        <v/>
      </c>
      <c r="F772" s="47" t="str">
        <f>IFERROR(VLOOKUP($C772,货物明细表!$B:$F,4,0),"")</f>
        <v/>
      </c>
      <c r="G772" s="47" t="str">
        <f>IFERROR(VLOOKUP($C772,货物明细表!$B:$F,5,0),"")</f>
        <v/>
      </c>
      <c r="H772" s="20"/>
      <c r="I772" s="20"/>
      <c r="J772" s="20"/>
      <c r="K772" s="20"/>
    </row>
    <row r="773" spans="1:11">
      <c r="A773" s="48">
        <f t="shared" si="128"/>
        <v>770</v>
      </c>
      <c r="B773" s="22"/>
      <c r="C773" s="22"/>
      <c r="D773" s="48" t="str">
        <f>IFERROR(VLOOKUP($C773,货物明细表!$B:$F,2,0),"")</f>
        <v/>
      </c>
      <c r="E773" s="48" t="str">
        <f>IFERROR(VLOOKUP($C773,货物明细表!$B:$F,3,0),"")</f>
        <v/>
      </c>
      <c r="F773" s="48" t="str">
        <f>IFERROR(VLOOKUP($C773,货物明细表!$B:$F,4,0),"")</f>
        <v/>
      </c>
      <c r="G773" s="48" t="str">
        <f>IFERROR(VLOOKUP($C773,货物明细表!$B:$F,5,0),"")</f>
        <v/>
      </c>
      <c r="H773" s="23"/>
      <c r="I773" s="23"/>
      <c r="J773" s="23"/>
      <c r="K773" s="23"/>
    </row>
    <row r="774" spans="1:11">
      <c r="A774" s="47">
        <f t="shared" si="128"/>
        <v>771</v>
      </c>
      <c r="B774" s="19"/>
      <c r="C774" s="19"/>
      <c r="D774" s="47" t="str">
        <f>IFERROR(VLOOKUP($C774,货物明细表!$B:$F,2,0),"")</f>
        <v/>
      </c>
      <c r="E774" s="47" t="str">
        <f>IFERROR(VLOOKUP($C774,货物明细表!$B:$F,3,0),"")</f>
        <v/>
      </c>
      <c r="F774" s="47" t="str">
        <f>IFERROR(VLOOKUP($C774,货物明细表!$B:$F,4,0),"")</f>
        <v/>
      </c>
      <c r="G774" s="47" t="str">
        <f>IFERROR(VLOOKUP($C774,货物明细表!$B:$F,5,0),"")</f>
        <v/>
      </c>
      <c r="H774" s="20"/>
      <c r="I774" s="20"/>
      <c r="J774" s="20"/>
      <c r="K774" s="20"/>
    </row>
    <row r="775" spans="1:11">
      <c r="A775" s="48">
        <f t="shared" si="128"/>
        <v>772</v>
      </c>
      <c r="B775" s="22"/>
      <c r="C775" s="22"/>
      <c r="D775" s="48" t="str">
        <f>IFERROR(VLOOKUP($C775,货物明细表!$B:$F,2,0),"")</f>
        <v/>
      </c>
      <c r="E775" s="48" t="str">
        <f>IFERROR(VLOOKUP($C775,货物明细表!$B:$F,3,0),"")</f>
        <v/>
      </c>
      <c r="F775" s="48" t="str">
        <f>IFERROR(VLOOKUP($C775,货物明细表!$B:$F,4,0),"")</f>
        <v/>
      </c>
      <c r="G775" s="48" t="str">
        <f>IFERROR(VLOOKUP($C775,货物明细表!$B:$F,5,0),"")</f>
        <v/>
      </c>
      <c r="H775" s="23"/>
      <c r="I775" s="23"/>
      <c r="J775" s="23"/>
      <c r="K775" s="23"/>
    </row>
    <row r="776" spans="1:11">
      <c r="A776" s="47">
        <f t="shared" si="128"/>
        <v>773</v>
      </c>
      <c r="B776" s="19"/>
      <c r="C776" s="19"/>
      <c r="D776" s="47" t="str">
        <f>IFERROR(VLOOKUP($C776,货物明细表!$B:$F,2,0),"")</f>
        <v/>
      </c>
      <c r="E776" s="47" t="str">
        <f>IFERROR(VLOOKUP($C776,货物明细表!$B:$F,3,0),"")</f>
        <v/>
      </c>
      <c r="F776" s="47" t="str">
        <f>IFERROR(VLOOKUP($C776,货物明细表!$B:$F,4,0),"")</f>
        <v/>
      </c>
      <c r="G776" s="47" t="str">
        <f>IFERROR(VLOOKUP($C776,货物明细表!$B:$F,5,0),"")</f>
        <v/>
      </c>
      <c r="H776" s="20"/>
      <c r="I776" s="20"/>
      <c r="J776" s="20"/>
      <c r="K776" s="20"/>
    </row>
    <row r="777" spans="1:11">
      <c r="A777" s="48">
        <f t="shared" ref="A777:A782" si="129">A776+1</f>
        <v>774</v>
      </c>
      <c r="B777" s="22"/>
      <c r="C777" s="22"/>
      <c r="D777" s="48" t="str">
        <f>IFERROR(VLOOKUP($C777,货物明细表!$B:$F,2,0),"")</f>
        <v/>
      </c>
      <c r="E777" s="48" t="str">
        <f>IFERROR(VLOOKUP($C777,货物明细表!$B:$F,3,0),"")</f>
        <v/>
      </c>
      <c r="F777" s="48" t="str">
        <f>IFERROR(VLOOKUP($C777,货物明细表!$B:$F,4,0),"")</f>
        <v/>
      </c>
      <c r="G777" s="48" t="str">
        <f>IFERROR(VLOOKUP($C777,货物明细表!$B:$F,5,0),"")</f>
        <v/>
      </c>
      <c r="H777" s="23"/>
      <c r="I777" s="23"/>
      <c r="J777" s="23"/>
      <c r="K777" s="23"/>
    </row>
    <row r="778" spans="1:11">
      <c r="A778" s="47">
        <f t="shared" si="129"/>
        <v>775</v>
      </c>
      <c r="B778" s="19"/>
      <c r="C778" s="19"/>
      <c r="D778" s="47" t="str">
        <f>IFERROR(VLOOKUP($C778,货物明细表!$B:$F,2,0),"")</f>
        <v/>
      </c>
      <c r="E778" s="47" t="str">
        <f>IFERROR(VLOOKUP($C778,货物明细表!$B:$F,3,0),"")</f>
        <v/>
      </c>
      <c r="F778" s="47" t="str">
        <f>IFERROR(VLOOKUP($C778,货物明细表!$B:$F,4,0),"")</f>
        <v/>
      </c>
      <c r="G778" s="47" t="str">
        <f>IFERROR(VLOOKUP($C778,货物明细表!$B:$F,5,0),"")</f>
        <v/>
      </c>
      <c r="H778" s="20"/>
      <c r="I778" s="20"/>
      <c r="J778" s="20"/>
      <c r="K778" s="20"/>
    </row>
    <row r="779" spans="1:11">
      <c r="A779" s="48">
        <f t="shared" si="129"/>
        <v>776</v>
      </c>
      <c r="B779" s="22"/>
      <c r="C779" s="22"/>
      <c r="D779" s="48" t="str">
        <f>IFERROR(VLOOKUP($C779,货物明细表!$B:$F,2,0),"")</f>
        <v/>
      </c>
      <c r="E779" s="48" t="str">
        <f>IFERROR(VLOOKUP($C779,货物明细表!$B:$F,3,0),"")</f>
        <v/>
      </c>
      <c r="F779" s="48" t="str">
        <f>IFERROR(VLOOKUP($C779,货物明细表!$B:$F,4,0),"")</f>
        <v/>
      </c>
      <c r="G779" s="48" t="str">
        <f>IFERROR(VLOOKUP($C779,货物明细表!$B:$F,5,0),"")</f>
        <v/>
      </c>
      <c r="H779" s="23"/>
      <c r="I779" s="23"/>
      <c r="J779" s="23"/>
      <c r="K779" s="23"/>
    </row>
    <row r="780" spans="1:11">
      <c r="A780" s="47">
        <f t="shared" si="129"/>
        <v>777</v>
      </c>
      <c r="B780" s="19"/>
      <c r="C780" s="19"/>
      <c r="D780" s="47" t="str">
        <f>IFERROR(VLOOKUP($C780,货物明细表!$B:$F,2,0),"")</f>
        <v/>
      </c>
      <c r="E780" s="47" t="str">
        <f>IFERROR(VLOOKUP($C780,货物明细表!$B:$F,3,0),"")</f>
        <v/>
      </c>
      <c r="F780" s="47" t="str">
        <f>IFERROR(VLOOKUP($C780,货物明细表!$B:$F,4,0),"")</f>
        <v/>
      </c>
      <c r="G780" s="47" t="str">
        <f>IFERROR(VLOOKUP($C780,货物明细表!$B:$F,5,0),"")</f>
        <v/>
      </c>
      <c r="H780" s="20"/>
      <c r="I780" s="20"/>
      <c r="J780" s="20"/>
      <c r="K780" s="20"/>
    </row>
    <row r="781" spans="1:11">
      <c r="A781" s="48">
        <f t="shared" si="129"/>
        <v>778</v>
      </c>
      <c r="B781" s="22"/>
      <c r="C781" s="22"/>
      <c r="D781" s="48" t="str">
        <f>IFERROR(VLOOKUP($C781,货物明细表!$B:$F,2,0),"")</f>
        <v/>
      </c>
      <c r="E781" s="48" t="str">
        <f>IFERROR(VLOOKUP($C781,货物明细表!$B:$F,3,0),"")</f>
        <v/>
      </c>
      <c r="F781" s="48" t="str">
        <f>IFERROR(VLOOKUP($C781,货物明细表!$B:$F,4,0),"")</f>
        <v/>
      </c>
      <c r="G781" s="48" t="str">
        <f>IFERROR(VLOOKUP($C781,货物明细表!$B:$F,5,0),"")</f>
        <v/>
      </c>
      <c r="H781" s="23"/>
      <c r="I781" s="23"/>
      <c r="J781" s="23"/>
      <c r="K781" s="23"/>
    </row>
    <row r="782" spans="1:11">
      <c r="A782" s="47">
        <f t="shared" si="129"/>
        <v>779</v>
      </c>
      <c r="B782" s="19"/>
      <c r="C782" s="19"/>
      <c r="D782" s="47" t="str">
        <f>IFERROR(VLOOKUP($C782,货物明细表!$B:$F,2,0),"")</f>
        <v/>
      </c>
      <c r="E782" s="47" t="str">
        <f>IFERROR(VLOOKUP($C782,货物明细表!$B:$F,3,0),"")</f>
        <v/>
      </c>
      <c r="F782" s="47" t="str">
        <f>IFERROR(VLOOKUP($C782,货物明细表!$B:$F,4,0),"")</f>
        <v/>
      </c>
      <c r="G782" s="47" t="str">
        <f>IFERROR(VLOOKUP($C782,货物明细表!$B:$F,5,0),"")</f>
        <v/>
      </c>
      <c r="H782" s="20"/>
      <c r="I782" s="20"/>
      <c r="J782" s="20"/>
      <c r="K782" s="20"/>
    </row>
    <row r="783" spans="1:11">
      <c r="A783" s="48">
        <f t="shared" ref="A783:A788" si="130">A782+1</f>
        <v>780</v>
      </c>
      <c r="B783" s="22"/>
      <c r="C783" s="22"/>
      <c r="D783" s="48" t="str">
        <f>IFERROR(VLOOKUP($C783,货物明细表!$B:$F,2,0),"")</f>
        <v/>
      </c>
      <c r="E783" s="48" t="str">
        <f>IFERROR(VLOOKUP($C783,货物明细表!$B:$F,3,0),"")</f>
        <v/>
      </c>
      <c r="F783" s="48" t="str">
        <f>IFERROR(VLOOKUP($C783,货物明细表!$B:$F,4,0),"")</f>
        <v/>
      </c>
      <c r="G783" s="48" t="str">
        <f>IFERROR(VLOOKUP($C783,货物明细表!$B:$F,5,0),"")</f>
        <v/>
      </c>
      <c r="H783" s="23"/>
      <c r="I783" s="23"/>
      <c r="J783" s="23"/>
      <c r="K783" s="23"/>
    </row>
    <row r="784" spans="1:11">
      <c r="A784" s="47">
        <f t="shared" si="130"/>
        <v>781</v>
      </c>
      <c r="B784" s="19"/>
      <c r="C784" s="19"/>
      <c r="D784" s="47" t="str">
        <f>IFERROR(VLOOKUP($C784,货物明细表!$B:$F,2,0),"")</f>
        <v/>
      </c>
      <c r="E784" s="47" t="str">
        <f>IFERROR(VLOOKUP($C784,货物明细表!$B:$F,3,0),"")</f>
        <v/>
      </c>
      <c r="F784" s="47" t="str">
        <f>IFERROR(VLOOKUP($C784,货物明细表!$B:$F,4,0),"")</f>
        <v/>
      </c>
      <c r="G784" s="47" t="str">
        <f>IFERROR(VLOOKUP($C784,货物明细表!$B:$F,5,0),"")</f>
        <v/>
      </c>
      <c r="H784" s="20"/>
      <c r="I784" s="20"/>
      <c r="J784" s="20"/>
      <c r="K784" s="20"/>
    </row>
    <row r="785" spans="1:11">
      <c r="A785" s="48">
        <f t="shared" si="130"/>
        <v>782</v>
      </c>
      <c r="B785" s="22"/>
      <c r="C785" s="22"/>
      <c r="D785" s="48" t="str">
        <f>IFERROR(VLOOKUP($C785,货物明细表!$B:$F,2,0),"")</f>
        <v/>
      </c>
      <c r="E785" s="48" t="str">
        <f>IFERROR(VLOOKUP($C785,货物明细表!$B:$F,3,0),"")</f>
        <v/>
      </c>
      <c r="F785" s="48" t="str">
        <f>IFERROR(VLOOKUP($C785,货物明细表!$B:$F,4,0),"")</f>
        <v/>
      </c>
      <c r="G785" s="48" t="str">
        <f>IFERROR(VLOOKUP($C785,货物明细表!$B:$F,5,0),"")</f>
        <v/>
      </c>
      <c r="H785" s="23"/>
      <c r="I785" s="23"/>
      <c r="J785" s="23"/>
      <c r="K785" s="23"/>
    </row>
    <row r="786" spans="1:11">
      <c r="A786" s="47">
        <f t="shared" si="130"/>
        <v>783</v>
      </c>
      <c r="B786" s="19"/>
      <c r="C786" s="19"/>
      <c r="D786" s="47" t="str">
        <f>IFERROR(VLOOKUP($C786,货物明细表!$B:$F,2,0),"")</f>
        <v/>
      </c>
      <c r="E786" s="47" t="str">
        <f>IFERROR(VLOOKUP($C786,货物明细表!$B:$F,3,0),"")</f>
        <v/>
      </c>
      <c r="F786" s="47" t="str">
        <f>IFERROR(VLOOKUP($C786,货物明细表!$B:$F,4,0),"")</f>
        <v/>
      </c>
      <c r="G786" s="47" t="str">
        <f>IFERROR(VLOOKUP($C786,货物明细表!$B:$F,5,0),"")</f>
        <v/>
      </c>
      <c r="H786" s="20"/>
      <c r="I786" s="20"/>
      <c r="J786" s="20"/>
      <c r="K786" s="20"/>
    </row>
    <row r="787" spans="1:11">
      <c r="A787" s="48">
        <f t="shared" si="130"/>
        <v>784</v>
      </c>
      <c r="B787" s="22"/>
      <c r="C787" s="22"/>
      <c r="D787" s="48" t="str">
        <f>IFERROR(VLOOKUP($C787,货物明细表!$B:$F,2,0),"")</f>
        <v/>
      </c>
      <c r="E787" s="48" t="str">
        <f>IFERROR(VLOOKUP($C787,货物明细表!$B:$F,3,0),"")</f>
        <v/>
      </c>
      <c r="F787" s="48" t="str">
        <f>IFERROR(VLOOKUP($C787,货物明细表!$B:$F,4,0),"")</f>
        <v/>
      </c>
      <c r="G787" s="48" t="str">
        <f>IFERROR(VLOOKUP($C787,货物明细表!$B:$F,5,0),"")</f>
        <v/>
      </c>
      <c r="H787" s="23"/>
      <c r="I787" s="23"/>
      <c r="J787" s="23"/>
      <c r="K787" s="23"/>
    </row>
    <row r="788" spans="1:11">
      <c r="A788" s="47">
        <f t="shared" si="130"/>
        <v>785</v>
      </c>
      <c r="B788" s="19"/>
      <c r="C788" s="19"/>
      <c r="D788" s="47" t="str">
        <f>IFERROR(VLOOKUP($C788,货物明细表!$B:$F,2,0),"")</f>
        <v/>
      </c>
      <c r="E788" s="47" t="str">
        <f>IFERROR(VLOOKUP($C788,货物明细表!$B:$F,3,0),"")</f>
        <v/>
      </c>
      <c r="F788" s="47" t="str">
        <f>IFERROR(VLOOKUP($C788,货物明细表!$B:$F,4,0),"")</f>
        <v/>
      </c>
      <c r="G788" s="47" t="str">
        <f>IFERROR(VLOOKUP($C788,货物明细表!$B:$F,5,0),"")</f>
        <v/>
      </c>
      <c r="H788" s="20"/>
      <c r="I788" s="20"/>
      <c r="J788" s="20"/>
      <c r="K788" s="20"/>
    </row>
    <row r="789" spans="1:11">
      <c r="A789" s="48">
        <f t="shared" ref="A789:A794" si="131">A788+1</f>
        <v>786</v>
      </c>
      <c r="B789" s="22"/>
      <c r="C789" s="22"/>
      <c r="D789" s="48" t="str">
        <f>IFERROR(VLOOKUP($C789,货物明细表!$B:$F,2,0),"")</f>
        <v/>
      </c>
      <c r="E789" s="48" t="str">
        <f>IFERROR(VLOOKUP($C789,货物明细表!$B:$F,3,0),"")</f>
        <v/>
      </c>
      <c r="F789" s="48" t="str">
        <f>IFERROR(VLOOKUP($C789,货物明细表!$B:$F,4,0),"")</f>
        <v/>
      </c>
      <c r="G789" s="48" t="str">
        <f>IFERROR(VLOOKUP($C789,货物明细表!$B:$F,5,0),"")</f>
        <v/>
      </c>
      <c r="H789" s="23"/>
      <c r="I789" s="23"/>
      <c r="J789" s="23"/>
      <c r="K789" s="23"/>
    </row>
    <row r="790" spans="1:11">
      <c r="A790" s="47">
        <f t="shared" si="131"/>
        <v>787</v>
      </c>
      <c r="B790" s="19"/>
      <c r="C790" s="19"/>
      <c r="D790" s="47" t="str">
        <f>IFERROR(VLOOKUP($C790,货物明细表!$B:$F,2,0),"")</f>
        <v/>
      </c>
      <c r="E790" s="47" t="str">
        <f>IFERROR(VLOOKUP($C790,货物明细表!$B:$F,3,0),"")</f>
        <v/>
      </c>
      <c r="F790" s="47" t="str">
        <f>IFERROR(VLOOKUP($C790,货物明细表!$B:$F,4,0),"")</f>
        <v/>
      </c>
      <c r="G790" s="47" t="str">
        <f>IFERROR(VLOOKUP($C790,货物明细表!$B:$F,5,0),"")</f>
        <v/>
      </c>
      <c r="H790" s="20"/>
      <c r="I790" s="20"/>
      <c r="J790" s="20"/>
      <c r="K790" s="20"/>
    </row>
    <row r="791" spans="1:11">
      <c r="A791" s="48">
        <f t="shared" si="131"/>
        <v>788</v>
      </c>
      <c r="B791" s="22"/>
      <c r="C791" s="22"/>
      <c r="D791" s="48" t="str">
        <f>IFERROR(VLOOKUP($C791,货物明细表!$B:$F,2,0),"")</f>
        <v/>
      </c>
      <c r="E791" s="48" t="str">
        <f>IFERROR(VLOOKUP($C791,货物明细表!$B:$F,3,0),"")</f>
        <v/>
      </c>
      <c r="F791" s="48" t="str">
        <f>IFERROR(VLOOKUP($C791,货物明细表!$B:$F,4,0),"")</f>
        <v/>
      </c>
      <c r="G791" s="48" t="str">
        <f>IFERROR(VLOOKUP($C791,货物明细表!$B:$F,5,0),"")</f>
        <v/>
      </c>
      <c r="H791" s="23"/>
      <c r="I791" s="23"/>
      <c r="J791" s="23"/>
      <c r="K791" s="23"/>
    </row>
    <row r="792" spans="1:11">
      <c r="A792" s="47">
        <f t="shared" si="131"/>
        <v>789</v>
      </c>
      <c r="B792" s="19"/>
      <c r="C792" s="19"/>
      <c r="D792" s="47" t="str">
        <f>IFERROR(VLOOKUP($C792,货物明细表!$B:$F,2,0),"")</f>
        <v/>
      </c>
      <c r="E792" s="47" t="str">
        <f>IFERROR(VLOOKUP($C792,货物明细表!$B:$F,3,0),"")</f>
        <v/>
      </c>
      <c r="F792" s="47" t="str">
        <f>IFERROR(VLOOKUP($C792,货物明细表!$B:$F,4,0),"")</f>
        <v/>
      </c>
      <c r="G792" s="47" t="str">
        <f>IFERROR(VLOOKUP($C792,货物明细表!$B:$F,5,0),"")</f>
        <v/>
      </c>
      <c r="H792" s="20"/>
      <c r="I792" s="20"/>
      <c r="J792" s="20"/>
      <c r="K792" s="20"/>
    </row>
    <row r="793" spans="1:11">
      <c r="A793" s="48">
        <f t="shared" si="131"/>
        <v>790</v>
      </c>
      <c r="B793" s="22"/>
      <c r="C793" s="22"/>
      <c r="D793" s="48" t="str">
        <f>IFERROR(VLOOKUP($C793,货物明细表!$B:$F,2,0),"")</f>
        <v/>
      </c>
      <c r="E793" s="48" t="str">
        <f>IFERROR(VLOOKUP($C793,货物明细表!$B:$F,3,0),"")</f>
        <v/>
      </c>
      <c r="F793" s="48" t="str">
        <f>IFERROR(VLOOKUP($C793,货物明细表!$B:$F,4,0),"")</f>
        <v/>
      </c>
      <c r="G793" s="48" t="str">
        <f>IFERROR(VLOOKUP($C793,货物明细表!$B:$F,5,0),"")</f>
        <v/>
      </c>
      <c r="H793" s="23"/>
      <c r="I793" s="23"/>
      <c r="J793" s="23"/>
      <c r="K793" s="23"/>
    </row>
    <row r="794" spans="1:11">
      <c r="A794" s="47">
        <f t="shared" si="131"/>
        <v>791</v>
      </c>
      <c r="B794" s="19"/>
      <c r="C794" s="19"/>
      <c r="D794" s="47" t="str">
        <f>IFERROR(VLOOKUP($C794,货物明细表!$B:$F,2,0),"")</f>
        <v/>
      </c>
      <c r="E794" s="47" t="str">
        <f>IFERROR(VLOOKUP($C794,货物明细表!$B:$F,3,0),"")</f>
        <v/>
      </c>
      <c r="F794" s="47" t="str">
        <f>IFERROR(VLOOKUP($C794,货物明细表!$B:$F,4,0),"")</f>
        <v/>
      </c>
      <c r="G794" s="47" t="str">
        <f>IFERROR(VLOOKUP($C794,货物明细表!$B:$F,5,0),"")</f>
        <v/>
      </c>
      <c r="H794" s="20"/>
      <c r="I794" s="20"/>
      <c r="J794" s="20"/>
      <c r="K794" s="20"/>
    </row>
    <row r="795" spans="1:11">
      <c r="A795" s="48">
        <f t="shared" ref="A795:A800" si="132">A794+1</f>
        <v>792</v>
      </c>
      <c r="B795" s="22"/>
      <c r="C795" s="22"/>
      <c r="D795" s="48" t="str">
        <f>IFERROR(VLOOKUP($C795,货物明细表!$B:$F,2,0),"")</f>
        <v/>
      </c>
      <c r="E795" s="48" t="str">
        <f>IFERROR(VLOOKUP($C795,货物明细表!$B:$F,3,0),"")</f>
        <v/>
      </c>
      <c r="F795" s="48" t="str">
        <f>IFERROR(VLOOKUP($C795,货物明细表!$B:$F,4,0),"")</f>
        <v/>
      </c>
      <c r="G795" s="48" t="str">
        <f>IFERROR(VLOOKUP($C795,货物明细表!$B:$F,5,0),"")</f>
        <v/>
      </c>
      <c r="H795" s="23"/>
      <c r="I795" s="23"/>
      <c r="J795" s="23"/>
      <c r="K795" s="23"/>
    </row>
    <row r="796" spans="1:11">
      <c r="A796" s="47">
        <f t="shared" si="132"/>
        <v>793</v>
      </c>
      <c r="B796" s="19"/>
      <c r="C796" s="19"/>
      <c r="D796" s="47" t="str">
        <f>IFERROR(VLOOKUP($C796,货物明细表!$B:$F,2,0),"")</f>
        <v/>
      </c>
      <c r="E796" s="47" t="str">
        <f>IFERROR(VLOOKUP($C796,货物明细表!$B:$F,3,0),"")</f>
        <v/>
      </c>
      <c r="F796" s="47" t="str">
        <f>IFERROR(VLOOKUP($C796,货物明细表!$B:$F,4,0),"")</f>
        <v/>
      </c>
      <c r="G796" s="47" t="str">
        <f>IFERROR(VLOOKUP($C796,货物明细表!$B:$F,5,0),"")</f>
        <v/>
      </c>
      <c r="H796" s="20"/>
      <c r="I796" s="20"/>
      <c r="J796" s="20"/>
      <c r="K796" s="20"/>
    </row>
    <row r="797" spans="1:11">
      <c r="A797" s="48">
        <f t="shared" si="132"/>
        <v>794</v>
      </c>
      <c r="B797" s="22"/>
      <c r="C797" s="22"/>
      <c r="D797" s="48" t="str">
        <f>IFERROR(VLOOKUP($C797,货物明细表!$B:$F,2,0),"")</f>
        <v/>
      </c>
      <c r="E797" s="48" t="str">
        <f>IFERROR(VLOOKUP($C797,货物明细表!$B:$F,3,0),"")</f>
        <v/>
      </c>
      <c r="F797" s="48" t="str">
        <f>IFERROR(VLOOKUP($C797,货物明细表!$B:$F,4,0),"")</f>
        <v/>
      </c>
      <c r="G797" s="48" t="str">
        <f>IFERROR(VLOOKUP($C797,货物明细表!$B:$F,5,0),"")</f>
        <v/>
      </c>
      <c r="H797" s="23"/>
      <c r="I797" s="23"/>
      <c r="J797" s="23"/>
      <c r="K797" s="23"/>
    </row>
    <row r="798" spans="1:11">
      <c r="A798" s="47">
        <f t="shared" si="132"/>
        <v>795</v>
      </c>
      <c r="B798" s="19"/>
      <c r="C798" s="19"/>
      <c r="D798" s="47" t="str">
        <f>IFERROR(VLOOKUP($C798,货物明细表!$B:$F,2,0),"")</f>
        <v/>
      </c>
      <c r="E798" s="47" t="str">
        <f>IFERROR(VLOOKUP($C798,货物明细表!$B:$F,3,0),"")</f>
        <v/>
      </c>
      <c r="F798" s="47" t="str">
        <f>IFERROR(VLOOKUP($C798,货物明细表!$B:$F,4,0),"")</f>
        <v/>
      </c>
      <c r="G798" s="47" t="str">
        <f>IFERROR(VLOOKUP($C798,货物明细表!$B:$F,5,0),"")</f>
        <v/>
      </c>
      <c r="H798" s="20"/>
      <c r="I798" s="20"/>
      <c r="J798" s="20"/>
      <c r="K798" s="20"/>
    </row>
    <row r="799" spans="1:11">
      <c r="A799" s="48">
        <f t="shared" si="132"/>
        <v>796</v>
      </c>
      <c r="B799" s="22"/>
      <c r="C799" s="22"/>
      <c r="D799" s="48" t="str">
        <f>IFERROR(VLOOKUP($C799,货物明细表!$B:$F,2,0),"")</f>
        <v/>
      </c>
      <c r="E799" s="48" t="str">
        <f>IFERROR(VLOOKUP($C799,货物明细表!$B:$F,3,0),"")</f>
        <v/>
      </c>
      <c r="F799" s="48" t="str">
        <f>IFERROR(VLOOKUP($C799,货物明细表!$B:$F,4,0),"")</f>
        <v/>
      </c>
      <c r="G799" s="48" t="str">
        <f>IFERROR(VLOOKUP($C799,货物明细表!$B:$F,5,0),"")</f>
        <v/>
      </c>
      <c r="H799" s="23"/>
      <c r="I799" s="23"/>
      <c r="J799" s="23"/>
      <c r="K799" s="23"/>
    </row>
    <row r="800" spans="1:11">
      <c r="A800" s="47">
        <f t="shared" si="132"/>
        <v>797</v>
      </c>
      <c r="B800" s="19"/>
      <c r="C800" s="19"/>
      <c r="D800" s="47" t="str">
        <f>IFERROR(VLOOKUP($C800,货物明细表!$B:$F,2,0),"")</f>
        <v/>
      </c>
      <c r="E800" s="47" t="str">
        <f>IFERROR(VLOOKUP($C800,货物明细表!$B:$F,3,0),"")</f>
        <v/>
      </c>
      <c r="F800" s="47" t="str">
        <f>IFERROR(VLOOKUP($C800,货物明细表!$B:$F,4,0),"")</f>
        <v/>
      </c>
      <c r="G800" s="47" t="str">
        <f>IFERROR(VLOOKUP($C800,货物明细表!$B:$F,5,0),"")</f>
        <v/>
      </c>
      <c r="H800" s="20"/>
      <c r="I800" s="20"/>
      <c r="J800" s="20"/>
      <c r="K800" s="20"/>
    </row>
    <row r="801" spans="1:11">
      <c r="A801" s="48">
        <f t="shared" ref="A801:A806" si="133">A800+1</f>
        <v>798</v>
      </c>
      <c r="B801" s="22"/>
      <c r="C801" s="22"/>
      <c r="D801" s="48" t="str">
        <f>IFERROR(VLOOKUP($C801,货物明细表!$B:$F,2,0),"")</f>
        <v/>
      </c>
      <c r="E801" s="48" t="str">
        <f>IFERROR(VLOOKUP($C801,货物明细表!$B:$F,3,0),"")</f>
        <v/>
      </c>
      <c r="F801" s="48" t="str">
        <f>IFERROR(VLOOKUP($C801,货物明细表!$B:$F,4,0),"")</f>
        <v/>
      </c>
      <c r="G801" s="48" t="str">
        <f>IFERROR(VLOOKUP($C801,货物明细表!$B:$F,5,0),"")</f>
        <v/>
      </c>
      <c r="H801" s="23"/>
      <c r="I801" s="23"/>
      <c r="J801" s="23"/>
      <c r="K801" s="23"/>
    </row>
    <row r="802" spans="1:11">
      <c r="A802" s="47">
        <f t="shared" si="133"/>
        <v>799</v>
      </c>
      <c r="B802" s="19"/>
      <c r="C802" s="19"/>
      <c r="D802" s="47" t="str">
        <f>IFERROR(VLOOKUP($C802,货物明细表!$B:$F,2,0),"")</f>
        <v/>
      </c>
      <c r="E802" s="47" t="str">
        <f>IFERROR(VLOOKUP($C802,货物明细表!$B:$F,3,0),"")</f>
        <v/>
      </c>
      <c r="F802" s="47" t="str">
        <f>IFERROR(VLOOKUP($C802,货物明细表!$B:$F,4,0),"")</f>
        <v/>
      </c>
      <c r="G802" s="47" t="str">
        <f>IFERROR(VLOOKUP($C802,货物明细表!$B:$F,5,0),"")</f>
        <v/>
      </c>
      <c r="H802" s="20"/>
      <c r="I802" s="20"/>
      <c r="J802" s="20"/>
      <c r="K802" s="20"/>
    </row>
    <row r="803" spans="1:11">
      <c r="A803" s="48">
        <f t="shared" si="133"/>
        <v>800</v>
      </c>
      <c r="B803" s="22"/>
      <c r="C803" s="22"/>
      <c r="D803" s="48" t="str">
        <f>IFERROR(VLOOKUP($C803,货物明细表!$B:$F,2,0),"")</f>
        <v/>
      </c>
      <c r="E803" s="48" t="str">
        <f>IFERROR(VLOOKUP($C803,货物明细表!$B:$F,3,0),"")</f>
        <v/>
      </c>
      <c r="F803" s="48" t="str">
        <f>IFERROR(VLOOKUP($C803,货物明细表!$B:$F,4,0),"")</f>
        <v/>
      </c>
      <c r="G803" s="48" t="str">
        <f>IFERROR(VLOOKUP($C803,货物明细表!$B:$F,5,0),"")</f>
        <v/>
      </c>
      <c r="H803" s="23"/>
      <c r="I803" s="23"/>
      <c r="J803" s="23"/>
      <c r="K803" s="23"/>
    </row>
    <row r="804" spans="1:11">
      <c r="A804" s="47">
        <f t="shared" si="133"/>
        <v>801</v>
      </c>
      <c r="B804" s="19"/>
      <c r="C804" s="19"/>
      <c r="D804" s="47" t="str">
        <f>IFERROR(VLOOKUP($C804,货物明细表!$B:$F,2,0),"")</f>
        <v/>
      </c>
      <c r="E804" s="47" t="str">
        <f>IFERROR(VLOOKUP($C804,货物明细表!$B:$F,3,0),"")</f>
        <v/>
      </c>
      <c r="F804" s="47" t="str">
        <f>IFERROR(VLOOKUP($C804,货物明细表!$B:$F,4,0),"")</f>
        <v/>
      </c>
      <c r="G804" s="47" t="str">
        <f>IFERROR(VLOOKUP($C804,货物明细表!$B:$F,5,0),"")</f>
        <v/>
      </c>
      <c r="H804" s="20"/>
      <c r="I804" s="20"/>
      <c r="J804" s="20"/>
      <c r="K804" s="20"/>
    </row>
    <row r="805" spans="1:11">
      <c r="A805" s="48">
        <f t="shared" si="133"/>
        <v>802</v>
      </c>
      <c r="B805" s="22"/>
      <c r="C805" s="22"/>
      <c r="D805" s="48" t="str">
        <f>IFERROR(VLOOKUP($C805,货物明细表!$B:$F,2,0),"")</f>
        <v/>
      </c>
      <c r="E805" s="48" t="str">
        <f>IFERROR(VLOOKUP($C805,货物明细表!$B:$F,3,0),"")</f>
        <v/>
      </c>
      <c r="F805" s="48" t="str">
        <f>IFERROR(VLOOKUP($C805,货物明细表!$B:$F,4,0),"")</f>
        <v/>
      </c>
      <c r="G805" s="48" t="str">
        <f>IFERROR(VLOOKUP($C805,货物明细表!$B:$F,5,0),"")</f>
        <v/>
      </c>
      <c r="H805" s="23"/>
      <c r="I805" s="23"/>
      <c r="J805" s="23"/>
      <c r="K805" s="23"/>
    </row>
    <row r="806" spans="1:11">
      <c r="A806" s="47">
        <f t="shared" si="133"/>
        <v>803</v>
      </c>
      <c r="B806" s="19"/>
      <c r="C806" s="19"/>
      <c r="D806" s="47" t="str">
        <f>IFERROR(VLOOKUP($C806,货物明细表!$B:$F,2,0),"")</f>
        <v/>
      </c>
      <c r="E806" s="47" t="str">
        <f>IFERROR(VLOOKUP($C806,货物明细表!$B:$F,3,0),"")</f>
        <v/>
      </c>
      <c r="F806" s="47" t="str">
        <f>IFERROR(VLOOKUP($C806,货物明细表!$B:$F,4,0),"")</f>
        <v/>
      </c>
      <c r="G806" s="47" t="str">
        <f>IFERROR(VLOOKUP($C806,货物明细表!$B:$F,5,0),"")</f>
        <v/>
      </c>
      <c r="H806" s="20"/>
      <c r="I806" s="20"/>
      <c r="J806" s="20"/>
      <c r="K806" s="20"/>
    </row>
    <row r="807" spans="1:11">
      <c r="A807" s="48">
        <f t="shared" ref="A807:A812" si="134">A806+1</f>
        <v>804</v>
      </c>
      <c r="B807" s="22"/>
      <c r="C807" s="22"/>
      <c r="D807" s="48" t="str">
        <f>IFERROR(VLOOKUP($C807,货物明细表!$B:$F,2,0),"")</f>
        <v/>
      </c>
      <c r="E807" s="48" t="str">
        <f>IFERROR(VLOOKUP($C807,货物明细表!$B:$F,3,0),"")</f>
        <v/>
      </c>
      <c r="F807" s="48" t="str">
        <f>IFERROR(VLOOKUP($C807,货物明细表!$B:$F,4,0),"")</f>
        <v/>
      </c>
      <c r="G807" s="48" t="str">
        <f>IFERROR(VLOOKUP($C807,货物明细表!$B:$F,5,0),"")</f>
        <v/>
      </c>
      <c r="H807" s="23"/>
      <c r="I807" s="23"/>
      <c r="J807" s="23"/>
      <c r="K807" s="23"/>
    </row>
    <row r="808" spans="1:11">
      <c r="A808" s="47">
        <f t="shared" si="134"/>
        <v>805</v>
      </c>
      <c r="B808" s="19"/>
      <c r="C808" s="19"/>
      <c r="D808" s="47" t="str">
        <f>IFERROR(VLOOKUP($C808,货物明细表!$B:$F,2,0),"")</f>
        <v/>
      </c>
      <c r="E808" s="47" t="str">
        <f>IFERROR(VLOOKUP($C808,货物明细表!$B:$F,3,0),"")</f>
        <v/>
      </c>
      <c r="F808" s="47" t="str">
        <f>IFERROR(VLOOKUP($C808,货物明细表!$B:$F,4,0),"")</f>
        <v/>
      </c>
      <c r="G808" s="47" t="str">
        <f>IFERROR(VLOOKUP($C808,货物明细表!$B:$F,5,0),"")</f>
        <v/>
      </c>
      <c r="H808" s="20"/>
      <c r="I808" s="20"/>
      <c r="J808" s="20"/>
      <c r="K808" s="20"/>
    </row>
    <row r="809" spans="1:11">
      <c r="A809" s="48">
        <f t="shared" si="134"/>
        <v>806</v>
      </c>
      <c r="B809" s="22"/>
      <c r="C809" s="22"/>
      <c r="D809" s="48" t="str">
        <f>IFERROR(VLOOKUP($C809,货物明细表!$B:$F,2,0),"")</f>
        <v/>
      </c>
      <c r="E809" s="48" t="str">
        <f>IFERROR(VLOOKUP($C809,货物明细表!$B:$F,3,0),"")</f>
        <v/>
      </c>
      <c r="F809" s="48" t="str">
        <f>IFERROR(VLOOKUP($C809,货物明细表!$B:$F,4,0),"")</f>
        <v/>
      </c>
      <c r="G809" s="48" t="str">
        <f>IFERROR(VLOOKUP($C809,货物明细表!$B:$F,5,0),"")</f>
        <v/>
      </c>
      <c r="H809" s="23"/>
      <c r="I809" s="23"/>
      <c r="J809" s="23"/>
      <c r="K809" s="23"/>
    </row>
    <row r="810" spans="1:11">
      <c r="A810" s="47">
        <f t="shared" si="134"/>
        <v>807</v>
      </c>
      <c r="B810" s="19"/>
      <c r="C810" s="19"/>
      <c r="D810" s="47" t="str">
        <f>IFERROR(VLOOKUP($C810,货物明细表!$B:$F,2,0),"")</f>
        <v/>
      </c>
      <c r="E810" s="47" t="str">
        <f>IFERROR(VLOOKUP($C810,货物明细表!$B:$F,3,0),"")</f>
        <v/>
      </c>
      <c r="F810" s="47" t="str">
        <f>IFERROR(VLOOKUP($C810,货物明细表!$B:$F,4,0),"")</f>
        <v/>
      </c>
      <c r="G810" s="47" t="str">
        <f>IFERROR(VLOOKUP($C810,货物明细表!$B:$F,5,0),"")</f>
        <v/>
      </c>
      <c r="H810" s="20"/>
      <c r="I810" s="20"/>
      <c r="J810" s="20"/>
      <c r="K810" s="20"/>
    </row>
    <row r="811" spans="1:11">
      <c r="A811" s="48">
        <f t="shared" si="134"/>
        <v>808</v>
      </c>
      <c r="B811" s="22"/>
      <c r="C811" s="22"/>
      <c r="D811" s="48" t="str">
        <f>IFERROR(VLOOKUP($C811,货物明细表!$B:$F,2,0),"")</f>
        <v/>
      </c>
      <c r="E811" s="48" t="str">
        <f>IFERROR(VLOOKUP($C811,货物明细表!$B:$F,3,0),"")</f>
        <v/>
      </c>
      <c r="F811" s="48" t="str">
        <f>IFERROR(VLOOKUP($C811,货物明细表!$B:$F,4,0),"")</f>
        <v/>
      </c>
      <c r="G811" s="48" t="str">
        <f>IFERROR(VLOOKUP($C811,货物明细表!$B:$F,5,0),"")</f>
        <v/>
      </c>
      <c r="H811" s="23"/>
      <c r="I811" s="23"/>
      <c r="J811" s="23"/>
      <c r="K811" s="23"/>
    </row>
    <row r="812" spans="1:11">
      <c r="A812" s="47">
        <f t="shared" si="134"/>
        <v>809</v>
      </c>
      <c r="B812" s="19"/>
      <c r="C812" s="19"/>
      <c r="D812" s="47" t="str">
        <f>IFERROR(VLOOKUP($C812,货物明细表!$B:$F,2,0),"")</f>
        <v/>
      </c>
      <c r="E812" s="47" t="str">
        <f>IFERROR(VLOOKUP($C812,货物明细表!$B:$F,3,0),"")</f>
        <v/>
      </c>
      <c r="F812" s="47" t="str">
        <f>IFERROR(VLOOKUP($C812,货物明细表!$B:$F,4,0),"")</f>
        <v/>
      </c>
      <c r="G812" s="47" t="str">
        <f>IFERROR(VLOOKUP($C812,货物明细表!$B:$F,5,0),"")</f>
        <v/>
      </c>
      <c r="H812" s="20"/>
      <c r="I812" s="20"/>
      <c r="J812" s="20"/>
      <c r="K812" s="20"/>
    </row>
    <row r="813" spans="1:11">
      <c r="A813" s="48">
        <f t="shared" ref="A813:A818" si="135">A812+1</f>
        <v>810</v>
      </c>
      <c r="B813" s="22"/>
      <c r="C813" s="22"/>
      <c r="D813" s="48" t="str">
        <f>IFERROR(VLOOKUP($C813,货物明细表!$B:$F,2,0),"")</f>
        <v/>
      </c>
      <c r="E813" s="48" t="str">
        <f>IFERROR(VLOOKUP($C813,货物明细表!$B:$F,3,0),"")</f>
        <v/>
      </c>
      <c r="F813" s="48" t="str">
        <f>IFERROR(VLOOKUP($C813,货物明细表!$B:$F,4,0),"")</f>
        <v/>
      </c>
      <c r="G813" s="48" t="str">
        <f>IFERROR(VLOOKUP($C813,货物明细表!$B:$F,5,0),"")</f>
        <v/>
      </c>
      <c r="H813" s="23"/>
      <c r="I813" s="23"/>
      <c r="J813" s="23"/>
      <c r="K813" s="23"/>
    </row>
    <row r="814" spans="1:11">
      <c r="A814" s="47">
        <f t="shared" si="135"/>
        <v>811</v>
      </c>
      <c r="B814" s="19"/>
      <c r="C814" s="19"/>
      <c r="D814" s="47" t="str">
        <f>IFERROR(VLOOKUP($C814,货物明细表!$B:$F,2,0),"")</f>
        <v/>
      </c>
      <c r="E814" s="47" t="str">
        <f>IFERROR(VLOOKUP($C814,货物明细表!$B:$F,3,0),"")</f>
        <v/>
      </c>
      <c r="F814" s="47" t="str">
        <f>IFERROR(VLOOKUP($C814,货物明细表!$B:$F,4,0),"")</f>
        <v/>
      </c>
      <c r="G814" s="47" t="str">
        <f>IFERROR(VLOOKUP($C814,货物明细表!$B:$F,5,0),"")</f>
        <v/>
      </c>
      <c r="H814" s="20"/>
      <c r="I814" s="20"/>
      <c r="J814" s="20"/>
      <c r="K814" s="20"/>
    </row>
    <row r="815" spans="1:11">
      <c r="A815" s="48">
        <f t="shared" si="135"/>
        <v>812</v>
      </c>
      <c r="B815" s="22"/>
      <c r="C815" s="22"/>
      <c r="D815" s="48" t="str">
        <f>IFERROR(VLOOKUP($C815,货物明细表!$B:$F,2,0),"")</f>
        <v/>
      </c>
      <c r="E815" s="48" t="str">
        <f>IFERROR(VLOOKUP($C815,货物明细表!$B:$F,3,0),"")</f>
        <v/>
      </c>
      <c r="F815" s="48" t="str">
        <f>IFERROR(VLOOKUP($C815,货物明细表!$B:$F,4,0),"")</f>
        <v/>
      </c>
      <c r="G815" s="48" t="str">
        <f>IFERROR(VLOOKUP($C815,货物明细表!$B:$F,5,0),"")</f>
        <v/>
      </c>
      <c r="H815" s="23"/>
      <c r="I815" s="23"/>
      <c r="J815" s="23"/>
      <c r="K815" s="23"/>
    </row>
    <row r="816" spans="1:11">
      <c r="A816" s="47">
        <f t="shared" si="135"/>
        <v>813</v>
      </c>
      <c r="B816" s="19"/>
      <c r="C816" s="19"/>
      <c r="D816" s="47" t="str">
        <f>IFERROR(VLOOKUP($C816,货物明细表!$B:$F,2,0),"")</f>
        <v/>
      </c>
      <c r="E816" s="47" t="str">
        <f>IFERROR(VLOOKUP($C816,货物明细表!$B:$F,3,0),"")</f>
        <v/>
      </c>
      <c r="F816" s="47" t="str">
        <f>IFERROR(VLOOKUP($C816,货物明细表!$B:$F,4,0),"")</f>
        <v/>
      </c>
      <c r="G816" s="47" t="str">
        <f>IFERROR(VLOOKUP($C816,货物明细表!$B:$F,5,0),"")</f>
        <v/>
      </c>
      <c r="H816" s="20"/>
      <c r="I816" s="20"/>
      <c r="J816" s="20"/>
      <c r="K816" s="20"/>
    </row>
    <row r="817" spans="1:11">
      <c r="A817" s="48">
        <f t="shared" si="135"/>
        <v>814</v>
      </c>
      <c r="B817" s="22"/>
      <c r="C817" s="22"/>
      <c r="D817" s="48" t="str">
        <f>IFERROR(VLOOKUP($C817,货物明细表!$B:$F,2,0),"")</f>
        <v/>
      </c>
      <c r="E817" s="48" t="str">
        <f>IFERROR(VLOOKUP($C817,货物明细表!$B:$F,3,0),"")</f>
        <v/>
      </c>
      <c r="F817" s="48" t="str">
        <f>IFERROR(VLOOKUP($C817,货物明细表!$B:$F,4,0),"")</f>
        <v/>
      </c>
      <c r="G817" s="48" t="str">
        <f>IFERROR(VLOOKUP($C817,货物明细表!$B:$F,5,0),"")</f>
        <v/>
      </c>
      <c r="H817" s="23"/>
      <c r="I817" s="23"/>
      <c r="J817" s="23"/>
      <c r="K817" s="23"/>
    </row>
    <row r="818" spans="1:11">
      <c r="A818" s="47">
        <f t="shared" si="135"/>
        <v>815</v>
      </c>
      <c r="B818" s="19"/>
      <c r="C818" s="19"/>
      <c r="D818" s="47" t="str">
        <f>IFERROR(VLOOKUP($C818,货物明细表!$B:$F,2,0),"")</f>
        <v/>
      </c>
      <c r="E818" s="47" t="str">
        <f>IFERROR(VLOOKUP($C818,货物明细表!$B:$F,3,0),"")</f>
        <v/>
      </c>
      <c r="F818" s="47" t="str">
        <f>IFERROR(VLOOKUP($C818,货物明细表!$B:$F,4,0),"")</f>
        <v/>
      </c>
      <c r="G818" s="47" t="str">
        <f>IFERROR(VLOOKUP($C818,货物明细表!$B:$F,5,0),"")</f>
        <v/>
      </c>
      <c r="H818" s="20"/>
      <c r="I818" s="20"/>
      <c r="J818" s="20"/>
      <c r="K818" s="20"/>
    </row>
    <row r="819" spans="1:11">
      <c r="A819" s="48">
        <f t="shared" ref="A819:A824" si="136">A818+1</f>
        <v>816</v>
      </c>
      <c r="B819" s="22"/>
      <c r="C819" s="22"/>
      <c r="D819" s="48" t="str">
        <f>IFERROR(VLOOKUP($C819,货物明细表!$B:$F,2,0),"")</f>
        <v/>
      </c>
      <c r="E819" s="48" t="str">
        <f>IFERROR(VLOOKUP($C819,货物明细表!$B:$F,3,0),"")</f>
        <v/>
      </c>
      <c r="F819" s="48" t="str">
        <f>IFERROR(VLOOKUP($C819,货物明细表!$B:$F,4,0),"")</f>
        <v/>
      </c>
      <c r="G819" s="48" t="str">
        <f>IFERROR(VLOOKUP($C819,货物明细表!$B:$F,5,0),"")</f>
        <v/>
      </c>
      <c r="H819" s="23"/>
      <c r="I819" s="23"/>
      <c r="J819" s="23"/>
      <c r="K819" s="23"/>
    </row>
    <row r="820" spans="1:11">
      <c r="A820" s="47">
        <f t="shared" si="136"/>
        <v>817</v>
      </c>
      <c r="B820" s="19"/>
      <c r="C820" s="19"/>
      <c r="D820" s="47" t="str">
        <f>IFERROR(VLOOKUP($C820,货物明细表!$B:$F,2,0),"")</f>
        <v/>
      </c>
      <c r="E820" s="47" t="str">
        <f>IFERROR(VLOOKUP($C820,货物明细表!$B:$F,3,0),"")</f>
        <v/>
      </c>
      <c r="F820" s="47" t="str">
        <f>IFERROR(VLOOKUP($C820,货物明细表!$B:$F,4,0),"")</f>
        <v/>
      </c>
      <c r="G820" s="47" t="str">
        <f>IFERROR(VLOOKUP($C820,货物明细表!$B:$F,5,0),"")</f>
        <v/>
      </c>
      <c r="H820" s="20"/>
      <c r="I820" s="20"/>
      <c r="J820" s="20"/>
      <c r="K820" s="20"/>
    </row>
    <row r="821" spans="1:11">
      <c r="A821" s="48">
        <f t="shared" si="136"/>
        <v>818</v>
      </c>
      <c r="B821" s="22"/>
      <c r="C821" s="22"/>
      <c r="D821" s="48" t="str">
        <f>IFERROR(VLOOKUP($C821,货物明细表!$B:$F,2,0),"")</f>
        <v/>
      </c>
      <c r="E821" s="48" t="str">
        <f>IFERROR(VLOOKUP($C821,货物明细表!$B:$F,3,0),"")</f>
        <v/>
      </c>
      <c r="F821" s="48" t="str">
        <f>IFERROR(VLOOKUP($C821,货物明细表!$B:$F,4,0),"")</f>
        <v/>
      </c>
      <c r="G821" s="48" t="str">
        <f>IFERROR(VLOOKUP($C821,货物明细表!$B:$F,5,0),"")</f>
        <v/>
      </c>
      <c r="H821" s="23"/>
      <c r="I821" s="23"/>
      <c r="J821" s="23"/>
      <c r="K821" s="23"/>
    </row>
    <row r="822" spans="1:11">
      <c r="A822" s="47">
        <f t="shared" si="136"/>
        <v>819</v>
      </c>
      <c r="B822" s="19"/>
      <c r="C822" s="19"/>
      <c r="D822" s="47" t="str">
        <f>IFERROR(VLOOKUP($C822,货物明细表!$B:$F,2,0),"")</f>
        <v/>
      </c>
      <c r="E822" s="47" t="str">
        <f>IFERROR(VLOOKUP($C822,货物明细表!$B:$F,3,0),"")</f>
        <v/>
      </c>
      <c r="F822" s="47" t="str">
        <f>IFERROR(VLOOKUP($C822,货物明细表!$B:$F,4,0),"")</f>
        <v/>
      </c>
      <c r="G822" s="47" t="str">
        <f>IFERROR(VLOOKUP($C822,货物明细表!$B:$F,5,0),"")</f>
        <v/>
      </c>
      <c r="H822" s="20"/>
      <c r="I822" s="20"/>
      <c r="J822" s="20"/>
      <c r="K822" s="20"/>
    </row>
    <row r="823" spans="1:11">
      <c r="A823" s="48">
        <f t="shared" si="136"/>
        <v>820</v>
      </c>
      <c r="B823" s="22"/>
      <c r="C823" s="22"/>
      <c r="D823" s="48" t="str">
        <f>IFERROR(VLOOKUP($C823,货物明细表!$B:$F,2,0),"")</f>
        <v/>
      </c>
      <c r="E823" s="48" t="str">
        <f>IFERROR(VLOOKUP($C823,货物明细表!$B:$F,3,0),"")</f>
        <v/>
      </c>
      <c r="F823" s="48" t="str">
        <f>IFERROR(VLOOKUP($C823,货物明细表!$B:$F,4,0),"")</f>
        <v/>
      </c>
      <c r="G823" s="48" t="str">
        <f>IFERROR(VLOOKUP($C823,货物明细表!$B:$F,5,0),"")</f>
        <v/>
      </c>
      <c r="H823" s="23"/>
      <c r="I823" s="23"/>
      <c r="J823" s="23"/>
      <c r="K823" s="23"/>
    </row>
    <row r="824" spans="1:11">
      <c r="A824" s="47">
        <f t="shared" si="136"/>
        <v>821</v>
      </c>
      <c r="B824" s="19"/>
      <c r="C824" s="19"/>
      <c r="D824" s="47" t="str">
        <f>IFERROR(VLOOKUP($C824,货物明细表!$B:$F,2,0),"")</f>
        <v/>
      </c>
      <c r="E824" s="47" t="str">
        <f>IFERROR(VLOOKUP($C824,货物明细表!$B:$F,3,0),"")</f>
        <v/>
      </c>
      <c r="F824" s="47" t="str">
        <f>IFERROR(VLOOKUP($C824,货物明细表!$B:$F,4,0),"")</f>
        <v/>
      </c>
      <c r="G824" s="47" t="str">
        <f>IFERROR(VLOOKUP($C824,货物明细表!$B:$F,5,0),"")</f>
        <v/>
      </c>
      <c r="H824" s="20"/>
      <c r="I824" s="20"/>
      <c r="J824" s="20"/>
      <c r="K824" s="20"/>
    </row>
    <row r="825" spans="1:11">
      <c r="A825" s="48">
        <f t="shared" ref="A825:A830" si="137">A824+1</f>
        <v>822</v>
      </c>
      <c r="B825" s="22"/>
      <c r="C825" s="22"/>
      <c r="D825" s="48" t="str">
        <f>IFERROR(VLOOKUP($C825,货物明细表!$B:$F,2,0),"")</f>
        <v/>
      </c>
      <c r="E825" s="48" t="str">
        <f>IFERROR(VLOOKUP($C825,货物明细表!$B:$F,3,0),"")</f>
        <v/>
      </c>
      <c r="F825" s="48" t="str">
        <f>IFERROR(VLOOKUP($C825,货物明细表!$B:$F,4,0),"")</f>
        <v/>
      </c>
      <c r="G825" s="48" t="str">
        <f>IFERROR(VLOOKUP($C825,货物明细表!$B:$F,5,0),"")</f>
        <v/>
      </c>
      <c r="H825" s="23"/>
      <c r="I825" s="23"/>
      <c r="J825" s="23"/>
      <c r="K825" s="23"/>
    </row>
    <row r="826" spans="1:11">
      <c r="A826" s="47">
        <f t="shared" si="137"/>
        <v>823</v>
      </c>
      <c r="B826" s="19"/>
      <c r="C826" s="19"/>
      <c r="D826" s="47" t="str">
        <f>IFERROR(VLOOKUP($C826,货物明细表!$B:$F,2,0),"")</f>
        <v/>
      </c>
      <c r="E826" s="47" t="str">
        <f>IFERROR(VLOOKUP($C826,货物明细表!$B:$F,3,0),"")</f>
        <v/>
      </c>
      <c r="F826" s="47" t="str">
        <f>IFERROR(VLOOKUP($C826,货物明细表!$B:$F,4,0),"")</f>
        <v/>
      </c>
      <c r="G826" s="47" t="str">
        <f>IFERROR(VLOOKUP($C826,货物明细表!$B:$F,5,0),"")</f>
        <v/>
      </c>
      <c r="H826" s="20"/>
      <c r="I826" s="20"/>
      <c r="J826" s="20"/>
      <c r="K826" s="20"/>
    </row>
    <row r="827" spans="1:11">
      <c r="A827" s="48">
        <f t="shared" si="137"/>
        <v>824</v>
      </c>
      <c r="B827" s="22"/>
      <c r="C827" s="22"/>
      <c r="D827" s="48" t="str">
        <f>IFERROR(VLOOKUP($C827,货物明细表!$B:$F,2,0),"")</f>
        <v/>
      </c>
      <c r="E827" s="48" t="str">
        <f>IFERROR(VLOOKUP($C827,货物明细表!$B:$F,3,0),"")</f>
        <v/>
      </c>
      <c r="F827" s="48" t="str">
        <f>IFERROR(VLOOKUP($C827,货物明细表!$B:$F,4,0),"")</f>
        <v/>
      </c>
      <c r="G827" s="48" t="str">
        <f>IFERROR(VLOOKUP($C827,货物明细表!$B:$F,5,0),"")</f>
        <v/>
      </c>
      <c r="H827" s="23"/>
      <c r="I827" s="23"/>
      <c r="J827" s="23"/>
      <c r="K827" s="23"/>
    </row>
    <row r="828" spans="1:11">
      <c r="A828" s="47">
        <f t="shared" si="137"/>
        <v>825</v>
      </c>
      <c r="B828" s="19"/>
      <c r="C828" s="19"/>
      <c r="D828" s="47" t="str">
        <f>IFERROR(VLOOKUP($C828,货物明细表!$B:$F,2,0),"")</f>
        <v/>
      </c>
      <c r="E828" s="47" t="str">
        <f>IFERROR(VLOOKUP($C828,货物明细表!$B:$F,3,0),"")</f>
        <v/>
      </c>
      <c r="F828" s="47" t="str">
        <f>IFERROR(VLOOKUP($C828,货物明细表!$B:$F,4,0),"")</f>
        <v/>
      </c>
      <c r="G828" s="47" t="str">
        <f>IFERROR(VLOOKUP($C828,货物明细表!$B:$F,5,0),"")</f>
        <v/>
      </c>
      <c r="H828" s="20"/>
      <c r="I828" s="20"/>
      <c r="J828" s="20"/>
      <c r="K828" s="20"/>
    </row>
    <row r="829" spans="1:11">
      <c r="A829" s="48">
        <f t="shared" si="137"/>
        <v>826</v>
      </c>
      <c r="B829" s="22"/>
      <c r="C829" s="22"/>
      <c r="D829" s="48" t="str">
        <f>IFERROR(VLOOKUP($C829,货物明细表!$B:$F,2,0),"")</f>
        <v/>
      </c>
      <c r="E829" s="48" t="str">
        <f>IFERROR(VLOOKUP($C829,货物明细表!$B:$F,3,0),"")</f>
        <v/>
      </c>
      <c r="F829" s="48" t="str">
        <f>IFERROR(VLOOKUP($C829,货物明细表!$B:$F,4,0),"")</f>
        <v/>
      </c>
      <c r="G829" s="48" t="str">
        <f>IFERROR(VLOOKUP($C829,货物明细表!$B:$F,5,0),"")</f>
        <v/>
      </c>
      <c r="H829" s="23"/>
      <c r="I829" s="23"/>
      <c r="J829" s="23"/>
      <c r="K829" s="23"/>
    </row>
    <row r="830" spans="1:11">
      <c r="A830" s="47">
        <f t="shared" si="137"/>
        <v>827</v>
      </c>
      <c r="B830" s="19"/>
      <c r="C830" s="19"/>
      <c r="D830" s="47" t="str">
        <f>IFERROR(VLOOKUP($C830,货物明细表!$B:$F,2,0),"")</f>
        <v/>
      </c>
      <c r="E830" s="47" t="str">
        <f>IFERROR(VLOOKUP($C830,货物明细表!$B:$F,3,0),"")</f>
        <v/>
      </c>
      <c r="F830" s="47" t="str">
        <f>IFERROR(VLOOKUP($C830,货物明细表!$B:$F,4,0),"")</f>
        <v/>
      </c>
      <c r="G830" s="47" t="str">
        <f>IFERROR(VLOOKUP($C830,货物明细表!$B:$F,5,0),"")</f>
        <v/>
      </c>
      <c r="H830" s="20"/>
      <c r="I830" s="20"/>
      <c r="J830" s="20"/>
      <c r="K830" s="20"/>
    </row>
    <row r="831" spans="1:11">
      <c r="A831" s="48">
        <f t="shared" ref="A831:A836" si="138">A830+1</f>
        <v>828</v>
      </c>
      <c r="B831" s="22"/>
      <c r="C831" s="22"/>
      <c r="D831" s="48" t="str">
        <f>IFERROR(VLOOKUP($C831,货物明细表!$B:$F,2,0),"")</f>
        <v/>
      </c>
      <c r="E831" s="48" t="str">
        <f>IFERROR(VLOOKUP($C831,货物明细表!$B:$F,3,0),"")</f>
        <v/>
      </c>
      <c r="F831" s="48" t="str">
        <f>IFERROR(VLOOKUP($C831,货物明细表!$B:$F,4,0),"")</f>
        <v/>
      </c>
      <c r="G831" s="48" t="str">
        <f>IFERROR(VLOOKUP($C831,货物明细表!$B:$F,5,0),"")</f>
        <v/>
      </c>
      <c r="H831" s="23"/>
      <c r="I831" s="23"/>
      <c r="J831" s="23"/>
      <c r="K831" s="23"/>
    </row>
    <row r="832" spans="1:11">
      <c r="A832" s="47">
        <f t="shared" si="138"/>
        <v>829</v>
      </c>
      <c r="B832" s="19"/>
      <c r="C832" s="19"/>
      <c r="D832" s="47" t="str">
        <f>IFERROR(VLOOKUP($C832,货物明细表!$B:$F,2,0),"")</f>
        <v/>
      </c>
      <c r="E832" s="47" t="str">
        <f>IFERROR(VLOOKUP($C832,货物明细表!$B:$F,3,0),"")</f>
        <v/>
      </c>
      <c r="F832" s="47" t="str">
        <f>IFERROR(VLOOKUP($C832,货物明细表!$B:$F,4,0),"")</f>
        <v/>
      </c>
      <c r="G832" s="47" t="str">
        <f>IFERROR(VLOOKUP($C832,货物明细表!$B:$F,5,0),"")</f>
        <v/>
      </c>
      <c r="H832" s="20"/>
      <c r="I832" s="20"/>
      <c r="J832" s="20"/>
      <c r="K832" s="20"/>
    </row>
    <row r="833" spans="1:11">
      <c r="A833" s="48">
        <f t="shared" si="138"/>
        <v>830</v>
      </c>
      <c r="B833" s="22"/>
      <c r="C833" s="22"/>
      <c r="D833" s="48" t="str">
        <f>IFERROR(VLOOKUP($C833,货物明细表!$B:$F,2,0),"")</f>
        <v/>
      </c>
      <c r="E833" s="48" t="str">
        <f>IFERROR(VLOOKUP($C833,货物明细表!$B:$F,3,0),"")</f>
        <v/>
      </c>
      <c r="F833" s="48" t="str">
        <f>IFERROR(VLOOKUP($C833,货物明细表!$B:$F,4,0),"")</f>
        <v/>
      </c>
      <c r="G833" s="48" t="str">
        <f>IFERROR(VLOOKUP($C833,货物明细表!$B:$F,5,0),"")</f>
        <v/>
      </c>
      <c r="H833" s="23"/>
      <c r="I833" s="23"/>
      <c r="J833" s="23"/>
      <c r="K833" s="23"/>
    </row>
    <row r="834" spans="1:11">
      <c r="A834" s="47">
        <f t="shared" si="138"/>
        <v>831</v>
      </c>
      <c r="B834" s="19"/>
      <c r="C834" s="19"/>
      <c r="D834" s="47" t="str">
        <f>IFERROR(VLOOKUP($C834,货物明细表!$B:$F,2,0),"")</f>
        <v/>
      </c>
      <c r="E834" s="47" t="str">
        <f>IFERROR(VLOOKUP($C834,货物明细表!$B:$F,3,0),"")</f>
        <v/>
      </c>
      <c r="F834" s="47" t="str">
        <f>IFERROR(VLOOKUP($C834,货物明细表!$B:$F,4,0),"")</f>
        <v/>
      </c>
      <c r="G834" s="47" t="str">
        <f>IFERROR(VLOOKUP($C834,货物明细表!$B:$F,5,0),"")</f>
        <v/>
      </c>
      <c r="H834" s="20"/>
      <c r="I834" s="20"/>
      <c r="J834" s="20"/>
      <c r="K834" s="20"/>
    </row>
    <row r="835" spans="1:11">
      <c r="A835" s="48">
        <f t="shared" si="138"/>
        <v>832</v>
      </c>
      <c r="B835" s="22"/>
      <c r="C835" s="22"/>
      <c r="D835" s="48" t="str">
        <f>IFERROR(VLOOKUP($C835,货物明细表!$B:$F,2,0),"")</f>
        <v/>
      </c>
      <c r="E835" s="48" t="str">
        <f>IFERROR(VLOOKUP($C835,货物明细表!$B:$F,3,0),"")</f>
        <v/>
      </c>
      <c r="F835" s="48" t="str">
        <f>IFERROR(VLOOKUP($C835,货物明细表!$B:$F,4,0),"")</f>
        <v/>
      </c>
      <c r="G835" s="48" t="str">
        <f>IFERROR(VLOOKUP($C835,货物明细表!$B:$F,5,0),"")</f>
        <v/>
      </c>
      <c r="H835" s="23"/>
      <c r="I835" s="23"/>
      <c r="J835" s="23"/>
      <c r="K835" s="23"/>
    </row>
    <row r="836" spans="1:11">
      <c r="A836" s="47">
        <f t="shared" si="138"/>
        <v>833</v>
      </c>
      <c r="B836" s="19"/>
      <c r="C836" s="19"/>
      <c r="D836" s="47" t="str">
        <f>IFERROR(VLOOKUP($C836,货物明细表!$B:$F,2,0),"")</f>
        <v/>
      </c>
      <c r="E836" s="47" t="str">
        <f>IFERROR(VLOOKUP($C836,货物明细表!$B:$F,3,0),"")</f>
        <v/>
      </c>
      <c r="F836" s="47" t="str">
        <f>IFERROR(VLOOKUP($C836,货物明细表!$B:$F,4,0),"")</f>
        <v/>
      </c>
      <c r="G836" s="47" t="str">
        <f>IFERROR(VLOOKUP($C836,货物明细表!$B:$F,5,0),"")</f>
        <v/>
      </c>
      <c r="H836" s="20"/>
      <c r="I836" s="20"/>
      <c r="J836" s="20"/>
      <c r="K836" s="20"/>
    </row>
    <row r="837" spans="1:11">
      <c r="A837" s="48">
        <f t="shared" ref="A837:A842" si="139">A836+1</f>
        <v>834</v>
      </c>
      <c r="B837" s="22"/>
      <c r="C837" s="22"/>
      <c r="D837" s="48" t="str">
        <f>IFERROR(VLOOKUP($C837,货物明细表!$B:$F,2,0),"")</f>
        <v/>
      </c>
      <c r="E837" s="48" t="str">
        <f>IFERROR(VLOOKUP($C837,货物明细表!$B:$F,3,0),"")</f>
        <v/>
      </c>
      <c r="F837" s="48" t="str">
        <f>IFERROR(VLOOKUP($C837,货物明细表!$B:$F,4,0),"")</f>
        <v/>
      </c>
      <c r="G837" s="48" t="str">
        <f>IFERROR(VLOOKUP($C837,货物明细表!$B:$F,5,0),"")</f>
        <v/>
      </c>
      <c r="H837" s="23"/>
      <c r="I837" s="23"/>
      <c r="J837" s="23"/>
      <c r="K837" s="23"/>
    </row>
    <row r="838" spans="1:11">
      <c r="A838" s="47">
        <f t="shared" si="139"/>
        <v>835</v>
      </c>
      <c r="B838" s="19"/>
      <c r="C838" s="19"/>
      <c r="D838" s="47" t="str">
        <f>IFERROR(VLOOKUP($C838,货物明细表!$B:$F,2,0),"")</f>
        <v/>
      </c>
      <c r="E838" s="47" t="str">
        <f>IFERROR(VLOOKUP($C838,货物明细表!$B:$F,3,0),"")</f>
        <v/>
      </c>
      <c r="F838" s="47" t="str">
        <f>IFERROR(VLOOKUP($C838,货物明细表!$B:$F,4,0),"")</f>
        <v/>
      </c>
      <c r="G838" s="47" t="str">
        <f>IFERROR(VLOOKUP($C838,货物明细表!$B:$F,5,0),"")</f>
        <v/>
      </c>
      <c r="H838" s="20"/>
      <c r="I838" s="20"/>
      <c r="J838" s="20"/>
      <c r="K838" s="20"/>
    </row>
    <row r="839" spans="1:11">
      <c r="A839" s="48">
        <f t="shared" si="139"/>
        <v>836</v>
      </c>
      <c r="B839" s="22"/>
      <c r="C839" s="22"/>
      <c r="D839" s="48" t="str">
        <f>IFERROR(VLOOKUP($C839,货物明细表!$B:$F,2,0),"")</f>
        <v/>
      </c>
      <c r="E839" s="48" t="str">
        <f>IFERROR(VLOOKUP($C839,货物明细表!$B:$F,3,0),"")</f>
        <v/>
      </c>
      <c r="F839" s="48" t="str">
        <f>IFERROR(VLOOKUP($C839,货物明细表!$B:$F,4,0),"")</f>
        <v/>
      </c>
      <c r="G839" s="48" t="str">
        <f>IFERROR(VLOOKUP($C839,货物明细表!$B:$F,5,0),"")</f>
        <v/>
      </c>
      <c r="H839" s="23"/>
      <c r="I839" s="23"/>
      <c r="J839" s="23"/>
      <c r="K839" s="23"/>
    </row>
    <row r="840" spans="1:11">
      <c r="A840" s="47">
        <f t="shared" si="139"/>
        <v>837</v>
      </c>
      <c r="B840" s="19"/>
      <c r="C840" s="19"/>
      <c r="D840" s="47" t="str">
        <f>IFERROR(VLOOKUP($C840,货物明细表!$B:$F,2,0),"")</f>
        <v/>
      </c>
      <c r="E840" s="47" t="str">
        <f>IFERROR(VLOOKUP($C840,货物明细表!$B:$F,3,0),"")</f>
        <v/>
      </c>
      <c r="F840" s="47" t="str">
        <f>IFERROR(VLOOKUP($C840,货物明细表!$B:$F,4,0),"")</f>
        <v/>
      </c>
      <c r="G840" s="47" t="str">
        <f>IFERROR(VLOOKUP($C840,货物明细表!$B:$F,5,0),"")</f>
        <v/>
      </c>
      <c r="H840" s="20"/>
      <c r="I840" s="20"/>
      <c r="J840" s="20"/>
      <c r="K840" s="20"/>
    </row>
    <row r="841" spans="1:11">
      <c r="A841" s="48">
        <f t="shared" si="139"/>
        <v>838</v>
      </c>
      <c r="B841" s="22"/>
      <c r="C841" s="22"/>
      <c r="D841" s="48" t="str">
        <f>IFERROR(VLOOKUP($C841,货物明细表!$B:$F,2,0),"")</f>
        <v/>
      </c>
      <c r="E841" s="48" t="str">
        <f>IFERROR(VLOOKUP($C841,货物明细表!$B:$F,3,0),"")</f>
        <v/>
      </c>
      <c r="F841" s="48" t="str">
        <f>IFERROR(VLOOKUP($C841,货物明细表!$B:$F,4,0),"")</f>
        <v/>
      </c>
      <c r="G841" s="48" t="str">
        <f>IFERROR(VLOOKUP($C841,货物明细表!$B:$F,5,0),"")</f>
        <v/>
      </c>
      <c r="H841" s="23"/>
      <c r="I841" s="23"/>
      <c r="J841" s="23"/>
      <c r="K841" s="23"/>
    </row>
    <row r="842" spans="1:11">
      <c r="A842" s="47">
        <f t="shared" si="139"/>
        <v>839</v>
      </c>
      <c r="B842" s="19"/>
      <c r="C842" s="19"/>
      <c r="D842" s="47" t="str">
        <f>IFERROR(VLOOKUP($C842,货物明细表!$B:$F,2,0),"")</f>
        <v/>
      </c>
      <c r="E842" s="47" t="str">
        <f>IFERROR(VLOOKUP($C842,货物明细表!$B:$F,3,0),"")</f>
        <v/>
      </c>
      <c r="F842" s="47" t="str">
        <f>IFERROR(VLOOKUP($C842,货物明细表!$B:$F,4,0),"")</f>
        <v/>
      </c>
      <c r="G842" s="47" t="str">
        <f>IFERROR(VLOOKUP($C842,货物明细表!$B:$F,5,0),"")</f>
        <v/>
      </c>
      <c r="H842" s="20"/>
      <c r="I842" s="20"/>
      <c r="J842" s="20"/>
      <c r="K842" s="20"/>
    </row>
    <row r="843" spans="1:11">
      <c r="A843" s="48">
        <f t="shared" ref="A843:A848" si="140">A842+1</f>
        <v>840</v>
      </c>
      <c r="B843" s="22"/>
      <c r="C843" s="22"/>
      <c r="D843" s="48" t="str">
        <f>IFERROR(VLOOKUP($C843,货物明细表!$B:$F,2,0),"")</f>
        <v/>
      </c>
      <c r="E843" s="48" t="str">
        <f>IFERROR(VLOOKUP($C843,货物明细表!$B:$F,3,0),"")</f>
        <v/>
      </c>
      <c r="F843" s="48" t="str">
        <f>IFERROR(VLOOKUP($C843,货物明细表!$B:$F,4,0),"")</f>
        <v/>
      </c>
      <c r="G843" s="48" t="str">
        <f>IFERROR(VLOOKUP($C843,货物明细表!$B:$F,5,0),"")</f>
        <v/>
      </c>
      <c r="H843" s="23"/>
      <c r="I843" s="23"/>
      <c r="J843" s="23"/>
      <c r="K843" s="23"/>
    </row>
    <row r="844" spans="1:11">
      <c r="A844" s="47">
        <f t="shared" si="140"/>
        <v>841</v>
      </c>
      <c r="B844" s="19"/>
      <c r="C844" s="19"/>
      <c r="D844" s="47" t="str">
        <f>IFERROR(VLOOKUP($C844,货物明细表!$B:$F,2,0),"")</f>
        <v/>
      </c>
      <c r="E844" s="47" t="str">
        <f>IFERROR(VLOOKUP($C844,货物明细表!$B:$F,3,0),"")</f>
        <v/>
      </c>
      <c r="F844" s="47" t="str">
        <f>IFERROR(VLOOKUP($C844,货物明细表!$B:$F,4,0),"")</f>
        <v/>
      </c>
      <c r="G844" s="47" t="str">
        <f>IFERROR(VLOOKUP($C844,货物明细表!$B:$F,5,0),"")</f>
        <v/>
      </c>
      <c r="H844" s="20"/>
      <c r="I844" s="20"/>
      <c r="J844" s="20"/>
      <c r="K844" s="20"/>
    </row>
    <row r="845" spans="1:11">
      <c r="A845" s="48">
        <f t="shared" si="140"/>
        <v>842</v>
      </c>
      <c r="B845" s="22"/>
      <c r="C845" s="22"/>
      <c r="D845" s="48" t="str">
        <f>IFERROR(VLOOKUP($C845,货物明细表!$B:$F,2,0),"")</f>
        <v/>
      </c>
      <c r="E845" s="48" t="str">
        <f>IFERROR(VLOOKUP($C845,货物明细表!$B:$F,3,0),"")</f>
        <v/>
      </c>
      <c r="F845" s="48" t="str">
        <f>IFERROR(VLOOKUP($C845,货物明细表!$B:$F,4,0),"")</f>
        <v/>
      </c>
      <c r="G845" s="48" t="str">
        <f>IFERROR(VLOOKUP($C845,货物明细表!$B:$F,5,0),"")</f>
        <v/>
      </c>
      <c r="H845" s="23"/>
      <c r="I845" s="23"/>
      <c r="J845" s="23"/>
      <c r="K845" s="23"/>
    </row>
    <row r="846" spans="1:11">
      <c r="A846" s="47">
        <f t="shared" si="140"/>
        <v>843</v>
      </c>
      <c r="B846" s="19"/>
      <c r="C846" s="19"/>
      <c r="D846" s="47" t="str">
        <f>IFERROR(VLOOKUP($C846,货物明细表!$B:$F,2,0),"")</f>
        <v/>
      </c>
      <c r="E846" s="47" t="str">
        <f>IFERROR(VLOOKUP($C846,货物明细表!$B:$F,3,0),"")</f>
        <v/>
      </c>
      <c r="F846" s="47" t="str">
        <f>IFERROR(VLOOKUP($C846,货物明细表!$B:$F,4,0),"")</f>
        <v/>
      </c>
      <c r="G846" s="47" t="str">
        <f>IFERROR(VLOOKUP($C846,货物明细表!$B:$F,5,0),"")</f>
        <v/>
      </c>
      <c r="H846" s="20"/>
      <c r="I846" s="20"/>
      <c r="J846" s="20"/>
      <c r="K846" s="20"/>
    </row>
    <row r="847" spans="1:11">
      <c r="A847" s="48">
        <f t="shared" si="140"/>
        <v>844</v>
      </c>
      <c r="B847" s="22"/>
      <c r="C847" s="22"/>
      <c r="D847" s="48" t="str">
        <f>IFERROR(VLOOKUP($C847,货物明细表!$B:$F,2,0),"")</f>
        <v/>
      </c>
      <c r="E847" s="48" t="str">
        <f>IFERROR(VLOOKUP($C847,货物明细表!$B:$F,3,0),"")</f>
        <v/>
      </c>
      <c r="F847" s="48" t="str">
        <f>IFERROR(VLOOKUP($C847,货物明细表!$B:$F,4,0),"")</f>
        <v/>
      </c>
      <c r="G847" s="48" t="str">
        <f>IFERROR(VLOOKUP($C847,货物明细表!$B:$F,5,0),"")</f>
        <v/>
      </c>
      <c r="H847" s="23"/>
      <c r="I847" s="23"/>
      <c r="J847" s="23"/>
      <c r="K847" s="23"/>
    </row>
    <row r="848" spans="1:11">
      <c r="A848" s="47">
        <f t="shared" si="140"/>
        <v>845</v>
      </c>
      <c r="B848" s="19"/>
      <c r="C848" s="19"/>
      <c r="D848" s="47" t="str">
        <f>IFERROR(VLOOKUP($C848,货物明细表!$B:$F,2,0),"")</f>
        <v/>
      </c>
      <c r="E848" s="47" t="str">
        <f>IFERROR(VLOOKUP($C848,货物明细表!$B:$F,3,0),"")</f>
        <v/>
      </c>
      <c r="F848" s="47" t="str">
        <f>IFERROR(VLOOKUP($C848,货物明细表!$B:$F,4,0),"")</f>
        <v/>
      </c>
      <c r="G848" s="47" t="str">
        <f>IFERROR(VLOOKUP($C848,货物明细表!$B:$F,5,0),"")</f>
        <v/>
      </c>
      <c r="H848" s="20"/>
      <c r="I848" s="20"/>
      <c r="J848" s="20"/>
      <c r="K848" s="20"/>
    </row>
    <row r="849" spans="1:11">
      <c r="A849" s="48">
        <f t="shared" ref="A849:A854" si="141">A848+1</f>
        <v>846</v>
      </c>
      <c r="B849" s="22"/>
      <c r="C849" s="22"/>
      <c r="D849" s="48" t="str">
        <f>IFERROR(VLOOKUP($C849,货物明细表!$B:$F,2,0),"")</f>
        <v/>
      </c>
      <c r="E849" s="48" t="str">
        <f>IFERROR(VLOOKUP($C849,货物明细表!$B:$F,3,0),"")</f>
        <v/>
      </c>
      <c r="F849" s="48" t="str">
        <f>IFERROR(VLOOKUP($C849,货物明细表!$B:$F,4,0),"")</f>
        <v/>
      </c>
      <c r="G849" s="48" t="str">
        <f>IFERROR(VLOOKUP($C849,货物明细表!$B:$F,5,0),"")</f>
        <v/>
      </c>
      <c r="H849" s="23"/>
      <c r="I849" s="23"/>
      <c r="J849" s="23"/>
      <c r="K849" s="23"/>
    </row>
    <row r="850" spans="1:11">
      <c r="A850" s="47">
        <f t="shared" si="141"/>
        <v>847</v>
      </c>
      <c r="B850" s="19"/>
      <c r="C850" s="19"/>
      <c r="D850" s="47" t="str">
        <f>IFERROR(VLOOKUP($C850,货物明细表!$B:$F,2,0),"")</f>
        <v/>
      </c>
      <c r="E850" s="47" t="str">
        <f>IFERROR(VLOOKUP($C850,货物明细表!$B:$F,3,0),"")</f>
        <v/>
      </c>
      <c r="F850" s="47" t="str">
        <f>IFERROR(VLOOKUP($C850,货物明细表!$B:$F,4,0),"")</f>
        <v/>
      </c>
      <c r="G850" s="47" t="str">
        <f>IFERROR(VLOOKUP($C850,货物明细表!$B:$F,5,0),"")</f>
        <v/>
      </c>
      <c r="H850" s="20"/>
      <c r="I850" s="20"/>
      <c r="J850" s="20"/>
      <c r="K850" s="20"/>
    </row>
    <row r="851" spans="1:11">
      <c r="A851" s="48">
        <f t="shared" si="141"/>
        <v>848</v>
      </c>
      <c r="B851" s="22"/>
      <c r="C851" s="22"/>
      <c r="D851" s="48" t="str">
        <f>IFERROR(VLOOKUP($C851,货物明细表!$B:$F,2,0),"")</f>
        <v/>
      </c>
      <c r="E851" s="48" t="str">
        <f>IFERROR(VLOOKUP($C851,货物明细表!$B:$F,3,0),"")</f>
        <v/>
      </c>
      <c r="F851" s="48" t="str">
        <f>IFERROR(VLOOKUP($C851,货物明细表!$B:$F,4,0),"")</f>
        <v/>
      </c>
      <c r="G851" s="48" t="str">
        <f>IFERROR(VLOOKUP($C851,货物明细表!$B:$F,5,0),"")</f>
        <v/>
      </c>
      <c r="H851" s="23"/>
      <c r="I851" s="23"/>
      <c r="J851" s="23"/>
      <c r="K851" s="23"/>
    </row>
    <row r="852" spans="1:11">
      <c r="A852" s="47">
        <f t="shared" si="141"/>
        <v>849</v>
      </c>
      <c r="B852" s="19"/>
      <c r="C852" s="19"/>
      <c r="D852" s="47" t="str">
        <f>IFERROR(VLOOKUP($C852,货物明细表!$B:$F,2,0),"")</f>
        <v/>
      </c>
      <c r="E852" s="47" t="str">
        <f>IFERROR(VLOOKUP($C852,货物明细表!$B:$F,3,0),"")</f>
        <v/>
      </c>
      <c r="F852" s="47" t="str">
        <f>IFERROR(VLOOKUP($C852,货物明细表!$B:$F,4,0),"")</f>
        <v/>
      </c>
      <c r="G852" s="47" t="str">
        <f>IFERROR(VLOOKUP($C852,货物明细表!$B:$F,5,0),"")</f>
        <v/>
      </c>
      <c r="H852" s="20"/>
      <c r="I852" s="20"/>
      <c r="J852" s="20"/>
      <c r="K852" s="20"/>
    </row>
    <row r="853" spans="1:11">
      <c r="A853" s="48">
        <f t="shared" si="141"/>
        <v>850</v>
      </c>
      <c r="B853" s="22"/>
      <c r="C853" s="22"/>
      <c r="D853" s="48" t="str">
        <f>IFERROR(VLOOKUP($C853,货物明细表!$B:$F,2,0),"")</f>
        <v/>
      </c>
      <c r="E853" s="48" t="str">
        <f>IFERROR(VLOOKUP($C853,货物明细表!$B:$F,3,0),"")</f>
        <v/>
      </c>
      <c r="F853" s="48" t="str">
        <f>IFERROR(VLOOKUP($C853,货物明细表!$B:$F,4,0),"")</f>
        <v/>
      </c>
      <c r="G853" s="48" t="str">
        <f>IFERROR(VLOOKUP($C853,货物明细表!$B:$F,5,0),"")</f>
        <v/>
      </c>
      <c r="H853" s="23"/>
      <c r="I853" s="23"/>
      <c r="J853" s="23"/>
      <c r="K853" s="23"/>
    </row>
    <row r="854" spans="1:11">
      <c r="A854" s="47">
        <f t="shared" si="141"/>
        <v>851</v>
      </c>
      <c r="B854" s="19"/>
      <c r="C854" s="19"/>
      <c r="D854" s="47" t="str">
        <f>IFERROR(VLOOKUP($C854,货物明细表!$B:$F,2,0),"")</f>
        <v/>
      </c>
      <c r="E854" s="47" t="str">
        <f>IFERROR(VLOOKUP($C854,货物明细表!$B:$F,3,0),"")</f>
        <v/>
      </c>
      <c r="F854" s="47" t="str">
        <f>IFERROR(VLOOKUP($C854,货物明细表!$B:$F,4,0),"")</f>
        <v/>
      </c>
      <c r="G854" s="47" t="str">
        <f>IFERROR(VLOOKUP($C854,货物明细表!$B:$F,5,0),"")</f>
        <v/>
      </c>
      <c r="H854" s="20"/>
      <c r="I854" s="20"/>
      <c r="J854" s="20"/>
      <c r="K854" s="20"/>
    </row>
    <row r="855" spans="1:11">
      <c r="A855" s="48">
        <f t="shared" ref="A855:A860" si="142">A854+1</f>
        <v>852</v>
      </c>
      <c r="B855" s="22"/>
      <c r="C855" s="22"/>
      <c r="D855" s="48" t="str">
        <f>IFERROR(VLOOKUP($C855,货物明细表!$B:$F,2,0),"")</f>
        <v/>
      </c>
      <c r="E855" s="48" t="str">
        <f>IFERROR(VLOOKUP($C855,货物明细表!$B:$F,3,0),"")</f>
        <v/>
      </c>
      <c r="F855" s="48" t="str">
        <f>IFERROR(VLOOKUP($C855,货物明细表!$B:$F,4,0),"")</f>
        <v/>
      </c>
      <c r="G855" s="48" t="str">
        <f>IFERROR(VLOOKUP($C855,货物明细表!$B:$F,5,0),"")</f>
        <v/>
      </c>
      <c r="H855" s="23"/>
      <c r="I855" s="23"/>
      <c r="J855" s="23"/>
      <c r="K855" s="23"/>
    </row>
    <row r="856" spans="1:11">
      <c r="A856" s="47">
        <f t="shared" si="142"/>
        <v>853</v>
      </c>
      <c r="B856" s="19"/>
      <c r="C856" s="19"/>
      <c r="D856" s="47" t="str">
        <f>IFERROR(VLOOKUP($C856,货物明细表!$B:$F,2,0),"")</f>
        <v/>
      </c>
      <c r="E856" s="47" t="str">
        <f>IFERROR(VLOOKUP($C856,货物明细表!$B:$F,3,0),"")</f>
        <v/>
      </c>
      <c r="F856" s="47" t="str">
        <f>IFERROR(VLOOKUP($C856,货物明细表!$B:$F,4,0),"")</f>
        <v/>
      </c>
      <c r="G856" s="47" t="str">
        <f>IFERROR(VLOOKUP($C856,货物明细表!$B:$F,5,0),"")</f>
        <v/>
      </c>
      <c r="H856" s="20"/>
      <c r="I856" s="20"/>
      <c r="J856" s="20"/>
      <c r="K856" s="20"/>
    </row>
    <row r="857" spans="1:11">
      <c r="A857" s="48">
        <f t="shared" si="142"/>
        <v>854</v>
      </c>
      <c r="B857" s="22"/>
      <c r="C857" s="22"/>
      <c r="D857" s="48" t="str">
        <f>IFERROR(VLOOKUP($C857,货物明细表!$B:$F,2,0),"")</f>
        <v/>
      </c>
      <c r="E857" s="48" t="str">
        <f>IFERROR(VLOOKUP($C857,货物明细表!$B:$F,3,0),"")</f>
        <v/>
      </c>
      <c r="F857" s="48" t="str">
        <f>IFERROR(VLOOKUP($C857,货物明细表!$B:$F,4,0),"")</f>
        <v/>
      </c>
      <c r="G857" s="48" t="str">
        <f>IFERROR(VLOOKUP($C857,货物明细表!$B:$F,5,0),"")</f>
        <v/>
      </c>
      <c r="H857" s="23"/>
      <c r="I857" s="23"/>
      <c r="J857" s="23"/>
      <c r="K857" s="23"/>
    </row>
    <row r="858" spans="1:11">
      <c r="A858" s="47">
        <f t="shared" si="142"/>
        <v>855</v>
      </c>
      <c r="B858" s="19"/>
      <c r="C858" s="19"/>
      <c r="D858" s="47" t="str">
        <f>IFERROR(VLOOKUP($C858,货物明细表!$B:$F,2,0),"")</f>
        <v/>
      </c>
      <c r="E858" s="47" t="str">
        <f>IFERROR(VLOOKUP($C858,货物明细表!$B:$F,3,0),"")</f>
        <v/>
      </c>
      <c r="F858" s="47" t="str">
        <f>IFERROR(VLOOKUP($C858,货物明细表!$B:$F,4,0),"")</f>
        <v/>
      </c>
      <c r="G858" s="47" t="str">
        <f>IFERROR(VLOOKUP($C858,货物明细表!$B:$F,5,0),"")</f>
        <v/>
      </c>
      <c r="H858" s="20"/>
      <c r="I858" s="20"/>
      <c r="J858" s="20"/>
      <c r="K858" s="20"/>
    </row>
    <row r="859" spans="1:11">
      <c r="A859" s="48">
        <f t="shared" si="142"/>
        <v>856</v>
      </c>
      <c r="B859" s="22"/>
      <c r="C859" s="22"/>
      <c r="D859" s="48" t="str">
        <f>IFERROR(VLOOKUP($C859,货物明细表!$B:$F,2,0),"")</f>
        <v/>
      </c>
      <c r="E859" s="48" t="str">
        <f>IFERROR(VLOOKUP($C859,货物明细表!$B:$F,3,0),"")</f>
        <v/>
      </c>
      <c r="F859" s="48" t="str">
        <f>IFERROR(VLOOKUP($C859,货物明细表!$B:$F,4,0),"")</f>
        <v/>
      </c>
      <c r="G859" s="48" t="str">
        <f>IFERROR(VLOOKUP($C859,货物明细表!$B:$F,5,0),"")</f>
        <v/>
      </c>
      <c r="H859" s="23"/>
      <c r="I859" s="23"/>
      <c r="J859" s="23"/>
      <c r="K859" s="23"/>
    </row>
    <row r="860" spans="1:11">
      <c r="A860" s="47">
        <f t="shared" si="142"/>
        <v>857</v>
      </c>
      <c r="B860" s="19"/>
      <c r="C860" s="19"/>
      <c r="D860" s="47" t="str">
        <f>IFERROR(VLOOKUP($C860,货物明细表!$B:$F,2,0),"")</f>
        <v/>
      </c>
      <c r="E860" s="47" t="str">
        <f>IFERROR(VLOOKUP($C860,货物明细表!$B:$F,3,0),"")</f>
        <v/>
      </c>
      <c r="F860" s="47" t="str">
        <f>IFERROR(VLOOKUP($C860,货物明细表!$B:$F,4,0),"")</f>
        <v/>
      </c>
      <c r="G860" s="47" t="str">
        <f>IFERROR(VLOOKUP($C860,货物明细表!$B:$F,5,0),"")</f>
        <v/>
      </c>
      <c r="H860" s="20"/>
      <c r="I860" s="20"/>
      <c r="J860" s="20"/>
      <c r="K860" s="20"/>
    </row>
    <row r="861" spans="1:11">
      <c r="A861" s="48">
        <f t="shared" ref="A861:A866" si="143">A860+1</f>
        <v>858</v>
      </c>
      <c r="B861" s="22"/>
      <c r="C861" s="22"/>
      <c r="D861" s="48" t="str">
        <f>IFERROR(VLOOKUP($C861,货物明细表!$B:$F,2,0),"")</f>
        <v/>
      </c>
      <c r="E861" s="48" t="str">
        <f>IFERROR(VLOOKUP($C861,货物明细表!$B:$F,3,0),"")</f>
        <v/>
      </c>
      <c r="F861" s="48" t="str">
        <f>IFERROR(VLOOKUP($C861,货物明细表!$B:$F,4,0),"")</f>
        <v/>
      </c>
      <c r="G861" s="48" t="str">
        <f>IFERROR(VLOOKUP($C861,货物明细表!$B:$F,5,0),"")</f>
        <v/>
      </c>
      <c r="H861" s="23"/>
      <c r="I861" s="23"/>
      <c r="J861" s="23"/>
      <c r="K861" s="23"/>
    </row>
    <row r="862" spans="1:11">
      <c r="A862" s="47">
        <f t="shared" si="143"/>
        <v>859</v>
      </c>
      <c r="B862" s="19"/>
      <c r="C862" s="19"/>
      <c r="D862" s="47" t="str">
        <f>IFERROR(VLOOKUP($C862,货物明细表!$B:$F,2,0),"")</f>
        <v/>
      </c>
      <c r="E862" s="47" t="str">
        <f>IFERROR(VLOOKUP($C862,货物明细表!$B:$F,3,0),"")</f>
        <v/>
      </c>
      <c r="F862" s="47" t="str">
        <f>IFERROR(VLOOKUP($C862,货物明细表!$B:$F,4,0),"")</f>
        <v/>
      </c>
      <c r="G862" s="47" t="str">
        <f>IFERROR(VLOOKUP($C862,货物明细表!$B:$F,5,0),"")</f>
        <v/>
      </c>
      <c r="H862" s="20"/>
      <c r="I862" s="20"/>
      <c r="J862" s="20"/>
      <c r="K862" s="20"/>
    </row>
    <row r="863" spans="1:11">
      <c r="A863" s="48">
        <f t="shared" si="143"/>
        <v>860</v>
      </c>
      <c r="B863" s="22"/>
      <c r="C863" s="22"/>
      <c r="D863" s="48" t="str">
        <f>IFERROR(VLOOKUP($C863,货物明细表!$B:$F,2,0),"")</f>
        <v/>
      </c>
      <c r="E863" s="48" t="str">
        <f>IFERROR(VLOOKUP($C863,货物明细表!$B:$F,3,0),"")</f>
        <v/>
      </c>
      <c r="F863" s="48" t="str">
        <f>IFERROR(VLOOKUP($C863,货物明细表!$B:$F,4,0),"")</f>
        <v/>
      </c>
      <c r="G863" s="48" t="str">
        <f>IFERROR(VLOOKUP($C863,货物明细表!$B:$F,5,0),"")</f>
        <v/>
      </c>
      <c r="H863" s="23"/>
      <c r="I863" s="23"/>
      <c r="J863" s="23"/>
      <c r="K863" s="23"/>
    </row>
    <row r="864" spans="1:11">
      <c r="A864" s="47">
        <f t="shared" si="143"/>
        <v>861</v>
      </c>
      <c r="B864" s="19"/>
      <c r="C864" s="19"/>
      <c r="D864" s="47" t="str">
        <f>IFERROR(VLOOKUP($C864,货物明细表!$B:$F,2,0),"")</f>
        <v/>
      </c>
      <c r="E864" s="47" t="str">
        <f>IFERROR(VLOOKUP($C864,货物明细表!$B:$F,3,0),"")</f>
        <v/>
      </c>
      <c r="F864" s="47" t="str">
        <f>IFERROR(VLOOKUP($C864,货物明细表!$B:$F,4,0),"")</f>
        <v/>
      </c>
      <c r="G864" s="47" t="str">
        <f>IFERROR(VLOOKUP($C864,货物明细表!$B:$F,5,0),"")</f>
        <v/>
      </c>
      <c r="H864" s="20"/>
      <c r="I864" s="20"/>
      <c r="J864" s="20"/>
      <c r="K864" s="20"/>
    </row>
    <row r="865" spans="1:11">
      <c r="A865" s="48">
        <f t="shared" si="143"/>
        <v>862</v>
      </c>
      <c r="B865" s="22"/>
      <c r="C865" s="22"/>
      <c r="D865" s="48" t="str">
        <f>IFERROR(VLOOKUP($C865,货物明细表!$B:$F,2,0),"")</f>
        <v/>
      </c>
      <c r="E865" s="48" t="str">
        <f>IFERROR(VLOOKUP($C865,货物明细表!$B:$F,3,0),"")</f>
        <v/>
      </c>
      <c r="F865" s="48" t="str">
        <f>IFERROR(VLOOKUP($C865,货物明细表!$B:$F,4,0),"")</f>
        <v/>
      </c>
      <c r="G865" s="48" t="str">
        <f>IFERROR(VLOOKUP($C865,货物明细表!$B:$F,5,0),"")</f>
        <v/>
      </c>
      <c r="H865" s="23"/>
      <c r="I865" s="23"/>
      <c r="J865" s="23"/>
      <c r="K865" s="23"/>
    </row>
    <row r="866" spans="1:11">
      <c r="A866" s="47">
        <f t="shared" si="143"/>
        <v>863</v>
      </c>
      <c r="B866" s="19"/>
      <c r="C866" s="19"/>
      <c r="D866" s="47" t="str">
        <f>IFERROR(VLOOKUP($C866,货物明细表!$B:$F,2,0),"")</f>
        <v/>
      </c>
      <c r="E866" s="47" t="str">
        <f>IFERROR(VLOOKUP($C866,货物明细表!$B:$F,3,0),"")</f>
        <v/>
      </c>
      <c r="F866" s="47" t="str">
        <f>IFERROR(VLOOKUP($C866,货物明细表!$B:$F,4,0),"")</f>
        <v/>
      </c>
      <c r="G866" s="47" t="str">
        <f>IFERROR(VLOOKUP($C866,货物明细表!$B:$F,5,0),"")</f>
        <v/>
      </c>
      <c r="H866" s="20"/>
      <c r="I866" s="20"/>
      <c r="J866" s="20"/>
      <c r="K866" s="20"/>
    </row>
    <row r="867" spans="1:11">
      <c r="A867" s="48">
        <f t="shared" ref="A867:A872" si="144">A866+1</f>
        <v>864</v>
      </c>
      <c r="B867" s="22"/>
      <c r="C867" s="22"/>
      <c r="D867" s="48" t="str">
        <f>IFERROR(VLOOKUP($C867,货物明细表!$B:$F,2,0),"")</f>
        <v/>
      </c>
      <c r="E867" s="48" t="str">
        <f>IFERROR(VLOOKUP($C867,货物明细表!$B:$F,3,0),"")</f>
        <v/>
      </c>
      <c r="F867" s="48" t="str">
        <f>IFERROR(VLOOKUP($C867,货物明细表!$B:$F,4,0),"")</f>
        <v/>
      </c>
      <c r="G867" s="48" t="str">
        <f>IFERROR(VLOOKUP($C867,货物明细表!$B:$F,5,0),"")</f>
        <v/>
      </c>
      <c r="H867" s="23"/>
      <c r="I867" s="23"/>
      <c r="J867" s="23"/>
      <c r="K867" s="23"/>
    </row>
    <row r="868" spans="1:11">
      <c r="A868" s="47">
        <f t="shared" si="144"/>
        <v>865</v>
      </c>
      <c r="B868" s="19"/>
      <c r="C868" s="19"/>
      <c r="D868" s="47" t="str">
        <f>IFERROR(VLOOKUP($C868,货物明细表!$B:$F,2,0),"")</f>
        <v/>
      </c>
      <c r="E868" s="47" t="str">
        <f>IFERROR(VLOOKUP($C868,货物明细表!$B:$F,3,0),"")</f>
        <v/>
      </c>
      <c r="F868" s="47" t="str">
        <f>IFERROR(VLOOKUP($C868,货物明细表!$B:$F,4,0),"")</f>
        <v/>
      </c>
      <c r="G868" s="47" t="str">
        <f>IFERROR(VLOOKUP($C868,货物明细表!$B:$F,5,0),"")</f>
        <v/>
      </c>
      <c r="H868" s="20"/>
      <c r="I868" s="20"/>
      <c r="J868" s="20"/>
      <c r="K868" s="20"/>
    </row>
    <row r="869" spans="1:11">
      <c r="A869" s="48">
        <f t="shared" si="144"/>
        <v>866</v>
      </c>
      <c r="B869" s="22"/>
      <c r="C869" s="22"/>
      <c r="D869" s="48" t="str">
        <f>IFERROR(VLOOKUP($C869,货物明细表!$B:$F,2,0),"")</f>
        <v/>
      </c>
      <c r="E869" s="48" t="str">
        <f>IFERROR(VLOOKUP($C869,货物明细表!$B:$F,3,0),"")</f>
        <v/>
      </c>
      <c r="F869" s="48" t="str">
        <f>IFERROR(VLOOKUP($C869,货物明细表!$B:$F,4,0),"")</f>
        <v/>
      </c>
      <c r="G869" s="48" t="str">
        <f>IFERROR(VLOOKUP($C869,货物明细表!$B:$F,5,0),"")</f>
        <v/>
      </c>
      <c r="H869" s="23"/>
      <c r="I869" s="23"/>
      <c r="J869" s="23"/>
      <c r="K869" s="23"/>
    </row>
    <row r="870" spans="1:11">
      <c r="A870" s="47">
        <f t="shared" si="144"/>
        <v>867</v>
      </c>
      <c r="B870" s="19"/>
      <c r="C870" s="19"/>
      <c r="D870" s="47" t="str">
        <f>IFERROR(VLOOKUP($C870,货物明细表!$B:$F,2,0),"")</f>
        <v/>
      </c>
      <c r="E870" s="47" t="str">
        <f>IFERROR(VLOOKUP($C870,货物明细表!$B:$F,3,0),"")</f>
        <v/>
      </c>
      <c r="F870" s="47" t="str">
        <f>IFERROR(VLOOKUP($C870,货物明细表!$B:$F,4,0),"")</f>
        <v/>
      </c>
      <c r="G870" s="47" t="str">
        <f>IFERROR(VLOOKUP($C870,货物明细表!$B:$F,5,0),"")</f>
        <v/>
      </c>
      <c r="H870" s="20"/>
      <c r="I870" s="20"/>
      <c r="J870" s="20"/>
      <c r="K870" s="20"/>
    </row>
    <row r="871" spans="1:11">
      <c r="A871" s="48">
        <f t="shared" si="144"/>
        <v>868</v>
      </c>
      <c r="B871" s="22"/>
      <c r="C871" s="22"/>
      <c r="D871" s="48" t="str">
        <f>IFERROR(VLOOKUP($C871,货物明细表!$B:$F,2,0),"")</f>
        <v/>
      </c>
      <c r="E871" s="48" t="str">
        <f>IFERROR(VLOOKUP($C871,货物明细表!$B:$F,3,0),"")</f>
        <v/>
      </c>
      <c r="F871" s="48" t="str">
        <f>IFERROR(VLOOKUP($C871,货物明细表!$B:$F,4,0),"")</f>
        <v/>
      </c>
      <c r="G871" s="48" t="str">
        <f>IFERROR(VLOOKUP($C871,货物明细表!$B:$F,5,0),"")</f>
        <v/>
      </c>
      <c r="H871" s="23"/>
      <c r="I871" s="23"/>
      <c r="J871" s="23"/>
      <c r="K871" s="23"/>
    </row>
    <row r="872" spans="1:11">
      <c r="A872" s="47">
        <f t="shared" si="144"/>
        <v>869</v>
      </c>
      <c r="B872" s="19"/>
      <c r="C872" s="19"/>
      <c r="D872" s="47" t="str">
        <f>IFERROR(VLOOKUP($C872,货物明细表!$B:$F,2,0),"")</f>
        <v/>
      </c>
      <c r="E872" s="47" t="str">
        <f>IFERROR(VLOOKUP($C872,货物明细表!$B:$F,3,0),"")</f>
        <v/>
      </c>
      <c r="F872" s="47" t="str">
        <f>IFERROR(VLOOKUP($C872,货物明细表!$B:$F,4,0),"")</f>
        <v/>
      </c>
      <c r="G872" s="47" t="str">
        <f>IFERROR(VLOOKUP($C872,货物明细表!$B:$F,5,0),"")</f>
        <v/>
      </c>
      <c r="H872" s="20"/>
      <c r="I872" s="20"/>
      <c r="J872" s="20"/>
      <c r="K872" s="20"/>
    </row>
    <row r="873" spans="1:11">
      <c r="A873" s="48">
        <f t="shared" ref="A873:A878" si="145">A872+1</f>
        <v>870</v>
      </c>
      <c r="B873" s="22"/>
      <c r="C873" s="22"/>
      <c r="D873" s="48" t="str">
        <f>IFERROR(VLOOKUP($C873,货物明细表!$B:$F,2,0),"")</f>
        <v/>
      </c>
      <c r="E873" s="48" t="str">
        <f>IFERROR(VLOOKUP($C873,货物明细表!$B:$F,3,0),"")</f>
        <v/>
      </c>
      <c r="F873" s="48" t="str">
        <f>IFERROR(VLOOKUP($C873,货物明细表!$B:$F,4,0),"")</f>
        <v/>
      </c>
      <c r="G873" s="48" t="str">
        <f>IFERROR(VLOOKUP($C873,货物明细表!$B:$F,5,0),"")</f>
        <v/>
      </c>
      <c r="H873" s="23"/>
      <c r="I873" s="23"/>
      <c r="J873" s="23"/>
      <c r="K873" s="23"/>
    </row>
    <row r="874" spans="1:11">
      <c r="A874" s="47">
        <f t="shared" si="145"/>
        <v>871</v>
      </c>
      <c r="B874" s="19"/>
      <c r="C874" s="19"/>
      <c r="D874" s="47" t="str">
        <f>IFERROR(VLOOKUP($C874,货物明细表!$B:$F,2,0),"")</f>
        <v/>
      </c>
      <c r="E874" s="47" t="str">
        <f>IFERROR(VLOOKUP($C874,货物明细表!$B:$F,3,0),"")</f>
        <v/>
      </c>
      <c r="F874" s="47" t="str">
        <f>IFERROR(VLOOKUP($C874,货物明细表!$B:$F,4,0),"")</f>
        <v/>
      </c>
      <c r="G874" s="47" t="str">
        <f>IFERROR(VLOOKUP($C874,货物明细表!$B:$F,5,0),"")</f>
        <v/>
      </c>
      <c r="H874" s="20"/>
      <c r="I874" s="20"/>
      <c r="J874" s="20"/>
      <c r="K874" s="20"/>
    </row>
    <row r="875" spans="1:11">
      <c r="A875" s="48">
        <f t="shared" si="145"/>
        <v>872</v>
      </c>
      <c r="B875" s="22"/>
      <c r="C875" s="22"/>
      <c r="D875" s="48" t="str">
        <f>IFERROR(VLOOKUP($C875,货物明细表!$B:$F,2,0),"")</f>
        <v/>
      </c>
      <c r="E875" s="48" t="str">
        <f>IFERROR(VLOOKUP($C875,货物明细表!$B:$F,3,0),"")</f>
        <v/>
      </c>
      <c r="F875" s="48" t="str">
        <f>IFERROR(VLOOKUP($C875,货物明细表!$B:$F,4,0),"")</f>
        <v/>
      </c>
      <c r="G875" s="48" t="str">
        <f>IFERROR(VLOOKUP($C875,货物明细表!$B:$F,5,0),"")</f>
        <v/>
      </c>
      <c r="H875" s="23"/>
      <c r="I875" s="23"/>
      <c r="J875" s="23"/>
      <c r="K875" s="23"/>
    </row>
    <row r="876" spans="1:11">
      <c r="A876" s="47">
        <f t="shared" si="145"/>
        <v>873</v>
      </c>
      <c r="B876" s="19"/>
      <c r="C876" s="19"/>
      <c r="D876" s="47" t="str">
        <f>IFERROR(VLOOKUP($C876,货物明细表!$B:$F,2,0),"")</f>
        <v/>
      </c>
      <c r="E876" s="47" t="str">
        <f>IFERROR(VLOOKUP($C876,货物明细表!$B:$F,3,0),"")</f>
        <v/>
      </c>
      <c r="F876" s="47" t="str">
        <f>IFERROR(VLOOKUP($C876,货物明细表!$B:$F,4,0),"")</f>
        <v/>
      </c>
      <c r="G876" s="47" t="str">
        <f>IFERROR(VLOOKUP($C876,货物明细表!$B:$F,5,0),"")</f>
        <v/>
      </c>
      <c r="H876" s="20"/>
      <c r="I876" s="20"/>
      <c r="J876" s="20"/>
      <c r="K876" s="20"/>
    </row>
    <row r="877" spans="1:11">
      <c r="A877" s="48">
        <f t="shared" si="145"/>
        <v>874</v>
      </c>
      <c r="B877" s="22"/>
      <c r="C877" s="22"/>
      <c r="D877" s="48" t="str">
        <f>IFERROR(VLOOKUP($C877,货物明细表!$B:$F,2,0),"")</f>
        <v/>
      </c>
      <c r="E877" s="48" t="str">
        <f>IFERROR(VLOOKUP($C877,货物明细表!$B:$F,3,0),"")</f>
        <v/>
      </c>
      <c r="F877" s="48" t="str">
        <f>IFERROR(VLOOKUP($C877,货物明细表!$B:$F,4,0),"")</f>
        <v/>
      </c>
      <c r="G877" s="48" t="str">
        <f>IFERROR(VLOOKUP($C877,货物明细表!$B:$F,5,0),"")</f>
        <v/>
      </c>
      <c r="H877" s="23"/>
      <c r="I877" s="23"/>
      <c r="J877" s="23"/>
      <c r="K877" s="23"/>
    </row>
    <row r="878" spans="1:11">
      <c r="A878" s="47">
        <f t="shared" si="145"/>
        <v>875</v>
      </c>
      <c r="B878" s="19"/>
      <c r="C878" s="19"/>
      <c r="D878" s="47" t="str">
        <f>IFERROR(VLOOKUP($C878,货物明细表!$B:$F,2,0),"")</f>
        <v/>
      </c>
      <c r="E878" s="47" t="str">
        <f>IFERROR(VLOOKUP($C878,货物明细表!$B:$F,3,0),"")</f>
        <v/>
      </c>
      <c r="F878" s="47" t="str">
        <f>IFERROR(VLOOKUP($C878,货物明细表!$B:$F,4,0),"")</f>
        <v/>
      </c>
      <c r="G878" s="47" t="str">
        <f>IFERROR(VLOOKUP($C878,货物明细表!$B:$F,5,0),"")</f>
        <v/>
      </c>
      <c r="H878" s="20"/>
      <c r="I878" s="20"/>
      <c r="J878" s="20"/>
      <c r="K878" s="20"/>
    </row>
    <row r="879" spans="1:11">
      <c r="A879" s="48">
        <f t="shared" ref="A879:A884" si="146">A878+1</f>
        <v>876</v>
      </c>
      <c r="B879" s="22"/>
      <c r="C879" s="22"/>
      <c r="D879" s="48" t="str">
        <f>IFERROR(VLOOKUP($C879,货物明细表!$B:$F,2,0),"")</f>
        <v/>
      </c>
      <c r="E879" s="48" t="str">
        <f>IFERROR(VLOOKUP($C879,货物明细表!$B:$F,3,0),"")</f>
        <v/>
      </c>
      <c r="F879" s="48" t="str">
        <f>IFERROR(VLOOKUP($C879,货物明细表!$B:$F,4,0),"")</f>
        <v/>
      </c>
      <c r="G879" s="48" t="str">
        <f>IFERROR(VLOOKUP($C879,货物明细表!$B:$F,5,0),"")</f>
        <v/>
      </c>
      <c r="H879" s="23"/>
      <c r="I879" s="23"/>
      <c r="J879" s="23"/>
      <c r="K879" s="23"/>
    </row>
    <row r="880" spans="1:11">
      <c r="A880" s="47">
        <f t="shared" si="146"/>
        <v>877</v>
      </c>
      <c r="B880" s="19"/>
      <c r="C880" s="19"/>
      <c r="D880" s="47" t="str">
        <f>IFERROR(VLOOKUP($C880,货物明细表!$B:$F,2,0),"")</f>
        <v/>
      </c>
      <c r="E880" s="47" t="str">
        <f>IFERROR(VLOOKUP($C880,货物明细表!$B:$F,3,0),"")</f>
        <v/>
      </c>
      <c r="F880" s="47" t="str">
        <f>IFERROR(VLOOKUP($C880,货物明细表!$B:$F,4,0),"")</f>
        <v/>
      </c>
      <c r="G880" s="47" t="str">
        <f>IFERROR(VLOOKUP($C880,货物明细表!$B:$F,5,0),"")</f>
        <v/>
      </c>
      <c r="H880" s="20"/>
      <c r="I880" s="20"/>
      <c r="J880" s="20"/>
      <c r="K880" s="20"/>
    </row>
    <row r="881" spans="1:11">
      <c r="A881" s="48">
        <f t="shared" si="146"/>
        <v>878</v>
      </c>
      <c r="B881" s="22"/>
      <c r="C881" s="22"/>
      <c r="D881" s="48" t="str">
        <f>IFERROR(VLOOKUP($C881,货物明细表!$B:$F,2,0),"")</f>
        <v/>
      </c>
      <c r="E881" s="48" t="str">
        <f>IFERROR(VLOOKUP($C881,货物明细表!$B:$F,3,0),"")</f>
        <v/>
      </c>
      <c r="F881" s="48" t="str">
        <f>IFERROR(VLOOKUP($C881,货物明细表!$B:$F,4,0),"")</f>
        <v/>
      </c>
      <c r="G881" s="48" t="str">
        <f>IFERROR(VLOOKUP($C881,货物明细表!$B:$F,5,0),"")</f>
        <v/>
      </c>
      <c r="H881" s="23"/>
      <c r="I881" s="23"/>
      <c r="J881" s="23"/>
      <c r="K881" s="23"/>
    </row>
    <row r="882" spans="1:11">
      <c r="A882" s="47">
        <f t="shared" si="146"/>
        <v>879</v>
      </c>
      <c r="B882" s="19"/>
      <c r="C882" s="19"/>
      <c r="D882" s="47" t="str">
        <f>IFERROR(VLOOKUP($C882,货物明细表!$B:$F,2,0),"")</f>
        <v/>
      </c>
      <c r="E882" s="47" t="str">
        <f>IFERROR(VLOOKUP($C882,货物明细表!$B:$F,3,0),"")</f>
        <v/>
      </c>
      <c r="F882" s="47" t="str">
        <f>IFERROR(VLOOKUP($C882,货物明细表!$B:$F,4,0),"")</f>
        <v/>
      </c>
      <c r="G882" s="47" t="str">
        <f>IFERROR(VLOOKUP($C882,货物明细表!$B:$F,5,0),"")</f>
        <v/>
      </c>
      <c r="H882" s="20"/>
      <c r="I882" s="20"/>
      <c r="J882" s="20"/>
      <c r="K882" s="20"/>
    </row>
    <row r="883" spans="1:11">
      <c r="A883" s="48">
        <f t="shared" si="146"/>
        <v>880</v>
      </c>
      <c r="B883" s="22"/>
      <c r="C883" s="22"/>
      <c r="D883" s="48" t="str">
        <f>IFERROR(VLOOKUP($C883,货物明细表!$B:$F,2,0),"")</f>
        <v/>
      </c>
      <c r="E883" s="48" t="str">
        <f>IFERROR(VLOOKUP($C883,货物明细表!$B:$F,3,0),"")</f>
        <v/>
      </c>
      <c r="F883" s="48" t="str">
        <f>IFERROR(VLOOKUP($C883,货物明细表!$B:$F,4,0),"")</f>
        <v/>
      </c>
      <c r="G883" s="48" t="str">
        <f>IFERROR(VLOOKUP($C883,货物明细表!$B:$F,5,0),"")</f>
        <v/>
      </c>
      <c r="H883" s="23"/>
      <c r="I883" s="23"/>
      <c r="J883" s="23"/>
      <c r="K883" s="23"/>
    </row>
    <row r="884" spans="1:11">
      <c r="A884" s="47">
        <f t="shared" si="146"/>
        <v>881</v>
      </c>
      <c r="B884" s="19"/>
      <c r="C884" s="19"/>
      <c r="D884" s="47" t="str">
        <f>IFERROR(VLOOKUP($C884,货物明细表!$B:$F,2,0),"")</f>
        <v/>
      </c>
      <c r="E884" s="47" t="str">
        <f>IFERROR(VLOOKUP($C884,货物明细表!$B:$F,3,0),"")</f>
        <v/>
      </c>
      <c r="F884" s="47" t="str">
        <f>IFERROR(VLOOKUP($C884,货物明细表!$B:$F,4,0),"")</f>
        <v/>
      </c>
      <c r="G884" s="47" t="str">
        <f>IFERROR(VLOOKUP($C884,货物明细表!$B:$F,5,0),"")</f>
        <v/>
      </c>
      <c r="H884" s="20"/>
      <c r="I884" s="20"/>
      <c r="J884" s="20"/>
      <c r="K884" s="20"/>
    </row>
    <row r="885" spans="1:11">
      <c r="A885" s="48">
        <f t="shared" ref="A885:A890" si="147">A884+1</f>
        <v>882</v>
      </c>
      <c r="B885" s="22"/>
      <c r="C885" s="22"/>
      <c r="D885" s="48" t="str">
        <f>IFERROR(VLOOKUP($C885,货物明细表!$B:$F,2,0),"")</f>
        <v/>
      </c>
      <c r="E885" s="48" t="str">
        <f>IFERROR(VLOOKUP($C885,货物明细表!$B:$F,3,0),"")</f>
        <v/>
      </c>
      <c r="F885" s="48" t="str">
        <f>IFERROR(VLOOKUP($C885,货物明细表!$B:$F,4,0),"")</f>
        <v/>
      </c>
      <c r="G885" s="48" t="str">
        <f>IFERROR(VLOOKUP($C885,货物明细表!$B:$F,5,0),"")</f>
        <v/>
      </c>
      <c r="H885" s="23"/>
      <c r="I885" s="23"/>
      <c r="J885" s="23"/>
      <c r="K885" s="23"/>
    </row>
    <row r="886" spans="1:11">
      <c r="A886" s="47">
        <f t="shared" si="147"/>
        <v>883</v>
      </c>
      <c r="B886" s="19"/>
      <c r="C886" s="19"/>
      <c r="D886" s="47" t="str">
        <f>IFERROR(VLOOKUP($C886,货物明细表!$B:$F,2,0),"")</f>
        <v/>
      </c>
      <c r="E886" s="47" t="str">
        <f>IFERROR(VLOOKUP($C886,货物明细表!$B:$F,3,0),"")</f>
        <v/>
      </c>
      <c r="F886" s="47" t="str">
        <f>IFERROR(VLOOKUP($C886,货物明细表!$B:$F,4,0),"")</f>
        <v/>
      </c>
      <c r="G886" s="47" t="str">
        <f>IFERROR(VLOOKUP($C886,货物明细表!$B:$F,5,0),"")</f>
        <v/>
      </c>
      <c r="H886" s="20"/>
      <c r="I886" s="20"/>
      <c r="J886" s="20"/>
      <c r="K886" s="20"/>
    </row>
    <row r="887" spans="1:11">
      <c r="A887" s="48">
        <f t="shared" si="147"/>
        <v>884</v>
      </c>
      <c r="B887" s="22"/>
      <c r="C887" s="22"/>
      <c r="D887" s="48" t="str">
        <f>IFERROR(VLOOKUP($C887,货物明细表!$B:$F,2,0),"")</f>
        <v/>
      </c>
      <c r="E887" s="48" t="str">
        <f>IFERROR(VLOOKUP($C887,货物明细表!$B:$F,3,0),"")</f>
        <v/>
      </c>
      <c r="F887" s="48" t="str">
        <f>IFERROR(VLOOKUP($C887,货物明细表!$B:$F,4,0),"")</f>
        <v/>
      </c>
      <c r="G887" s="48" t="str">
        <f>IFERROR(VLOOKUP($C887,货物明细表!$B:$F,5,0),"")</f>
        <v/>
      </c>
      <c r="H887" s="23"/>
      <c r="I887" s="23"/>
      <c r="J887" s="23"/>
      <c r="K887" s="23"/>
    </row>
    <row r="888" spans="1:11">
      <c r="A888" s="47">
        <f t="shared" si="147"/>
        <v>885</v>
      </c>
      <c r="B888" s="19"/>
      <c r="C888" s="19"/>
      <c r="D888" s="47" t="str">
        <f>IFERROR(VLOOKUP($C888,货物明细表!$B:$F,2,0),"")</f>
        <v/>
      </c>
      <c r="E888" s="47" t="str">
        <f>IFERROR(VLOOKUP($C888,货物明细表!$B:$F,3,0),"")</f>
        <v/>
      </c>
      <c r="F888" s="47" t="str">
        <f>IFERROR(VLOOKUP($C888,货物明细表!$B:$F,4,0),"")</f>
        <v/>
      </c>
      <c r="G888" s="47" t="str">
        <f>IFERROR(VLOOKUP($C888,货物明细表!$B:$F,5,0),"")</f>
        <v/>
      </c>
      <c r="H888" s="20"/>
      <c r="I888" s="20"/>
      <c r="J888" s="20"/>
      <c r="K888" s="20"/>
    </row>
    <row r="889" spans="1:11">
      <c r="A889" s="48">
        <f t="shared" si="147"/>
        <v>886</v>
      </c>
      <c r="B889" s="22"/>
      <c r="C889" s="22"/>
      <c r="D889" s="48" t="str">
        <f>IFERROR(VLOOKUP($C889,货物明细表!$B:$F,2,0),"")</f>
        <v/>
      </c>
      <c r="E889" s="48" t="str">
        <f>IFERROR(VLOOKUP($C889,货物明细表!$B:$F,3,0),"")</f>
        <v/>
      </c>
      <c r="F889" s="48" t="str">
        <f>IFERROR(VLOOKUP($C889,货物明细表!$B:$F,4,0),"")</f>
        <v/>
      </c>
      <c r="G889" s="48" t="str">
        <f>IFERROR(VLOOKUP($C889,货物明细表!$B:$F,5,0),"")</f>
        <v/>
      </c>
      <c r="H889" s="23"/>
      <c r="I889" s="23"/>
      <c r="J889" s="23"/>
      <c r="K889" s="23"/>
    </row>
    <row r="890" spans="1:11">
      <c r="A890" s="47">
        <f t="shared" si="147"/>
        <v>887</v>
      </c>
      <c r="B890" s="19"/>
      <c r="C890" s="19"/>
      <c r="D890" s="47" t="str">
        <f>IFERROR(VLOOKUP($C890,货物明细表!$B:$F,2,0),"")</f>
        <v/>
      </c>
      <c r="E890" s="47" t="str">
        <f>IFERROR(VLOOKUP($C890,货物明细表!$B:$F,3,0),"")</f>
        <v/>
      </c>
      <c r="F890" s="47" t="str">
        <f>IFERROR(VLOOKUP($C890,货物明细表!$B:$F,4,0),"")</f>
        <v/>
      </c>
      <c r="G890" s="47" t="str">
        <f>IFERROR(VLOOKUP($C890,货物明细表!$B:$F,5,0),"")</f>
        <v/>
      </c>
      <c r="H890" s="20"/>
      <c r="I890" s="20"/>
      <c r="J890" s="20"/>
      <c r="K890" s="20"/>
    </row>
    <row r="891" spans="1:11">
      <c r="A891" s="48">
        <f t="shared" ref="A891:A896" si="148">A890+1</f>
        <v>888</v>
      </c>
      <c r="B891" s="22"/>
      <c r="C891" s="22"/>
      <c r="D891" s="48" t="str">
        <f>IFERROR(VLOOKUP($C891,货物明细表!$B:$F,2,0),"")</f>
        <v/>
      </c>
      <c r="E891" s="48" t="str">
        <f>IFERROR(VLOOKUP($C891,货物明细表!$B:$F,3,0),"")</f>
        <v/>
      </c>
      <c r="F891" s="48" t="str">
        <f>IFERROR(VLOOKUP($C891,货物明细表!$B:$F,4,0),"")</f>
        <v/>
      </c>
      <c r="G891" s="48" t="str">
        <f>IFERROR(VLOOKUP($C891,货物明细表!$B:$F,5,0),"")</f>
        <v/>
      </c>
      <c r="H891" s="23"/>
      <c r="I891" s="23"/>
      <c r="J891" s="23"/>
      <c r="K891" s="23"/>
    </row>
    <row r="892" spans="1:11">
      <c r="A892" s="47">
        <f t="shared" si="148"/>
        <v>889</v>
      </c>
      <c r="B892" s="19"/>
      <c r="C892" s="19"/>
      <c r="D892" s="47" t="str">
        <f>IFERROR(VLOOKUP($C892,货物明细表!$B:$F,2,0),"")</f>
        <v/>
      </c>
      <c r="E892" s="47" t="str">
        <f>IFERROR(VLOOKUP($C892,货物明细表!$B:$F,3,0),"")</f>
        <v/>
      </c>
      <c r="F892" s="47" t="str">
        <f>IFERROR(VLOOKUP($C892,货物明细表!$B:$F,4,0),"")</f>
        <v/>
      </c>
      <c r="G892" s="47" t="str">
        <f>IFERROR(VLOOKUP($C892,货物明细表!$B:$F,5,0),"")</f>
        <v/>
      </c>
      <c r="H892" s="20"/>
      <c r="I892" s="20"/>
      <c r="J892" s="20"/>
      <c r="K892" s="20"/>
    </row>
    <row r="893" spans="1:11">
      <c r="A893" s="48">
        <f t="shared" si="148"/>
        <v>890</v>
      </c>
      <c r="B893" s="22"/>
      <c r="C893" s="22"/>
      <c r="D893" s="48" t="str">
        <f>IFERROR(VLOOKUP($C893,货物明细表!$B:$F,2,0),"")</f>
        <v/>
      </c>
      <c r="E893" s="48" t="str">
        <f>IFERROR(VLOOKUP($C893,货物明细表!$B:$F,3,0),"")</f>
        <v/>
      </c>
      <c r="F893" s="48" t="str">
        <f>IFERROR(VLOOKUP($C893,货物明细表!$B:$F,4,0),"")</f>
        <v/>
      </c>
      <c r="G893" s="48" t="str">
        <f>IFERROR(VLOOKUP($C893,货物明细表!$B:$F,5,0),"")</f>
        <v/>
      </c>
      <c r="H893" s="23"/>
      <c r="I893" s="23"/>
      <c r="J893" s="23"/>
      <c r="K893" s="23"/>
    </row>
    <row r="894" spans="1:11">
      <c r="A894" s="47">
        <f t="shared" si="148"/>
        <v>891</v>
      </c>
      <c r="B894" s="19"/>
      <c r="C894" s="19"/>
      <c r="D894" s="47" t="str">
        <f>IFERROR(VLOOKUP($C894,货物明细表!$B:$F,2,0),"")</f>
        <v/>
      </c>
      <c r="E894" s="47" t="str">
        <f>IFERROR(VLOOKUP($C894,货物明细表!$B:$F,3,0),"")</f>
        <v/>
      </c>
      <c r="F894" s="47" t="str">
        <f>IFERROR(VLOOKUP($C894,货物明细表!$B:$F,4,0),"")</f>
        <v/>
      </c>
      <c r="G894" s="47" t="str">
        <f>IFERROR(VLOOKUP($C894,货物明细表!$B:$F,5,0),"")</f>
        <v/>
      </c>
      <c r="H894" s="20"/>
      <c r="I894" s="20"/>
      <c r="J894" s="20"/>
      <c r="K894" s="20"/>
    </row>
    <row r="895" spans="1:11">
      <c r="A895" s="48">
        <f t="shared" si="148"/>
        <v>892</v>
      </c>
      <c r="B895" s="22"/>
      <c r="C895" s="22"/>
      <c r="D895" s="48" t="str">
        <f>IFERROR(VLOOKUP($C895,货物明细表!$B:$F,2,0),"")</f>
        <v/>
      </c>
      <c r="E895" s="48" t="str">
        <f>IFERROR(VLOOKUP($C895,货物明细表!$B:$F,3,0),"")</f>
        <v/>
      </c>
      <c r="F895" s="48" t="str">
        <f>IFERROR(VLOOKUP($C895,货物明细表!$B:$F,4,0),"")</f>
        <v/>
      </c>
      <c r="G895" s="48" t="str">
        <f>IFERROR(VLOOKUP($C895,货物明细表!$B:$F,5,0),"")</f>
        <v/>
      </c>
      <c r="H895" s="23"/>
      <c r="I895" s="23"/>
      <c r="J895" s="23"/>
      <c r="K895" s="23"/>
    </row>
    <row r="896" spans="1:11">
      <c r="A896" s="47">
        <f t="shared" si="148"/>
        <v>893</v>
      </c>
      <c r="B896" s="19"/>
      <c r="C896" s="19"/>
      <c r="D896" s="47" t="str">
        <f>IFERROR(VLOOKUP($C896,货物明细表!$B:$F,2,0),"")</f>
        <v/>
      </c>
      <c r="E896" s="47" t="str">
        <f>IFERROR(VLOOKUP($C896,货物明细表!$B:$F,3,0),"")</f>
        <v/>
      </c>
      <c r="F896" s="47" t="str">
        <f>IFERROR(VLOOKUP($C896,货物明细表!$B:$F,4,0),"")</f>
        <v/>
      </c>
      <c r="G896" s="47" t="str">
        <f>IFERROR(VLOOKUP($C896,货物明细表!$B:$F,5,0),"")</f>
        <v/>
      </c>
      <c r="H896" s="20"/>
      <c r="I896" s="20"/>
      <c r="J896" s="20"/>
      <c r="K896" s="20"/>
    </row>
    <row r="897" spans="1:11">
      <c r="A897" s="48">
        <f t="shared" ref="A897:A902" si="149">A896+1</f>
        <v>894</v>
      </c>
      <c r="B897" s="22"/>
      <c r="C897" s="22"/>
      <c r="D897" s="48" t="str">
        <f>IFERROR(VLOOKUP($C897,货物明细表!$B:$F,2,0),"")</f>
        <v/>
      </c>
      <c r="E897" s="48" t="str">
        <f>IFERROR(VLOOKUP($C897,货物明细表!$B:$F,3,0),"")</f>
        <v/>
      </c>
      <c r="F897" s="48" t="str">
        <f>IFERROR(VLOOKUP($C897,货物明细表!$B:$F,4,0),"")</f>
        <v/>
      </c>
      <c r="G897" s="48" t="str">
        <f>IFERROR(VLOOKUP($C897,货物明细表!$B:$F,5,0),"")</f>
        <v/>
      </c>
      <c r="H897" s="23"/>
      <c r="I897" s="23"/>
      <c r="J897" s="23"/>
      <c r="K897" s="23"/>
    </row>
    <row r="898" spans="1:11">
      <c r="A898" s="47">
        <f t="shared" si="149"/>
        <v>895</v>
      </c>
      <c r="B898" s="19"/>
      <c r="C898" s="19"/>
      <c r="D898" s="47" t="str">
        <f>IFERROR(VLOOKUP($C898,货物明细表!$B:$F,2,0),"")</f>
        <v/>
      </c>
      <c r="E898" s="47" t="str">
        <f>IFERROR(VLOOKUP($C898,货物明细表!$B:$F,3,0),"")</f>
        <v/>
      </c>
      <c r="F898" s="47" t="str">
        <f>IFERROR(VLOOKUP($C898,货物明细表!$B:$F,4,0),"")</f>
        <v/>
      </c>
      <c r="G898" s="47" t="str">
        <f>IFERROR(VLOOKUP($C898,货物明细表!$B:$F,5,0),"")</f>
        <v/>
      </c>
      <c r="H898" s="20"/>
      <c r="I898" s="20"/>
      <c r="J898" s="20"/>
      <c r="K898" s="20"/>
    </row>
    <row r="899" spans="1:11">
      <c r="A899" s="48">
        <f t="shared" si="149"/>
        <v>896</v>
      </c>
      <c r="B899" s="22"/>
      <c r="C899" s="22"/>
      <c r="D899" s="48" t="str">
        <f>IFERROR(VLOOKUP($C899,货物明细表!$B:$F,2,0),"")</f>
        <v/>
      </c>
      <c r="E899" s="48" t="str">
        <f>IFERROR(VLOOKUP($C899,货物明细表!$B:$F,3,0),"")</f>
        <v/>
      </c>
      <c r="F899" s="48" t="str">
        <f>IFERROR(VLOOKUP($C899,货物明细表!$B:$F,4,0),"")</f>
        <v/>
      </c>
      <c r="G899" s="48" t="str">
        <f>IFERROR(VLOOKUP($C899,货物明细表!$B:$F,5,0),"")</f>
        <v/>
      </c>
      <c r="H899" s="23"/>
      <c r="I899" s="23"/>
      <c r="J899" s="23"/>
      <c r="K899" s="23"/>
    </row>
    <row r="900" spans="1:11">
      <c r="A900" s="47">
        <f t="shared" si="149"/>
        <v>897</v>
      </c>
      <c r="B900" s="19"/>
      <c r="C900" s="19"/>
      <c r="D900" s="47" t="str">
        <f>IFERROR(VLOOKUP($C900,货物明细表!$B:$F,2,0),"")</f>
        <v/>
      </c>
      <c r="E900" s="47" t="str">
        <f>IFERROR(VLOOKUP($C900,货物明细表!$B:$F,3,0),"")</f>
        <v/>
      </c>
      <c r="F900" s="47" t="str">
        <f>IFERROR(VLOOKUP($C900,货物明细表!$B:$F,4,0),"")</f>
        <v/>
      </c>
      <c r="G900" s="47" t="str">
        <f>IFERROR(VLOOKUP($C900,货物明细表!$B:$F,5,0),"")</f>
        <v/>
      </c>
      <c r="H900" s="20"/>
      <c r="I900" s="20"/>
      <c r="J900" s="20"/>
      <c r="K900" s="20"/>
    </row>
    <row r="901" spans="1:11">
      <c r="A901" s="48">
        <f t="shared" si="149"/>
        <v>898</v>
      </c>
      <c r="B901" s="22"/>
      <c r="C901" s="22"/>
      <c r="D901" s="48" t="str">
        <f>IFERROR(VLOOKUP($C901,货物明细表!$B:$F,2,0),"")</f>
        <v/>
      </c>
      <c r="E901" s="48" t="str">
        <f>IFERROR(VLOOKUP($C901,货物明细表!$B:$F,3,0),"")</f>
        <v/>
      </c>
      <c r="F901" s="48" t="str">
        <f>IFERROR(VLOOKUP($C901,货物明细表!$B:$F,4,0),"")</f>
        <v/>
      </c>
      <c r="G901" s="48" t="str">
        <f>IFERROR(VLOOKUP($C901,货物明细表!$B:$F,5,0),"")</f>
        <v/>
      </c>
      <c r="H901" s="23"/>
      <c r="I901" s="23"/>
      <c r="J901" s="23"/>
      <c r="K901" s="23"/>
    </row>
    <row r="902" spans="1:11">
      <c r="A902" s="47">
        <f t="shared" si="149"/>
        <v>899</v>
      </c>
      <c r="B902" s="19"/>
      <c r="C902" s="19"/>
      <c r="D902" s="47" t="str">
        <f>IFERROR(VLOOKUP($C902,货物明细表!$B:$F,2,0),"")</f>
        <v/>
      </c>
      <c r="E902" s="47" t="str">
        <f>IFERROR(VLOOKUP($C902,货物明细表!$B:$F,3,0),"")</f>
        <v/>
      </c>
      <c r="F902" s="47" t="str">
        <f>IFERROR(VLOOKUP($C902,货物明细表!$B:$F,4,0),"")</f>
        <v/>
      </c>
      <c r="G902" s="47" t="str">
        <f>IFERROR(VLOOKUP($C902,货物明细表!$B:$F,5,0),"")</f>
        <v/>
      </c>
      <c r="H902" s="20"/>
      <c r="I902" s="20"/>
      <c r="J902" s="20"/>
      <c r="K902" s="20"/>
    </row>
    <row r="903" spans="1:11">
      <c r="A903" s="48">
        <f t="shared" ref="A903:A908" si="150">A902+1</f>
        <v>900</v>
      </c>
      <c r="B903" s="22"/>
      <c r="C903" s="22"/>
      <c r="D903" s="48" t="str">
        <f>IFERROR(VLOOKUP($C903,货物明细表!$B:$F,2,0),"")</f>
        <v/>
      </c>
      <c r="E903" s="48" t="str">
        <f>IFERROR(VLOOKUP($C903,货物明细表!$B:$F,3,0),"")</f>
        <v/>
      </c>
      <c r="F903" s="48" t="str">
        <f>IFERROR(VLOOKUP($C903,货物明细表!$B:$F,4,0),"")</f>
        <v/>
      </c>
      <c r="G903" s="48" t="str">
        <f>IFERROR(VLOOKUP($C903,货物明细表!$B:$F,5,0),"")</f>
        <v/>
      </c>
      <c r="H903" s="23"/>
      <c r="I903" s="23"/>
      <c r="J903" s="23"/>
      <c r="K903" s="23"/>
    </row>
    <row r="904" spans="1:11">
      <c r="A904" s="47">
        <f t="shared" si="150"/>
        <v>901</v>
      </c>
      <c r="B904" s="19"/>
      <c r="C904" s="19"/>
      <c r="D904" s="47" t="str">
        <f>IFERROR(VLOOKUP($C904,货物明细表!$B:$F,2,0),"")</f>
        <v/>
      </c>
      <c r="E904" s="47" t="str">
        <f>IFERROR(VLOOKUP($C904,货物明细表!$B:$F,3,0),"")</f>
        <v/>
      </c>
      <c r="F904" s="47" t="str">
        <f>IFERROR(VLOOKUP($C904,货物明细表!$B:$F,4,0),"")</f>
        <v/>
      </c>
      <c r="G904" s="47" t="str">
        <f>IFERROR(VLOOKUP($C904,货物明细表!$B:$F,5,0),"")</f>
        <v/>
      </c>
      <c r="H904" s="20"/>
      <c r="I904" s="20"/>
      <c r="J904" s="20"/>
      <c r="K904" s="20"/>
    </row>
    <row r="905" spans="1:11">
      <c r="A905" s="48">
        <f t="shared" si="150"/>
        <v>902</v>
      </c>
      <c r="B905" s="22"/>
      <c r="C905" s="22"/>
      <c r="D905" s="48" t="str">
        <f>IFERROR(VLOOKUP($C905,货物明细表!$B:$F,2,0),"")</f>
        <v/>
      </c>
      <c r="E905" s="48" t="str">
        <f>IFERROR(VLOOKUP($C905,货物明细表!$B:$F,3,0),"")</f>
        <v/>
      </c>
      <c r="F905" s="48" t="str">
        <f>IFERROR(VLOOKUP($C905,货物明细表!$B:$F,4,0),"")</f>
        <v/>
      </c>
      <c r="G905" s="48" t="str">
        <f>IFERROR(VLOOKUP($C905,货物明细表!$B:$F,5,0),"")</f>
        <v/>
      </c>
      <c r="H905" s="23"/>
      <c r="I905" s="23"/>
      <c r="J905" s="23"/>
      <c r="K905" s="23"/>
    </row>
    <row r="906" spans="1:11">
      <c r="A906" s="47">
        <f t="shared" si="150"/>
        <v>903</v>
      </c>
      <c r="B906" s="19"/>
      <c r="C906" s="19"/>
      <c r="D906" s="47" t="str">
        <f>IFERROR(VLOOKUP($C906,货物明细表!$B:$F,2,0),"")</f>
        <v/>
      </c>
      <c r="E906" s="47" t="str">
        <f>IFERROR(VLOOKUP($C906,货物明细表!$B:$F,3,0),"")</f>
        <v/>
      </c>
      <c r="F906" s="47" t="str">
        <f>IFERROR(VLOOKUP($C906,货物明细表!$B:$F,4,0),"")</f>
        <v/>
      </c>
      <c r="G906" s="47" t="str">
        <f>IFERROR(VLOOKUP($C906,货物明细表!$B:$F,5,0),"")</f>
        <v/>
      </c>
      <c r="H906" s="20"/>
      <c r="I906" s="20"/>
      <c r="J906" s="20"/>
      <c r="K906" s="20"/>
    </row>
    <row r="907" spans="1:11">
      <c r="A907" s="48">
        <f t="shared" si="150"/>
        <v>904</v>
      </c>
      <c r="B907" s="22"/>
      <c r="C907" s="22"/>
      <c r="D907" s="48" t="str">
        <f>IFERROR(VLOOKUP($C907,货物明细表!$B:$F,2,0),"")</f>
        <v/>
      </c>
      <c r="E907" s="48" t="str">
        <f>IFERROR(VLOOKUP($C907,货物明细表!$B:$F,3,0),"")</f>
        <v/>
      </c>
      <c r="F907" s="48" t="str">
        <f>IFERROR(VLOOKUP($C907,货物明细表!$B:$F,4,0),"")</f>
        <v/>
      </c>
      <c r="G907" s="48" t="str">
        <f>IFERROR(VLOOKUP($C907,货物明细表!$B:$F,5,0),"")</f>
        <v/>
      </c>
      <c r="H907" s="23"/>
      <c r="I907" s="23"/>
      <c r="J907" s="23"/>
      <c r="K907" s="23"/>
    </row>
    <row r="908" spans="1:11">
      <c r="A908" s="47">
        <f t="shared" si="150"/>
        <v>905</v>
      </c>
      <c r="B908" s="19"/>
      <c r="C908" s="19"/>
      <c r="D908" s="47" t="str">
        <f>IFERROR(VLOOKUP($C908,货物明细表!$B:$F,2,0),"")</f>
        <v/>
      </c>
      <c r="E908" s="47" t="str">
        <f>IFERROR(VLOOKUP($C908,货物明细表!$B:$F,3,0),"")</f>
        <v/>
      </c>
      <c r="F908" s="47" t="str">
        <f>IFERROR(VLOOKUP($C908,货物明细表!$B:$F,4,0),"")</f>
        <v/>
      </c>
      <c r="G908" s="47" t="str">
        <f>IFERROR(VLOOKUP($C908,货物明细表!$B:$F,5,0),"")</f>
        <v/>
      </c>
      <c r="H908" s="20"/>
      <c r="I908" s="20"/>
      <c r="J908" s="20"/>
      <c r="K908" s="20"/>
    </row>
    <row r="909" spans="1:11">
      <c r="A909" s="48">
        <f t="shared" ref="A909:A914" si="151">A908+1</f>
        <v>906</v>
      </c>
      <c r="B909" s="22"/>
      <c r="C909" s="22"/>
      <c r="D909" s="48" t="str">
        <f>IFERROR(VLOOKUP($C909,货物明细表!$B:$F,2,0),"")</f>
        <v/>
      </c>
      <c r="E909" s="48" t="str">
        <f>IFERROR(VLOOKUP($C909,货物明细表!$B:$F,3,0),"")</f>
        <v/>
      </c>
      <c r="F909" s="48" t="str">
        <f>IFERROR(VLOOKUP($C909,货物明细表!$B:$F,4,0),"")</f>
        <v/>
      </c>
      <c r="G909" s="48" t="str">
        <f>IFERROR(VLOOKUP($C909,货物明细表!$B:$F,5,0),"")</f>
        <v/>
      </c>
      <c r="H909" s="23"/>
      <c r="I909" s="23"/>
      <c r="J909" s="23"/>
      <c r="K909" s="23"/>
    </row>
    <row r="910" spans="1:11">
      <c r="A910" s="47">
        <f t="shared" si="151"/>
        <v>907</v>
      </c>
      <c r="B910" s="19"/>
      <c r="C910" s="19"/>
      <c r="D910" s="47" t="str">
        <f>IFERROR(VLOOKUP($C910,货物明细表!$B:$F,2,0),"")</f>
        <v/>
      </c>
      <c r="E910" s="47" t="str">
        <f>IFERROR(VLOOKUP($C910,货物明细表!$B:$F,3,0),"")</f>
        <v/>
      </c>
      <c r="F910" s="47" t="str">
        <f>IFERROR(VLOOKUP($C910,货物明细表!$B:$F,4,0),"")</f>
        <v/>
      </c>
      <c r="G910" s="47" t="str">
        <f>IFERROR(VLOOKUP($C910,货物明细表!$B:$F,5,0),"")</f>
        <v/>
      </c>
      <c r="H910" s="20"/>
      <c r="I910" s="20"/>
      <c r="J910" s="20"/>
      <c r="K910" s="20"/>
    </row>
    <row r="911" spans="1:11">
      <c r="A911" s="48">
        <f t="shared" si="151"/>
        <v>908</v>
      </c>
      <c r="B911" s="22"/>
      <c r="C911" s="22"/>
      <c r="D911" s="48" t="str">
        <f>IFERROR(VLOOKUP($C911,货物明细表!$B:$F,2,0),"")</f>
        <v/>
      </c>
      <c r="E911" s="48" t="str">
        <f>IFERROR(VLOOKUP($C911,货物明细表!$B:$F,3,0),"")</f>
        <v/>
      </c>
      <c r="F911" s="48" t="str">
        <f>IFERROR(VLOOKUP($C911,货物明细表!$B:$F,4,0),"")</f>
        <v/>
      </c>
      <c r="G911" s="48" t="str">
        <f>IFERROR(VLOOKUP($C911,货物明细表!$B:$F,5,0),"")</f>
        <v/>
      </c>
      <c r="H911" s="23"/>
      <c r="I911" s="23"/>
      <c r="J911" s="23"/>
      <c r="K911" s="23"/>
    </row>
    <row r="912" spans="1:11">
      <c r="A912" s="47">
        <f t="shared" si="151"/>
        <v>909</v>
      </c>
      <c r="B912" s="19"/>
      <c r="C912" s="19"/>
      <c r="D912" s="47" t="str">
        <f>IFERROR(VLOOKUP($C912,货物明细表!$B:$F,2,0),"")</f>
        <v/>
      </c>
      <c r="E912" s="47" t="str">
        <f>IFERROR(VLOOKUP($C912,货物明细表!$B:$F,3,0),"")</f>
        <v/>
      </c>
      <c r="F912" s="47" t="str">
        <f>IFERROR(VLOOKUP($C912,货物明细表!$B:$F,4,0),"")</f>
        <v/>
      </c>
      <c r="G912" s="47" t="str">
        <f>IFERROR(VLOOKUP($C912,货物明细表!$B:$F,5,0),"")</f>
        <v/>
      </c>
      <c r="H912" s="20"/>
      <c r="I912" s="20"/>
      <c r="J912" s="20"/>
      <c r="K912" s="20"/>
    </row>
    <row r="913" spans="1:11">
      <c r="A913" s="48">
        <f t="shared" si="151"/>
        <v>910</v>
      </c>
      <c r="B913" s="22"/>
      <c r="C913" s="22"/>
      <c r="D913" s="48" t="str">
        <f>IFERROR(VLOOKUP($C913,货物明细表!$B:$F,2,0),"")</f>
        <v/>
      </c>
      <c r="E913" s="48" t="str">
        <f>IFERROR(VLOOKUP($C913,货物明细表!$B:$F,3,0),"")</f>
        <v/>
      </c>
      <c r="F913" s="48" t="str">
        <f>IFERROR(VLOOKUP($C913,货物明细表!$B:$F,4,0),"")</f>
        <v/>
      </c>
      <c r="G913" s="48" t="str">
        <f>IFERROR(VLOOKUP($C913,货物明细表!$B:$F,5,0),"")</f>
        <v/>
      </c>
      <c r="H913" s="23"/>
      <c r="I913" s="23"/>
      <c r="J913" s="23"/>
      <c r="K913" s="23"/>
    </row>
    <row r="914" spans="1:11">
      <c r="A914" s="47">
        <f t="shared" si="151"/>
        <v>911</v>
      </c>
      <c r="B914" s="19"/>
      <c r="C914" s="19"/>
      <c r="D914" s="47" t="str">
        <f>IFERROR(VLOOKUP($C914,货物明细表!$B:$F,2,0),"")</f>
        <v/>
      </c>
      <c r="E914" s="47" t="str">
        <f>IFERROR(VLOOKUP($C914,货物明细表!$B:$F,3,0),"")</f>
        <v/>
      </c>
      <c r="F914" s="47" t="str">
        <f>IFERROR(VLOOKUP($C914,货物明细表!$B:$F,4,0),"")</f>
        <v/>
      </c>
      <c r="G914" s="47" t="str">
        <f>IFERROR(VLOOKUP($C914,货物明细表!$B:$F,5,0),"")</f>
        <v/>
      </c>
      <c r="H914" s="20"/>
      <c r="I914" s="20"/>
      <c r="J914" s="20"/>
      <c r="K914" s="20"/>
    </row>
    <row r="915" spans="1:11">
      <c r="A915" s="48">
        <f t="shared" ref="A915:A920" si="152">A914+1</f>
        <v>912</v>
      </c>
      <c r="B915" s="22"/>
      <c r="C915" s="22"/>
      <c r="D915" s="48" t="str">
        <f>IFERROR(VLOOKUP($C915,货物明细表!$B:$F,2,0),"")</f>
        <v/>
      </c>
      <c r="E915" s="48" t="str">
        <f>IFERROR(VLOOKUP($C915,货物明细表!$B:$F,3,0),"")</f>
        <v/>
      </c>
      <c r="F915" s="48" t="str">
        <f>IFERROR(VLOOKUP($C915,货物明细表!$B:$F,4,0),"")</f>
        <v/>
      </c>
      <c r="G915" s="48" t="str">
        <f>IFERROR(VLOOKUP($C915,货物明细表!$B:$F,5,0),"")</f>
        <v/>
      </c>
      <c r="H915" s="23"/>
      <c r="I915" s="23"/>
      <c r="J915" s="23"/>
      <c r="K915" s="23"/>
    </row>
    <row r="916" spans="1:11">
      <c r="A916" s="47">
        <f t="shared" si="152"/>
        <v>913</v>
      </c>
      <c r="B916" s="19"/>
      <c r="C916" s="19"/>
      <c r="D916" s="47" t="str">
        <f>IFERROR(VLOOKUP($C916,货物明细表!$B:$F,2,0),"")</f>
        <v/>
      </c>
      <c r="E916" s="47" t="str">
        <f>IFERROR(VLOOKUP($C916,货物明细表!$B:$F,3,0),"")</f>
        <v/>
      </c>
      <c r="F916" s="47" t="str">
        <f>IFERROR(VLOOKUP($C916,货物明细表!$B:$F,4,0),"")</f>
        <v/>
      </c>
      <c r="G916" s="47" t="str">
        <f>IFERROR(VLOOKUP($C916,货物明细表!$B:$F,5,0),"")</f>
        <v/>
      </c>
      <c r="H916" s="20"/>
      <c r="I916" s="20"/>
      <c r="J916" s="20"/>
      <c r="K916" s="20"/>
    </row>
    <row r="917" spans="1:11">
      <c r="A917" s="48">
        <f t="shared" si="152"/>
        <v>914</v>
      </c>
      <c r="B917" s="22"/>
      <c r="C917" s="22"/>
      <c r="D917" s="48" t="str">
        <f>IFERROR(VLOOKUP($C917,货物明细表!$B:$F,2,0),"")</f>
        <v/>
      </c>
      <c r="E917" s="48" t="str">
        <f>IFERROR(VLOOKUP($C917,货物明细表!$B:$F,3,0),"")</f>
        <v/>
      </c>
      <c r="F917" s="48" t="str">
        <f>IFERROR(VLOOKUP($C917,货物明细表!$B:$F,4,0),"")</f>
        <v/>
      </c>
      <c r="G917" s="48" t="str">
        <f>IFERROR(VLOOKUP($C917,货物明细表!$B:$F,5,0),"")</f>
        <v/>
      </c>
      <c r="H917" s="23"/>
      <c r="I917" s="23"/>
      <c r="J917" s="23"/>
      <c r="K917" s="23"/>
    </row>
    <row r="918" spans="1:11">
      <c r="A918" s="47">
        <f t="shared" si="152"/>
        <v>915</v>
      </c>
      <c r="B918" s="19"/>
      <c r="C918" s="19"/>
      <c r="D918" s="47" t="str">
        <f>IFERROR(VLOOKUP($C918,货物明细表!$B:$F,2,0),"")</f>
        <v/>
      </c>
      <c r="E918" s="47" t="str">
        <f>IFERROR(VLOOKUP($C918,货物明细表!$B:$F,3,0),"")</f>
        <v/>
      </c>
      <c r="F918" s="47" t="str">
        <f>IFERROR(VLOOKUP($C918,货物明细表!$B:$F,4,0),"")</f>
        <v/>
      </c>
      <c r="G918" s="47" t="str">
        <f>IFERROR(VLOOKUP($C918,货物明细表!$B:$F,5,0),"")</f>
        <v/>
      </c>
      <c r="H918" s="20"/>
      <c r="I918" s="20"/>
      <c r="J918" s="20"/>
      <c r="K918" s="20"/>
    </row>
    <row r="919" spans="1:11">
      <c r="A919" s="48">
        <f t="shared" si="152"/>
        <v>916</v>
      </c>
      <c r="B919" s="22"/>
      <c r="C919" s="22"/>
      <c r="D919" s="48" t="str">
        <f>IFERROR(VLOOKUP($C919,货物明细表!$B:$F,2,0),"")</f>
        <v/>
      </c>
      <c r="E919" s="48" t="str">
        <f>IFERROR(VLOOKUP($C919,货物明细表!$B:$F,3,0),"")</f>
        <v/>
      </c>
      <c r="F919" s="48" t="str">
        <f>IFERROR(VLOOKUP($C919,货物明细表!$B:$F,4,0),"")</f>
        <v/>
      </c>
      <c r="G919" s="48" t="str">
        <f>IFERROR(VLOOKUP($C919,货物明细表!$B:$F,5,0),"")</f>
        <v/>
      </c>
      <c r="H919" s="23"/>
      <c r="I919" s="23"/>
      <c r="J919" s="23"/>
      <c r="K919" s="23"/>
    </row>
    <row r="920" spans="1:11">
      <c r="A920" s="47">
        <f t="shared" si="152"/>
        <v>917</v>
      </c>
      <c r="B920" s="19"/>
      <c r="C920" s="19"/>
      <c r="D920" s="47" t="str">
        <f>IFERROR(VLOOKUP($C920,货物明细表!$B:$F,2,0),"")</f>
        <v/>
      </c>
      <c r="E920" s="47" t="str">
        <f>IFERROR(VLOOKUP($C920,货物明细表!$B:$F,3,0),"")</f>
        <v/>
      </c>
      <c r="F920" s="47" t="str">
        <f>IFERROR(VLOOKUP($C920,货物明细表!$B:$F,4,0),"")</f>
        <v/>
      </c>
      <c r="G920" s="47" t="str">
        <f>IFERROR(VLOOKUP($C920,货物明细表!$B:$F,5,0),"")</f>
        <v/>
      </c>
      <c r="H920" s="20"/>
      <c r="I920" s="20"/>
      <c r="J920" s="20"/>
      <c r="K920" s="20"/>
    </row>
    <row r="921" spans="1:11">
      <c r="A921" s="48">
        <f t="shared" ref="A921:A926" si="153">A920+1</f>
        <v>918</v>
      </c>
      <c r="B921" s="22"/>
      <c r="C921" s="22"/>
      <c r="D921" s="48" t="str">
        <f>IFERROR(VLOOKUP($C921,货物明细表!$B:$F,2,0),"")</f>
        <v/>
      </c>
      <c r="E921" s="48" t="str">
        <f>IFERROR(VLOOKUP($C921,货物明细表!$B:$F,3,0),"")</f>
        <v/>
      </c>
      <c r="F921" s="48" t="str">
        <f>IFERROR(VLOOKUP($C921,货物明细表!$B:$F,4,0),"")</f>
        <v/>
      </c>
      <c r="G921" s="48" t="str">
        <f>IFERROR(VLOOKUP($C921,货物明细表!$B:$F,5,0),"")</f>
        <v/>
      </c>
      <c r="H921" s="23"/>
      <c r="I921" s="23"/>
      <c r="J921" s="23"/>
      <c r="K921" s="23"/>
    </row>
    <row r="922" spans="1:11">
      <c r="A922" s="47">
        <f t="shared" si="153"/>
        <v>919</v>
      </c>
      <c r="B922" s="19"/>
      <c r="C922" s="19"/>
      <c r="D922" s="47" t="str">
        <f>IFERROR(VLOOKUP($C922,货物明细表!$B:$F,2,0),"")</f>
        <v/>
      </c>
      <c r="E922" s="47" t="str">
        <f>IFERROR(VLOOKUP($C922,货物明细表!$B:$F,3,0),"")</f>
        <v/>
      </c>
      <c r="F922" s="47" t="str">
        <f>IFERROR(VLOOKUP($C922,货物明细表!$B:$F,4,0),"")</f>
        <v/>
      </c>
      <c r="G922" s="47" t="str">
        <f>IFERROR(VLOOKUP($C922,货物明细表!$B:$F,5,0),"")</f>
        <v/>
      </c>
      <c r="H922" s="20"/>
      <c r="I922" s="20"/>
      <c r="J922" s="20"/>
      <c r="K922" s="20"/>
    </row>
    <row r="923" spans="1:11">
      <c r="A923" s="48">
        <f t="shared" si="153"/>
        <v>920</v>
      </c>
      <c r="B923" s="22"/>
      <c r="C923" s="22"/>
      <c r="D923" s="48" t="str">
        <f>IFERROR(VLOOKUP($C923,货物明细表!$B:$F,2,0),"")</f>
        <v/>
      </c>
      <c r="E923" s="48" t="str">
        <f>IFERROR(VLOOKUP($C923,货物明细表!$B:$F,3,0),"")</f>
        <v/>
      </c>
      <c r="F923" s="48" t="str">
        <f>IFERROR(VLOOKUP($C923,货物明细表!$B:$F,4,0),"")</f>
        <v/>
      </c>
      <c r="G923" s="48" t="str">
        <f>IFERROR(VLOOKUP($C923,货物明细表!$B:$F,5,0),"")</f>
        <v/>
      </c>
      <c r="H923" s="23"/>
      <c r="I923" s="23"/>
      <c r="J923" s="23"/>
      <c r="K923" s="23"/>
    </row>
    <row r="924" spans="1:11">
      <c r="A924" s="47">
        <f t="shared" si="153"/>
        <v>921</v>
      </c>
      <c r="B924" s="19"/>
      <c r="C924" s="19"/>
      <c r="D924" s="47" t="str">
        <f>IFERROR(VLOOKUP($C924,货物明细表!$B:$F,2,0),"")</f>
        <v/>
      </c>
      <c r="E924" s="47" t="str">
        <f>IFERROR(VLOOKUP($C924,货物明细表!$B:$F,3,0),"")</f>
        <v/>
      </c>
      <c r="F924" s="47" t="str">
        <f>IFERROR(VLOOKUP($C924,货物明细表!$B:$F,4,0),"")</f>
        <v/>
      </c>
      <c r="G924" s="47" t="str">
        <f>IFERROR(VLOOKUP($C924,货物明细表!$B:$F,5,0),"")</f>
        <v/>
      </c>
      <c r="H924" s="20"/>
      <c r="I924" s="20"/>
      <c r="J924" s="20"/>
      <c r="K924" s="20"/>
    </row>
    <row r="925" spans="1:11">
      <c r="A925" s="48">
        <f t="shared" si="153"/>
        <v>922</v>
      </c>
      <c r="B925" s="22"/>
      <c r="C925" s="22"/>
      <c r="D925" s="48" t="str">
        <f>IFERROR(VLOOKUP($C925,货物明细表!$B:$F,2,0),"")</f>
        <v/>
      </c>
      <c r="E925" s="48" t="str">
        <f>IFERROR(VLOOKUP($C925,货物明细表!$B:$F,3,0),"")</f>
        <v/>
      </c>
      <c r="F925" s="48" t="str">
        <f>IFERROR(VLOOKUP($C925,货物明细表!$B:$F,4,0),"")</f>
        <v/>
      </c>
      <c r="G925" s="48" t="str">
        <f>IFERROR(VLOOKUP($C925,货物明细表!$B:$F,5,0),"")</f>
        <v/>
      </c>
      <c r="H925" s="23"/>
      <c r="I925" s="23"/>
      <c r="J925" s="23"/>
      <c r="K925" s="23"/>
    </row>
    <row r="926" spans="1:11">
      <c r="A926" s="47">
        <f t="shared" si="153"/>
        <v>923</v>
      </c>
      <c r="B926" s="19"/>
      <c r="C926" s="19"/>
      <c r="D926" s="47" t="str">
        <f>IFERROR(VLOOKUP($C926,货物明细表!$B:$F,2,0),"")</f>
        <v/>
      </c>
      <c r="E926" s="47" t="str">
        <f>IFERROR(VLOOKUP($C926,货物明细表!$B:$F,3,0),"")</f>
        <v/>
      </c>
      <c r="F926" s="47" t="str">
        <f>IFERROR(VLOOKUP($C926,货物明细表!$B:$F,4,0),"")</f>
        <v/>
      </c>
      <c r="G926" s="47" t="str">
        <f>IFERROR(VLOOKUP($C926,货物明细表!$B:$F,5,0),"")</f>
        <v/>
      </c>
      <c r="H926" s="20"/>
      <c r="I926" s="20"/>
      <c r="J926" s="20"/>
      <c r="K926" s="20"/>
    </row>
    <row r="927" spans="1:11">
      <c r="A927" s="48">
        <f t="shared" ref="A927:A932" si="154">A926+1</f>
        <v>924</v>
      </c>
      <c r="B927" s="22"/>
      <c r="C927" s="22"/>
      <c r="D927" s="48" t="str">
        <f>IFERROR(VLOOKUP($C927,货物明细表!$B:$F,2,0),"")</f>
        <v/>
      </c>
      <c r="E927" s="48" t="str">
        <f>IFERROR(VLOOKUP($C927,货物明细表!$B:$F,3,0),"")</f>
        <v/>
      </c>
      <c r="F927" s="48" t="str">
        <f>IFERROR(VLOOKUP($C927,货物明细表!$B:$F,4,0),"")</f>
        <v/>
      </c>
      <c r="G927" s="48" t="str">
        <f>IFERROR(VLOOKUP($C927,货物明细表!$B:$F,5,0),"")</f>
        <v/>
      </c>
      <c r="H927" s="23"/>
      <c r="I927" s="23"/>
      <c r="J927" s="23"/>
      <c r="K927" s="23"/>
    </row>
    <row r="928" spans="1:11">
      <c r="A928" s="47">
        <f t="shared" si="154"/>
        <v>925</v>
      </c>
      <c r="B928" s="19"/>
      <c r="C928" s="19"/>
      <c r="D928" s="47" t="str">
        <f>IFERROR(VLOOKUP($C928,货物明细表!$B:$F,2,0),"")</f>
        <v/>
      </c>
      <c r="E928" s="47" t="str">
        <f>IFERROR(VLOOKUP($C928,货物明细表!$B:$F,3,0),"")</f>
        <v/>
      </c>
      <c r="F928" s="47" t="str">
        <f>IFERROR(VLOOKUP($C928,货物明细表!$B:$F,4,0),"")</f>
        <v/>
      </c>
      <c r="G928" s="47" t="str">
        <f>IFERROR(VLOOKUP($C928,货物明细表!$B:$F,5,0),"")</f>
        <v/>
      </c>
      <c r="H928" s="20"/>
      <c r="I928" s="20"/>
      <c r="J928" s="20"/>
      <c r="K928" s="20"/>
    </row>
    <row r="929" spans="1:11">
      <c r="A929" s="48">
        <f t="shared" si="154"/>
        <v>926</v>
      </c>
      <c r="B929" s="22"/>
      <c r="C929" s="22"/>
      <c r="D929" s="48" t="str">
        <f>IFERROR(VLOOKUP($C929,货物明细表!$B:$F,2,0),"")</f>
        <v/>
      </c>
      <c r="E929" s="48" t="str">
        <f>IFERROR(VLOOKUP($C929,货物明细表!$B:$F,3,0),"")</f>
        <v/>
      </c>
      <c r="F929" s="48" t="str">
        <f>IFERROR(VLOOKUP($C929,货物明细表!$B:$F,4,0),"")</f>
        <v/>
      </c>
      <c r="G929" s="48" t="str">
        <f>IFERROR(VLOOKUP($C929,货物明细表!$B:$F,5,0),"")</f>
        <v/>
      </c>
      <c r="H929" s="23"/>
      <c r="I929" s="23"/>
      <c r="J929" s="23"/>
      <c r="K929" s="23"/>
    </row>
    <row r="930" spans="1:11">
      <c r="A930" s="47">
        <f t="shared" si="154"/>
        <v>927</v>
      </c>
      <c r="B930" s="19"/>
      <c r="C930" s="19"/>
      <c r="D930" s="47" t="str">
        <f>IFERROR(VLOOKUP($C930,货物明细表!$B:$F,2,0),"")</f>
        <v/>
      </c>
      <c r="E930" s="47" t="str">
        <f>IFERROR(VLOOKUP($C930,货物明细表!$B:$F,3,0),"")</f>
        <v/>
      </c>
      <c r="F930" s="47" t="str">
        <f>IFERROR(VLOOKUP($C930,货物明细表!$B:$F,4,0),"")</f>
        <v/>
      </c>
      <c r="G930" s="47" t="str">
        <f>IFERROR(VLOOKUP($C930,货物明细表!$B:$F,5,0),"")</f>
        <v/>
      </c>
      <c r="H930" s="20"/>
      <c r="I930" s="20"/>
      <c r="J930" s="20"/>
      <c r="K930" s="20"/>
    </row>
    <row r="931" spans="1:11">
      <c r="A931" s="48">
        <f t="shared" si="154"/>
        <v>928</v>
      </c>
      <c r="B931" s="22"/>
      <c r="C931" s="22"/>
      <c r="D931" s="48" t="str">
        <f>IFERROR(VLOOKUP($C931,货物明细表!$B:$F,2,0),"")</f>
        <v/>
      </c>
      <c r="E931" s="48" t="str">
        <f>IFERROR(VLOOKUP($C931,货物明细表!$B:$F,3,0),"")</f>
        <v/>
      </c>
      <c r="F931" s="48" t="str">
        <f>IFERROR(VLOOKUP($C931,货物明细表!$B:$F,4,0),"")</f>
        <v/>
      </c>
      <c r="G931" s="48" t="str">
        <f>IFERROR(VLOOKUP($C931,货物明细表!$B:$F,5,0),"")</f>
        <v/>
      </c>
      <c r="H931" s="23"/>
      <c r="I931" s="23"/>
      <c r="J931" s="23"/>
      <c r="K931" s="23"/>
    </row>
    <row r="932" spans="1:11">
      <c r="A932" s="47">
        <f t="shared" si="154"/>
        <v>929</v>
      </c>
      <c r="B932" s="19"/>
      <c r="C932" s="19"/>
      <c r="D932" s="47" t="str">
        <f>IFERROR(VLOOKUP($C932,货物明细表!$B:$F,2,0),"")</f>
        <v/>
      </c>
      <c r="E932" s="47" t="str">
        <f>IFERROR(VLOOKUP($C932,货物明细表!$B:$F,3,0),"")</f>
        <v/>
      </c>
      <c r="F932" s="47" t="str">
        <f>IFERROR(VLOOKUP($C932,货物明细表!$B:$F,4,0),"")</f>
        <v/>
      </c>
      <c r="G932" s="47" t="str">
        <f>IFERROR(VLOOKUP($C932,货物明细表!$B:$F,5,0),"")</f>
        <v/>
      </c>
      <c r="H932" s="20"/>
      <c r="I932" s="20"/>
      <c r="J932" s="20"/>
      <c r="K932" s="20"/>
    </row>
    <row r="933" spans="1:11">
      <c r="A933" s="48">
        <f t="shared" ref="A933:A938" si="155">A932+1</f>
        <v>930</v>
      </c>
      <c r="B933" s="22"/>
      <c r="C933" s="22"/>
      <c r="D933" s="48" t="str">
        <f>IFERROR(VLOOKUP($C933,货物明细表!$B:$F,2,0),"")</f>
        <v/>
      </c>
      <c r="E933" s="48" t="str">
        <f>IFERROR(VLOOKUP($C933,货物明细表!$B:$F,3,0),"")</f>
        <v/>
      </c>
      <c r="F933" s="48" t="str">
        <f>IFERROR(VLOOKUP($C933,货物明细表!$B:$F,4,0),"")</f>
        <v/>
      </c>
      <c r="G933" s="48" t="str">
        <f>IFERROR(VLOOKUP($C933,货物明细表!$B:$F,5,0),"")</f>
        <v/>
      </c>
      <c r="H933" s="23"/>
      <c r="I933" s="23"/>
      <c r="J933" s="23"/>
      <c r="K933" s="23"/>
    </row>
    <row r="934" spans="1:11">
      <c r="A934" s="47">
        <f t="shared" si="155"/>
        <v>931</v>
      </c>
      <c r="B934" s="19"/>
      <c r="C934" s="19"/>
      <c r="D934" s="47" t="str">
        <f>IFERROR(VLOOKUP($C934,货物明细表!$B:$F,2,0),"")</f>
        <v/>
      </c>
      <c r="E934" s="47" t="str">
        <f>IFERROR(VLOOKUP($C934,货物明细表!$B:$F,3,0),"")</f>
        <v/>
      </c>
      <c r="F934" s="47" t="str">
        <f>IFERROR(VLOOKUP($C934,货物明细表!$B:$F,4,0),"")</f>
        <v/>
      </c>
      <c r="G934" s="47" t="str">
        <f>IFERROR(VLOOKUP($C934,货物明细表!$B:$F,5,0),"")</f>
        <v/>
      </c>
      <c r="H934" s="20"/>
      <c r="I934" s="20"/>
      <c r="J934" s="20"/>
      <c r="K934" s="20"/>
    </row>
    <row r="935" spans="1:11">
      <c r="A935" s="48">
        <f t="shared" si="155"/>
        <v>932</v>
      </c>
      <c r="B935" s="22"/>
      <c r="C935" s="22"/>
      <c r="D935" s="48" t="str">
        <f>IFERROR(VLOOKUP($C935,货物明细表!$B:$F,2,0),"")</f>
        <v/>
      </c>
      <c r="E935" s="48" t="str">
        <f>IFERROR(VLOOKUP($C935,货物明细表!$B:$F,3,0),"")</f>
        <v/>
      </c>
      <c r="F935" s="48" t="str">
        <f>IFERROR(VLOOKUP($C935,货物明细表!$B:$F,4,0),"")</f>
        <v/>
      </c>
      <c r="G935" s="48" t="str">
        <f>IFERROR(VLOOKUP($C935,货物明细表!$B:$F,5,0),"")</f>
        <v/>
      </c>
      <c r="H935" s="23"/>
      <c r="I935" s="23"/>
      <c r="J935" s="23"/>
      <c r="K935" s="23"/>
    </row>
    <row r="936" spans="1:11">
      <c r="A936" s="47">
        <f t="shared" si="155"/>
        <v>933</v>
      </c>
      <c r="B936" s="19"/>
      <c r="C936" s="19"/>
      <c r="D936" s="47" t="str">
        <f>IFERROR(VLOOKUP($C936,货物明细表!$B:$F,2,0),"")</f>
        <v/>
      </c>
      <c r="E936" s="47" t="str">
        <f>IFERROR(VLOOKUP($C936,货物明细表!$B:$F,3,0),"")</f>
        <v/>
      </c>
      <c r="F936" s="47" t="str">
        <f>IFERROR(VLOOKUP($C936,货物明细表!$B:$F,4,0),"")</f>
        <v/>
      </c>
      <c r="G936" s="47" t="str">
        <f>IFERROR(VLOOKUP($C936,货物明细表!$B:$F,5,0),"")</f>
        <v/>
      </c>
      <c r="H936" s="20"/>
      <c r="I936" s="20"/>
      <c r="J936" s="20"/>
      <c r="K936" s="20"/>
    </row>
    <row r="937" spans="1:11">
      <c r="A937" s="48">
        <f t="shared" si="155"/>
        <v>934</v>
      </c>
      <c r="B937" s="22"/>
      <c r="C937" s="22"/>
      <c r="D937" s="48" t="str">
        <f>IFERROR(VLOOKUP($C937,货物明细表!$B:$F,2,0),"")</f>
        <v/>
      </c>
      <c r="E937" s="48" t="str">
        <f>IFERROR(VLOOKUP($C937,货物明细表!$B:$F,3,0),"")</f>
        <v/>
      </c>
      <c r="F937" s="48" t="str">
        <f>IFERROR(VLOOKUP($C937,货物明细表!$B:$F,4,0),"")</f>
        <v/>
      </c>
      <c r="G937" s="48" t="str">
        <f>IFERROR(VLOOKUP($C937,货物明细表!$B:$F,5,0),"")</f>
        <v/>
      </c>
      <c r="H937" s="23"/>
      <c r="I937" s="23"/>
      <c r="J937" s="23"/>
      <c r="K937" s="23"/>
    </row>
    <row r="938" spans="1:11">
      <c r="A938" s="47">
        <f t="shared" si="155"/>
        <v>935</v>
      </c>
      <c r="B938" s="19"/>
      <c r="C938" s="19"/>
      <c r="D938" s="47" t="str">
        <f>IFERROR(VLOOKUP($C938,货物明细表!$B:$F,2,0),"")</f>
        <v/>
      </c>
      <c r="E938" s="47" t="str">
        <f>IFERROR(VLOOKUP($C938,货物明细表!$B:$F,3,0),"")</f>
        <v/>
      </c>
      <c r="F938" s="47" t="str">
        <f>IFERROR(VLOOKUP($C938,货物明细表!$B:$F,4,0),"")</f>
        <v/>
      </c>
      <c r="G938" s="47" t="str">
        <f>IFERROR(VLOOKUP($C938,货物明细表!$B:$F,5,0),"")</f>
        <v/>
      </c>
      <c r="H938" s="20"/>
      <c r="I938" s="20"/>
      <c r="J938" s="20"/>
      <c r="K938" s="20"/>
    </row>
    <row r="939" spans="1:11">
      <c r="A939" s="48">
        <f t="shared" ref="A939:A944" si="156">A938+1</f>
        <v>936</v>
      </c>
      <c r="B939" s="22"/>
      <c r="C939" s="22"/>
      <c r="D939" s="48" t="str">
        <f>IFERROR(VLOOKUP($C939,货物明细表!$B:$F,2,0),"")</f>
        <v/>
      </c>
      <c r="E939" s="48" t="str">
        <f>IFERROR(VLOOKUP($C939,货物明细表!$B:$F,3,0),"")</f>
        <v/>
      </c>
      <c r="F939" s="48" t="str">
        <f>IFERROR(VLOOKUP($C939,货物明细表!$B:$F,4,0),"")</f>
        <v/>
      </c>
      <c r="G939" s="48" t="str">
        <f>IFERROR(VLOOKUP($C939,货物明细表!$B:$F,5,0),"")</f>
        <v/>
      </c>
      <c r="H939" s="23"/>
      <c r="I939" s="23"/>
      <c r="J939" s="23"/>
      <c r="K939" s="23"/>
    </row>
    <row r="940" spans="1:11">
      <c r="A940" s="47">
        <f t="shared" si="156"/>
        <v>937</v>
      </c>
      <c r="B940" s="19"/>
      <c r="C940" s="19"/>
      <c r="D940" s="47" t="str">
        <f>IFERROR(VLOOKUP($C940,货物明细表!$B:$F,2,0),"")</f>
        <v/>
      </c>
      <c r="E940" s="47" t="str">
        <f>IFERROR(VLOOKUP($C940,货物明细表!$B:$F,3,0),"")</f>
        <v/>
      </c>
      <c r="F940" s="47" t="str">
        <f>IFERROR(VLOOKUP($C940,货物明细表!$B:$F,4,0),"")</f>
        <v/>
      </c>
      <c r="G940" s="47" t="str">
        <f>IFERROR(VLOOKUP($C940,货物明细表!$B:$F,5,0),"")</f>
        <v/>
      </c>
      <c r="H940" s="20"/>
      <c r="I940" s="20"/>
      <c r="J940" s="20"/>
      <c r="K940" s="20"/>
    </row>
    <row r="941" spans="1:11">
      <c r="A941" s="48">
        <f t="shared" si="156"/>
        <v>938</v>
      </c>
      <c r="B941" s="22"/>
      <c r="C941" s="22"/>
      <c r="D941" s="48" t="str">
        <f>IFERROR(VLOOKUP($C941,货物明细表!$B:$F,2,0),"")</f>
        <v/>
      </c>
      <c r="E941" s="48" t="str">
        <f>IFERROR(VLOOKUP($C941,货物明细表!$B:$F,3,0),"")</f>
        <v/>
      </c>
      <c r="F941" s="48" t="str">
        <f>IFERROR(VLOOKUP($C941,货物明细表!$B:$F,4,0),"")</f>
        <v/>
      </c>
      <c r="G941" s="48" t="str">
        <f>IFERROR(VLOOKUP($C941,货物明细表!$B:$F,5,0),"")</f>
        <v/>
      </c>
      <c r="H941" s="23"/>
      <c r="I941" s="23"/>
      <c r="J941" s="23"/>
      <c r="K941" s="23"/>
    </row>
    <row r="942" spans="1:11">
      <c r="A942" s="47">
        <f t="shared" si="156"/>
        <v>939</v>
      </c>
      <c r="B942" s="19"/>
      <c r="C942" s="19"/>
      <c r="D942" s="47" t="str">
        <f>IFERROR(VLOOKUP($C942,货物明细表!$B:$F,2,0),"")</f>
        <v/>
      </c>
      <c r="E942" s="47" t="str">
        <f>IFERROR(VLOOKUP($C942,货物明细表!$B:$F,3,0),"")</f>
        <v/>
      </c>
      <c r="F942" s="47" t="str">
        <f>IFERROR(VLOOKUP($C942,货物明细表!$B:$F,4,0),"")</f>
        <v/>
      </c>
      <c r="G942" s="47" t="str">
        <f>IFERROR(VLOOKUP($C942,货物明细表!$B:$F,5,0),"")</f>
        <v/>
      </c>
      <c r="H942" s="20"/>
      <c r="I942" s="20"/>
      <c r="J942" s="20"/>
      <c r="K942" s="20"/>
    </row>
    <row r="943" spans="1:11">
      <c r="A943" s="48">
        <f t="shared" si="156"/>
        <v>940</v>
      </c>
      <c r="B943" s="22"/>
      <c r="C943" s="22"/>
      <c r="D943" s="48" t="str">
        <f>IFERROR(VLOOKUP($C943,货物明细表!$B:$F,2,0),"")</f>
        <v/>
      </c>
      <c r="E943" s="48" t="str">
        <f>IFERROR(VLOOKUP($C943,货物明细表!$B:$F,3,0),"")</f>
        <v/>
      </c>
      <c r="F943" s="48" t="str">
        <f>IFERROR(VLOOKUP($C943,货物明细表!$B:$F,4,0),"")</f>
        <v/>
      </c>
      <c r="G943" s="48" t="str">
        <f>IFERROR(VLOOKUP($C943,货物明细表!$B:$F,5,0),"")</f>
        <v/>
      </c>
      <c r="H943" s="23"/>
      <c r="I943" s="23"/>
      <c r="J943" s="23"/>
      <c r="K943" s="23"/>
    </row>
    <row r="944" spans="1:11">
      <c r="A944" s="47">
        <f t="shared" si="156"/>
        <v>941</v>
      </c>
      <c r="B944" s="19"/>
      <c r="C944" s="19"/>
      <c r="D944" s="47" t="str">
        <f>IFERROR(VLOOKUP($C944,货物明细表!$B:$F,2,0),"")</f>
        <v/>
      </c>
      <c r="E944" s="47" t="str">
        <f>IFERROR(VLOOKUP($C944,货物明细表!$B:$F,3,0),"")</f>
        <v/>
      </c>
      <c r="F944" s="47" t="str">
        <f>IFERROR(VLOOKUP($C944,货物明细表!$B:$F,4,0),"")</f>
        <v/>
      </c>
      <c r="G944" s="47" t="str">
        <f>IFERROR(VLOOKUP($C944,货物明细表!$B:$F,5,0),"")</f>
        <v/>
      </c>
      <c r="H944" s="20"/>
      <c r="I944" s="20"/>
      <c r="J944" s="20"/>
      <c r="K944" s="20"/>
    </row>
    <row r="945" spans="1:11">
      <c r="A945" s="48">
        <f t="shared" ref="A945:A950" si="157">A944+1</f>
        <v>942</v>
      </c>
      <c r="B945" s="22"/>
      <c r="C945" s="22"/>
      <c r="D945" s="48" t="str">
        <f>IFERROR(VLOOKUP($C945,货物明细表!$B:$F,2,0),"")</f>
        <v/>
      </c>
      <c r="E945" s="48" t="str">
        <f>IFERROR(VLOOKUP($C945,货物明细表!$B:$F,3,0),"")</f>
        <v/>
      </c>
      <c r="F945" s="48" t="str">
        <f>IFERROR(VLOOKUP($C945,货物明细表!$B:$F,4,0),"")</f>
        <v/>
      </c>
      <c r="G945" s="48" t="str">
        <f>IFERROR(VLOOKUP($C945,货物明细表!$B:$F,5,0),"")</f>
        <v/>
      </c>
      <c r="H945" s="23"/>
      <c r="I945" s="23"/>
      <c r="J945" s="23"/>
      <c r="K945" s="23"/>
    </row>
    <row r="946" spans="1:11">
      <c r="A946" s="47">
        <f t="shared" si="157"/>
        <v>943</v>
      </c>
      <c r="B946" s="19"/>
      <c r="C946" s="19"/>
      <c r="D946" s="47" t="str">
        <f>IFERROR(VLOOKUP($C946,货物明细表!$B:$F,2,0),"")</f>
        <v/>
      </c>
      <c r="E946" s="47" t="str">
        <f>IFERROR(VLOOKUP($C946,货物明细表!$B:$F,3,0),"")</f>
        <v/>
      </c>
      <c r="F946" s="47" t="str">
        <f>IFERROR(VLOOKUP($C946,货物明细表!$B:$F,4,0),"")</f>
        <v/>
      </c>
      <c r="G946" s="47" t="str">
        <f>IFERROR(VLOOKUP($C946,货物明细表!$B:$F,5,0),"")</f>
        <v/>
      </c>
      <c r="H946" s="20"/>
      <c r="I946" s="20"/>
      <c r="J946" s="20"/>
      <c r="K946" s="20"/>
    </row>
    <row r="947" spans="1:11">
      <c r="A947" s="48">
        <f t="shared" si="157"/>
        <v>944</v>
      </c>
      <c r="B947" s="22"/>
      <c r="C947" s="22"/>
      <c r="D947" s="48" t="str">
        <f>IFERROR(VLOOKUP($C947,货物明细表!$B:$F,2,0),"")</f>
        <v/>
      </c>
      <c r="E947" s="48" t="str">
        <f>IFERROR(VLOOKUP($C947,货物明细表!$B:$F,3,0),"")</f>
        <v/>
      </c>
      <c r="F947" s="48" t="str">
        <f>IFERROR(VLOOKUP($C947,货物明细表!$B:$F,4,0),"")</f>
        <v/>
      </c>
      <c r="G947" s="48" t="str">
        <f>IFERROR(VLOOKUP($C947,货物明细表!$B:$F,5,0),"")</f>
        <v/>
      </c>
      <c r="H947" s="23"/>
      <c r="I947" s="23"/>
      <c r="J947" s="23"/>
      <c r="K947" s="23"/>
    </row>
    <row r="948" spans="1:11">
      <c r="A948" s="47">
        <f t="shared" si="157"/>
        <v>945</v>
      </c>
      <c r="B948" s="19"/>
      <c r="C948" s="19"/>
      <c r="D948" s="47" t="str">
        <f>IFERROR(VLOOKUP($C948,货物明细表!$B:$F,2,0),"")</f>
        <v/>
      </c>
      <c r="E948" s="47" t="str">
        <f>IFERROR(VLOOKUP($C948,货物明细表!$B:$F,3,0),"")</f>
        <v/>
      </c>
      <c r="F948" s="47" t="str">
        <f>IFERROR(VLOOKUP($C948,货物明细表!$B:$F,4,0),"")</f>
        <v/>
      </c>
      <c r="G948" s="47" t="str">
        <f>IFERROR(VLOOKUP($C948,货物明细表!$B:$F,5,0),"")</f>
        <v/>
      </c>
      <c r="H948" s="20"/>
      <c r="I948" s="20"/>
      <c r="J948" s="20"/>
      <c r="K948" s="20"/>
    </row>
    <row r="949" spans="1:11">
      <c r="A949" s="48">
        <f t="shared" si="157"/>
        <v>946</v>
      </c>
      <c r="B949" s="22"/>
      <c r="C949" s="22"/>
      <c r="D949" s="48" t="str">
        <f>IFERROR(VLOOKUP($C949,货物明细表!$B:$F,2,0),"")</f>
        <v/>
      </c>
      <c r="E949" s="48" t="str">
        <f>IFERROR(VLOOKUP($C949,货物明细表!$B:$F,3,0),"")</f>
        <v/>
      </c>
      <c r="F949" s="48" t="str">
        <f>IFERROR(VLOOKUP($C949,货物明细表!$B:$F,4,0),"")</f>
        <v/>
      </c>
      <c r="G949" s="48" t="str">
        <f>IFERROR(VLOOKUP($C949,货物明细表!$B:$F,5,0),"")</f>
        <v/>
      </c>
      <c r="H949" s="23"/>
      <c r="I949" s="23"/>
      <c r="J949" s="23"/>
      <c r="K949" s="23"/>
    </row>
    <row r="950" spans="1:11">
      <c r="A950" s="47">
        <f t="shared" si="157"/>
        <v>947</v>
      </c>
      <c r="B950" s="19"/>
      <c r="C950" s="19"/>
      <c r="D950" s="47" t="str">
        <f>IFERROR(VLOOKUP($C950,货物明细表!$B:$F,2,0),"")</f>
        <v/>
      </c>
      <c r="E950" s="47" t="str">
        <f>IFERROR(VLOOKUP($C950,货物明细表!$B:$F,3,0),"")</f>
        <v/>
      </c>
      <c r="F950" s="47" t="str">
        <f>IFERROR(VLOOKUP($C950,货物明细表!$B:$F,4,0),"")</f>
        <v/>
      </c>
      <c r="G950" s="47" t="str">
        <f>IFERROR(VLOOKUP($C950,货物明细表!$B:$F,5,0),"")</f>
        <v/>
      </c>
      <c r="H950" s="20"/>
      <c r="I950" s="20"/>
      <c r="J950" s="20"/>
      <c r="K950" s="20"/>
    </row>
    <row r="951" spans="1:11">
      <c r="A951" s="48">
        <f t="shared" ref="A951:A956" si="158">A950+1</f>
        <v>948</v>
      </c>
      <c r="B951" s="22"/>
      <c r="C951" s="22"/>
      <c r="D951" s="48" t="str">
        <f>IFERROR(VLOOKUP($C951,货物明细表!$B:$F,2,0),"")</f>
        <v/>
      </c>
      <c r="E951" s="48" t="str">
        <f>IFERROR(VLOOKUP($C951,货物明细表!$B:$F,3,0),"")</f>
        <v/>
      </c>
      <c r="F951" s="48" t="str">
        <f>IFERROR(VLOOKUP($C951,货物明细表!$B:$F,4,0),"")</f>
        <v/>
      </c>
      <c r="G951" s="48" t="str">
        <f>IFERROR(VLOOKUP($C951,货物明细表!$B:$F,5,0),"")</f>
        <v/>
      </c>
      <c r="H951" s="23"/>
      <c r="I951" s="23"/>
      <c r="J951" s="23"/>
      <c r="K951" s="23"/>
    </row>
    <row r="952" spans="1:11">
      <c r="A952" s="47">
        <f t="shared" si="158"/>
        <v>949</v>
      </c>
      <c r="B952" s="19"/>
      <c r="C952" s="19"/>
      <c r="D952" s="47" t="str">
        <f>IFERROR(VLOOKUP($C952,货物明细表!$B:$F,2,0),"")</f>
        <v/>
      </c>
      <c r="E952" s="47" t="str">
        <f>IFERROR(VLOOKUP($C952,货物明细表!$B:$F,3,0),"")</f>
        <v/>
      </c>
      <c r="F952" s="47" t="str">
        <f>IFERROR(VLOOKUP($C952,货物明细表!$B:$F,4,0),"")</f>
        <v/>
      </c>
      <c r="G952" s="47" t="str">
        <f>IFERROR(VLOOKUP($C952,货物明细表!$B:$F,5,0),"")</f>
        <v/>
      </c>
      <c r="H952" s="20"/>
      <c r="I952" s="20"/>
      <c r="J952" s="20"/>
      <c r="K952" s="20"/>
    </row>
    <row r="953" spans="1:11">
      <c r="A953" s="48">
        <f t="shared" si="158"/>
        <v>950</v>
      </c>
      <c r="B953" s="22"/>
      <c r="C953" s="22"/>
      <c r="D953" s="48" t="str">
        <f>IFERROR(VLOOKUP($C953,货物明细表!$B:$F,2,0),"")</f>
        <v/>
      </c>
      <c r="E953" s="48" t="str">
        <f>IFERROR(VLOOKUP($C953,货物明细表!$B:$F,3,0),"")</f>
        <v/>
      </c>
      <c r="F953" s="48" t="str">
        <f>IFERROR(VLOOKUP($C953,货物明细表!$B:$F,4,0),"")</f>
        <v/>
      </c>
      <c r="G953" s="48" t="str">
        <f>IFERROR(VLOOKUP($C953,货物明细表!$B:$F,5,0),"")</f>
        <v/>
      </c>
      <c r="H953" s="23"/>
      <c r="I953" s="23"/>
      <c r="J953" s="23"/>
      <c r="K953" s="23"/>
    </row>
    <row r="954" spans="1:11">
      <c r="A954" s="47">
        <f t="shared" si="158"/>
        <v>951</v>
      </c>
      <c r="B954" s="19"/>
      <c r="C954" s="19"/>
      <c r="D954" s="47" t="str">
        <f>IFERROR(VLOOKUP($C954,货物明细表!$B:$F,2,0),"")</f>
        <v/>
      </c>
      <c r="E954" s="47" t="str">
        <f>IFERROR(VLOOKUP($C954,货物明细表!$B:$F,3,0),"")</f>
        <v/>
      </c>
      <c r="F954" s="47" t="str">
        <f>IFERROR(VLOOKUP($C954,货物明细表!$B:$F,4,0),"")</f>
        <v/>
      </c>
      <c r="G954" s="47" t="str">
        <f>IFERROR(VLOOKUP($C954,货物明细表!$B:$F,5,0),"")</f>
        <v/>
      </c>
      <c r="H954" s="20"/>
      <c r="I954" s="20"/>
      <c r="J954" s="20"/>
      <c r="K954" s="20"/>
    </row>
    <row r="955" spans="1:11">
      <c r="A955" s="48">
        <f t="shared" si="158"/>
        <v>952</v>
      </c>
      <c r="B955" s="22"/>
      <c r="C955" s="22"/>
      <c r="D955" s="48" t="str">
        <f>IFERROR(VLOOKUP($C955,货物明细表!$B:$F,2,0),"")</f>
        <v/>
      </c>
      <c r="E955" s="48" t="str">
        <f>IFERROR(VLOOKUP($C955,货物明细表!$B:$F,3,0),"")</f>
        <v/>
      </c>
      <c r="F955" s="48" t="str">
        <f>IFERROR(VLOOKUP($C955,货物明细表!$B:$F,4,0),"")</f>
        <v/>
      </c>
      <c r="G955" s="48" t="str">
        <f>IFERROR(VLOOKUP($C955,货物明细表!$B:$F,5,0),"")</f>
        <v/>
      </c>
      <c r="H955" s="23"/>
      <c r="I955" s="23"/>
      <c r="J955" s="23"/>
      <c r="K955" s="23"/>
    </row>
    <row r="956" spans="1:11">
      <c r="A956" s="47">
        <f t="shared" si="158"/>
        <v>953</v>
      </c>
      <c r="B956" s="19"/>
      <c r="C956" s="19"/>
      <c r="D956" s="47" t="str">
        <f>IFERROR(VLOOKUP($C956,货物明细表!$B:$F,2,0),"")</f>
        <v/>
      </c>
      <c r="E956" s="47" t="str">
        <f>IFERROR(VLOOKUP($C956,货物明细表!$B:$F,3,0),"")</f>
        <v/>
      </c>
      <c r="F956" s="47" t="str">
        <f>IFERROR(VLOOKUP($C956,货物明细表!$B:$F,4,0),"")</f>
        <v/>
      </c>
      <c r="G956" s="47" t="str">
        <f>IFERROR(VLOOKUP($C956,货物明细表!$B:$F,5,0),"")</f>
        <v/>
      </c>
      <c r="H956" s="20"/>
      <c r="I956" s="20"/>
      <c r="J956" s="20"/>
      <c r="K956" s="20"/>
    </row>
    <row r="957" spans="1:11">
      <c r="A957" s="48">
        <f t="shared" ref="A957:A962" si="159">A956+1</f>
        <v>954</v>
      </c>
      <c r="B957" s="22"/>
      <c r="C957" s="22"/>
      <c r="D957" s="48" t="str">
        <f>IFERROR(VLOOKUP($C957,货物明细表!$B:$F,2,0),"")</f>
        <v/>
      </c>
      <c r="E957" s="48" t="str">
        <f>IFERROR(VLOOKUP($C957,货物明细表!$B:$F,3,0),"")</f>
        <v/>
      </c>
      <c r="F957" s="48" t="str">
        <f>IFERROR(VLOOKUP($C957,货物明细表!$B:$F,4,0),"")</f>
        <v/>
      </c>
      <c r="G957" s="48" t="str">
        <f>IFERROR(VLOOKUP($C957,货物明细表!$B:$F,5,0),"")</f>
        <v/>
      </c>
      <c r="H957" s="23"/>
      <c r="I957" s="23"/>
      <c r="J957" s="23"/>
      <c r="K957" s="23"/>
    </row>
    <row r="958" spans="1:11">
      <c r="A958" s="47">
        <f t="shared" si="159"/>
        <v>955</v>
      </c>
      <c r="B958" s="19"/>
      <c r="C958" s="19"/>
      <c r="D958" s="47" t="str">
        <f>IFERROR(VLOOKUP($C958,货物明细表!$B:$F,2,0),"")</f>
        <v/>
      </c>
      <c r="E958" s="47" t="str">
        <f>IFERROR(VLOOKUP($C958,货物明细表!$B:$F,3,0),"")</f>
        <v/>
      </c>
      <c r="F958" s="47" t="str">
        <f>IFERROR(VLOOKUP($C958,货物明细表!$B:$F,4,0),"")</f>
        <v/>
      </c>
      <c r="G958" s="47" t="str">
        <f>IFERROR(VLOOKUP($C958,货物明细表!$B:$F,5,0),"")</f>
        <v/>
      </c>
      <c r="H958" s="20"/>
      <c r="I958" s="20"/>
      <c r="J958" s="20"/>
      <c r="K958" s="20"/>
    </row>
    <row r="959" spans="1:11">
      <c r="A959" s="48">
        <f t="shared" si="159"/>
        <v>956</v>
      </c>
      <c r="B959" s="22"/>
      <c r="C959" s="22"/>
      <c r="D959" s="48" t="str">
        <f>IFERROR(VLOOKUP($C959,货物明细表!$B:$F,2,0),"")</f>
        <v/>
      </c>
      <c r="E959" s="48" t="str">
        <f>IFERROR(VLOOKUP($C959,货物明细表!$B:$F,3,0),"")</f>
        <v/>
      </c>
      <c r="F959" s="48" t="str">
        <f>IFERROR(VLOOKUP($C959,货物明细表!$B:$F,4,0),"")</f>
        <v/>
      </c>
      <c r="G959" s="48" t="str">
        <f>IFERROR(VLOOKUP($C959,货物明细表!$B:$F,5,0),"")</f>
        <v/>
      </c>
      <c r="H959" s="23"/>
      <c r="I959" s="23"/>
      <c r="J959" s="23"/>
      <c r="K959" s="23"/>
    </row>
    <row r="960" spans="1:11">
      <c r="A960" s="47">
        <f t="shared" si="159"/>
        <v>957</v>
      </c>
      <c r="B960" s="19"/>
      <c r="C960" s="19"/>
      <c r="D960" s="47" t="str">
        <f>IFERROR(VLOOKUP($C960,货物明细表!$B:$F,2,0),"")</f>
        <v/>
      </c>
      <c r="E960" s="47" t="str">
        <f>IFERROR(VLOOKUP($C960,货物明细表!$B:$F,3,0),"")</f>
        <v/>
      </c>
      <c r="F960" s="47" t="str">
        <f>IFERROR(VLOOKUP($C960,货物明细表!$B:$F,4,0),"")</f>
        <v/>
      </c>
      <c r="G960" s="47" t="str">
        <f>IFERROR(VLOOKUP($C960,货物明细表!$B:$F,5,0),"")</f>
        <v/>
      </c>
      <c r="H960" s="20"/>
      <c r="I960" s="20"/>
      <c r="J960" s="20"/>
      <c r="K960" s="20"/>
    </row>
    <row r="961" spans="1:11">
      <c r="A961" s="48">
        <f t="shared" si="159"/>
        <v>958</v>
      </c>
      <c r="B961" s="22"/>
      <c r="C961" s="22"/>
      <c r="D961" s="48" t="str">
        <f>IFERROR(VLOOKUP($C961,货物明细表!$B:$F,2,0),"")</f>
        <v/>
      </c>
      <c r="E961" s="48" t="str">
        <f>IFERROR(VLOOKUP($C961,货物明细表!$B:$F,3,0),"")</f>
        <v/>
      </c>
      <c r="F961" s="48" t="str">
        <f>IFERROR(VLOOKUP($C961,货物明细表!$B:$F,4,0),"")</f>
        <v/>
      </c>
      <c r="G961" s="48" t="str">
        <f>IFERROR(VLOOKUP($C961,货物明细表!$B:$F,5,0),"")</f>
        <v/>
      </c>
      <c r="H961" s="23"/>
      <c r="I961" s="23"/>
      <c r="J961" s="23"/>
      <c r="K961" s="23"/>
    </row>
    <row r="962" spans="1:11">
      <c r="A962" s="47">
        <f t="shared" si="159"/>
        <v>959</v>
      </c>
      <c r="B962" s="19"/>
      <c r="C962" s="19"/>
      <c r="D962" s="47" t="str">
        <f>IFERROR(VLOOKUP($C962,货物明细表!$B:$F,2,0),"")</f>
        <v/>
      </c>
      <c r="E962" s="47" t="str">
        <f>IFERROR(VLOOKUP($C962,货物明细表!$B:$F,3,0),"")</f>
        <v/>
      </c>
      <c r="F962" s="47" t="str">
        <f>IFERROR(VLOOKUP($C962,货物明细表!$B:$F,4,0),"")</f>
        <v/>
      </c>
      <c r="G962" s="47" t="str">
        <f>IFERROR(VLOOKUP($C962,货物明细表!$B:$F,5,0),"")</f>
        <v/>
      </c>
      <c r="H962" s="20"/>
      <c r="I962" s="20"/>
      <c r="J962" s="20"/>
      <c r="K962" s="20"/>
    </row>
    <row r="963" spans="1:11">
      <c r="A963" s="48">
        <f t="shared" ref="A963:A968" si="160">A962+1</f>
        <v>960</v>
      </c>
      <c r="B963" s="22"/>
      <c r="C963" s="22"/>
      <c r="D963" s="48" t="str">
        <f>IFERROR(VLOOKUP($C963,货物明细表!$B:$F,2,0),"")</f>
        <v/>
      </c>
      <c r="E963" s="48" t="str">
        <f>IFERROR(VLOOKUP($C963,货物明细表!$B:$F,3,0),"")</f>
        <v/>
      </c>
      <c r="F963" s="48" t="str">
        <f>IFERROR(VLOOKUP($C963,货物明细表!$B:$F,4,0),"")</f>
        <v/>
      </c>
      <c r="G963" s="48" t="str">
        <f>IFERROR(VLOOKUP($C963,货物明细表!$B:$F,5,0),"")</f>
        <v/>
      </c>
      <c r="H963" s="23"/>
      <c r="I963" s="23"/>
      <c r="J963" s="23"/>
      <c r="K963" s="23"/>
    </row>
    <row r="964" spans="1:11">
      <c r="A964" s="47">
        <f t="shared" si="160"/>
        <v>961</v>
      </c>
      <c r="B964" s="19"/>
      <c r="C964" s="19"/>
      <c r="D964" s="47" t="str">
        <f>IFERROR(VLOOKUP($C964,货物明细表!$B:$F,2,0),"")</f>
        <v/>
      </c>
      <c r="E964" s="47" t="str">
        <f>IFERROR(VLOOKUP($C964,货物明细表!$B:$F,3,0),"")</f>
        <v/>
      </c>
      <c r="F964" s="47" t="str">
        <f>IFERROR(VLOOKUP($C964,货物明细表!$B:$F,4,0),"")</f>
        <v/>
      </c>
      <c r="G964" s="47" t="str">
        <f>IFERROR(VLOOKUP($C964,货物明细表!$B:$F,5,0),"")</f>
        <v/>
      </c>
      <c r="H964" s="20"/>
      <c r="I964" s="20"/>
      <c r="J964" s="20"/>
      <c r="K964" s="20"/>
    </row>
    <row r="965" spans="1:11">
      <c r="A965" s="48">
        <f t="shared" si="160"/>
        <v>962</v>
      </c>
      <c r="B965" s="22"/>
      <c r="C965" s="22"/>
      <c r="D965" s="48" t="str">
        <f>IFERROR(VLOOKUP($C965,货物明细表!$B:$F,2,0),"")</f>
        <v/>
      </c>
      <c r="E965" s="48" t="str">
        <f>IFERROR(VLOOKUP($C965,货物明细表!$B:$F,3,0),"")</f>
        <v/>
      </c>
      <c r="F965" s="48" t="str">
        <f>IFERROR(VLOOKUP($C965,货物明细表!$B:$F,4,0),"")</f>
        <v/>
      </c>
      <c r="G965" s="48" t="str">
        <f>IFERROR(VLOOKUP($C965,货物明细表!$B:$F,5,0),"")</f>
        <v/>
      </c>
      <c r="H965" s="23"/>
      <c r="I965" s="23"/>
      <c r="J965" s="23"/>
      <c r="K965" s="23"/>
    </row>
    <row r="966" spans="1:11">
      <c r="A966" s="47">
        <f t="shared" si="160"/>
        <v>963</v>
      </c>
      <c r="B966" s="19"/>
      <c r="C966" s="19"/>
      <c r="D966" s="47" t="str">
        <f>IFERROR(VLOOKUP($C966,货物明细表!$B:$F,2,0),"")</f>
        <v/>
      </c>
      <c r="E966" s="47" t="str">
        <f>IFERROR(VLOOKUP($C966,货物明细表!$B:$F,3,0),"")</f>
        <v/>
      </c>
      <c r="F966" s="47" t="str">
        <f>IFERROR(VLOOKUP($C966,货物明细表!$B:$F,4,0),"")</f>
        <v/>
      </c>
      <c r="G966" s="47" t="str">
        <f>IFERROR(VLOOKUP($C966,货物明细表!$B:$F,5,0),"")</f>
        <v/>
      </c>
      <c r="H966" s="20"/>
      <c r="I966" s="20"/>
      <c r="J966" s="20"/>
      <c r="K966" s="20"/>
    </row>
    <row r="967" spans="1:11">
      <c r="A967" s="48">
        <f t="shared" si="160"/>
        <v>964</v>
      </c>
      <c r="B967" s="22"/>
      <c r="C967" s="22"/>
      <c r="D967" s="48" t="str">
        <f>IFERROR(VLOOKUP($C967,货物明细表!$B:$F,2,0),"")</f>
        <v/>
      </c>
      <c r="E967" s="48" t="str">
        <f>IFERROR(VLOOKUP($C967,货物明细表!$B:$F,3,0),"")</f>
        <v/>
      </c>
      <c r="F967" s="48" t="str">
        <f>IFERROR(VLOOKUP($C967,货物明细表!$B:$F,4,0),"")</f>
        <v/>
      </c>
      <c r="G967" s="48" t="str">
        <f>IFERROR(VLOOKUP($C967,货物明细表!$B:$F,5,0),"")</f>
        <v/>
      </c>
      <c r="H967" s="23"/>
      <c r="I967" s="23"/>
      <c r="J967" s="23"/>
      <c r="K967" s="23"/>
    </row>
    <row r="968" spans="1:11">
      <c r="A968" s="47">
        <f t="shared" si="160"/>
        <v>965</v>
      </c>
      <c r="B968" s="19"/>
      <c r="C968" s="19"/>
      <c r="D968" s="47" t="str">
        <f>IFERROR(VLOOKUP($C968,货物明细表!$B:$F,2,0),"")</f>
        <v/>
      </c>
      <c r="E968" s="47" t="str">
        <f>IFERROR(VLOOKUP($C968,货物明细表!$B:$F,3,0),"")</f>
        <v/>
      </c>
      <c r="F968" s="47" t="str">
        <f>IFERROR(VLOOKUP($C968,货物明细表!$B:$F,4,0),"")</f>
        <v/>
      </c>
      <c r="G968" s="47" t="str">
        <f>IFERROR(VLOOKUP($C968,货物明细表!$B:$F,5,0),"")</f>
        <v/>
      </c>
      <c r="H968" s="20"/>
      <c r="I968" s="20"/>
      <c r="J968" s="20"/>
      <c r="K968" s="20"/>
    </row>
    <row r="969" spans="1:11">
      <c r="A969" s="48">
        <f t="shared" ref="A969:A974" si="161">A968+1</f>
        <v>966</v>
      </c>
      <c r="B969" s="22"/>
      <c r="C969" s="22"/>
      <c r="D969" s="48" t="str">
        <f>IFERROR(VLOOKUP($C969,货物明细表!$B:$F,2,0),"")</f>
        <v/>
      </c>
      <c r="E969" s="48" t="str">
        <f>IFERROR(VLOOKUP($C969,货物明细表!$B:$F,3,0),"")</f>
        <v/>
      </c>
      <c r="F969" s="48" t="str">
        <f>IFERROR(VLOOKUP($C969,货物明细表!$B:$F,4,0),"")</f>
        <v/>
      </c>
      <c r="G969" s="48" t="str">
        <f>IFERROR(VLOOKUP($C969,货物明细表!$B:$F,5,0),"")</f>
        <v/>
      </c>
      <c r="H969" s="23"/>
      <c r="I969" s="23"/>
      <c r="J969" s="23"/>
      <c r="K969" s="23"/>
    </row>
    <row r="970" spans="1:11">
      <c r="A970" s="47">
        <f t="shared" si="161"/>
        <v>967</v>
      </c>
      <c r="B970" s="19"/>
      <c r="C970" s="19"/>
      <c r="D970" s="47" t="str">
        <f>IFERROR(VLOOKUP($C970,货物明细表!$B:$F,2,0),"")</f>
        <v/>
      </c>
      <c r="E970" s="47" t="str">
        <f>IFERROR(VLOOKUP($C970,货物明细表!$B:$F,3,0),"")</f>
        <v/>
      </c>
      <c r="F970" s="47" t="str">
        <f>IFERROR(VLOOKUP($C970,货物明细表!$B:$F,4,0),"")</f>
        <v/>
      </c>
      <c r="G970" s="47" t="str">
        <f>IFERROR(VLOOKUP($C970,货物明细表!$B:$F,5,0),"")</f>
        <v/>
      </c>
      <c r="H970" s="20"/>
      <c r="I970" s="20"/>
      <c r="J970" s="20"/>
      <c r="K970" s="20"/>
    </row>
    <row r="971" spans="1:11">
      <c r="A971" s="48">
        <f t="shared" si="161"/>
        <v>968</v>
      </c>
      <c r="B971" s="22"/>
      <c r="C971" s="22"/>
      <c r="D971" s="48" t="str">
        <f>IFERROR(VLOOKUP($C971,货物明细表!$B:$F,2,0),"")</f>
        <v/>
      </c>
      <c r="E971" s="48" t="str">
        <f>IFERROR(VLOOKUP($C971,货物明细表!$B:$F,3,0),"")</f>
        <v/>
      </c>
      <c r="F971" s="48" t="str">
        <f>IFERROR(VLOOKUP($C971,货物明细表!$B:$F,4,0),"")</f>
        <v/>
      </c>
      <c r="G971" s="48" t="str">
        <f>IFERROR(VLOOKUP($C971,货物明细表!$B:$F,5,0),"")</f>
        <v/>
      </c>
      <c r="H971" s="23"/>
      <c r="I971" s="23"/>
      <c r="J971" s="23"/>
      <c r="K971" s="23"/>
    </row>
    <row r="972" spans="1:11">
      <c r="A972" s="47">
        <f t="shared" si="161"/>
        <v>969</v>
      </c>
      <c r="B972" s="19"/>
      <c r="C972" s="19"/>
      <c r="D972" s="47" t="str">
        <f>IFERROR(VLOOKUP($C972,货物明细表!$B:$F,2,0),"")</f>
        <v/>
      </c>
      <c r="E972" s="47" t="str">
        <f>IFERROR(VLOOKUP($C972,货物明细表!$B:$F,3,0),"")</f>
        <v/>
      </c>
      <c r="F972" s="47" t="str">
        <f>IFERROR(VLOOKUP($C972,货物明细表!$B:$F,4,0),"")</f>
        <v/>
      </c>
      <c r="G972" s="47" t="str">
        <f>IFERROR(VLOOKUP($C972,货物明细表!$B:$F,5,0),"")</f>
        <v/>
      </c>
      <c r="H972" s="20"/>
      <c r="I972" s="20"/>
      <c r="J972" s="20"/>
      <c r="K972" s="20"/>
    </row>
    <row r="973" spans="1:11">
      <c r="A973" s="48">
        <f t="shared" si="161"/>
        <v>970</v>
      </c>
      <c r="B973" s="22"/>
      <c r="C973" s="22"/>
      <c r="D973" s="48" t="str">
        <f>IFERROR(VLOOKUP($C973,货物明细表!$B:$F,2,0),"")</f>
        <v/>
      </c>
      <c r="E973" s="48" t="str">
        <f>IFERROR(VLOOKUP($C973,货物明细表!$B:$F,3,0),"")</f>
        <v/>
      </c>
      <c r="F973" s="48" t="str">
        <f>IFERROR(VLOOKUP($C973,货物明细表!$B:$F,4,0),"")</f>
        <v/>
      </c>
      <c r="G973" s="48" t="str">
        <f>IFERROR(VLOOKUP($C973,货物明细表!$B:$F,5,0),"")</f>
        <v/>
      </c>
      <c r="H973" s="23"/>
      <c r="I973" s="23"/>
      <c r="J973" s="23"/>
      <c r="K973" s="23"/>
    </row>
    <row r="974" spans="1:11">
      <c r="A974" s="47">
        <f t="shared" si="161"/>
        <v>971</v>
      </c>
      <c r="B974" s="19"/>
      <c r="C974" s="19"/>
      <c r="D974" s="47" t="str">
        <f>IFERROR(VLOOKUP($C974,货物明细表!$B:$F,2,0),"")</f>
        <v/>
      </c>
      <c r="E974" s="47" t="str">
        <f>IFERROR(VLOOKUP($C974,货物明细表!$B:$F,3,0),"")</f>
        <v/>
      </c>
      <c r="F974" s="47" t="str">
        <f>IFERROR(VLOOKUP($C974,货物明细表!$B:$F,4,0),"")</f>
        <v/>
      </c>
      <c r="G974" s="47" t="str">
        <f>IFERROR(VLOOKUP($C974,货物明细表!$B:$F,5,0),"")</f>
        <v/>
      </c>
      <c r="H974" s="20"/>
      <c r="I974" s="20"/>
      <c r="J974" s="20"/>
      <c r="K974" s="20"/>
    </row>
    <row r="975" spans="1:11">
      <c r="A975" s="48">
        <f t="shared" ref="A975:A980" si="162">A974+1</f>
        <v>972</v>
      </c>
      <c r="B975" s="22"/>
      <c r="C975" s="22"/>
      <c r="D975" s="48" t="str">
        <f>IFERROR(VLOOKUP($C975,货物明细表!$B:$F,2,0),"")</f>
        <v/>
      </c>
      <c r="E975" s="48" t="str">
        <f>IFERROR(VLOOKUP($C975,货物明细表!$B:$F,3,0),"")</f>
        <v/>
      </c>
      <c r="F975" s="48" t="str">
        <f>IFERROR(VLOOKUP($C975,货物明细表!$B:$F,4,0),"")</f>
        <v/>
      </c>
      <c r="G975" s="48" t="str">
        <f>IFERROR(VLOOKUP($C975,货物明细表!$B:$F,5,0),"")</f>
        <v/>
      </c>
      <c r="H975" s="23"/>
      <c r="I975" s="23"/>
      <c r="J975" s="23"/>
      <c r="K975" s="23"/>
    </row>
    <row r="976" spans="1:11">
      <c r="A976" s="47">
        <f t="shared" si="162"/>
        <v>973</v>
      </c>
      <c r="B976" s="19"/>
      <c r="C976" s="19"/>
      <c r="D976" s="47" t="str">
        <f>IFERROR(VLOOKUP($C976,货物明细表!$B:$F,2,0),"")</f>
        <v/>
      </c>
      <c r="E976" s="47" t="str">
        <f>IFERROR(VLOOKUP($C976,货物明细表!$B:$F,3,0),"")</f>
        <v/>
      </c>
      <c r="F976" s="47" t="str">
        <f>IFERROR(VLOOKUP($C976,货物明细表!$B:$F,4,0),"")</f>
        <v/>
      </c>
      <c r="G976" s="47" t="str">
        <f>IFERROR(VLOOKUP($C976,货物明细表!$B:$F,5,0),"")</f>
        <v/>
      </c>
      <c r="H976" s="20"/>
      <c r="I976" s="20"/>
      <c r="J976" s="20"/>
      <c r="K976" s="20"/>
    </row>
    <row r="977" spans="1:11">
      <c r="A977" s="48">
        <f t="shared" si="162"/>
        <v>974</v>
      </c>
      <c r="B977" s="22"/>
      <c r="C977" s="22"/>
      <c r="D977" s="48" t="str">
        <f>IFERROR(VLOOKUP($C977,货物明细表!$B:$F,2,0),"")</f>
        <v/>
      </c>
      <c r="E977" s="48" t="str">
        <f>IFERROR(VLOOKUP($C977,货物明细表!$B:$F,3,0),"")</f>
        <v/>
      </c>
      <c r="F977" s="48" t="str">
        <f>IFERROR(VLOOKUP($C977,货物明细表!$B:$F,4,0),"")</f>
        <v/>
      </c>
      <c r="G977" s="48" t="str">
        <f>IFERROR(VLOOKUP($C977,货物明细表!$B:$F,5,0),"")</f>
        <v/>
      </c>
      <c r="H977" s="23"/>
      <c r="I977" s="23"/>
      <c r="J977" s="23"/>
      <c r="K977" s="23"/>
    </row>
    <row r="978" spans="1:11">
      <c r="A978" s="47">
        <f t="shared" si="162"/>
        <v>975</v>
      </c>
      <c r="B978" s="19"/>
      <c r="C978" s="19"/>
      <c r="D978" s="47" t="str">
        <f>IFERROR(VLOOKUP($C978,货物明细表!$B:$F,2,0),"")</f>
        <v/>
      </c>
      <c r="E978" s="47" t="str">
        <f>IFERROR(VLOOKUP($C978,货物明细表!$B:$F,3,0),"")</f>
        <v/>
      </c>
      <c r="F978" s="47" t="str">
        <f>IFERROR(VLOOKUP($C978,货物明细表!$B:$F,4,0),"")</f>
        <v/>
      </c>
      <c r="G978" s="47" t="str">
        <f>IFERROR(VLOOKUP($C978,货物明细表!$B:$F,5,0),"")</f>
        <v/>
      </c>
      <c r="H978" s="20"/>
      <c r="I978" s="20"/>
      <c r="J978" s="20"/>
      <c r="K978" s="20"/>
    </row>
    <row r="979" spans="1:11">
      <c r="A979" s="48">
        <f t="shared" si="162"/>
        <v>976</v>
      </c>
      <c r="B979" s="22"/>
      <c r="C979" s="22"/>
      <c r="D979" s="48" t="str">
        <f>IFERROR(VLOOKUP($C979,货物明细表!$B:$F,2,0),"")</f>
        <v/>
      </c>
      <c r="E979" s="48" t="str">
        <f>IFERROR(VLOOKUP($C979,货物明细表!$B:$F,3,0),"")</f>
        <v/>
      </c>
      <c r="F979" s="48" t="str">
        <f>IFERROR(VLOOKUP($C979,货物明细表!$B:$F,4,0),"")</f>
        <v/>
      </c>
      <c r="G979" s="48" t="str">
        <f>IFERROR(VLOOKUP($C979,货物明细表!$B:$F,5,0),"")</f>
        <v/>
      </c>
      <c r="H979" s="23"/>
      <c r="I979" s="23"/>
      <c r="J979" s="23"/>
      <c r="K979" s="23"/>
    </row>
    <row r="980" spans="1:11">
      <c r="A980" s="47">
        <f t="shared" si="162"/>
        <v>977</v>
      </c>
      <c r="B980" s="19"/>
      <c r="C980" s="19"/>
      <c r="D980" s="47" t="str">
        <f>IFERROR(VLOOKUP($C980,货物明细表!$B:$F,2,0),"")</f>
        <v/>
      </c>
      <c r="E980" s="47" t="str">
        <f>IFERROR(VLOOKUP($C980,货物明细表!$B:$F,3,0),"")</f>
        <v/>
      </c>
      <c r="F980" s="47" t="str">
        <f>IFERROR(VLOOKUP($C980,货物明细表!$B:$F,4,0),"")</f>
        <v/>
      </c>
      <c r="G980" s="47" t="str">
        <f>IFERROR(VLOOKUP($C980,货物明细表!$B:$F,5,0),"")</f>
        <v/>
      </c>
      <c r="H980" s="20"/>
      <c r="I980" s="20"/>
      <c r="J980" s="20"/>
      <c r="K980" s="20"/>
    </row>
    <row r="981" spans="1:11">
      <c r="A981" s="48">
        <f t="shared" ref="A981:A986" si="163">A980+1</f>
        <v>978</v>
      </c>
      <c r="B981" s="22"/>
      <c r="C981" s="22"/>
      <c r="D981" s="48" t="str">
        <f>IFERROR(VLOOKUP($C981,货物明细表!$B:$F,2,0),"")</f>
        <v/>
      </c>
      <c r="E981" s="48" t="str">
        <f>IFERROR(VLOOKUP($C981,货物明细表!$B:$F,3,0),"")</f>
        <v/>
      </c>
      <c r="F981" s="48" t="str">
        <f>IFERROR(VLOOKUP($C981,货物明细表!$B:$F,4,0),"")</f>
        <v/>
      </c>
      <c r="G981" s="48" t="str">
        <f>IFERROR(VLOOKUP($C981,货物明细表!$B:$F,5,0),"")</f>
        <v/>
      </c>
      <c r="H981" s="23"/>
      <c r="I981" s="23"/>
      <c r="J981" s="23"/>
      <c r="K981" s="23"/>
    </row>
    <row r="982" spans="1:11">
      <c r="A982" s="47">
        <f t="shared" si="163"/>
        <v>979</v>
      </c>
      <c r="B982" s="19"/>
      <c r="C982" s="19"/>
      <c r="D982" s="47" t="str">
        <f>IFERROR(VLOOKUP($C982,货物明细表!$B:$F,2,0),"")</f>
        <v/>
      </c>
      <c r="E982" s="47" t="str">
        <f>IFERROR(VLOOKUP($C982,货物明细表!$B:$F,3,0),"")</f>
        <v/>
      </c>
      <c r="F982" s="47" t="str">
        <f>IFERROR(VLOOKUP($C982,货物明细表!$B:$F,4,0),"")</f>
        <v/>
      </c>
      <c r="G982" s="47" t="str">
        <f>IFERROR(VLOOKUP($C982,货物明细表!$B:$F,5,0),"")</f>
        <v/>
      </c>
      <c r="H982" s="20"/>
      <c r="I982" s="20"/>
      <c r="J982" s="20"/>
      <c r="K982" s="20"/>
    </row>
    <row r="983" spans="1:11">
      <c r="A983" s="48">
        <f t="shared" si="163"/>
        <v>980</v>
      </c>
      <c r="B983" s="22"/>
      <c r="C983" s="22"/>
      <c r="D983" s="48" t="str">
        <f>IFERROR(VLOOKUP($C983,货物明细表!$B:$F,2,0),"")</f>
        <v/>
      </c>
      <c r="E983" s="48" t="str">
        <f>IFERROR(VLOOKUP($C983,货物明细表!$B:$F,3,0),"")</f>
        <v/>
      </c>
      <c r="F983" s="48" t="str">
        <f>IFERROR(VLOOKUP($C983,货物明细表!$B:$F,4,0),"")</f>
        <v/>
      </c>
      <c r="G983" s="48" t="str">
        <f>IFERROR(VLOOKUP($C983,货物明细表!$B:$F,5,0),"")</f>
        <v/>
      </c>
      <c r="H983" s="23"/>
      <c r="I983" s="23"/>
      <c r="J983" s="23"/>
      <c r="K983" s="23"/>
    </row>
    <row r="984" spans="1:11">
      <c r="A984" s="47">
        <f t="shared" si="163"/>
        <v>981</v>
      </c>
      <c r="B984" s="19"/>
      <c r="C984" s="19"/>
      <c r="D984" s="47" t="str">
        <f>IFERROR(VLOOKUP($C984,货物明细表!$B:$F,2,0),"")</f>
        <v/>
      </c>
      <c r="E984" s="47" t="str">
        <f>IFERROR(VLOOKUP($C984,货物明细表!$B:$F,3,0),"")</f>
        <v/>
      </c>
      <c r="F984" s="47" t="str">
        <f>IFERROR(VLOOKUP($C984,货物明细表!$B:$F,4,0),"")</f>
        <v/>
      </c>
      <c r="G984" s="47" t="str">
        <f>IFERROR(VLOOKUP($C984,货物明细表!$B:$F,5,0),"")</f>
        <v/>
      </c>
      <c r="H984" s="20"/>
      <c r="I984" s="20"/>
      <c r="J984" s="20"/>
      <c r="K984" s="20"/>
    </row>
    <row r="985" spans="1:11">
      <c r="A985" s="48">
        <f t="shared" si="163"/>
        <v>982</v>
      </c>
      <c r="B985" s="22"/>
      <c r="C985" s="22"/>
      <c r="D985" s="48" t="str">
        <f>IFERROR(VLOOKUP($C985,货物明细表!$B:$F,2,0),"")</f>
        <v/>
      </c>
      <c r="E985" s="48" t="str">
        <f>IFERROR(VLOOKUP($C985,货物明细表!$B:$F,3,0),"")</f>
        <v/>
      </c>
      <c r="F985" s="48" t="str">
        <f>IFERROR(VLOOKUP($C985,货物明细表!$B:$F,4,0),"")</f>
        <v/>
      </c>
      <c r="G985" s="48" t="str">
        <f>IFERROR(VLOOKUP($C985,货物明细表!$B:$F,5,0),"")</f>
        <v/>
      </c>
      <c r="H985" s="23"/>
      <c r="I985" s="23"/>
      <c r="J985" s="23"/>
      <c r="K985" s="23"/>
    </row>
    <row r="986" spans="1:11">
      <c r="A986" s="47">
        <f t="shared" si="163"/>
        <v>983</v>
      </c>
      <c r="B986" s="19"/>
      <c r="C986" s="19"/>
      <c r="D986" s="47" t="str">
        <f>IFERROR(VLOOKUP($C986,货物明细表!$B:$F,2,0),"")</f>
        <v/>
      </c>
      <c r="E986" s="47" t="str">
        <f>IFERROR(VLOOKUP($C986,货物明细表!$B:$F,3,0),"")</f>
        <v/>
      </c>
      <c r="F986" s="47" t="str">
        <f>IFERROR(VLOOKUP($C986,货物明细表!$B:$F,4,0),"")</f>
        <v/>
      </c>
      <c r="G986" s="47" t="str">
        <f>IFERROR(VLOOKUP($C986,货物明细表!$B:$F,5,0),"")</f>
        <v/>
      </c>
      <c r="H986" s="20"/>
      <c r="I986" s="20"/>
      <c r="J986" s="20"/>
      <c r="K986" s="20"/>
    </row>
    <row r="987" spans="1:11">
      <c r="A987" s="48">
        <f t="shared" ref="A987:A992" si="164">A986+1</f>
        <v>984</v>
      </c>
      <c r="B987" s="22"/>
      <c r="C987" s="22"/>
      <c r="D987" s="48" t="str">
        <f>IFERROR(VLOOKUP($C987,货物明细表!$B:$F,2,0),"")</f>
        <v/>
      </c>
      <c r="E987" s="48" t="str">
        <f>IFERROR(VLOOKUP($C987,货物明细表!$B:$F,3,0),"")</f>
        <v/>
      </c>
      <c r="F987" s="48" t="str">
        <f>IFERROR(VLOOKUP($C987,货物明细表!$B:$F,4,0),"")</f>
        <v/>
      </c>
      <c r="G987" s="48" t="str">
        <f>IFERROR(VLOOKUP($C987,货物明细表!$B:$F,5,0),"")</f>
        <v/>
      </c>
      <c r="H987" s="23"/>
      <c r="I987" s="23"/>
      <c r="J987" s="23"/>
      <c r="K987" s="23"/>
    </row>
    <row r="988" spans="1:11">
      <c r="A988" s="47">
        <f t="shared" si="164"/>
        <v>985</v>
      </c>
      <c r="B988" s="19"/>
      <c r="C988" s="19"/>
      <c r="D988" s="47" t="str">
        <f>IFERROR(VLOOKUP($C988,货物明细表!$B:$F,2,0),"")</f>
        <v/>
      </c>
      <c r="E988" s="47" t="str">
        <f>IFERROR(VLOOKUP($C988,货物明细表!$B:$F,3,0),"")</f>
        <v/>
      </c>
      <c r="F988" s="47" t="str">
        <f>IFERROR(VLOOKUP($C988,货物明细表!$B:$F,4,0),"")</f>
        <v/>
      </c>
      <c r="G988" s="47" t="str">
        <f>IFERROR(VLOOKUP($C988,货物明细表!$B:$F,5,0),"")</f>
        <v/>
      </c>
      <c r="H988" s="20"/>
      <c r="I988" s="20"/>
      <c r="J988" s="20"/>
      <c r="K988" s="20"/>
    </row>
    <row r="989" spans="1:11">
      <c r="A989" s="48">
        <f t="shared" si="164"/>
        <v>986</v>
      </c>
      <c r="B989" s="22"/>
      <c r="C989" s="22"/>
      <c r="D989" s="48" t="str">
        <f>IFERROR(VLOOKUP($C989,货物明细表!$B:$F,2,0),"")</f>
        <v/>
      </c>
      <c r="E989" s="48" t="str">
        <f>IFERROR(VLOOKUP($C989,货物明细表!$B:$F,3,0),"")</f>
        <v/>
      </c>
      <c r="F989" s="48" t="str">
        <f>IFERROR(VLOOKUP($C989,货物明细表!$B:$F,4,0),"")</f>
        <v/>
      </c>
      <c r="G989" s="48" t="str">
        <f>IFERROR(VLOOKUP($C989,货物明细表!$B:$F,5,0),"")</f>
        <v/>
      </c>
      <c r="H989" s="23"/>
      <c r="I989" s="23"/>
      <c r="J989" s="23"/>
      <c r="K989" s="23"/>
    </row>
    <row r="990" spans="1:11">
      <c r="A990" s="47">
        <f t="shared" si="164"/>
        <v>987</v>
      </c>
      <c r="B990" s="19"/>
      <c r="C990" s="19"/>
      <c r="D990" s="47" t="str">
        <f>IFERROR(VLOOKUP($C990,货物明细表!$B:$F,2,0),"")</f>
        <v/>
      </c>
      <c r="E990" s="47" t="str">
        <f>IFERROR(VLOOKUP($C990,货物明细表!$B:$F,3,0),"")</f>
        <v/>
      </c>
      <c r="F990" s="47" t="str">
        <f>IFERROR(VLOOKUP($C990,货物明细表!$B:$F,4,0),"")</f>
        <v/>
      </c>
      <c r="G990" s="47" t="str">
        <f>IFERROR(VLOOKUP($C990,货物明细表!$B:$F,5,0),"")</f>
        <v/>
      </c>
      <c r="H990" s="20"/>
      <c r="I990" s="20"/>
      <c r="J990" s="20"/>
      <c r="K990" s="20"/>
    </row>
    <row r="991" spans="1:11">
      <c r="A991" s="48">
        <f t="shared" si="164"/>
        <v>988</v>
      </c>
      <c r="B991" s="22"/>
      <c r="C991" s="22"/>
      <c r="D991" s="48" t="str">
        <f>IFERROR(VLOOKUP($C991,货物明细表!$B:$F,2,0),"")</f>
        <v/>
      </c>
      <c r="E991" s="48" t="str">
        <f>IFERROR(VLOOKUP($C991,货物明细表!$B:$F,3,0),"")</f>
        <v/>
      </c>
      <c r="F991" s="48" t="str">
        <f>IFERROR(VLOOKUP($C991,货物明细表!$B:$F,4,0),"")</f>
        <v/>
      </c>
      <c r="G991" s="48" t="str">
        <f>IFERROR(VLOOKUP($C991,货物明细表!$B:$F,5,0),"")</f>
        <v/>
      </c>
      <c r="H991" s="23"/>
      <c r="I991" s="23"/>
      <c r="J991" s="23"/>
      <c r="K991" s="23"/>
    </row>
    <row r="992" spans="1:11">
      <c r="A992" s="47">
        <f t="shared" si="164"/>
        <v>989</v>
      </c>
      <c r="B992" s="19"/>
      <c r="C992" s="19"/>
      <c r="D992" s="47" t="str">
        <f>IFERROR(VLOOKUP($C992,货物明细表!$B:$F,2,0),"")</f>
        <v/>
      </c>
      <c r="E992" s="47" t="str">
        <f>IFERROR(VLOOKUP($C992,货物明细表!$B:$F,3,0),"")</f>
        <v/>
      </c>
      <c r="F992" s="47" t="str">
        <f>IFERROR(VLOOKUP($C992,货物明细表!$B:$F,4,0),"")</f>
        <v/>
      </c>
      <c r="G992" s="47" t="str">
        <f>IFERROR(VLOOKUP($C992,货物明细表!$B:$F,5,0),"")</f>
        <v/>
      </c>
      <c r="H992" s="20"/>
      <c r="I992" s="20"/>
      <c r="J992" s="20"/>
      <c r="K992" s="20"/>
    </row>
    <row r="993" spans="1:11">
      <c r="A993" s="48">
        <f t="shared" ref="A993:A998" si="165">A992+1</f>
        <v>990</v>
      </c>
      <c r="B993" s="22"/>
      <c r="C993" s="22"/>
      <c r="D993" s="48" t="str">
        <f>IFERROR(VLOOKUP($C993,货物明细表!$B:$F,2,0),"")</f>
        <v/>
      </c>
      <c r="E993" s="48" t="str">
        <f>IFERROR(VLOOKUP($C993,货物明细表!$B:$F,3,0),"")</f>
        <v/>
      </c>
      <c r="F993" s="48" t="str">
        <f>IFERROR(VLOOKUP($C993,货物明细表!$B:$F,4,0),"")</f>
        <v/>
      </c>
      <c r="G993" s="48" t="str">
        <f>IFERROR(VLOOKUP($C993,货物明细表!$B:$F,5,0),"")</f>
        <v/>
      </c>
      <c r="H993" s="23"/>
      <c r="I993" s="23"/>
      <c r="J993" s="23"/>
      <c r="K993" s="23"/>
    </row>
    <row r="994" spans="1:11">
      <c r="A994" s="47">
        <f t="shared" si="165"/>
        <v>991</v>
      </c>
      <c r="B994" s="19"/>
      <c r="C994" s="19"/>
      <c r="D994" s="47" t="str">
        <f>IFERROR(VLOOKUP($C994,货物明细表!$B:$F,2,0),"")</f>
        <v/>
      </c>
      <c r="E994" s="47" t="str">
        <f>IFERROR(VLOOKUP($C994,货物明细表!$B:$F,3,0),"")</f>
        <v/>
      </c>
      <c r="F994" s="47" t="str">
        <f>IFERROR(VLOOKUP($C994,货物明细表!$B:$F,4,0),"")</f>
        <v/>
      </c>
      <c r="G994" s="47" t="str">
        <f>IFERROR(VLOOKUP($C994,货物明细表!$B:$F,5,0),"")</f>
        <v/>
      </c>
      <c r="H994" s="20"/>
      <c r="I994" s="20"/>
      <c r="J994" s="20"/>
      <c r="K994" s="20"/>
    </row>
    <row r="995" spans="1:11">
      <c r="A995" s="48">
        <f t="shared" si="165"/>
        <v>992</v>
      </c>
      <c r="B995" s="22"/>
      <c r="C995" s="22"/>
      <c r="D995" s="48" t="str">
        <f>IFERROR(VLOOKUP($C995,货物明细表!$B:$F,2,0),"")</f>
        <v/>
      </c>
      <c r="E995" s="48" t="str">
        <f>IFERROR(VLOOKUP($C995,货物明细表!$B:$F,3,0),"")</f>
        <v/>
      </c>
      <c r="F995" s="48" t="str">
        <f>IFERROR(VLOOKUP($C995,货物明细表!$B:$F,4,0),"")</f>
        <v/>
      </c>
      <c r="G995" s="48" t="str">
        <f>IFERROR(VLOOKUP($C995,货物明细表!$B:$F,5,0),"")</f>
        <v/>
      </c>
      <c r="H995" s="23"/>
      <c r="I995" s="23"/>
      <c r="J995" s="23"/>
      <c r="K995" s="23"/>
    </row>
    <row r="996" spans="1:11">
      <c r="A996" s="47">
        <f t="shared" si="165"/>
        <v>993</v>
      </c>
      <c r="B996" s="19"/>
      <c r="C996" s="19"/>
      <c r="D996" s="47" t="str">
        <f>IFERROR(VLOOKUP($C996,货物明细表!$B:$F,2,0),"")</f>
        <v/>
      </c>
      <c r="E996" s="47" t="str">
        <f>IFERROR(VLOOKUP($C996,货物明细表!$B:$F,3,0),"")</f>
        <v/>
      </c>
      <c r="F996" s="47" t="str">
        <f>IFERROR(VLOOKUP($C996,货物明细表!$B:$F,4,0),"")</f>
        <v/>
      </c>
      <c r="G996" s="47" t="str">
        <f>IFERROR(VLOOKUP($C996,货物明细表!$B:$F,5,0),"")</f>
        <v/>
      </c>
      <c r="H996" s="20"/>
      <c r="I996" s="20"/>
      <c r="J996" s="20"/>
      <c r="K996" s="20"/>
    </row>
    <row r="997" spans="1:11">
      <c r="A997" s="48">
        <f t="shared" si="165"/>
        <v>994</v>
      </c>
      <c r="B997" s="22"/>
      <c r="C997" s="22"/>
      <c r="D997" s="48" t="str">
        <f>IFERROR(VLOOKUP($C997,货物明细表!$B:$F,2,0),"")</f>
        <v/>
      </c>
      <c r="E997" s="48" t="str">
        <f>IFERROR(VLOOKUP($C997,货物明细表!$B:$F,3,0),"")</f>
        <v/>
      </c>
      <c r="F997" s="48" t="str">
        <f>IFERROR(VLOOKUP($C997,货物明细表!$B:$F,4,0),"")</f>
        <v/>
      </c>
      <c r="G997" s="48" t="str">
        <f>IFERROR(VLOOKUP($C997,货物明细表!$B:$F,5,0),"")</f>
        <v/>
      </c>
      <c r="H997" s="23"/>
      <c r="I997" s="23"/>
      <c r="J997" s="23"/>
      <c r="K997" s="23"/>
    </row>
    <row r="998" spans="1:11">
      <c r="A998" s="47">
        <f t="shared" si="165"/>
        <v>995</v>
      </c>
      <c r="B998" s="19"/>
      <c r="C998" s="19"/>
      <c r="D998" s="47" t="str">
        <f>IFERROR(VLOOKUP($C998,货物明细表!$B:$F,2,0),"")</f>
        <v/>
      </c>
      <c r="E998" s="47" t="str">
        <f>IFERROR(VLOOKUP($C998,货物明细表!$B:$F,3,0),"")</f>
        <v/>
      </c>
      <c r="F998" s="47" t="str">
        <f>IFERROR(VLOOKUP($C998,货物明细表!$B:$F,4,0),"")</f>
        <v/>
      </c>
      <c r="G998" s="47" t="str">
        <f>IFERROR(VLOOKUP($C998,货物明细表!$B:$F,5,0),"")</f>
        <v/>
      </c>
      <c r="H998" s="20"/>
      <c r="I998" s="20"/>
      <c r="J998" s="20"/>
      <c r="K998" s="20"/>
    </row>
    <row r="999" spans="1:11">
      <c r="A999" s="48">
        <f t="shared" ref="A999:A1004" si="166">A998+1</f>
        <v>996</v>
      </c>
      <c r="B999" s="22"/>
      <c r="C999" s="22"/>
      <c r="D999" s="48" t="str">
        <f>IFERROR(VLOOKUP($C999,货物明细表!$B:$F,2,0),"")</f>
        <v/>
      </c>
      <c r="E999" s="48" t="str">
        <f>IFERROR(VLOOKUP($C999,货物明细表!$B:$F,3,0),"")</f>
        <v/>
      </c>
      <c r="F999" s="48" t="str">
        <f>IFERROR(VLOOKUP($C999,货物明细表!$B:$F,4,0),"")</f>
        <v/>
      </c>
      <c r="G999" s="48" t="str">
        <f>IFERROR(VLOOKUP($C999,货物明细表!$B:$F,5,0),"")</f>
        <v/>
      </c>
      <c r="H999" s="23"/>
      <c r="I999" s="23"/>
      <c r="J999" s="23"/>
      <c r="K999" s="23"/>
    </row>
    <row r="1000" spans="1:11">
      <c r="A1000" s="47">
        <f t="shared" si="166"/>
        <v>997</v>
      </c>
      <c r="B1000" s="19"/>
      <c r="C1000" s="19"/>
      <c r="D1000" s="47" t="str">
        <f>IFERROR(VLOOKUP($C1000,货物明细表!$B:$F,2,0),"")</f>
        <v/>
      </c>
      <c r="E1000" s="47" t="str">
        <f>IFERROR(VLOOKUP($C1000,货物明细表!$B:$F,3,0),"")</f>
        <v/>
      </c>
      <c r="F1000" s="47" t="str">
        <f>IFERROR(VLOOKUP($C1000,货物明细表!$B:$F,4,0),"")</f>
        <v/>
      </c>
      <c r="G1000" s="47" t="str">
        <f>IFERROR(VLOOKUP($C1000,货物明细表!$B:$F,5,0),"")</f>
        <v/>
      </c>
      <c r="H1000" s="20"/>
      <c r="I1000" s="20"/>
      <c r="J1000" s="20"/>
      <c r="K1000" s="20"/>
    </row>
    <row r="1001" spans="1:11">
      <c r="A1001" s="48">
        <f t="shared" si="166"/>
        <v>998</v>
      </c>
      <c r="B1001" s="22"/>
      <c r="C1001" s="22"/>
      <c r="D1001" s="48" t="str">
        <f>IFERROR(VLOOKUP($C1001,货物明细表!$B:$F,2,0),"")</f>
        <v/>
      </c>
      <c r="E1001" s="48" t="str">
        <f>IFERROR(VLOOKUP($C1001,货物明细表!$B:$F,3,0),"")</f>
        <v/>
      </c>
      <c r="F1001" s="48" t="str">
        <f>IFERROR(VLOOKUP($C1001,货物明细表!$B:$F,4,0),"")</f>
        <v/>
      </c>
      <c r="G1001" s="48" t="str">
        <f>IFERROR(VLOOKUP($C1001,货物明细表!$B:$F,5,0),"")</f>
        <v/>
      </c>
      <c r="H1001" s="23"/>
      <c r="I1001" s="23"/>
      <c r="J1001" s="23"/>
      <c r="K1001" s="23"/>
    </row>
    <row r="1002" spans="1:11">
      <c r="A1002" s="47">
        <f t="shared" si="166"/>
        <v>999</v>
      </c>
      <c r="B1002" s="19"/>
      <c r="C1002" s="19"/>
      <c r="D1002" s="47" t="str">
        <f>IFERROR(VLOOKUP($C1002,货物明细表!$B:$F,2,0),"")</f>
        <v/>
      </c>
      <c r="E1002" s="47" t="str">
        <f>IFERROR(VLOOKUP($C1002,货物明细表!$B:$F,3,0),"")</f>
        <v/>
      </c>
      <c r="F1002" s="47" t="str">
        <f>IFERROR(VLOOKUP($C1002,货物明细表!$B:$F,4,0),"")</f>
        <v/>
      </c>
      <c r="G1002" s="47" t="str">
        <f>IFERROR(VLOOKUP($C1002,货物明细表!$B:$F,5,0),"")</f>
        <v/>
      </c>
      <c r="H1002" s="20"/>
      <c r="I1002" s="20"/>
      <c r="J1002" s="20"/>
      <c r="K1002" s="20"/>
    </row>
    <row r="1003" spans="1:11">
      <c r="A1003" s="48">
        <f t="shared" si="166"/>
        <v>1000</v>
      </c>
      <c r="B1003" s="22"/>
      <c r="C1003" s="22"/>
      <c r="D1003" s="48" t="str">
        <f>IFERROR(VLOOKUP($C1003,货物明细表!$B:$F,2,0),"")</f>
        <v/>
      </c>
      <c r="E1003" s="48" t="str">
        <f>IFERROR(VLOOKUP($C1003,货物明细表!$B:$F,3,0),"")</f>
        <v/>
      </c>
      <c r="F1003" s="48" t="str">
        <f>IFERROR(VLOOKUP($C1003,货物明细表!$B:$F,4,0),"")</f>
        <v/>
      </c>
      <c r="G1003" s="48" t="str">
        <f>IFERROR(VLOOKUP($C1003,货物明细表!$B:$F,5,0),"")</f>
        <v/>
      </c>
      <c r="H1003" s="23"/>
      <c r="I1003" s="23"/>
      <c r="J1003" s="23"/>
      <c r="K1003" s="23"/>
    </row>
    <row r="1004" spans="1:11">
      <c r="A1004" s="47">
        <f t="shared" si="166"/>
        <v>1001</v>
      </c>
      <c r="B1004" s="19"/>
      <c r="C1004" s="19"/>
      <c r="D1004" s="47" t="str">
        <f>IFERROR(VLOOKUP($C1004,货物明细表!$B:$F,2,0),"")</f>
        <v/>
      </c>
      <c r="E1004" s="47" t="str">
        <f>IFERROR(VLOOKUP($C1004,货物明细表!$B:$F,3,0),"")</f>
        <v/>
      </c>
      <c r="F1004" s="47" t="str">
        <f>IFERROR(VLOOKUP($C1004,货物明细表!$B:$F,4,0),"")</f>
        <v/>
      </c>
      <c r="G1004" s="47" t="str">
        <f>IFERROR(VLOOKUP($C1004,货物明细表!$B:$F,5,0),"")</f>
        <v/>
      </c>
      <c r="H1004" s="20"/>
      <c r="I1004" s="20"/>
      <c r="J1004" s="20"/>
      <c r="K1004" s="20"/>
    </row>
    <row r="1005" spans="1:11">
      <c r="A1005" s="48">
        <f t="shared" ref="A1005:A1010" si="167">A1004+1</f>
        <v>1002</v>
      </c>
      <c r="B1005" s="22"/>
      <c r="C1005" s="22"/>
      <c r="D1005" s="48" t="str">
        <f>IFERROR(VLOOKUP($C1005,货物明细表!$B:$F,2,0),"")</f>
        <v/>
      </c>
      <c r="E1005" s="48" t="str">
        <f>IFERROR(VLOOKUP($C1005,货物明细表!$B:$F,3,0),"")</f>
        <v/>
      </c>
      <c r="F1005" s="48" t="str">
        <f>IFERROR(VLOOKUP($C1005,货物明细表!$B:$F,4,0),"")</f>
        <v/>
      </c>
      <c r="G1005" s="48" t="str">
        <f>IFERROR(VLOOKUP($C1005,货物明细表!$B:$F,5,0),"")</f>
        <v/>
      </c>
      <c r="H1005" s="23"/>
      <c r="I1005" s="23"/>
      <c r="J1005" s="23"/>
      <c r="K1005" s="23"/>
    </row>
    <row r="1006" spans="1:11">
      <c r="A1006" s="47">
        <f t="shared" si="167"/>
        <v>1003</v>
      </c>
      <c r="B1006" s="19"/>
      <c r="C1006" s="19"/>
      <c r="D1006" s="47" t="str">
        <f>IFERROR(VLOOKUP($C1006,货物明细表!$B:$F,2,0),"")</f>
        <v/>
      </c>
      <c r="E1006" s="47" t="str">
        <f>IFERROR(VLOOKUP($C1006,货物明细表!$B:$F,3,0),"")</f>
        <v/>
      </c>
      <c r="F1006" s="47" t="str">
        <f>IFERROR(VLOOKUP($C1006,货物明细表!$B:$F,4,0),"")</f>
        <v/>
      </c>
      <c r="G1006" s="47" t="str">
        <f>IFERROR(VLOOKUP($C1006,货物明细表!$B:$F,5,0),"")</f>
        <v/>
      </c>
      <c r="H1006" s="20"/>
      <c r="I1006" s="20"/>
      <c r="J1006" s="20"/>
      <c r="K1006" s="20"/>
    </row>
    <row r="1007" spans="1:11">
      <c r="A1007" s="48">
        <f t="shared" si="167"/>
        <v>1004</v>
      </c>
      <c r="B1007" s="22"/>
      <c r="C1007" s="22"/>
      <c r="D1007" s="48" t="str">
        <f>IFERROR(VLOOKUP($C1007,货物明细表!$B:$F,2,0),"")</f>
        <v/>
      </c>
      <c r="E1007" s="48" t="str">
        <f>IFERROR(VLOOKUP($C1007,货物明细表!$B:$F,3,0),"")</f>
        <v/>
      </c>
      <c r="F1007" s="48" t="str">
        <f>IFERROR(VLOOKUP($C1007,货物明细表!$B:$F,4,0),"")</f>
        <v/>
      </c>
      <c r="G1007" s="48" t="str">
        <f>IFERROR(VLOOKUP($C1007,货物明细表!$B:$F,5,0),"")</f>
        <v/>
      </c>
      <c r="H1007" s="23"/>
      <c r="I1007" s="23"/>
      <c r="J1007" s="23"/>
      <c r="K1007" s="23"/>
    </row>
    <row r="1008" spans="1:11">
      <c r="A1008" s="47">
        <f t="shared" si="167"/>
        <v>1005</v>
      </c>
      <c r="B1008" s="19"/>
      <c r="C1008" s="19"/>
      <c r="D1008" s="47" t="str">
        <f>IFERROR(VLOOKUP($C1008,货物明细表!$B:$F,2,0),"")</f>
        <v/>
      </c>
      <c r="E1008" s="47" t="str">
        <f>IFERROR(VLOOKUP($C1008,货物明细表!$B:$F,3,0),"")</f>
        <v/>
      </c>
      <c r="F1008" s="47" t="str">
        <f>IFERROR(VLOOKUP($C1008,货物明细表!$B:$F,4,0),"")</f>
        <v/>
      </c>
      <c r="G1008" s="47" t="str">
        <f>IFERROR(VLOOKUP($C1008,货物明细表!$B:$F,5,0),"")</f>
        <v/>
      </c>
      <c r="H1008" s="20"/>
      <c r="I1008" s="20"/>
      <c r="J1008" s="20"/>
      <c r="K1008" s="20"/>
    </row>
    <row r="1009" spans="1:11">
      <c r="A1009" s="48">
        <f t="shared" si="167"/>
        <v>1006</v>
      </c>
      <c r="B1009" s="22"/>
      <c r="C1009" s="22"/>
      <c r="D1009" s="48" t="str">
        <f>IFERROR(VLOOKUP($C1009,货物明细表!$B:$F,2,0),"")</f>
        <v/>
      </c>
      <c r="E1009" s="48" t="str">
        <f>IFERROR(VLOOKUP($C1009,货物明细表!$B:$F,3,0),"")</f>
        <v/>
      </c>
      <c r="F1009" s="48" t="str">
        <f>IFERROR(VLOOKUP($C1009,货物明细表!$B:$F,4,0),"")</f>
        <v/>
      </c>
      <c r="G1009" s="48" t="str">
        <f>IFERROR(VLOOKUP($C1009,货物明细表!$B:$F,5,0),"")</f>
        <v/>
      </c>
      <c r="H1009" s="23"/>
      <c r="I1009" s="23"/>
      <c r="J1009" s="23"/>
      <c r="K1009" s="23"/>
    </row>
    <row r="1010" spans="1:11">
      <c r="A1010" s="47">
        <f t="shared" si="167"/>
        <v>1007</v>
      </c>
      <c r="B1010" s="19"/>
      <c r="C1010" s="19"/>
      <c r="D1010" s="47" t="str">
        <f>IFERROR(VLOOKUP($C1010,货物明细表!$B:$F,2,0),"")</f>
        <v/>
      </c>
      <c r="E1010" s="47" t="str">
        <f>IFERROR(VLOOKUP($C1010,货物明细表!$B:$F,3,0),"")</f>
        <v/>
      </c>
      <c r="F1010" s="47" t="str">
        <f>IFERROR(VLOOKUP($C1010,货物明细表!$B:$F,4,0),"")</f>
        <v/>
      </c>
      <c r="G1010" s="47" t="str">
        <f>IFERROR(VLOOKUP($C1010,货物明细表!$B:$F,5,0),"")</f>
        <v/>
      </c>
      <c r="H1010" s="20"/>
      <c r="I1010" s="20"/>
      <c r="J1010" s="20"/>
      <c r="K1010" s="20"/>
    </row>
    <row r="1011" spans="1:11">
      <c r="A1011" s="48">
        <f t="shared" ref="A1011:A1016" si="168">A1010+1</f>
        <v>1008</v>
      </c>
      <c r="B1011" s="22"/>
      <c r="C1011" s="22"/>
      <c r="D1011" s="48" t="str">
        <f>IFERROR(VLOOKUP($C1011,货物明细表!$B:$F,2,0),"")</f>
        <v/>
      </c>
      <c r="E1011" s="48" t="str">
        <f>IFERROR(VLOOKUP($C1011,货物明细表!$B:$F,3,0),"")</f>
        <v/>
      </c>
      <c r="F1011" s="48" t="str">
        <f>IFERROR(VLOOKUP($C1011,货物明细表!$B:$F,4,0),"")</f>
        <v/>
      </c>
      <c r="G1011" s="48" t="str">
        <f>IFERROR(VLOOKUP($C1011,货物明细表!$B:$F,5,0),"")</f>
        <v/>
      </c>
      <c r="H1011" s="23"/>
      <c r="I1011" s="23"/>
      <c r="J1011" s="23"/>
      <c r="K1011" s="23"/>
    </row>
    <row r="1012" spans="1:11">
      <c r="A1012" s="47">
        <f t="shared" si="168"/>
        <v>1009</v>
      </c>
      <c r="B1012" s="19"/>
      <c r="C1012" s="19"/>
      <c r="D1012" s="47" t="str">
        <f>IFERROR(VLOOKUP($C1012,货物明细表!$B:$F,2,0),"")</f>
        <v/>
      </c>
      <c r="E1012" s="47" t="str">
        <f>IFERROR(VLOOKUP($C1012,货物明细表!$B:$F,3,0),"")</f>
        <v/>
      </c>
      <c r="F1012" s="47" t="str">
        <f>IFERROR(VLOOKUP($C1012,货物明细表!$B:$F,4,0),"")</f>
        <v/>
      </c>
      <c r="G1012" s="47" t="str">
        <f>IFERROR(VLOOKUP($C1012,货物明细表!$B:$F,5,0),"")</f>
        <v/>
      </c>
      <c r="H1012" s="20"/>
      <c r="I1012" s="20"/>
      <c r="J1012" s="20"/>
      <c r="K1012" s="20"/>
    </row>
    <row r="1013" spans="1:11">
      <c r="A1013" s="48">
        <f t="shared" si="168"/>
        <v>1010</v>
      </c>
      <c r="B1013" s="22"/>
      <c r="C1013" s="22"/>
      <c r="D1013" s="48" t="str">
        <f>IFERROR(VLOOKUP($C1013,货物明细表!$B:$F,2,0),"")</f>
        <v/>
      </c>
      <c r="E1013" s="48" t="str">
        <f>IFERROR(VLOOKUP($C1013,货物明细表!$B:$F,3,0),"")</f>
        <v/>
      </c>
      <c r="F1013" s="48" t="str">
        <f>IFERROR(VLOOKUP($C1013,货物明细表!$B:$F,4,0),"")</f>
        <v/>
      </c>
      <c r="G1013" s="48" t="str">
        <f>IFERROR(VLOOKUP($C1013,货物明细表!$B:$F,5,0),"")</f>
        <v/>
      </c>
      <c r="H1013" s="23"/>
      <c r="I1013" s="23"/>
      <c r="J1013" s="23"/>
      <c r="K1013" s="23"/>
    </row>
    <row r="1014" spans="1:11">
      <c r="A1014" s="47">
        <f t="shared" si="168"/>
        <v>1011</v>
      </c>
      <c r="B1014" s="19"/>
      <c r="C1014" s="19"/>
      <c r="D1014" s="47" t="str">
        <f>IFERROR(VLOOKUP($C1014,货物明细表!$B:$F,2,0),"")</f>
        <v/>
      </c>
      <c r="E1014" s="47" t="str">
        <f>IFERROR(VLOOKUP($C1014,货物明细表!$B:$F,3,0),"")</f>
        <v/>
      </c>
      <c r="F1014" s="47" t="str">
        <f>IFERROR(VLOOKUP($C1014,货物明细表!$B:$F,4,0),"")</f>
        <v/>
      </c>
      <c r="G1014" s="47" t="str">
        <f>IFERROR(VLOOKUP($C1014,货物明细表!$B:$F,5,0),"")</f>
        <v/>
      </c>
      <c r="H1014" s="20"/>
      <c r="I1014" s="20"/>
      <c r="J1014" s="20"/>
      <c r="K1014" s="20"/>
    </row>
    <row r="1015" spans="1:11">
      <c r="A1015" s="48">
        <f t="shared" si="168"/>
        <v>1012</v>
      </c>
      <c r="B1015" s="22"/>
      <c r="C1015" s="22"/>
      <c r="D1015" s="48" t="str">
        <f>IFERROR(VLOOKUP($C1015,货物明细表!$B:$F,2,0),"")</f>
        <v/>
      </c>
      <c r="E1015" s="48" t="str">
        <f>IFERROR(VLOOKUP($C1015,货物明细表!$B:$F,3,0),"")</f>
        <v/>
      </c>
      <c r="F1015" s="48" t="str">
        <f>IFERROR(VLOOKUP($C1015,货物明细表!$B:$F,4,0),"")</f>
        <v/>
      </c>
      <c r="G1015" s="48" t="str">
        <f>IFERROR(VLOOKUP($C1015,货物明细表!$B:$F,5,0),"")</f>
        <v/>
      </c>
      <c r="H1015" s="23"/>
      <c r="I1015" s="23"/>
      <c r="J1015" s="23"/>
      <c r="K1015" s="23"/>
    </row>
    <row r="1016" spans="1:11">
      <c r="A1016" s="47">
        <f t="shared" si="168"/>
        <v>1013</v>
      </c>
      <c r="B1016" s="19"/>
      <c r="C1016" s="19"/>
      <c r="D1016" s="47" t="str">
        <f>IFERROR(VLOOKUP($C1016,货物明细表!$B:$F,2,0),"")</f>
        <v/>
      </c>
      <c r="E1016" s="47" t="str">
        <f>IFERROR(VLOOKUP($C1016,货物明细表!$B:$F,3,0),"")</f>
        <v/>
      </c>
      <c r="F1016" s="47" t="str">
        <f>IFERROR(VLOOKUP($C1016,货物明细表!$B:$F,4,0),"")</f>
        <v/>
      </c>
      <c r="G1016" s="47" t="str">
        <f>IFERROR(VLOOKUP($C1016,货物明细表!$B:$F,5,0),"")</f>
        <v/>
      </c>
      <c r="H1016" s="20"/>
      <c r="I1016" s="20"/>
      <c r="J1016" s="20"/>
      <c r="K1016" s="20"/>
    </row>
    <row r="1017" spans="1:11">
      <c r="A1017" s="48">
        <f t="shared" ref="A1017:A1022" si="169">A1016+1</f>
        <v>1014</v>
      </c>
      <c r="B1017" s="22"/>
      <c r="C1017" s="22"/>
      <c r="D1017" s="48" t="str">
        <f>IFERROR(VLOOKUP($C1017,货物明细表!$B:$F,2,0),"")</f>
        <v/>
      </c>
      <c r="E1017" s="48" t="str">
        <f>IFERROR(VLOOKUP($C1017,货物明细表!$B:$F,3,0),"")</f>
        <v/>
      </c>
      <c r="F1017" s="48" t="str">
        <f>IFERROR(VLOOKUP($C1017,货物明细表!$B:$F,4,0),"")</f>
        <v/>
      </c>
      <c r="G1017" s="48" t="str">
        <f>IFERROR(VLOOKUP($C1017,货物明细表!$B:$F,5,0),"")</f>
        <v/>
      </c>
      <c r="H1017" s="23"/>
      <c r="I1017" s="23"/>
      <c r="J1017" s="23"/>
      <c r="K1017" s="23"/>
    </row>
    <row r="1018" spans="1:11">
      <c r="A1018" s="47">
        <f t="shared" si="169"/>
        <v>1015</v>
      </c>
      <c r="B1018" s="19"/>
      <c r="C1018" s="19"/>
      <c r="D1018" s="47" t="str">
        <f>IFERROR(VLOOKUP($C1018,货物明细表!$B:$F,2,0),"")</f>
        <v/>
      </c>
      <c r="E1018" s="47" t="str">
        <f>IFERROR(VLOOKUP($C1018,货物明细表!$B:$F,3,0),"")</f>
        <v/>
      </c>
      <c r="F1018" s="47" t="str">
        <f>IFERROR(VLOOKUP($C1018,货物明细表!$B:$F,4,0),"")</f>
        <v/>
      </c>
      <c r="G1018" s="47" t="str">
        <f>IFERROR(VLOOKUP($C1018,货物明细表!$B:$F,5,0),"")</f>
        <v/>
      </c>
      <c r="H1018" s="20"/>
      <c r="I1018" s="20"/>
      <c r="J1018" s="20"/>
      <c r="K1018" s="20"/>
    </row>
    <row r="1019" spans="1:11">
      <c r="A1019" s="48">
        <f t="shared" si="169"/>
        <v>1016</v>
      </c>
      <c r="B1019" s="22"/>
      <c r="C1019" s="22"/>
      <c r="D1019" s="48" t="str">
        <f>IFERROR(VLOOKUP($C1019,货物明细表!$B:$F,2,0),"")</f>
        <v/>
      </c>
      <c r="E1019" s="48" t="str">
        <f>IFERROR(VLOOKUP($C1019,货物明细表!$B:$F,3,0),"")</f>
        <v/>
      </c>
      <c r="F1019" s="48" t="str">
        <f>IFERROR(VLOOKUP($C1019,货物明细表!$B:$F,4,0),"")</f>
        <v/>
      </c>
      <c r="G1019" s="48" t="str">
        <f>IFERROR(VLOOKUP($C1019,货物明细表!$B:$F,5,0),"")</f>
        <v/>
      </c>
      <c r="H1019" s="23"/>
      <c r="I1019" s="23"/>
      <c r="J1019" s="23"/>
      <c r="K1019" s="23"/>
    </row>
    <row r="1020" spans="1:11">
      <c r="A1020" s="47">
        <f t="shared" si="169"/>
        <v>1017</v>
      </c>
      <c r="B1020" s="19"/>
      <c r="C1020" s="19"/>
      <c r="D1020" s="47" t="str">
        <f>IFERROR(VLOOKUP($C1020,货物明细表!$B:$F,2,0),"")</f>
        <v/>
      </c>
      <c r="E1020" s="47" t="str">
        <f>IFERROR(VLOOKUP($C1020,货物明细表!$B:$F,3,0),"")</f>
        <v/>
      </c>
      <c r="F1020" s="47" t="str">
        <f>IFERROR(VLOOKUP($C1020,货物明细表!$B:$F,4,0),"")</f>
        <v/>
      </c>
      <c r="G1020" s="47" t="str">
        <f>IFERROR(VLOOKUP($C1020,货物明细表!$B:$F,5,0),"")</f>
        <v/>
      </c>
      <c r="H1020" s="20"/>
      <c r="I1020" s="20"/>
      <c r="J1020" s="20"/>
      <c r="K1020" s="20"/>
    </row>
    <row r="1021" spans="1:11">
      <c r="A1021" s="48">
        <f t="shared" si="169"/>
        <v>1018</v>
      </c>
      <c r="B1021" s="22"/>
      <c r="C1021" s="22"/>
      <c r="D1021" s="48" t="str">
        <f>IFERROR(VLOOKUP($C1021,货物明细表!$B:$F,2,0),"")</f>
        <v/>
      </c>
      <c r="E1021" s="48" t="str">
        <f>IFERROR(VLOOKUP($C1021,货物明细表!$B:$F,3,0),"")</f>
        <v/>
      </c>
      <c r="F1021" s="48" t="str">
        <f>IFERROR(VLOOKUP($C1021,货物明细表!$B:$F,4,0),"")</f>
        <v/>
      </c>
      <c r="G1021" s="48" t="str">
        <f>IFERROR(VLOOKUP($C1021,货物明细表!$B:$F,5,0),"")</f>
        <v/>
      </c>
      <c r="H1021" s="23"/>
      <c r="I1021" s="23"/>
      <c r="J1021" s="23"/>
      <c r="K1021" s="23"/>
    </row>
    <row r="1022" spans="1:11">
      <c r="A1022" s="47">
        <f t="shared" si="169"/>
        <v>1019</v>
      </c>
      <c r="B1022" s="19"/>
      <c r="C1022" s="19"/>
      <c r="D1022" s="47" t="str">
        <f>IFERROR(VLOOKUP($C1022,货物明细表!$B:$F,2,0),"")</f>
        <v/>
      </c>
      <c r="E1022" s="47" t="str">
        <f>IFERROR(VLOOKUP($C1022,货物明细表!$B:$F,3,0),"")</f>
        <v/>
      </c>
      <c r="F1022" s="47" t="str">
        <f>IFERROR(VLOOKUP($C1022,货物明细表!$B:$F,4,0),"")</f>
        <v/>
      </c>
      <c r="G1022" s="47" t="str">
        <f>IFERROR(VLOOKUP($C1022,货物明细表!$B:$F,5,0),"")</f>
        <v/>
      </c>
      <c r="H1022" s="20"/>
      <c r="I1022" s="20"/>
      <c r="J1022" s="20"/>
      <c r="K1022" s="20"/>
    </row>
    <row r="1023" spans="1:11">
      <c r="A1023" s="48">
        <f t="shared" ref="A1023:A1028" si="170">A1022+1</f>
        <v>1020</v>
      </c>
      <c r="B1023" s="22"/>
      <c r="C1023" s="22"/>
      <c r="D1023" s="48" t="str">
        <f>IFERROR(VLOOKUP($C1023,货物明细表!$B:$F,2,0),"")</f>
        <v/>
      </c>
      <c r="E1023" s="48" t="str">
        <f>IFERROR(VLOOKUP($C1023,货物明细表!$B:$F,3,0),"")</f>
        <v/>
      </c>
      <c r="F1023" s="48" t="str">
        <f>IFERROR(VLOOKUP($C1023,货物明细表!$B:$F,4,0),"")</f>
        <v/>
      </c>
      <c r="G1023" s="48" t="str">
        <f>IFERROR(VLOOKUP($C1023,货物明细表!$B:$F,5,0),"")</f>
        <v/>
      </c>
      <c r="H1023" s="23"/>
      <c r="I1023" s="23"/>
      <c r="J1023" s="23"/>
      <c r="K1023" s="23"/>
    </row>
    <row r="1024" spans="1:11">
      <c r="A1024" s="47">
        <f t="shared" si="170"/>
        <v>1021</v>
      </c>
      <c r="B1024" s="19"/>
      <c r="C1024" s="19"/>
      <c r="D1024" s="47" t="str">
        <f>IFERROR(VLOOKUP($C1024,货物明细表!$B:$F,2,0),"")</f>
        <v/>
      </c>
      <c r="E1024" s="47" t="str">
        <f>IFERROR(VLOOKUP($C1024,货物明细表!$B:$F,3,0),"")</f>
        <v/>
      </c>
      <c r="F1024" s="47" t="str">
        <f>IFERROR(VLOOKUP($C1024,货物明细表!$B:$F,4,0),"")</f>
        <v/>
      </c>
      <c r="G1024" s="47" t="str">
        <f>IFERROR(VLOOKUP($C1024,货物明细表!$B:$F,5,0),"")</f>
        <v/>
      </c>
      <c r="H1024" s="20"/>
      <c r="I1024" s="20"/>
      <c r="J1024" s="20"/>
      <c r="K1024" s="20"/>
    </row>
    <row r="1025" spans="1:11">
      <c r="A1025" s="48">
        <f t="shared" si="170"/>
        <v>1022</v>
      </c>
      <c r="B1025" s="22"/>
      <c r="C1025" s="22"/>
      <c r="D1025" s="48" t="str">
        <f>IFERROR(VLOOKUP($C1025,货物明细表!$B:$F,2,0),"")</f>
        <v/>
      </c>
      <c r="E1025" s="48" t="str">
        <f>IFERROR(VLOOKUP($C1025,货物明细表!$B:$F,3,0),"")</f>
        <v/>
      </c>
      <c r="F1025" s="48" t="str">
        <f>IFERROR(VLOOKUP($C1025,货物明细表!$B:$F,4,0),"")</f>
        <v/>
      </c>
      <c r="G1025" s="48" t="str">
        <f>IFERROR(VLOOKUP($C1025,货物明细表!$B:$F,5,0),"")</f>
        <v/>
      </c>
      <c r="H1025" s="23"/>
      <c r="I1025" s="23"/>
      <c r="J1025" s="23"/>
      <c r="K1025" s="23"/>
    </row>
    <row r="1026" spans="1:11">
      <c r="A1026" s="47">
        <f t="shared" si="170"/>
        <v>1023</v>
      </c>
      <c r="B1026" s="19"/>
      <c r="C1026" s="19"/>
      <c r="D1026" s="47" t="str">
        <f>IFERROR(VLOOKUP($C1026,货物明细表!$B:$F,2,0),"")</f>
        <v/>
      </c>
      <c r="E1026" s="47" t="str">
        <f>IFERROR(VLOOKUP($C1026,货物明细表!$B:$F,3,0),"")</f>
        <v/>
      </c>
      <c r="F1026" s="47" t="str">
        <f>IFERROR(VLOOKUP($C1026,货物明细表!$B:$F,4,0),"")</f>
        <v/>
      </c>
      <c r="G1026" s="47" t="str">
        <f>IFERROR(VLOOKUP($C1026,货物明细表!$B:$F,5,0),"")</f>
        <v/>
      </c>
      <c r="H1026" s="20"/>
      <c r="I1026" s="20"/>
      <c r="J1026" s="20"/>
      <c r="K1026" s="20"/>
    </row>
    <row r="1027" spans="1:11">
      <c r="A1027" s="48">
        <f t="shared" si="170"/>
        <v>1024</v>
      </c>
      <c r="B1027" s="22"/>
      <c r="C1027" s="22"/>
      <c r="D1027" s="48" t="str">
        <f>IFERROR(VLOOKUP($C1027,货物明细表!$B:$F,2,0),"")</f>
        <v/>
      </c>
      <c r="E1027" s="48" t="str">
        <f>IFERROR(VLOOKUP($C1027,货物明细表!$B:$F,3,0),"")</f>
        <v/>
      </c>
      <c r="F1027" s="48" t="str">
        <f>IFERROR(VLOOKUP($C1027,货物明细表!$B:$F,4,0),"")</f>
        <v/>
      </c>
      <c r="G1027" s="48" t="str">
        <f>IFERROR(VLOOKUP($C1027,货物明细表!$B:$F,5,0),"")</f>
        <v/>
      </c>
      <c r="H1027" s="23"/>
      <c r="I1027" s="23"/>
      <c r="J1027" s="23"/>
      <c r="K1027" s="23"/>
    </row>
    <row r="1028" spans="1:11">
      <c r="A1028" s="47">
        <f t="shared" si="170"/>
        <v>1025</v>
      </c>
      <c r="B1028" s="19"/>
      <c r="C1028" s="19"/>
      <c r="D1028" s="47" t="str">
        <f>IFERROR(VLOOKUP($C1028,货物明细表!$B:$F,2,0),"")</f>
        <v/>
      </c>
      <c r="E1028" s="47" t="str">
        <f>IFERROR(VLOOKUP($C1028,货物明细表!$B:$F,3,0),"")</f>
        <v/>
      </c>
      <c r="F1028" s="47" t="str">
        <f>IFERROR(VLOOKUP($C1028,货物明细表!$B:$F,4,0),"")</f>
        <v/>
      </c>
      <c r="G1028" s="47" t="str">
        <f>IFERROR(VLOOKUP($C1028,货物明细表!$B:$F,5,0),"")</f>
        <v/>
      </c>
      <c r="H1028" s="20"/>
      <c r="I1028" s="20"/>
      <c r="J1028" s="20"/>
      <c r="K1028" s="20"/>
    </row>
    <row r="1029" spans="1:11">
      <c r="A1029" s="48">
        <f t="shared" ref="A1029:A1034" si="171">A1028+1</f>
        <v>1026</v>
      </c>
      <c r="B1029" s="22"/>
      <c r="C1029" s="22"/>
      <c r="D1029" s="48" t="str">
        <f>IFERROR(VLOOKUP($C1029,货物明细表!$B:$F,2,0),"")</f>
        <v/>
      </c>
      <c r="E1029" s="48" t="str">
        <f>IFERROR(VLOOKUP($C1029,货物明细表!$B:$F,3,0),"")</f>
        <v/>
      </c>
      <c r="F1029" s="48" t="str">
        <f>IFERROR(VLOOKUP($C1029,货物明细表!$B:$F,4,0),"")</f>
        <v/>
      </c>
      <c r="G1029" s="48" t="str">
        <f>IFERROR(VLOOKUP($C1029,货物明细表!$B:$F,5,0),"")</f>
        <v/>
      </c>
      <c r="H1029" s="23"/>
      <c r="I1029" s="23"/>
      <c r="J1029" s="23"/>
      <c r="K1029" s="23"/>
    </row>
    <row r="1030" spans="1:11">
      <c r="A1030" s="47">
        <f t="shared" si="171"/>
        <v>1027</v>
      </c>
      <c r="B1030" s="19"/>
      <c r="C1030" s="19"/>
      <c r="D1030" s="47" t="str">
        <f>IFERROR(VLOOKUP($C1030,货物明细表!$B:$F,2,0),"")</f>
        <v/>
      </c>
      <c r="E1030" s="47" t="str">
        <f>IFERROR(VLOOKUP($C1030,货物明细表!$B:$F,3,0),"")</f>
        <v/>
      </c>
      <c r="F1030" s="47" t="str">
        <f>IFERROR(VLOOKUP($C1030,货物明细表!$B:$F,4,0),"")</f>
        <v/>
      </c>
      <c r="G1030" s="47" t="str">
        <f>IFERROR(VLOOKUP($C1030,货物明细表!$B:$F,5,0),"")</f>
        <v/>
      </c>
      <c r="H1030" s="20"/>
      <c r="I1030" s="20"/>
      <c r="J1030" s="20"/>
      <c r="K1030" s="20"/>
    </row>
    <row r="1031" spans="1:11">
      <c r="A1031" s="48">
        <f t="shared" si="171"/>
        <v>1028</v>
      </c>
      <c r="B1031" s="22"/>
      <c r="C1031" s="22"/>
      <c r="D1031" s="48" t="str">
        <f>IFERROR(VLOOKUP($C1031,货物明细表!$B:$F,2,0),"")</f>
        <v/>
      </c>
      <c r="E1031" s="48" t="str">
        <f>IFERROR(VLOOKUP($C1031,货物明细表!$B:$F,3,0),"")</f>
        <v/>
      </c>
      <c r="F1031" s="48" t="str">
        <f>IFERROR(VLOOKUP($C1031,货物明细表!$B:$F,4,0),"")</f>
        <v/>
      </c>
      <c r="G1031" s="48" t="str">
        <f>IFERROR(VLOOKUP($C1031,货物明细表!$B:$F,5,0),"")</f>
        <v/>
      </c>
      <c r="H1031" s="23"/>
      <c r="I1031" s="23"/>
      <c r="J1031" s="23"/>
      <c r="K1031" s="23"/>
    </row>
    <row r="1032" spans="1:11">
      <c r="A1032" s="47">
        <f t="shared" si="171"/>
        <v>1029</v>
      </c>
      <c r="B1032" s="19"/>
      <c r="C1032" s="19"/>
      <c r="D1032" s="47" t="str">
        <f>IFERROR(VLOOKUP($C1032,货物明细表!$B:$F,2,0),"")</f>
        <v/>
      </c>
      <c r="E1032" s="47" t="str">
        <f>IFERROR(VLOOKUP($C1032,货物明细表!$B:$F,3,0),"")</f>
        <v/>
      </c>
      <c r="F1032" s="47" t="str">
        <f>IFERROR(VLOOKUP($C1032,货物明细表!$B:$F,4,0),"")</f>
        <v/>
      </c>
      <c r="G1032" s="47" t="str">
        <f>IFERROR(VLOOKUP($C1032,货物明细表!$B:$F,5,0),"")</f>
        <v/>
      </c>
      <c r="H1032" s="20"/>
      <c r="I1032" s="20"/>
      <c r="J1032" s="20"/>
      <c r="K1032" s="20"/>
    </row>
    <row r="1033" spans="1:11">
      <c r="A1033" s="48">
        <f t="shared" si="171"/>
        <v>1030</v>
      </c>
      <c r="B1033" s="22"/>
      <c r="C1033" s="22"/>
      <c r="D1033" s="48" t="str">
        <f>IFERROR(VLOOKUP($C1033,货物明细表!$B:$F,2,0),"")</f>
        <v/>
      </c>
      <c r="E1033" s="48" t="str">
        <f>IFERROR(VLOOKUP($C1033,货物明细表!$B:$F,3,0),"")</f>
        <v/>
      </c>
      <c r="F1033" s="48" t="str">
        <f>IFERROR(VLOOKUP($C1033,货物明细表!$B:$F,4,0),"")</f>
        <v/>
      </c>
      <c r="G1033" s="48" t="str">
        <f>IFERROR(VLOOKUP($C1033,货物明细表!$B:$F,5,0),"")</f>
        <v/>
      </c>
      <c r="H1033" s="23"/>
      <c r="I1033" s="23"/>
      <c r="J1033" s="23"/>
      <c r="K1033" s="23"/>
    </row>
    <row r="1034" spans="1:11">
      <c r="A1034" s="47">
        <f t="shared" si="171"/>
        <v>1031</v>
      </c>
      <c r="B1034" s="19"/>
      <c r="C1034" s="19"/>
      <c r="D1034" s="47" t="str">
        <f>IFERROR(VLOOKUP($C1034,货物明细表!$B:$F,2,0),"")</f>
        <v/>
      </c>
      <c r="E1034" s="47" t="str">
        <f>IFERROR(VLOOKUP($C1034,货物明细表!$B:$F,3,0),"")</f>
        <v/>
      </c>
      <c r="F1034" s="47" t="str">
        <f>IFERROR(VLOOKUP($C1034,货物明细表!$B:$F,4,0),"")</f>
        <v/>
      </c>
      <c r="G1034" s="47" t="str">
        <f>IFERROR(VLOOKUP($C1034,货物明细表!$B:$F,5,0),"")</f>
        <v/>
      </c>
      <c r="H1034" s="20"/>
      <c r="I1034" s="20"/>
      <c r="J1034" s="20"/>
      <c r="K1034" s="20"/>
    </row>
    <row r="1035" spans="1:11">
      <c r="A1035" s="48">
        <f t="shared" ref="A1035:A1040" si="172">A1034+1</f>
        <v>1032</v>
      </c>
      <c r="B1035" s="22"/>
      <c r="C1035" s="22"/>
      <c r="D1035" s="48" t="str">
        <f>IFERROR(VLOOKUP($C1035,货物明细表!$B:$F,2,0),"")</f>
        <v/>
      </c>
      <c r="E1035" s="48" t="str">
        <f>IFERROR(VLOOKUP($C1035,货物明细表!$B:$F,3,0),"")</f>
        <v/>
      </c>
      <c r="F1035" s="48" t="str">
        <f>IFERROR(VLOOKUP($C1035,货物明细表!$B:$F,4,0),"")</f>
        <v/>
      </c>
      <c r="G1035" s="48" t="str">
        <f>IFERROR(VLOOKUP($C1035,货物明细表!$B:$F,5,0),"")</f>
        <v/>
      </c>
      <c r="H1035" s="23"/>
      <c r="I1035" s="23"/>
      <c r="J1035" s="23"/>
      <c r="K1035" s="23"/>
    </row>
    <row r="1036" spans="1:11">
      <c r="A1036" s="47">
        <f t="shared" si="172"/>
        <v>1033</v>
      </c>
      <c r="B1036" s="19"/>
      <c r="C1036" s="19"/>
      <c r="D1036" s="47" t="str">
        <f>IFERROR(VLOOKUP($C1036,货物明细表!$B:$F,2,0),"")</f>
        <v/>
      </c>
      <c r="E1036" s="47" t="str">
        <f>IFERROR(VLOOKUP($C1036,货物明细表!$B:$F,3,0),"")</f>
        <v/>
      </c>
      <c r="F1036" s="47" t="str">
        <f>IFERROR(VLOOKUP($C1036,货物明细表!$B:$F,4,0),"")</f>
        <v/>
      </c>
      <c r="G1036" s="47" t="str">
        <f>IFERROR(VLOOKUP($C1036,货物明细表!$B:$F,5,0),"")</f>
        <v/>
      </c>
      <c r="H1036" s="20"/>
      <c r="I1036" s="20"/>
      <c r="J1036" s="20"/>
      <c r="K1036" s="20"/>
    </row>
    <row r="1037" spans="1:11">
      <c r="A1037" s="48">
        <f t="shared" si="172"/>
        <v>1034</v>
      </c>
      <c r="B1037" s="22"/>
      <c r="C1037" s="22"/>
      <c r="D1037" s="48" t="str">
        <f>IFERROR(VLOOKUP($C1037,货物明细表!$B:$F,2,0),"")</f>
        <v/>
      </c>
      <c r="E1037" s="48" t="str">
        <f>IFERROR(VLOOKUP($C1037,货物明细表!$B:$F,3,0),"")</f>
        <v/>
      </c>
      <c r="F1037" s="48" t="str">
        <f>IFERROR(VLOOKUP($C1037,货物明细表!$B:$F,4,0),"")</f>
        <v/>
      </c>
      <c r="G1037" s="48" t="str">
        <f>IFERROR(VLOOKUP($C1037,货物明细表!$B:$F,5,0),"")</f>
        <v/>
      </c>
      <c r="H1037" s="23"/>
      <c r="I1037" s="23"/>
      <c r="J1037" s="23"/>
      <c r="K1037" s="23"/>
    </row>
    <row r="1038" spans="1:11">
      <c r="A1038" s="47">
        <f t="shared" si="172"/>
        <v>1035</v>
      </c>
      <c r="B1038" s="19"/>
      <c r="C1038" s="19"/>
      <c r="D1038" s="47" t="str">
        <f>IFERROR(VLOOKUP($C1038,货物明细表!$B:$F,2,0),"")</f>
        <v/>
      </c>
      <c r="E1038" s="47" t="str">
        <f>IFERROR(VLOOKUP($C1038,货物明细表!$B:$F,3,0),"")</f>
        <v/>
      </c>
      <c r="F1038" s="47" t="str">
        <f>IFERROR(VLOOKUP($C1038,货物明细表!$B:$F,4,0),"")</f>
        <v/>
      </c>
      <c r="G1038" s="47" t="str">
        <f>IFERROR(VLOOKUP($C1038,货物明细表!$B:$F,5,0),"")</f>
        <v/>
      </c>
      <c r="H1038" s="20"/>
      <c r="I1038" s="20"/>
      <c r="J1038" s="20"/>
      <c r="K1038" s="20"/>
    </row>
    <row r="1039" spans="1:11">
      <c r="A1039" s="48">
        <f t="shared" si="172"/>
        <v>1036</v>
      </c>
      <c r="B1039" s="22"/>
      <c r="C1039" s="22"/>
      <c r="D1039" s="48" t="str">
        <f>IFERROR(VLOOKUP($C1039,货物明细表!$B:$F,2,0),"")</f>
        <v/>
      </c>
      <c r="E1039" s="48" t="str">
        <f>IFERROR(VLOOKUP($C1039,货物明细表!$B:$F,3,0),"")</f>
        <v/>
      </c>
      <c r="F1039" s="48" t="str">
        <f>IFERROR(VLOOKUP($C1039,货物明细表!$B:$F,4,0),"")</f>
        <v/>
      </c>
      <c r="G1039" s="48" t="str">
        <f>IFERROR(VLOOKUP($C1039,货物明细表!$B:$F,5,0),"")</f>
        <v/>
      </c>
      <c r="H1039" s="23"/>
      <c r="I1039" s="23"/>
      <c r="J1039" s="23"/>
      <c r="K1039" s="23"/>
    </row>
    <row r="1040" spans="1:11">
      <c r="A1040" s="47">
        <f t="shared" si="172"/>
        <v>1037</v>
      </c>
      <c r="B1040" s="19"/>
      <c r="C1040" s="19"/>
      <c r="D1040" s="47" t="str">
        <f>IFERROR(VLOOKUP($C1040,货物明细表!$B:$F,2,0),"")</f>
        <v/>
      </c>
      <c r="E1040" s="47" t="str">
        <f>IFERROR(VLOOKUP($C1040,货物明细表!$B:$F,3,0),"")</f>
        <v/>
      </c>
      <c r="F1040" s="47" t="str">
        <f>IFERROR(VLOOKUP($C1040,货物明细表!$B:$F,4,0),"")</f>
        <v/>
      </c>
      <c r="G1040" s="47" t="str">
        <f>IFERROR(VLOOKUP($C1040,货物明细表!$B:$F,5,0),"")</f>
        <v/>
      </c>
      <c r="H1040" s="20"/>
      <c r="I1040" s="20"/>
      <c r="J1040" s="20"/>
      <c r="K1040" s="20"/>
    </row>
    <row r="1041" spans="1:11">
      <c r="A1041" s="48">
        <f t="shared" ref="A1041:A1046" si="173">A1040+1</f>
        <v>1038</v>
      </c>
      <c r="B1041" s="22"/>
      <c r="C1041" s="22"/>
      <c r="D1041" s="48" t="str">
        <f>IFERROR(VLOOKUP($C1041,货物明细表!$B:$F,2,0),"")</f>
        <v/>
      </c>
      <c r="E1041" s="48" t="str">
        <f>IFERROR(VLOOKUP($C1041,货物明细表!$B:$F,3,0),"")</f>
        <v/>
      </c>
      <c r="F1041" s="48" t="str">
        <f>IFERROR(VLOOKUP($C1041,货物明细表!$B:$F,4,0),"")</f>
        <v/>
      </c>
      <c r="G1041" s="48" t="str">
        <f>IFERROR(VLOOKUP($C1041,货物明细表!$B:$F,5,0),"")</f>
        <v/>
      </c>
      <c r="H1041" s="23"/>
      <c r="I1041" s="23"/>
      <c r="J1041" s="23"/>
      <c r="K1041" s="23"/>
    </row>
    <row r="1042" spans="1:11">
      <c r="A1042" s="47">
        <f t="shared" si="173"/>
        <v>1039</v>
      </c>
      <c r="B1042" s="19"/>
      <c r="C1042" s="19"/>
      <c r="D1042" s="47" t="str">
        <f>IFERROR(VLOOKUP($C1042,货物明细表!$B:$F,2,0),"")</f>
        <v/>
      </c>
      <c r="E1042" s="47" t="str">
        <f>IFERROR(VLOOKUP($C1042,货物明细表!$B:$F,3,0),"")</f>
        <v/>
      </c>
      <c r="F1042" s="47" t="str">
        <f>IFERROR(VLOOKUP($C1042,货物明细表!$B:$F,4,0),"")</f>
        <v/>
      </c>
      <c r="G1042" s="47" t="str">
        <f>IFERROR(VLOOKUP($C1042,货物明细表!$B:$F,5,0),"")</f>
        <v/>
      </c>
      <c r="H1042" s="20"/>
      <c r="I1042" s="20"/>
      <c r="J1042" s="20"/>
      <c r="K1042" s="20"/>
    </row>
    <row r="1043" spans="1:11">
      <c r="A1043" s="48">
        <f t="shared" si="173"/>
        <v>1040</v>
      </c>
      <c r="B1043" s="22"/>
      <c r="C1043" s="22"/>
      <c r="D1043" s="48" t="str">
        <f>IFERROR(VLOOKUP($C1043,货物明细表!$B:$F,2,0),"")</f>
        <v/>
      </c>
      <c r="E1043" s="48" t="str">
        <f>IFERROR(VLOOKUP($C1043,货物明细表!$B:$F,3,0),"")</f>
        <v/>
      </c>
      <c r="F1043" s="48" t="str">
        <f>IFERROR(VLOOKUP($C1043,货物明细表!$B:$F,4,0),"")</f>
        <v/>
      </c>
      <c r="G1043" s="48" t="str">
        <f>IFERROR(VLOOKUP($C1043,货物明细表!$B:$F,5,0),"")</f>
        <v/>
      </c>
      <c r="H1043" s="23"/>
      <c r="I1043" s="23"/>
      <c r="J1043" s="23"/>
      <c r="K1043" s="23"/>
    </row>
    <row r="1044" spans="1:11">
      <c r="A1044" s="47">
        <f t="shared" si="173"/>
        <v>1041</v>
      </c>
      <c r="B1044" s="19"/>
      <c r="C1044" s="19"/>
      <c r="D1044" s="47" t="str">
        <f>IFERROR(VLOOKUP($C1044,货物明细表!$B:$F,2,0),"")</f>
        <v/>
      </c>
      <c r="E1044" s="47" t="str">
        <f>IFERROR(VLOOKUP($C1044,货物明细表!$B:$F,3,0),"")</f>
        <v/>
      </c>
      <c r="F1044" s="47" t="str">
        <f>IFERROR(VLOOKUP($C1044,货物明细表!$B:$F,4,0),"")</f>
        <v/>
      </c>
      <c r="G1044" s="47" t="str">
        <f>IFERROR(VLOOKUP($C1044,货物明细表!$B:$F,5,0),"")</f>
        <v/>
      </c>
      <c r="H1044" s="20"/>
      <c r="I1044" s="20"/>
      <c r="J1044" s="20"/>
      <c r="K1044" s="20"/>
    </row>
    <row r="1045" spans="1:11">
      <c r="A1045" s="48">
        <f t="shared" si="173"/>
        <v>1042</v>
      </c>
      <c r="B1045" s="22"/>
      <c r="C1045" s="22"/>
      <c r="D1045" s="48" t="str">
        <f>IFERROR(VLOOKUP($C1045,货物明细表!$B:$F,2,0),"")</f>
        <v/>
      </c>
      <c r="E1045" s="48" t="str">
        <f>IFERROR(VLOOKUP($C1045,货物明细表!$B:$F,3,0),"")</f>
        <v/>
      </c>
      <c r="F1045" s="48" t="str">
        <f>IFERROR(VLOOKUP($C1045,货物明细表!$B:$F,4,0),"")</f>
        <v/>
      </c>
      <c r="G1045" s="48" t="str">
        <f>IFERROR(VLOOKUP($C1045,货物明细表!$B:$F,5,0),"")</f>
        <v/>
      </c>
      <c r="H1045" s="23"/>
      <c r="I1045" s="23"/>
      <c r="J1045" s="23"/>
      <c r="K1045" s="23"/>
    </row>
    <row r="1046" spans="1:11">
      <c r="A1046" s="47">
        <f t="shared" si="173"/>
        <v>1043</v>
      </c>
      <c r="B1046" s="19"/>
      <c r="C1046" s="19"/>
      <c r="D1046" s="47" t="str">
        <f>IFERROR(VLOOKUP($C1046,货物明细表!$B:$F,2,0),"")</f>
        <v/>
      </c>
      <c r="E1046" s="47" t="str">
        <f>IFERROR(VLOOKUP($C1046,货物明细表!$B:$F,3,0),"")</f>
        <v/>
      </c>
      <c r="F1046" s="47" t="str">
        <f>IFERROR(VLOOKUP($C1046,货物明细表!$B:$F,4,0),"")</f>
        <v/>
      </c>
      <c r="G1046" s="47" t="str">
        <f>IFERROR(VLOOKUP($C1046,货物明细表!$B:$F,5,0),"")</f>
        <v/>
      </c>
      <c r="H1046" s="20"/>
      <c r="I1046" s="20"/>
      <c r="J1046" s="20"/>
      <c r="K1046" s="20"/>
    </row>
    <row r="1047" spans="1:11">
      <c r="A1047" s="48">
        <f t="shared" ref="A1047:A1052" si="174">A1046+1</f>
        <v>1044</v>
      </c>
      <c r="B1047" s="22"/>
      <c r="C1047" s="22"/>
      <c r="D1047" s="48" t="str">
        <f>IFERROR(VLOOKUP($C1047,货物明细表!$B:$F,2,0),"")</f>
        <v/>
      </c>
      <c r="E1047" s="48" t="str">
        <f>IFERROR(VLOOKUP($C1047,货物明细表!$B:$F,3,0),"")</f>
        <v/>
      </c>
      <c r="F1047" s="48" t="str">
        <f>IFERROR(VLOOKUP($C1047,货物明细表!$B:$F,4,0),"")</f>
        <v/>
      </c>
      <c r="G1047" s="48" t="str">
        <f>IFERROR(VLOOKUP($C1047,货物明细表!$B:$F,5,0),"")</f>
        <v/>
      </c>
      <c r="H1047" s="23"/>
      <c r="I1047" s="23"/>
      <c r="J1047" s="23"/>
      <c r="K1047" s="23"/>
    </row>
    <row r="1048" spans="1:11">
      <c r="A1048" s="47">
        <f t="shared" si="174"/>
        <v>1045</v>
      </c>
      <c r="B1048" s="19"/>
      <c r="C1048" s="19"/>
      <c r="D1048" s="47" t="str">
        <f>IFERROR(VLOOKUP($C1048,货物明细表!$B:$F,2,0),"")</f>
        <v/>
      </c>
      <c r="E1048" s="47" t="str">
        <f>IFERROR(VLOOKUP($C1048,货物明细表!$B:$F,3,0),"")</f>
        <v/>
      </c>
      <c r="F1048" s="47" t="str">
        <f>IFERROR(VLOOKUP($C1048,货物明细表!$B:$F,4,0),"")</f>
        <v/>
      </c>
      <c r="G1048" s="47" t="str">
        <f>IFERROR(VLOOKUP($C1048,货物明细表!$B:$F,5,0),"")</f>
        <v/>
      </c>
      <c r="H1048" s="20"/>
      <c r="I1048" s="20"/>
      <c r="J1048" s="20"/>
      <c r="K1048" s="20"/>
    </row>
    <row r="1049" spans="1:11">
      <c r="A1049" s="48">
        <f t="shared" si="174"/>
        <v>1046</v>
      </c>
      <c r="B1049" s="22"/>
      <c r="C1049" s="22"/>
      <c r="D1049" s="48" t="str">
        <f>IFERROR(VLOOKUP($C1049,货物明细表!$B:$F,2,0),"")</f>
        <v/>
      </c>
      <c r="E1049" s="48" t="str">
        <f>IFERROR(VLOOKUP($C1049,货物明细表!$B:$F,3,0),"")</f>
        <v/>
      </c>
      <c r="F1049" s="48" t="str">
        <f>IFERROR(VLOOKUP($C1049,货物明细表!$B:$F,4,0),"")</f>
        <v/>
      </c>
      <c r="G1049" s="48" t="str">
        <f>IFERROR(VLOOKUP($C1049,货物明细表!$B:$F,5,0),"")</f>
        <v/>
      </c>
      <c r="H1049" s="23"/>
      <c r="I1049" s="23"/>
      <c r="J1049" s="23"/>
      <c r="K1049" s="23"/>
    </row>
    <row r="1050" spans="1:11">
      <c r="A1050" s="47">
        <f t="shared" si="174"/>
        <v>1047</v>
      </c>
      <c r="B1050" s="19"/>
      <c r="C1050" s="19"/>
      <c r="D1050" s="47" t="str">
        <f>IFERROR(VLOOKUP($C1050,货物明细表!$B:$F,2,0),"")</f>
        <v/>
      </c>
      <c r="E1050" s="47" t="str">
        <f>IFERROR(VLOOKUP($C1050,货物明细表!$B:$F,3,0),"")</f>
        <v/>
      </c>
      <c r="F1050" s="47" t="str">
        <f>IFERROR(VLOOKUP($C1050,货物明细表!$B:$F,4,0),"")</f>
        <v/>
      </c>
      <c r="G1050" s="47" t="str">
        <f>IFERROR(VLOOKUP($C1050,货物明细表!$B:$F,5,0),"")</f>
        <v/>
      </c>
      <c r="H1050" s="20"/>
      <c r="I1050" s="20"/>
      <c r="J1050" s="20"/>
      <c r="K1050" s="20"/>
    </row>
    <row r="1051" spans="1:11">
      <c r="A1051" s="48">
        <f t="shared" si="174"/>
        <v>1048</v>
      </c>
      <c r="B1051" s="22"/>
      <c r="C1051" s="22"/>
      <c r="D1051" s="48" t="str">
        <f>IFERROR(VLOOKUP($C1051,货物明细表!$B:$F,2,0),"")</f>
        <v/>
      </c>
      <c r="E1051" s="48" t="str">
        <f>IFERROR(VLOOKUP($C1051,货物明细表!$B:$F,3,0),"")</f>
        <v/>
      </c>
      <c r="F1051" s="48" t="str">
        <f>IFERROR(VLOOKUP($C1051,货物明细表!$B:$F,4,0),"")</f>
        <v/>
      </c>
      <c r="G1051" s="48" t="str">
        <f>IFERROR(VLOOKUP($C1051,货物明细表!$B:$F,5,0),"")</f>
        <v/>
      </c>
      <c r="H1051" s="23"/>
      <c r="I1051" s="23"/>
      <c r="J1051" s="23"/>
      <c r="K1051" s="23"/>
    </row>
    <row r="1052" spans="1:11">
      <c r="A1052" s="47">
        <f t="shared" si="174"/>
        <v>1049</v>
      </c>
      <c r="B1052" s="19"/>
      <c r="C1052" s="19"/>
      <c r="D1052" s="47" t="str">
        <f>IFERROR(VLOOKUP($C1052,货物明细表!$B:$F,2,0),"")</f>
        <v/>
      </c>
      <c r="E1052" s="47" t="str">
        <f>IFERROR(VLOOKUP($C1052,货物明细表!$B:$F,3,0),"")</f>
        <v/>
      </c>
      <c r="F1052" s="47" t="str">
        <f>IFERROR(VLOOKUP($C1052,货物明细表!$B:$F,4,0),"")</f>
        <v/>
      </c>
      <c r="G1052" s="47" t="str">
        <f>IFERROR(VLOOKUP($C1052,货物明细表!$B:$F,5,0),"")</f>
        <v/>
      </c>
      <c r="H1052" s="20"/>
      <c r="I1052" s="20"/>
      <c r="J1052" s="20"/>
      <c r="K1052" s="20"/>
    </row>
    <row r="1053" spans="1:11">
      <c r="A1053" s="48">
        <f t="shared" ref="A1053:A1058" si="175">A1052+1</f>
        <v>1050</v>
      </c>
      <c r="B1053" s="22"/>
      <c r="C1053" s="22"/>
      <c r="D1053" s="48" t="str">
        <f>IFERROR(VLOOKUP($C1053,货物明细表!$B:$F,2,0),"")</f>
        <v/>
      </c>
      <c r="E1053" s="48" t="str">
        <f>IFERROR(VLOOKUP($C1053,货物明细表!$B:$F,3,0),"")</f>
        <v/>
      </c>
      <c r="F1053" s="48" t="str">
        <f>IFERROR(VLOOKUP($C1053,货物明细表!$B:$F,4,0),"")</f>
        <v/>
      </c>
      <c r="G1053" s="48" t="str">
        <f>IFERROR(VLOOKUP($C1053,货物明细表!$B:$F,5,0),"")</f>
        <v/>
      </c>
      <c r="H1053" s="23"/>
      <c r="I1053" s="23"/>
      <c r="J1053" s="23"/>
      <c r="K1053" s="23"/>
    </row>
    <row r="1054" spans="1:11">
      <c r="A1054" s="47">
        <f t="shared" si="175"/>
        <v>1051</v>
      </c>
      <c r="B1054" s="19"/>
      <c r="C1054" s="19"/>
      <c r="D1054" s="47" t="str">
        <f>IFERROR(VLOOKUP($C1054,货物明细表!$B:$F,2,0),"")</f>
        <v/>
      </c>
      <c r="E1054" s="47" t="str">
        <f>IFERROR(VLOOKUP($C1054,货物明细表!$B:$F,3,0),"")</f>
        <v/>
      </c>
      <c r="F1054" s="47" t="str">
        <f>IFERROR(VLOOKUP($C1054,货物明细表!$B:$F,4,0),"")</f>
        <v/>
      </c>
      <c r="G1054" s="47" t="str">
        <f>IFERROR(VLOOKUP($C1054,货物明细表!$B:$F,5,0),"")</f>
        <v/>
      </c>
      <c r="H1054" s="20"/>
      <c r="I1054" s="20"/>
      <c r="J1054" s="20"/>
      <c r="K1054" s="20"/>
    </row>
    <row r="1055" spans="1:11">
      <c r="A1055" s="48">
        <f t="shared" si="175"/>
        <v>1052</v>
      </c>
      <c r="B1055" s="22"/>
      <c r="C1055" s="22"/>
      <c r="D1055" s="48" t="str">
        <f>IFERROR(VLOOKUP($C1055,货物明细表!$B:$F,2,0),"")</f>
        <v/>
      </c>
      <c r="E1055" s="48" t="str">
        <f>IFERROR(VLOOKUP($C1055,货物明细表!$B:$F,3,0),"")</f>
        <v/>
      </c>
      <c r="F1055" s="48" t="str">
        <f>IFERROR(VLOOKUP($C1055,货物明细表!$B:$F,4,0),"")</f>
        <v/>
      </c>
      <c r="G1055" s="48" t="str">
        <f>IFERROR(VLOOKUP($C1055,货物明细表!$B:$F,5,0),"")</f>
        <v/>
      </c>
      <c r="H1055" s="23"/>
      <c r="I1055" s="23"/>
      <c r="J1055" s="23"/>
      <c r="K1055" s="23"/>
    </row>
    <row r="1056" spans="1:11">
      <c r="A1056" s="47">
        <f t="shared" si="175"/>
        <v>1053</v>
      </c>
      <c r="B1056" s="19"/>
      <c r="C1056" s="19"/>
      <c r="D1056" s="47" t="str">
        <f>IFERROR(VLOOKUP($C1056,货物明细表!$B:$F,2,0),"")</f>
        <v/>
      </c>
      <c r="E1056" s="47" t="str">
        <f>IFERROR(VLOOKUP($C1056,货物明细表!$B:$F,3,0),"")</f>
        <v/>
      </c>
      <c r="F1056" s="47" t="str">
        <f>IFERROR(VLOOKUP($C1056,货物明细表!$B:$F,4,0),"")</f>
        <v/>
      </c>
      <c r="G1056" s="47" t="str">
        <f>IFERROR(VLOOKUP($C1056,货物明细表!$B:$F,5,0),"")</f>
        <v/>
      </c>
      <c r="H1056" s="20"/>
      <c r="I1056" s="20"/>
      <c r="J1056" s="20"/>
      <c r="K1056" s="20"/>
    </row>
    <row r="1057" spans="1:11">
      <c r="A1057" s="48">
        <f t="shared" si="175"/>
        <v>1054</v>
      </c>
      <c r="B1057" s="22"/>
      <c r="C1057" s="22"/>
      <c r="D1057" s="48" t="str">
        <f>IFERROR(VLOOKUP($C1057,货物明细表!$B:$F,2,0),"")</f>
        <v/>
      </c>
      <c r="E1057" s="48" t="str">
        <f>IFERROR(VLOOKUP($C1057,货物明细表!$B:$F,3,0),"")</f>
        <v/>
      </c>
      <c r="F1057" s="48" t="str">
        <f>IFERROR(VLOOKUP($C1057,货物明细表!$B:$F,4,0),"")</f>
        <v/>
      </c>
      <c r="G1057" s="48" t="str">
        <f>IFERROR(VLOOKUP($C1057,货物明细表!$B:$F,5,0),"")</f>
        <v/>
      </c>
      <c r="H1057" s="23"/>
      <c r="I1057" s="23"/>
      <c r="J1057" s="23"/>
      <c r="K1057" s="23"/>
    </row>
    <row r="1058" spans="1:11">
      <c r="A1058" s="47">
        <f t="shared" si="175"/>
        <v>1055</v>
      </c>
      <c r="B1058" s="19"/>
      <c r="C1058" s="19"/>
      <c r="D1058" s="47" t="str">
        <f>IFERROR(VLOOKUP($C1058,货物明细表!$B:$F,2,0),"")</f>
        <v/>
      </c>
      <c r="E1058" s="47" t="str">
        <f>IFERROR(VLOOKUP($C1058,货物明细表!$B:$F,3,0),"")</f>
        <v/>
      </c>
      <c r="F1058" s="47" t="str">
        <f>IFERROR(VLOOKUP($C1058,货物明细表!$B:$F,4,0),"")</f>
        <v/>
      </c>
      <c r="G1058" s="47" t="str">
        <f>IFERROR(VLOOKUP($C1058,货物明细表!$B:$F,5,0),"")</f>
        <v/>
      </c>
      <c r="H1058" s="20"/>
      <c r="I1058" s="20"/>
      <c r="J1058" s="20"/>
      <c r="K1058" s="20"/>
    </row>
    <row r="1059" spans="1:11">
      <c r="A1059" s="48">
        <f t="shared" ref="A1059:A1064" si="176">A1058+1</f>
        <v>1056</v>
      </c>
      <c r="B1059" s="22"/>
      <c r="C1059" s="22"/>
      <c r="D1059" s="48" t="str">
        <f>IFERROR(VLOOKUP($C1059,货物明细表!$B:$F,2,0),"")</f>
        <v/>
      </c>
      <c r="E1059" s="48" t="str">
        <f>IFERROR(VLOOKUP($C1059,货物明细表!$B:$F,3,0),"")</f>
        <v/>
      </c>
      <c r="F1059" s="48" t="str">
        <f>IFERROR(VLOOKUP($C1059,货物明细表!$B:$F,4,0),"")</f>
        <v/>
      </c>
      <c r="G1059" s="48" t="str">
        <f>IFERROR(VLOOKUP($C1059,货物明细表!$B:$F,5,0),"")</f>
        <v/>
      </c>
      <c r="H1059" s="23"/>
      <c r="I1059" s="23"/>
      <c r="J1059" s="23"/>
      <c r="K1059" s="23"/>
    </row>
    <row r="1060" spans="1:11">
      <c r="A1060" s="47">
        <f t="shared" si="176"/>
        <v>1057</v>
      </c>
      <c r="B1060" s="19"/>
      <c r="C1060" s="19"/>
      <c r="D1060" s="47" t="str">
        <f>IFERROR(VLOOKUP($C1060,货物明细表!$B:$F,2,0),"")</f>
        <v/>
      </c>
      <c r="E1060" s="47" t="str">
        <f>IFERROR(VLOOKUP($C1060,货物明细表!$B:$F,3,0),"")</f>
        <v/>
      </c>
      <c r="F1060" s="47" t="str">
        <f>IFERROR(VLOOKUP($C1060,货物明细表!$B:$F,4,0),"")</f>
        <v/>
      </c>
      <c r="G1060" s="47" t="str">
        <f>IFERROR(VLOOKUP($C1060,货物明细表!$B:$F,5,0),"")</f>
        <v/>
      </c>
      <c r="H1060" s="20"/>
      <c r="I1060" s="20"/>
      <c r="J1060" s="20"/>
      <c r="K1060" s="20"/>
    </row>
    <row r="1061" spans="1:11">
      <c r="A1061" s="48">
        <f t="shared" si="176"/>
        <v>1058</v>
      </c>
      <c r="B1061" s="22"/>
      <c r="C1061" s="22"/>
      <c r="D1061" s="48" t="str">
        <f>IFERROR(VLOOKUP($C1061,货物明细表!$B:$F,2,0),"")</f>
        <v/>
      </c>
      <c r="E1061" s="48" t="str">
        <f>IFERROR(VLOOKUP($C1061,货物明细表!$B:$F,3,0),"")</f>
        <v/>
      </c>
      <c r="F1061" s="48" t="str">
        <f>IFERROR(VLOOKUP($C1061,货物明细表!$B:$F,4,0),"")</f>
        <v/>
      </c>
      <c r="G1061" s="48" t="str">
        <f>IFERROR(VLOOKUP($C1061,货物明细表!$B:$F,5,0),"")</f>
        <v/>
      </c>
      <c r="H1061" s="23"/>
      <c r="I1061" s="23"/>
      <c r="J1061" s="23"/>
      <c r="K1061" s="23"/>
    </row>
    <row r="1062" spans="1:11">
      <c r="A1062" s="47">
        <f t="shared" si="176"/>
        <v>1059</v>
      </c>
      <c r="B1062" s="19"/>
      <c r="C1062" s="19"/>
      <c r="D1062" s="47" t="str">
        <f>IFERROR(VLOOKUP($C1062,货物明细表!$B:$F,2,0),"")</f>
        <v/>
      </c>
      <c r="E1062" s="47" t="str">
        <f>IFERROR(VLOOKUP($C1062,货物明细表!$B:$F,3,0),"")</f>
        <v/>
      </c>
      <c r="F1062" s="47" t="str">
        <f>IFERROR(VLOOKUP($C1062,货物明细表!$B:$F,4,0),"")</f>
        <v/>
      </c>
      <c r="G1062" s="47" t="str">
        <f>IFERROR(VLOOKUP($C1062,货物明细表!$B:$F,5,0),"")</f>
        <v/>
      </c>
      <c r="H1062" s="20"/>
      <c r="I1062" s="20"/>
      <c r="J1062" s="20"/>
      <c r="K1062" s="20"/>
    </row>
    <row r="1063" spans="1:11">
      <c r="A1063" s="48">
        <f t="shared" si="176"/>
        <v>1060</v>
      </c>
      <c r="B1063" s="22"/>
      <c r="C1063" s="22"/>
      <c r="D1063" s="48" t="str">
        <f>IFERROR(VLOOKUP($C1063,货物明细表!$B:$F,2,0),"")</f>
        <v/>
      </c>
      <c r="E1063" s="48" t="str">
        <f>IFERROR(VLOOKUP($C1063,货物明细表!$B:$F,3,0),"")</f>
        <v/>
      </c>
      <c r="F1063" s="48" t="str">
        <f>IFERROR(VLOOKUP($C1063,货物明细表!$B:$F,4,0),"")</f>
        <v/>
      </c>
      <c r="G1063" s="48" t="str">
        <f>IFERROR(VLOOKUP($C1063,货物明细表!$B:$F,5,0),"")</f>
        <v/>
      </c>
      <c r="H1063" s="23"/>
      <c r="I1063" s="23"/>
      <c r="J1063" s="23"/>
      <c r="K1063" s="23"/>
    </row>
    <row r="1064" spans="1:11">
      <c r="A1064" s="47">
        <f t="shared" si="176"/>
        <v>1061</v>
      </c>
      <c r="B1064" s="19"/>
      <c r="C1064" s="19"/>
      <c r="D1064" s="47" t="str">
        <f>IFERROR(VLOOKUP($C1064,货物明细表!$B:$F,2,0),"")</f>
        <v/>
      </c>
      <c r="E1064" s="47" t="str">
        <f>IFERROR(VLOOKUP($C1064,货物明细表!$B:$F,3,0),"")</f>
        <v/>
      </c>
      <c r="F1064" s="47" t="str">
        <f>IFERROR(VLOOKUP($C1064,货物明细表!$B:$F,4,0),"")</f>
        <v/>
      </c>
      <c r="G1064" s="47" t="str">
        <f>IFERROR(VLOOKUP($C1064,货物明细表!$B:$F,5,0),"")</f>
        <v/>
      </c>
      <c r="H1064" s="20"/>
      <c r="I1064" s="20"/>
      <c r="J1064" s="20"/>
      <c r="K1064" s="20"/>
    </row>
    <row r="1065" spans="1:11">
      <c r="A1065" s="48">
        <f t="shared" ref="A1065:A1070" si="177">A1064+1</f>
        <v>1062</v>
      </c>
      <c r="B1065" s="22"/>
      <c r="C1065" s="22"/>
      <c r="D1065" s="48" t="str">
        <f>IFERROR(VLOOKUP($C1065,货物明细表!$B:$F,2,0),"")</f>
        <v/>
      </c>
      <c r="E1065" s="48" t="str">
        <f>IFERROR(VLOOKUP($C1065,货物明细表!$B:$F,3,0),"")</f>
        <v/>
      </c>
      <c r="F1065" s="48" t="str">
        <f>IFERROR(VLOOKUP($C1065,货物明细表!$B:$F,4,0),"")</f>
        <v/>
      </c>
      <c r="G1065" s="48" t="str">
        <f>IFERROR(VLOOKUP($C1065,货物明细表!$B:$F,5,0),"")</f>
        <v/>
      </c>
      <c r="H1065" s="23"/>
      <c r="I1065" s="23"/>
      <c r="J1065" s="23"/>
      <c r="K1065" s="23"/>
    </row>
    <row r="1066" spans="1:11">
      <c r="A1066" s="47">
        <f t="shared" si="177"/>
        <v>1063</v>
      </c>
      <c r="B1066" s="19"/>
      <c r="C1066" s="19"/>
      <c r="D1066" s="47" t="str">
        <f>IFERROR(VLOOKUP($C1066,货物明细表!$B:$F,2,0),"")</f>
        <v/>
      </c>
      <c r="E1066" s="47" t="str">
        <f>IFERROR(VLOOKUP($C1066,货物明细表!$B:$F,3,0),"")</f>
        <v/>
      </c>
      <c r="F1066" s="47" t="str">
        <f>IFERROR(VLOOKUP($C1066,货物明细表!$B:$F,4,0),"")</f>
        <v/>
      </c>
      <c r="G1066" s="47" t="str">
        <f>IFERROR(VLOOKUP($C1066,货物明细表!$B:$F,5,0),"")</f>
        <v/>
      </c>
      <c r="H1066" s="20"/>
      <c r="I1066" s="20"/>
      <c r="J1066" s="20"/>
      <c r="K1066" s="20"/>
    </row>
    <row r="1067" spans="1:11">
      <c r="A1067" s="48">
        <f t="shared" si="177"/>
        <v>1064</v>
      </c>
      <c r="B1067" s="22"/>
      <c r="C1067" s="22"/>
      <c r="D1067" s="48" t="str">
        <f>IFERROR(VLOOKUP($C1067,货物明细表!$B:$F,2,0),"")</f>
        <v/>
      </c>
      <c r="E1067" s="48" t="str">
        <f>IFERROR(VLOOKUP($C1067,货物明细表!$B:$F,3,0),"")</f>
        <v/>
      </c>
      <c r="F1067" s="48" t="str">
        <f>IFERROR(VLOOKUP($C1067,货物明细表!$B:$F,4,0),"")</f>
        <v/>
      </c>
      <c r="G1067" s="48" t="str">
        <f>IFERROR(VLOOKUP($C1067,货物明细表!$B:$F,5,0),"")</f>
        <v/>
      </c>
      <c r="H1067" s="23"/>
      <c r="I1067" s="23"/>
      <c r="J1067" s="23"/>
      <c r="K1067" s="23"/>
    </row>
    <row r="1068" spans="1:11">
      <c r="A1068" s="47">
        <f t="shared" si="177"/>
        <v>1065</v>
      </c>
      <c r="B1068" s="19"/>
      <c r="C1068" s="19"/>
      <c r="D1068" s="47" t="str">
        <f>IFERROR(VLOOKUP($C1068,货物明细表!$B:$F,2,0),"")</f>
        <v/>
      </c>
      <c r="E1068" s="47" t="str">
        <f>IFERROR(VLOOKUP($C1068,货物明细表!$B:$F,3,0),"")</f>
        <v/>
      </c>
      <c r="F1068" s="47" t="str">
        <f>IFERROR(VLOOKUP($C1068,货物明细表!$B:$F,4,0),"")</f>
        <v/>
      </c>
      <c r="G1068" s="47" t="str">
        <f>IFERROR(VLOOKUP($C1068,货物明细表!$B:$F,5,0),"")</f>
        <v/>
      </c>
      <c r="H1068" s="20"/>
      <c r="I1068" s="20"/>
      <c r="J1068" s="20"/>
      <c r="K1068" s="20"/>
    </row>
    <row r="1069" spans="1:11">
      <c r="A1069" s="48">
        <f t="shared" si="177"/>
        <v>1066</v>
      </c>
      <c r="B1069" s="22"/>
      <c r="C1069" s="22"/>
      <c r="D1069" s="48" t="str">
        <f>IFERROR(VLOOKUP($C1069,货物明细表!$B:$F,2,0),"")</f>
        <v/>
      </c>
      <c r="E1069" s="48" t="str">
        <f>IFERROR(VLOOKUP($C1069,货物明细表!$B:$F,3,0),"")</f>
        <v/>
      </c>
      <c r="F1069" s="48" t="str">
        <f>IFERROR(VLOOKUP($C1069,货物明细表!$B:$F,4,0),"")</f>
        <v/>
      </c>
      <c r="G1069" s="48" t="str">
        <f>IFERROR(VLOOKUP($C1069,货物明细表!$B:$F,5,0),"")</f>
        <v/>
      </c>
      <c r="H1069" s="23"/>
      <c r="I1069" s="23"/>
      <c r="J1069" s="23"/>
      <c r="K1069" s="23"/>
    </row>
    <row r="1070" spans="1:11">
      <c r="A1070" s="47">
        <f t="shared" si="177"/>
        <v>1067</v>
      </c>
      <c r="B1070" s="19"/>
      <c r="C1070" s="19"/>
      <c r="D1070" s="47" t="str">
        <f>IFERROR(VLOOKUP($C1070,货物明细表!$B:$F,2,0),"")</f>
        <v/>
      </c>
      <c r="E1070" s="47" t="str">
        <f>IFERROR(VLOOKUP($C1070,货物明细表!$B:$F,3,0),"")</f>
        <v/>
      </c>
      <c r="F1070" s="47" t="str">
        <f>IFERROR(VLOOKUP($C1070,货物明细表!$B:$F,4,0),"")</f>
        <v/>
      </c>
      <c r="G1070" s="47" t="str">
        <f>IFERROR(VLOOKUP($C1070,货物明细表!$B:$F,5,0),"")</f>
        <v/>
      </c>
      <c r="H1070" s="20"/>
      <c r="I1070" s="20"/>
      <c r="J1070" s="20"/>
      <c r="K1070" s="20"/>
    </row>
    <row r="1071" spans="1:11">
      <c r="A1071" s="48">
        <f t="shared" ref="A1071:A1076" si="178">A1070+1</f>
        <v>1068</v>
      </c>
      <c r="B1071" s="22"/>
      <c r="C1071" s="22"/>
      <c r="D1071" s="48" t="str">
        <f>IFERROR(VLOOKUP($C1071,货物明细表!$B:$F,2,0),"")</f>
        <v/>
      </c>
      <c r="E1071" s="48" t="str">
        <f>IFERROR(VLOOKUP($C1071,货物明细表!$B:$F,3,0),"")</f>
        <v/>
      </c>
      <c r="F1071" s="48" t="str">
        <f>IFERROR(VLOOKUP($C1071,货物明细表!$B:$F,4,0),"")</f>
        <v/>
      </c>
      <c r="G1071" s="48" t="str">
        <f>IFERROR(VLOOKUP($C1071,货物明细表!$B:$F,5,0),"")</f>
        <v/>
      </c>
      <c r="H1071" s="23"/>
      <c r="I1071" s="23"/>
      <c r="J1071" s="23"/>
      <c r="K1071" s="23"/>
    </row>
    <row r="1072" spans="1:11">
      <c r="A1072" s="47">
        <f t="shared" si="178"/>
        <v>1069</v>
      </c>
      <c r="B1072" s="19"/>
      <c r="C1072" s="19"/>
      <c r="D1072" s="47" t="str">
        <f>IFERROR(VLOOKUP($C1072,货物明细表!$B:$F,2,0),"")</f>
        <v/>
      </c>
      <c r="E1072" s="47" t="str">
        <f>IFERROR(VLOOKUP($C1072,货物明细表!$B:$F,3,0),"")</f>
        <v/>
      </c>
      <c r="F1072" s="47" t="str">
        <f>IFERROR(VLOOKUP($C1072,货物明细表!$B:$F,4,0),"")</f>
        <v/>
      </c>
      <c r="G1072" s="47" t="str">
        <f>IFERROR(VLOOKUP($C1072,货物明细表!$B:$F,5,0),"")</f>
        <v/>
      </c>
      <c r="H1072" s="20"/>
      <c r="I1072" s="20"/>
      <c r="J1072" s="20"/>
      <c r="K1072" s="20"/>
    </row>
    <row r="1073" spans="1:11">
      <c r="A1073" s="48">
        <f t="shared" si="178"/>
        <v>1070</v>
      </c>
      <c r="B1073" s="22"/>
      <c r="C1073" s="22"/>
      <c r="D1073" s="48" t="str">
        <f>IFERROR(VLOOKUP($C1073,货物明细表!$B:$F,2,0),"")</f>
        <v/>
      </c>
      <c r="E1073" s="48" t="str">
        <f>IFERROR(VLOOKUP($C1073,货物明细表!$B:$F,3,0),"")</f>
        <v/>
      </c>
      <c r="F1073" s="48" t="str">
        <f>IFERROR(VLOOKUP($C1073,货物明细表!$B:$F,4,0),"")</f>
        <v/>
      </c>
      <c r="G1073" s="48" t="str">
        <f>IFERROR(VLOOKUP($C1073,货物明细表!$B:$F,5,0),"")</f>
        <v/>
      </c>
      <c r="H1073" s="23"/>
      <c r="I1073" s="23"/>
      <c r="J1073" s="23"/>
      <c r="K1073" s="23"/>
    </row>
    <row r="1074" spans="1:11">
      <c r="A1074" s="47">
        <f t="shared" si="178"/>
        <v>1071</v>
      </c>
      <c r="B1074" s="19"/>
      <c r="C1074" s="19"/>
      <c r="D1074" s="47" t="str">
        <f>IFERROR(VLOOKUP($C1074,货物明细表!$B:$F,2,0),"")</f>
        <v/>
      </c>
      <c r="E1074" s="47" t="str">
        <f>IFERROR(VLOOKUP($C1074,货物明细表!$B:$F,3,0),"")</f>
        <v/>
      </c>
      <c r="F1074" s="47" t="str">
        <f>IFERROR(VLOOKUP($C1074,货物明细表!$B:$F,4,0),"")</f>
        <v/>
      </c>
      <c r="G1074" s="47" t="str">
        <f>IFERROR(VLOOKUP($C1074,货物明细表!$B:$F,5,0),"")</f>
        <v/>
      </c>
      <c r="H1074" s="20"/>
      <c r="I1074" s="20"/>
      <c r="J1074" s="20"/>
      <c r="K1074" s="20"/>
    </row>
    <row r="1075" spans="1:11">
      <c r="A1075" s="48">
        <f t="shared" si="178"/>
        <v>1072</v>
      </c>
      <c r="B1075" s="22"/>
      <c r="C1075" s="22"/>
      <c r="D1075" s="48" t="str">
        <f>IFERROR(VLOOKUP($C1075,货物明细表!$B:$F,2,0),"")</f>
        <v/>
      </c>
      <c r="E1075" s="48" t="str">
        <f>IFERROR(VLOOKUP($C1075,货物明细表!$B:$F,3,0),"")</f>
        <v/>
      </c>
      <c r="F1075" s="48" t="str">
        <f>IFERROR(VLOOKUP($C1075,货物明细表!$B:$F,4,0),"")</f>
        <v/>
      </c>
      <c r="G1075" s="48" t="str">
        <f>IFERROR(VLOOKUP($C1075,货物明细表!$B:$F,5,0),"")</f>
        <v/>
      </c>
      <c r="H1075" s="23"/>
      <c r="I1075" s="23"/>
      <c r="J1075" s="23"/>
      <c r="K1075" s="23"/>
    </row>
    <row r="1076" spans="1:11">
      <c r="A1076" s="47">
        <f t="shared" si="178"/>
        <v>1073</v>
      </c>
      <c r="B1076" s="19"/>
      <c r="C1076" s="19"/>
      <c r="D1076" s="47" t="str">
        <f>IFERROR(VLOOKUP($C1076,货物明细表!$B:$F,2,0),"")</f>
        <v/>
      </c>
      <c r="E1076" s="47" t="str">
        <f>IFERROR(VLOOKUP($C1076,货物明细表!$B:$F,3,0),"")</f>
        <v/>
      </c>
      <c r="F1076" s="47" t="str">
        <f>IFERROR(VLOOKUP($C1076,货物明细表!$B:$F,4,0),"")</f>
        <v/>
      </c>
      <c r="G1076" s="47" t="str">
        <f>IFERROR(VLOOKUP($C1076,货物明细表!$B:$F,5,0),"")</f>
        <v/>
      </c>
      <c r="H1076" s="20"/>
      <c r="I1076" s="20"/>
      <c r="J1076" s="20"/>
      <c r="K1076" s="20"/>
    </row>
    <row r="1077" spans="1:11">
      <c r="A1077" s="48">
        <f t="shared" ref="A1077:A1082" si="179">A1076+1</f>
        <v>1074</v>
      </c>
      <c r="B1077" s="22"/>
      <c r="C1077" s="22"/>
      <c r="D1077" s="48" t="str">
        <f>IFERROR(VLOOKUP($C1077,货物明细表!$B:$F,2,0),"")</f>
        <v/>
      </c>
      <c r="E1077" s="48" t="str">
        <f>IFERROR(VLOOKUP($C1077,货物明细表!$B:$F,3,0),"")</f>
        <v/>
      </c>
      <c r="F1077" s="48" t="str">
        <f>IFERROR(VLOOKUP($C1077,货物明细表!$B:$F,4,0),"")</f>
        <v/>
      </c>
      <c r="G1077" s="48" t="str">
        <f>IFERROR(VLOOKUP($C1077,货物明细表!$B:$F,5,0),"")</f>
        <v/>
      </c>
      <c r="H1077" s="23"/>
      <c r="I1077" s="23"/>
      <c r="J1077" s="23"/>
      <c r="K1077" s="23"/>
    </row>
    <row r="1078" spans="1:11">
      <c r="A1078" s="47">
        <f t="shared" si="179"/>
        <v>1075</v>
      </c>
      <c r="B1078" s="19"/>
      <c r="C1078" s="19"/>
      <c r="D1078" s="47" t="str">
        <f>IFERROR(VLOOKUP($C1078,货物明细表!$B:$F,2,0),"")</f>
        <v/>
      </c>
      <c r="E1078" s="47" t="str">
        <f>IFERROR(VLOOKUP($C1078,货物明细表!$B:$F,3,0),"")</f>
        <v/>
      </c>
      <c r="F1078" s="47" t="str">
        <f>IFERROR(VLOOKUP($C1078,货物明细表!$B:$F,4,0),"")</f>
        <v/>
      </c>
      <c r="G1078" s="47" t="str">
        <f>IFERROR(VLOOKUP($C1078,货物明细表!$B:$F,5,0),"")</f>
        <v/>
      </c>
      <c r="H1078" s="20"/>
      <c r="I1078" s="20"/>
      <c r="J1078" s="20"/>
      <c r="K1078" s="20"/>
    </row>
    <row r="1079" spans="1:11">
      <c r="A1079" s="48">
        <f t="shared" si="179"/>
        <v>1076</v>
      </c>
      <c r="B1079" s="22"/>
      <c r="C1079" s="22"/>
      <c r="D1079" s="48" t="str">
        <f>IFERROR(VLOOKUP($C1079,货物明细表!$B:$F,2,0),"")</f>
        <v/>
      </c>
      <c r="E1079" s="48" t="str">
        <f>IFERROR(VLOOKUP($C1079,货物明细表!$B:$F,3,0),"")</f>
        <v/>
      </c>
      <c r="F1079" s="48" t="str">
        <f>IFERROR(VLOOKUP($C1079,货物明细表!$B:$F,4,0),"")</f>
        <v/>
      </c>
      <c r="G1079" s="48" t="str">
        <f>IFERROR(VLOOKUP($C1079,货物明细表!$B:$F,5,0),"")</f>
        <v/>
      </c>
      <c r="H1079" s="23"/>
      <c r="I1079" s="23"/>
      <c r="J1079" s="23"/>
      <c r="K1079" s="23"/>
    </row>
    <row r="1080" spans="1:11">
      <c r="A1080" s="47">
        <f t="shared" si="179"/>
        <v>1077</v>
      </c>
      <c r="B1080" s="19"/>
      <c r="C1080" s="19"/>
      <c r="D1080" s="47" t="str">
        <f>IFERROR(VLOOKUP($C1080,货物明细表!$B:$F,2,0),"")</f>
        <v/>
      </c>
      <c r="E1080" s="47" t="str">
        <f>IFERROR(VLOOKUP($C1080,货物明细表!$B:$F,3,0),"")</f>
        <v/>
      </c>
      <c r="F1080" s="47" t="str">
        <f>IFERROR(VLOOKUP($C1080,货物明细表!$B:$F,4,0),"")</f>
        <v/>
      </c>
      <c r="G1080" s="47" t="str">
        <f>IFERROR(VLOOKUP($C1080,货物明细表!$B:$F,5,0),"")</f>
        <v/>
      </c>
      <c r="H1080" s="20"/>
      <c r="I1080" s="20"/>
      <c r="J1080" s="20"/>
      <c r="K1080" s="20"/>
    </row>
    <row r="1081" spans="1:11">
      <c r="A1081" s="48">
        <f t="shared" si="179"/>
        <v>1078</v>
      </c>
      <c r="B1081" s="22"/>
      <c r="C1081" s="22"/>
      <c r="D1081" s="48" t="str">
        <f>IFERROR(VLOOKUP($C1081,货物明细表!$B:$F,2,0),"")</f>
        <v/>
      </c>
      <c r="E1081" s="48" t="str">
        <f>IFERROR(VLOOKUP($C1081,货物明细表!$B:$F,3,0),"")</f>
        <v/>
      </c>
      <c r="F1081" s="48" t="str">
        <f>IFERROR(VLOOKUP($C1081,货物明细表!$B:$F,4,0),"")</f>
        <v/>
      </c>
      <c r="G1081" s="48" t="str">
        <f>IFERROR(VLOOKUP($C1081,货物明细表!$B:$F,5,0),"")</f>
        <v/>
      </c>
      <c r="H1081" s="23"/>
      <c r="I1081" s="23"/>
      <c r="J1081" s="23"/>
      <c r="K1081" s="23"/>
    </row>
    <row r="1082" spans="1:11">
      <c r="A1082" s="47">
        <f t="shared" si="179"/>
        <v>1079</v>
      </c>
      <c r="B1082" s="19"/>
      <c r="C1082" s="19"/>
      <c r="D1082" s="47" t="str">
        <f>IFERROR(VLOOKUP($C1082,货物明细表!$B:$F,2,0),"")</f>
        <v/>
      </c>
      <c r="E1082" s="47" t="str">
        <f>IFERROR(VLOOKUP($C1082,货物明细表!$B:$F,3,0),"")</f>
        <v/>
      </c>
      <c r="F1082" s="47" t="str">
        <f>IFERROR(VLOOKUP($C1082,货物明细表!$B:$F,4,0),"")</f>
        <v/>
      </c>
      <c r="G1082" s="47" t="str">
        <f>IFERROR(VLOOKUP($C1082,货物明细表!$B:$F,5,0),"")</f>
        <v/>
      </c>
      <c r="H1082" s="20"/>
      <c r="I1082" s="20"/>
      <c r="J1082" s="20"/>
      <c r="K1082" s="20"/>
    </row>
    <row r="1083" spans="1:11">
      <c r="A1083" s="48">
        <f t="shared" ref="A1083:A1088" si="180">A1082+1</f>
        <v>1080</v>
      </c>
      <c r="B1083" s="22"/>
      <c r="C1083" s="22"/>
      <c r="D1083" s="48" t="str">
        <f>IFERROR(VLOOKUP($C1083,货物明细表!$B:$F,2,0),"")</f>
        <v/>
      </c>
      <c r="E1083" s="48" t="str">
        <f>IFERROR(VLOOKUP($C1083,货物明细表!$B:$F,3,0),"")</f>
        <v/>
      </c>
      <c r="F1083" s="48" t="str">
        <f>IFERROR(VLOOKUP($C1083,货物明细表!$B:$F,4,0),"")</f>
        <v/>
      </c>
      <c r="G1083" s="48" t="str">
        <f>IFERROR(VLOOKUP($C1083,货物明细表!$B:$F,5,0),"")</f>
        <v/>
      </c>
      <c r="H1083" s="23"/>
      <c r="I1083" s="23"/>
      <c r="J1083" s="23"/>
      <c r="K1083" s="23"/>
    </row>
    <row r="1084" spans="1:11">
      <c r="A1084" s="47">
        <f t="shared" si="180"/>
        <v>1081</v>
      </c>
      <c r="B1084" s="19"/>
      <c r="C1084" s="19"/>
      <c r="D1084" s="47" t="str">
        <f>IFERROR(VLOOKUP($C1084,货物明细表!$B:$F,2,0),"")</f>
        <v/>
      </c>
      <c r="E1084" s="47" t="str">
        <f>IFERROR(VLOOKUP($C1084,货物明细表!$B:$F,3,0),"")</f>
        <v/>
      </c>
      <c r="F1084" s="47" t="str">
        <f>IFERROR(VLOOKUP($C1084,货物明细表!$B:$F,4,0),"")</f>
        <v/>
      </c>
      <c r="G1084" s="47" t="str">
        <f>IFERROR(VLOOKUP($C1084,货物明细表!$B:$F,5,0),"")</f>
        <v/>
      </c>
      <c r="H1084" s="20"/>
      <c r="I1084" s="20"/>
      <c r="J1084" s="20"/>
      <c r="K1084" s="20"/>
    </row>
    <row r="1085" spans="1:11">
      <c r="A1085" s="48">
        <f t="shared" si="180"/>
        <v>1082</v>
      </c>
      <c r="B1085" s="22"/>
      <c r="C1085" s="22"/>
      <c r="D1085" s="48" t="str">
        <f>IFERROR(VLOOKUP($C1085,货物明细表!$B:$F,2,0),"")</f>
        <v/>
      </c>
      <c r="E1085" s="48" t="str">
        <f>IFERROR(VLOOKUP($C1085,货物明细表!$B:$F,3,0),"")</f>
        <v/>
      </c>
      <c r="F1085" s="48" t="str">
        <f>IFERROR(VLOOKUP($C1085,货物明细表!$B:$F,4,0),"")</f>
        <v/>
      </c>
      <c r="G1085" s="48" t="str">
        <f>IFERROR(VLOOKUP($C1085,货物明细表!$B:$F,5,0),"")</f>
        <v/>
      </c>
      <c r="H1085" s="23"/>
      <c r="I1085" s="23"/>
      <c r="J1085" s="23"/>
      <c r="K1085" s="23"/>
    </row>
    <row r="1086" spans="1:11">
      <c r="A1086" s="47">
        <f t="shared" si="180"/>
        <v>1083</v>
      </c>
      <c r="B1086" s="19"/>
      <c r="C1086" s="19"/>
      <c r="D1086" s="47" t="str">
        <f>IFERROR(VLOOKUP($C1086,货物明细表!$B:$F,2,0),"")</f>
        <v/>
      </c>
      <c r="E1086" s="47" t="str">
        <f>IFERROR(VLOOKUP($C1086,货物明细表!$B:$F,3,0),"")</f>
        <v/>
      </c>
      <c r="F1086" s="47" t="str">
        <f>IFERROR(VLOOKUP($C1086,货物明细表!$B:$F,4,0),"")</f>
        <v/>
      </c>
      <c r="G1086" s="47" t="str">
        <f>IFERROR(VLOOKUP($C1086,货物明细表!$B:$F,5,0),"")</f>
        <v/>
      </c>
      <c r="H1086" s="20"/>
      <c r="I1086" s="20"/>
      <c r="J1086" s="20"/>
      <c r="K1086" s="20"/>
    </row>
    <row r="1087" spans="1:11">
      <c r="A1087" s="48">
        <f t="shared" si="180"/>
        <v>1084</v>
      </c>
      <c r="B1087" s="22"/>
      <c r="C1087" s="22"/>
      <c r="D1087" s="48" t="str">
        <f>IFERROR(VLOOKUP($C1087,货物明细表!$B:$F,2,0),"")</f>
        <v/>
      </c>
      <c r="E1087" s="48" t="str">
        <f>IFERROR(VLOOKUP($C1087,货物明细表!$B:$F,3,0),"")</f>
        <v/>
      </c>
      <c r="F1087" s="48" t="str">
        <f>IFERROR(VLOOKUP($C1087,货物明细表!$B:$F,4,0),"")</f>
        <v/>
      </c>
      <c r="G1087" s="48" t="str">
        <f>IFERROR(VLOOKUP($C1087,货物明细表!$B:$F,5,0),"")</f>
        <v/>
      </c>
      <c r="H1087" s="23"/>
      <c r="I1087" s="23"/>
      <c r="J1087" s="23"/>
      <c r="K1087" s="23"/>
    </row>
    <row r="1088" spans="1:11">
      <c r="A1088" s="47">
        <f t="shared" si="180"/>
        <v>1085</v>
      </c>
      <c r="B1088" s="19"/>
      <c r="C1088" s="19"/>
      <c r="D1088" s="47" t="str">
        <f>IFERROR(VLOOKUP($C1088,货物明细表!$B:$F,2,0),"")</f>
        <v/>
      </c>
      <c r="E1088" s="47" t="str">
        <f>IFERROR(VLOOKUP($C1088,货物明细表!$B:$F,3,0),"")</f>
        <v/>
      </c>
      <c r="F1088" s="47" t="str">
        <f>IFERROR(VLOOKUP($C1088,货物明细表!$B:$F,4,0),"")</f>
        <v/>
      </c>
      <c r="G1088" s="47" t="str">
        <f>IFERROR(VLOOKUP($C1088,货物明细表!$B:$F,5,0),"")</f>
        <v/>
      </c>
      <c r="H1088" s="20"/>
      <c r="I1088" s="20"/>
      <c r="J1088" s="20"/>
      <c r="K1088" s="20"/>
    </row>
    <row r="1089" spans="1:11">
      <c r="A1089" s="48">
        <f t="shared" ref="A1089:A1094" si="181">A1088+1</f>
        <v>1086</v>
      </c>
      <c r="B1089" s="22"/>
      <c r="C1089" s="22"/>
      <c r="D1089" s="48" t="str">
        <f>IFERROR(VLOOKUP($C1089,货物明细表!$B:$F,2,0),"")</f>
        <v/>
      </c>
      <c r="E1089" s="48" t="str">
        <f>IFERROR(VLOOKUP($C1089,货物明细表!$B:$F,3,0),"")</f>
        <v/>
      </c>
      <c r="F1089" s="48" t="str">
        <f>IFERROR(VLOOKUP($C1089,货物明细表!$B:$F,4,0),"")</f>
        <v/>
      </c>
      <c r="G1089" s="48" t="str">
        <f>IFERROR(VLOOKUP($C1089,货物明细表!$B:$F,5,0),"")</f>
        <v/>
      </c>
      <c r="H1089" s="23"/>
      <c r="I1089" s="23"/>
      <c r="J1089" s="23"/>
      <c r="K1089" s="23"/>
    </row>
    <row r="1090" spans="1:11">
      <c r="A1090" s="47">
        <f t="shared" si="181"/>
        <v>1087</v>
      </c>
      <c r="B1090" s="19"/>
      <c r="C1090" s="19"/>
      <c r="D1090" s="47" t="str">
        <f>IFERROR(VLOOKUP($C1090,货物明细表!$B:$F,2,0),"")</f>
        <v/>
      </c>
      <c r="E1090" s="47" t="str">
        <f>IFERROR(VLOOKUP($C1090,货物明细表!$B:$F,3,0),"")</f>
        <v/>
      </c>
      <c r="F1090" s="47" t="str">
        <f>IFERROR(VLOOKUP($C1090,货物明细表!$B:$F,4,0),"")</f>
        <v/>
      </c>
      <c r="G1090" s="47" t="str">
        <f>IFERROR(VLOOKUP($C1090,货物明细表!$B:$F,5,0),"")</f>
        <v/>
      </c>
      <c r="H1090" s="20"/>
      <c r="I1090" s="20"/>
      <c r="J1090" s="20"/>
      <c r="K1090" s="20"/>
    </row>
    <row r="1091" spans="1:11">
      <c r="A1091" s="48">
        <f t="shared" si="181"/>
        <v>1088</v>
      </c>
      <c r="B1091" s="22"/>
      <c r="C1091" s="22"/>
      <c r="D1091" s="48" t="str">
        <f>IFERROR(VLOOKUP($C1091,货物明细表!$B:$F,2,0),"")</f>
        <v/>
      </c>
      <c r="E1091" s="48" t="str">
        <f>IFERROR(VLOOKUP($C1091,货物明细表!$B:$F,3,0),"")</f>
        <v/>
      </c>
      <c r="F1091" s="48" t="str">
        <f>IFERROR(VLOOKUP($C1091,货物明细表!$B:$F,4,0),"")</f>
        <v/>
      </c>
      <c r="G1091" s="48" t="str">
        <f>IFERROR(VLOOKUP($C1091,货物明细表!$B:$F,5,0),"")</f>
        <v/>
      </c>
      <c r="H1091" s="23"/>
      <c r="I1091" s="23"/>
      <c r="J1091" s="23"/>
      <c r="K1091" s="23"/>
    </row>
    <row r="1092" spans="1:11">
      <c r="A1092" s="47">
        <f t="shared" si="181"/>
        <v>1089</v>
      </c>
      <c r="B1092" s="19"/>
      <c r="C1092" s="19"/>
      <c r="D1092" s="47" t="str">
        <f>IFERROR(VLOOKUP($C1092,货物明细表!$B:$F,2,0),"")</f>
        <v/>
      </c>
      <c r="E1092" s="47" t="str">
        <f>IFERROR(VLOOKUP($C1092,货物明细表!$B:$F,3,0),"")</f>
        <v/>
      </c>
      <c r="F1092" s="47" t="str">
        <f>IFERROR(VLOOKUP($C1092,货物明细表!$B:$F,4,0),"")</f>
        <v/>
      </c>
      <c r="G1092" s="47" t="str">
        <f>IFERROR(VLOOKUP($C1092,货物明细表!$B:$F,5,0),"")</f>
        <v/>
      </c>
      <c r="H1092" s="20"/>
      <c r="I1092" s="20"/>
      <c r="J1092" s="20"/>
      <c r="K1092" s="20"/>
    </row>
    <row r="1093" spans="1:11">
      <c r="A1093" s="48">
        <f t="shared" si="181"/>
        <v>1090</v>
      </c>
      <c r="B1093" s="22"/>
      <c r="C1093" s="22"/>
      <c r="D1093" s="48" t="str">
        <f>IFERROR(VLOOKUP($C1093,货物明细表!$B:$F,2,0),"")</f>
        <v/>
      </c>
      <c r="E1093" s="48" t="str">
        <f>IFERROR(VLOOKUP($C1093,货物明细表!$B:$F,3,0),"")</f>
        <v/>
      </c>
      <c r="F1093" s="48" t="str">
        <f>IFERROR(VLOOKUP($C1093,货物明细表!$B:$F,4,0),"")</f>
        <v/>
      </c>
      <c r="G1093" s="48" t="str">
        <f>IFERROR(VLOOKUP($C1093,货物明细表!$B:$F,5,0),"")</f>
        <v/>
      </c>
      <c r="H1093" s="23"/>
      <c r="I1093" s="23"/>
      <c r="J1093" s="23"/>
      <c r="K1093" s="23"/>
    </row>
    <row r="1094" spans="1:11">
      <c r="A1094" s="47">
        <f t="shared" si="181"/>
        <v>1091</v>
      </c>
      <c r="B1094" s="19"/>
      <c r="C1094" s="19"/>
      <c r="D1094" s="47" t="str">
        <f>IFERROR(VLOOKUP($C1094,货物明细表!$B:$F,2,0),"")</f>
        <v/>
      </c>
      <c r="E1094" s="47" t="str">
        <f>IFERROR(VLOOKUP($C1094,货物明细表!$B:$F,3,0),"")</f>
        <v/>
      </c>
      <c r="F1094" s="47" t="str">
        <f>IFERROR(VLOOKUP($C1094,货物明细表!$B:$F,4,0),"")</f>
        <v/>
      </c>
      <c r="G1094" s="47" t="str">
        <f>IFERROR(VLOOKUP($C1094,货物明细表!$B:$F,5,0),"")</f>
        <v/>
      </c>
      <c r="H1094" s="20"/>
      <c r="I1094" s="20"/>
      <c r="J1094" s="20"/>
      <c r="K1094" s="20"/>
    </row>
    <row r="1095" spans="1:11">
      <c r="A1095" s="48">
        <f t="shared" ref="A1095:A1100" si="182">A1094+1</f>
        <v>1092</v>
      </c>
      <c r="B1095" s="22"/>
      <c r="C1095" s="22"/>
      <c r="D1095" s="48" t="str">
        <f>IFERROR(VLOOKUP($C1095,货物明细表!$B:$F,2,0),"")</f>
        <v/>
      </c>
      <c r="E1095" s="48" t="str">
        <f>IFERROR(VLOOKUP($C1095,货物明细表!$B:$F,3,0),"")</f>
        <v/>
      </c>
      <c r="F1095" s="48" t="str">
        <f>IFERROR(VLOOKUP($C1095,货物明细表!$B:$F,4,0),"")</f>
        <v/>
      </c>
      <c r="G1095" s="48" t="str">
        <f>IFERROR(VLOOKUP($C1095,货物明细表!$B:$F,5,0),"")</f>
        <v/>
      </c>
      <c r="H1095" s="23"/>
      <c r="I1095" s="23"/>
      <c r="J1095" s="23"/>
      <c r="K1095" s="23"/>
    </row>
    <row r="1096" spans="1:11">
      <c r="A1096" s="47">
        <f t="shared" si="182"/>
        <v>1093</v>
      </c>
      <c r="B1096" s="19"/>
      <c r="C1096" s="19"/>
      <c r="D1096" s="47" t="str">
        <f>IFERROR(VLOOKUP($C1096,货物明细表!$B:$F,2,0),"")</f>
        <v/>
      </c>
      <c r="E1096" s="47" t="str">
        <f>IFERROR(VLOOKUP($C1096,货物明细表!$B:$F,3,0),"")</f>
        <v/>
      </c>
      <c r="F1096" s="47" t="str">
        <f>IFERROR(VLOOKUP($C1096,货物明细表!$B:$F,4,0),"")</f>
        <v/>
      </c>
      <c r="G1096" s="47" t="str">
        <f>IFERROR(VLOOKUP($C1096,货物明细表!$B:$F,5,0),"")</f>
        <v/>
      </c>
      <c r="H1096" s="20"/>
      <c r="I1096" s="20"/>
      <c r="J1096" s="20"/>
      <c r="K1096" s="20"/>
    </row>
    <row r="1097" spans="1:11">
      <c r="A1097" s="48">
        <f t="shared" si="182"/>
        <v>1094</v>
      </c>
      <c r="B1097" s="22"/>
      <c r="C1097" s="22"/>
      <c r="D1097" s="48" t="str">
        <f>IFERROR(VLOOKUP($C1097,货物明细表!$B:$F,2,0),"")</f>
        <v/>
      </c>
      <c r="E1097" s="48" t="str">
        <f>IFERROR(VLOOKUP($C1097,货物明细表!$B:$F,3,0),"")</f>
        <v/>
      </c>
      <c r="F1097" s="48" t="str">
        <f>IFERROR(VLOOKUP($C1097,货物明细表!$B:$F,4,0),"")</f>
        <v/>
      </c>
      <c r="G1097" s="48" t="str">
        <f>IFERROR(VLOOKUP($C1097,货物明细表!$B:$F,5,0),"")</f>
        <v/>
      </c>
      <c r="H1097" s="23"/>
      <c r="I1097" s="23"/>
      <c r="J1097" s="23"/>
      <c r="K1097" s="23"/>
    </row>
    <row r="1098" spans="1:11">
      <c r="A1098" s="47">
        <f t="shared" si="182"/>
        <v>1095</v>
      </c>
      <c r="B1098" s="19"/>
      <c r="C1098" s="19"/>
      <c r="D1098" s="47" t="str">
        <f>IFERROR(VLOOKUP($C1098,货物明细表!$B:$F,2,0),"")</f>
        <v/>
      </c>
      <c r="E1098" s="47" t="str">
        <f>IFERROR(VLOOKUP($C1098,货物明细表!$B:$F,3,0),"")</f>
        <v/>
      </c>
      <c r="F1098" s="47" t="str">
        <f>IFERROR(VLOOKUP($C1098,货物明细表!$B:$F,4,0),"")</f>
        <v/>
      </c>
      <c r="G1098" s="47" t="str">
        <f>IFERROR(VLOOKUP($C1098,货物明细表!$B:$F,5,0),"")</f>
        <v/>
      </c>
      <c r="H1098" s="20"/>
      <c r="I1098" s="20"/>
      <c r="J1098" s="20"/>
      <c r="K1098" s="20"/>
    </row>
    <row r="1099" spans="1:11">
      <c r="A1099" s="48">
        <f t="shared" si="182"/>
        <v>1096</v>
      </c>
      <c r="B1099" s="22"/>
      <c r="C1099" s="22"/>
      <c r="D1099" s="48" t="str">
        <f>IFERROR(VLOOKUP($C1099,货物明细表!$B:$F,2,0),"")</f>
        <v/>
      </c>
      <c r="E1099" s="48" t="str">
        <f>IFERROR(VLOOKUP($C1099,货物明细表!$B:$F,3,0),"")</f>
        <v/>
      </c>
      <c r="F1099" s="48" t="str">
        <f>IFERROR(VLOOKUP($C1099,货物明细表!$B:$F,4,0),"")</f>
        <v/>
      </c>
      <c r="G1099" s="48" t="str">
        <f>IFERROR(VLOOKUP($C1099,货物明细表!$B:$F,5,0),"")</f>
        <v/>
      </c>
      <c r="H1099" s="23"/>
      <c r="I1099" s="23"/>
      <c r="J1099" s="23"/>
      <c r="K1099" s="23"/>
    </row>
    <row r="1100" spans="1:11">
      <c r="A1100" s="47">
        <f t="shared" si="182"/>
        <v>1097</v>
      </c>
      <c r="B1100" s="19"/>
      <c r="C1100" s="19"/>
      <c r="D1100" s="47" t="str">
        <f>IFERROR(VLOOKUP($C1100,货物明细表!$B:$F,2,0),"")</f>
        <v/>
      </c>
      <c r="E1100" s="47" t="str">
        <f>IFERROR(VLOOKUP($C1100,货物明细表!$B:$F,3,0),"")</f>
        <v/>
      </c>
      <c r="F1100" s="47" t="str">
        <f>IFERROR(VLOOKUP($C1100,货物明细表!$B:$F,4,0),"")</f>
        <v/>
      </c>
      <c r="G1100" s="47" t="str">
        <f>IFERROR(VLOOKUP($C1100,货物明细表!$B:$F,5,0),"")</f>
        <v/>
      </c>
      <c r="H1100" s="20"/>
      <c r="I1100" s="20"/>
      <c r="J1100" s="20"/>
      <c r="K1100" s="20"/>
    </row>
    <row r="1101" spans="1:11">
      <c r="A1101" s="48">
        <f t="shared" ref="A1101:A1106" si="183">A1100+1</f>
        <v>1098</v>
      </c>
      <c r="B1101" s="22"/>
      <c r="C1101" s="22"/>
      <c r="D1101" s="48" t="str">
        <f>IFERROR(VLOOKUP($C1101,货物明细表!$B:$F,2,0),"")</f>
        <v/>
      </c>
      <c r="E1101" s="48" t="str">
        <f>IFERROR(VLOOKUP($C1101,货物明细表!$B:$F,3,0),"")</f>
        <v/>
      </c>
      <c r="F1101" s="48" t="str">
        <f>IFERROR(VLOOKUP($C1101,货物明细表!$B:$F,4,0),"")</f>
        <v/>
      </c>
      <c r="G1101" s="48" t="str">
        <f>IFERROR(VLOOKUP($C1101,货物明细表!$B:$F,5,0),"")</f>
        <v/>
      </c>
      <c r="H1101" s="23"/>
      <c r="I1101" s="23"/>
      <c r="J1101" s="23"/>
      <c r="K1101" s="23"/>
    </row>
    <row r="1102" spans="1:11">
      <c r="A1102" s="47">
        <f t="shared" si="183"/>
        <v>1099</v>
      </c>
      <c r="B1102" s="19"/>
      <c r="C1102" s="19"/>
      <c r="D1102" s="47" t="str">
        <f>IFERROR(VLOOKUP($C1102,货物明细表!$B:$F,2,0),"")</f>
        <v/>
      </c>
      <c r="E1102" s="47" t="str">
        <f>IFERROR(VLOOKUP($C1102,货物明细表!$B:$F,3,0),"")</f>
        <v/>
      </c>
      <c r="F1102" s="47" t="str">
        <f>IFERROR(VLOOKUP($C1102,货物明细表!$B:$F,4,0),"")</f>
        <v/>
      </c>
      <c r="G1102" s="47" t="str">
        <f>IFERROR(VLOOKUP($C1102,货物明细表!$B:$F,5,0),"")</f>
        <v/>
      </c>
      <c r="H1102" s="20"/>
      <c r="I1102" s="20"/>
      <c r="J1102" s="20"/>
      <c r="K1102" s="20"/>
    </row>
    <row r="1103" spans="1:11">
      <c r="A1103" s="48">
        <f t="shared" si="183"/>
        <v>1100</v>
      </c>
      <c r="B1103" s="22"/>
      <c r="C1103" s="22"/>
      <c r="D1103" s="48" t="str">
        <f>IFERROR(VLOOKUP($C1103,货物明细表!$B:$F,2,0),"")</f>
        <v/>
      </c>
      <c r="E1103" s="48" t="str">
        <f>IFERROR(VLOOKUP($C1103,货物明细表!$B:$F,3,0),"")</f>
        <v/>
      </c>
      <c r="F1103" s="48" t="str">
        <f>IFERROR(VLOOKUP($C1103,货物明细表!$B:$F,4,0),"")</f>
        <v/>
      </c>
      <c r="G1103" s="48" t="str">
        <f>IFERROR(VLOOKUP($C1103,货物明细表!$B:$F,5,0),"")</f>
        <v/>
      </c>
      <c r="H1103" s="23"/>
      <c r="I1103" s="23"/>
      <c r="J1103" s="23"/>
      <c r="K1103" s="23"/>
    </row>
    <row r="1104" spans="1:11">
      <c r="A1104" s="47">
        <f t="shared" si="183"/>
        <v>1101</v>
      </c>
      <c r="B1104" s="19"/>
      <c r="C1104" s="19"/>
      <c r="D1104" s="47" t="str">
        <f>IFERROR(VLOOKUP($C1104,货物明细表!$B:$F,2,0),"")</f>
        <v/>
      </c>
      <c r="E1104" s="47" t="str">
        <f>IFERROR(VLOOKUP($C1104,货物明细表!$B:$F,3,0),"")</f>
        <v/>
      </c>
      <c r="F1104" s="47" t="str">
        <f>IFERROR(VLOOKUP($C1104,货物明细表!$B:$F,4,0),"")</f>
        <v/>
      </c>
      <c r="G1104" s="47" t="str">
        <f>IFERROR(VLOOKUP($C1104,货物明细表!$B:$F,5,0),"")</f>
        <v/>
      </c>
      <c r="H1104" s="20"/>
      <c r="I1104" s="20"/>
      <c r="J1104" s="20"/>
      <c r="K1104" s="20"/>
    </row>
    <row r="1105" spans="1:11">
      <c r="A1105" s="48">
        <f t="shared" si="183"/>
        <v>1102</v>
      </c>
      <c r="B1105" s="22"/>
      <c r="C1105" s="22"/>
      <c r="D1105" s="48" t="str">
        <f>IFERROR(VLOOKUP($C1105,货物明细表!$B:$F,2,0),"")</f>
        <v/>
      </c>
      <c r="E1105" s="48" t="str">
        <f>IFERROR(VLOOKUP($C1105,货物明细表!$B:$F,3,0),"")</f>
        <v/>
      </c>
      <c r="F1105" s="48" t="str">
        <f>IFERROR(VLOOKUP($C1105,货物明细表!$B:$F,4,0),"")</f>
        <v/>
      </c>
      <c r="G1105" s="48" t="str">
        <f>IFERROR(VLOOKUP($C1105,货物明细表!$B:$F,5,0),"")</f>
        <v/>
      </c>
      <c r="H1105" s="23"/>
      <c r="I1105" s="23"/>
      <c r="J1105" s="23"/>
      <c r="K1105" s="23"/>
    </row>
    <row r="1106" spans="1:11">
      <c r="A1106" s="47">
        <f t="shared" si="183"/>
        <v>1103</v>
      </c>
      <c r="B1106" s="19"/>
      <c r="C1106" s="19"/>
      <c r="D1106" s="47" t="str">
        <f>IFERROR(VLOOKUP($C1106,货物明细表!$B:$F,2,0),"")</f>
        <v/>
      </c>
      <c r="E1106" s="47" t="str">
        <f>IFERROR(VLOOKUP($C1106,货物明细表!$B:$F,3,0),"")</f>
        <v/>
      </c>
      <c r="F1106" s="47" t="str">
        <f>IFERROR(VLOOKUP($C1106,货物明细表!$B:$F,4,0),"")</f>
        <v/>
      </c>
      <c r="G1106" s="47" t="str">
        <f>IFERROR(VLOOKUP($C1106,货物明细表!$B:$F,5,0),"")</f>
        <v/>
      </c>
      <c r="H1106" s="20"/>
      <c r="I1106" s="20"/>
      <c r="J1106" s="20"/>
      <c r="K1106" s="20"/>
    </row>
    <row r="1107" spans="1:11">
      <c r="A1107" s="48">
        <f t="shared" ref="A1107:A1112" si="184">A1106+1</f>
        <v>1104</v>
      </c>
      <c r="B1107" s="22"/>
      <c r="C1107" s="22"/>
      <c r="D1107" s="48" t="str">
        <f>IFERROR(VLOOKUP($C1107,货物明细表!$B:$F,2,0),"")</f>
        <v/>
      </c>
      <c r="E1107" s="48" t="str">
        <f>IFERROR(VLOOKUP($C1107,货物明细表!$B:$F,3,0),"")</f>
        <v/>
      </c>
      <c r="F1107" s="48" t="str">
        <f>IFERROR(VLOOKUP($C1107,货物明细表!$B:$F,4,0),"")</f>
        <v/>
      </c>
      <c r="G1107" s="48" t="str">
        <f>IFERROR(VLOOKUP($C1107,货物明细表!$B:$F,5,0),"")</f>
        <v/>
      </c>
      <c r="H1107" s="23"/>
      <c r="I1107" s="23"/>
      <c r="J1107" s="23"/>
      <c r="K1107" s="23"/>
    </row>
    <row r="1108" spans="1:11">
      <c r="A1108" s="47">
        <f t="shared" si="184"/>
        <v>1105</v>
      </c>
      <c r="B1108" s="19"/>
      <c r="C1108" s="19"/>
      <c r="D1108" s="47" t="str">
        <f>IFERROR(VLOOKUP($C1108,货物明细表!$B:$F,2,0),"")</f>
        <v/>
      </c>
      <c r="E1108" s="47" t="str">
        <f>IFERROR(VLOOKUP($C1108,货物明细表!$B:$F,3,0),"")</f>
        <v/>
      </c>
      <c r="F1108" s="47" t="str">
        <f>IFERROR(VLOOKUP($C1108,货物明细表!$B:$F,4,0),"")</f>
        <v/>
      </c>
      <c r="G1108" s="47" t="str">
        <f>IFERROR(VLOOKUP($C1108,货物明细表!$B:$F,5,0),"")</f>
        <v/>
      </c>
      <c r="H1108" s="20"/>
      <c r="I1108" s="20"/>
      <c r="J1108" s="20"/>
      <c r="K1108" s="20"/>
    </row>
    <row r="1109" spans="1:11">
      <c r="A1109" s="48">
        <f t="shared" si="184"/>
        <v>1106</v>
      </c>
      <c r="B1109" s="22"/>
      <c r="C1109" s="22"/>
      <c r="D1109" s="48" t="str">
        <f>IFERROR(VLOOKUP($C1109,货物明细表!$B:$F,2,0),"")</f>
        <v/>
      </c>
      <c r="E1109" s="48" t="str">
        <f>IFERROR(VLOOKUP($C1109,货物明细表!$B:$F,3,0),"")</f>
        <v/>
      </c>
      <c r="F1109" s="48" t="str">
        <f>IFERROR(VLOOKUP($C1109,货物明细表!$B:$F,4,0),"")</f>
        <v/>
      </c>
      <c r="G1109" s="48" t="str">
        <f>IFERROR(VLOOKUP($C1109,货物明细表!$B:$F,5,0),"")</f>
        <v/>
      </c>
      <c r="H1109" s="23"/>
      <c r="I1109" s="23"/>
      <c r="J1109" s="23"/>
      <c r="K1109" s="23"/>
    </row>
    <row r="1110" spans="1:11">
      <c r="A1110" s="47">
        <f t="shared" si="184"/>
        <v>1107</v>
      </c>
      <c r="B1110" s="19"/>
      <c r="C1110" s="19"/>
      <c r="D1110" s="47" t="str">
        <f>IFERROR(VLOOKUP($C1110,货物明细表!$B:$F,2,0),"")</f>
        <v/>
      </c>
      <c r="E1110" s="47" t="str">
        <f>IFERROR(VLOOKUP($C1110,货物明细表!$B:$F,3,0),"")</f>
        <v/>
      </c>
      <c r="F1110" s="47" t="str">
        <f>IFERROR(VLOOKUP($C1110,货物明细表!$B:$F,4,0),"")</f>
        <v/>
      </c>
      <c r="G1110" s="47" t="str">
        <f>IFERROR(VLOOKUP($C1110,货物明细表!$B:$F,5,0),"")</f>
        <v/>
      </c>
      <c r="H1110" s="20"/>
      <c r="I1110" s="20"/>
      <c r="J1110" s="20"/>
      <c r="K1110" s="20"/>
    </row>
    <row r="1111" spans="1:11">
      <c r="A1111" s="48">
        <f t="shared" si="184"/>
        <v>1108</v>
      </c>
      <c r="B1111" s="22"/>
      <c r="C1111" s="22"/>
      <c r="D1111" s="48" t="str">
        <f>IFERROR(VLOOKUP($C1111,货物明细表!$B:$F,2,0),"")</f>
        <v/>
      </c>
      <c r="E1111" s="48" t="str">
        <f>IFERROR(VLOOKUP($C1111,货物明细表!$B:$F,3,0),"")</f>
        <v/>
      </c>
      <c r="F1111" s="48" t="str">
        <f>IFERROR(VLOOKUP($C1111,货物明细表!$B:$F,4,0),"")</f>
        <v/>
      </c>
      <c r="G1111" s="48" t="str">
        <f>IFERROR(VLOOKUP($C1111,货物明细表!$B:$F,5,0),"")</f>
        <v/>
      </c>
      <c r="H1111" s="23"/>
      <c r="I1111" s="23"/>
      <c r="J1111" s="23"/>
      <c r="K1111" s="23"/>
    </row>
    <row r="1112" spans="1:11">
      <c r="A1112" s="47">
        <f t="shared" si="184"/>
        <v>1109</v>
      </c>
      <c r="B1112" s="19"/>
      <c r="C1112" s="19"/>
      <c r="D1112" s="47" t="str">
        <f>IFERROR(VLOOKUP($C1112,货物明细表!$B:$F,2,0),"")</f>
        <v/>
      </c>
      <c r="E1112" s="47" t="str">
        <f>IFERROR(VLOOKUP($C1112,货物明细表!$B:$F,3,0),"")</f>
        <v/>
      </c>
      <c r="F1112" s="47" t="str">
        <f>IFERROR(VLOOKUP($C1112,货物明细表!$B:$F,4,0),"")</f>
        <v/>
      </c>
      <c r="G1112" s="47" t="str">
        <f>IFERROR(VLOOKUP($C1112,货物明细表!$B:$F,5,0),"")</f>
        <v/>
      </c>
      <c r="H1112" s="20"/>
      <c r="I1112" s="20"/>
      <c r="J1112" s="20"/>
      <c r="K1112" s="20"/>
    </row>
    <row r="1113" spans="1:11">
      <c r="A1113" s="48">
        <f t="shared" ref="A1113:A1118" si="185">A1112+1</f>
        <v>1110</v>
      </c>
      <c r="B1113" s="22"/>
      <c r="C1113" s="22"/>
      <c r="D1113" s="48" t="str">
        <f>IFERROR(VLOOKUP($C1113,货物明细表!$B:$F,2,0),"")</f>
        <v/>
      </c>
      <c r="E1113" s="48" t="str">
        <f>IFERROR(VLOOKUP($C1113,货物明细表!$B:$F,3,0),"")</f>
        <v/>
      </c>
      <c r="F1113" s="48" t="str">
        <f>IFERROR(VLOOKUP($C1113,货物明细表!$B:$F,4,0),"")</f>
        <v/>
      </c>
      <c r="G1113" s="48" t="str">
        <f>IFERROR(VLOOKUP($C1113,货物明细表!$B:$F,5,0),"")</f>
        <v/>
      </c>
      <c r="H1113" s="23"/>
      <c r="I1113" s="23"/>
      <c r="J1113" s="23"/>
      <c r="K1113" s="23"/>
    </row>
    <row r="1114" spans="1:11">
      <c r="A1114" s="47">
        <f t="shared" si="185"/>
        <v>1111</v>
      </c>
      <c r="B1114" s="19"/>
      <c r="C1114" s="19"/>
      <c r="D1114" s="47" t="str">
        <f>IFERROR(VLOOKUP($C1114,货物明细表!$B:$F,2,0),"")</f>
        <v/>
      </c>
      <c r="E1114" s="47" t="str">
        <f>IFERROR(VLOOKUP($C1114,货物明细表!$B:$F,3,0),"")</f>
        <v/>
      </c>
      <c r="F1114" s="47" t="str">
        <f>IFERROR(VLOOKUP($C1114,货物明细表!$B:$F,4,0),"")</f>
        <v/>
      </c>
      <c r="G1114" s="47" t="str">
        <f>IFERROR(VLOOKUP($C1114,货物明细表!$B:$F,5,0),"")</f>
        <v/>
      </c>
      <c r="H1114" s="20"/>
      <c r="I1114" s="20"/>
      <c r="J1114" s="20"/>
      <c r="K1114" s="20"/>
    </row>
    <row r="1115" spans="1:11">
      <c r="A1115" s="48">
        <f t="shared" si="185"/>
        <v>1112</v>
      </c>
      <c r="B1115" s="22"/>
      <c r="C1115" s="22"/>
      <c r="D1115" s="48" t="str">
        <f>IFERROR(VLOOKUP($C1115,货物明细表!$B:$F,2,0),"")</f>
        <v/>
      </c>
      <c r="E1115" s="48" t="str">
        <f>IFERROR(VLOOKUP($C1115,货物明细表!$B:$F,3,0),"")</f>
        <v/>
      </c>
      <c r="F1115" s="48" t="str">
        <f>IFERROR(VLOOKUP($C1115,货物明细表!$B:$F,4,0),"")</f>
        <v/>
      </c>
      <c r="G1115" s="48" t="str">
        <f>IFERROR(VLOOKUP($C1115,货物明细表!$B:$F,5,0),"")</f>
        <v/>
      </c>
      <c r="H1115" s="23"/>
      <c r="I1115" s="23"/>
      <c r="J1115" s="23"/>
      <c r="K1115" s="23"/>
    </row>
    <row r="1116" spans="1:11">
      <c r="A1116" s="47">
        <f t="shared" si="185"/>
        <v>1113</v>
      </c>
      <c r="B1116" s="19"/>
      <c r="C1116" s="19"/>
      <c r="D1116" s="47" t="str">
        <f>IFERROR(VLOOKUP($C1116,货物明细表!$B:$F,2,0),"")</f>
        <v/>
      </c>
      <c r="E1116" s="47" t="str">
        <f>IFERROR(VLOOKUP($C1116,货物明细表!$B:$F,3,0),"")</f>
        <v/>
      </c>
      <c r="F1116" s="47" t="str">
        <f>IFERROR(VLOOKUP($C1116,货物明细表!$B:$F,4,0),"")</f>
        <v/>
      </c>
      <c r="G1116" s="47" t="str">
        <f>IFERROR(VLOOKUP($C1116,货物明细表!$B:$F,5,0),"")</f>
        <v/>
      </c>
      <c r="H1116" s="20"/>
      <c r="I1116" s="20"/>
      <c r="J1116" s="20"/>
      <c r="K1116" s="20"/>
    </row>
    <row r="1117" spans="1:11">
      <c r="A1117" s="48">
        <f t="shared" si="185"/>
        <v>1114</v>
      </c>
      <c r="B1117" s="22"/>
      <c r="C1117" s="22"/>
      <c r="D1117" s="48" t="str">
        <f>IFERROR(VLOOKUP($C1117,货物明细表!$B:$F,2,0),"")</f>
        <v/>
      </c>
      <c r="E1117" s="48" t="str">
        <f>IFERROR(VLOOKUP($C1117,货物明细表!$B:$F,3,0),"")</f>
        <v/>
      </c>
      <c r="F1117" s="48" t="str">
        <f>IFERROR(VLOOKUP($C1117,货物明细表!$B:$F,4,0),"")</f>
        <v/>
      </c>
      <c r="G1117" s="48" t="str">
        <f>IFERROR(VLOOKUP($C1117,货物明细表!$B:$F,5,0),"")</f>
        <v/>
      </c>
      <c r="H1117" s="23"/>
      <c r="I1117" s="23"/>
      <c r="J1117" s="23"/>
      <c r="K1117" s="23"/>
    </row>
    <row r="1118" spans="1:11">
      <c r="A1118" s="47">
        <f t="shared" si="185"/>
        <v>1115</v>
      </c>
      <c r="B1118" s="19"/>
      <c r="C1118" s="19"/>
      <c r="D1118" s="47" t="str">
        <f>IFERROR(VLOOKUP($C1118,货物明细表!$B:$F,2,0),"")</f>
        <v/>
      </c>
      <c r="E1118" s="47" t="str">
        <f>IFERROR(VLOOKUP($C1118,货物明细表!$B:$F,3,0),"")</f>
        <v/>
      </c>
      <c r="F1118" s="47" t="str">
        <f>IFERROR(VLOOKUP($C1118,货物明细表!$B:$F,4,0),"")</f>
        <v/>
      </c>
      <c r="G1118" s="47" t="str">
        <f>IFERROR(VLOOKUP($C1118,货物明细表!$B:$F,5,0),"")</f>
        <v/>
      </c>
      <c r="H1118" s="20"/>
      <c r="I1118" s="20"/>
      <c r="J1118" s="20"/>
      <c r="K1118" s="20"/>
    </row>
    <row r="1119" spans="1:11">
      <c r="A1119" s="48">
        <f t="shared" ref="A1119:A1124" si="186">A1118+1</f>
        <v>1116</v>
      </c>
      <c r="B1119" s="22"/>
      <c r="C1119" s="22"/>
      <c r="D1119" s="48" t="str">
        <f>IFERROR(VLOOKUP($C1119,货物明细表!$B:$F,2,0),"")</f>
        <v/>
      </c>
      <c r="E1119" s="48" t="str">
        <f>IFERROR(VLOOKUP($C1119,货物明细表!$B:$F,3,0),"")</f>
        <v/>
      </c>
      <c r="F1119" s="48" t="str">
        <f>IFERROR(VLOOKUP($C1119,货物明细表!$B:$F,4,0),"")</f>
        <v/>
      </c>
      <c r="G1119" s="48" t="str">
        <f>IFERROR(VLOOKUP($C1119,货物明细表!$B:$F,5,0),"")</f>
        <v/>
      </c>
      <c r="H1119" s="23"/>
      <c r="I1119" s="23"/>
      <c r="J1119" s="23"/>
      <c r="K1119" s="23"/>
    </row>
    <row r="1120" spans="1:11">
      <c r="A1120" s="47">
        <f t="shared" si="186"/>
        <v>1117</v>
      </c>
      <c r="B1120" s="19"/>
      <c r="C1120" s="19"/>
      <c r="D1120" s="47" t="str">
        <f>IFERROR(VLOOKUP($C1120,货物明细表!$B:$F,2,0),"")</f>
        <v/>
      </c>
      <c r="E1120" s="47" t="str">
        <f>IFERROR(VLOOKUP($C1120,货物明细表!$B:$F,3,0),"")</f>
        <v/>
      </c>
      <c r="F1120" s="47" t="str">
        <f>IFERROR(VLOOKUP($C1120,货物明细表!$B:$F,4,0),"")</f>
        <v/>
      </c>
      <c r="G1120" s="47" t="str">
        <f>IFERROR(VLOOKUP($C1120,货物明细表!$B:$F,5,0),"")</f>
        <v/>
      </c>
      <c r="H1120" s="20"/>
      <c r="I1120" s="20"/>
      <c r="J1120" s="20"/>
      <c r="K1120" s="20"/>
    </row>
    <row r="1121" spans="1:11">
      <c r="A1121" s="48">
        <f t="shared" si="186"/>
        <v>1118</v>
      </c>
      <c r="B1121" s="22"/>
      <c r="C1121" s="22"/>
      <c r="D1121" s="48" t="str">
        <f>IFERROR(VLOOKUP($C1121,货物明细表!$B:$F,2,0),"")</f>
        <v/>
      </c>
      <c r="E1121" s="48" t="str">
        <f>IFERROR(VLOOKUP($C1121,货物明细表!$B:$F,3,0),"")</f>
        <v/>
      </c>
      <c r="F1121" s="48" t="str">
        <f>IFERROR(VLOOKUP($C1121,货物明细表!$B:$F,4,0),"")</f>
        <v/>
      </c>
      <c r="G1121" s="48" t="str">
        <f>IFERROR(VLOOKUP($C1121,货物明细表!$B:$F,5,0),"")</f>
        <v/>
      </c>
      <c r="H1121" s="23"/>
      <c r="I1121" s="23"/>
      <c r="J1121" s="23"/>
      <c r="K1121" s="23"/>
    </row>
    <row r="1122" spans="1:11">
      <c r="A1122" s="47">
        <f t="shared" si="186"/>
        <v>1119</v>
      </c>
      <c r="B1122" s="19"/>
      <c r="C1122" s="19"/>
      <c r="D1122" s="47" t="str">
        <f>IFERROR(VLOOKUP($C1122,货物明细表!$B:$F,2,0),"")</f>
        <v/>
      </c>
      <c r="E1122" s="47" t="str">
        <f>IFERROR(VLOOKUP($C1122,货物明细表!$B:$F,3,0),"")</f>
        <v/>
      </c>
      <c r="F1122" s="47" t="str">
        <f>IFERROR(VLOOKUP($C1122,货物明细表!$B:$F,4,0),"")</f>
        <v/>
      </c>
      <c r="G1122" s="47" t="str">
        <f>IFERROR(VLOOKUP($C1122,货物明细表!$B:$F,5,0),"")</f>
        <v/>
      </c>
      <c r="H1122" s="20"/>
      <c r="I1122" s="20"/>
      <c r="J1122" s="20"/>
      <c r="K1122" s="20"/>
    </row>
    <row r="1123" spans="1:11">
      <c r="A1123" s="48">
        <f t="shared" si="186"/>
        <v>1120</v>
      </c>
      <c r="B1123" s="22"/>
      <c r="C1123" s="22"/>
      <c r="D1123" s="48" t="str">
        <f>IFERROR(VLOOKUP($C1123,货物明细表!$B:$F,2,0),"")</f>
        <v/>
      </c>
      <c r="E1123" s="48" t="str">
        <f>IFERROR(VLOOKUP($C1123,货物明细表!$B:$F,3,0),"")</f>
        <v/>
      </c>
      <c r="F1123" s="48" t="str">
        <f>IFERROR(VLOOKUP($C1123,货物明细表!$B:$F,4,0),"")</f>
        <v/>
      </c>
      <c r="G1123" s="48" t="str">
        <f>IFERROR(VLOOKUP($C1123,货物明细表!$B:$F,5,0),"")</f>
        <v/>
      </c>
      <c r="H1123" s="23"/>
      <c r="I1123" s="23"/>
      <c r="J1123" s="23"/>
      <c r="K1123" s="23"/>
    </row>
    <row r="1124" spans="1:11">
      <c r="A1124" s="47">
        <f t="shared" si="186"/>
        <v>1121</v>
      </c>
      <c r="B1124" s="19"/>
      <c r="C1124" s="19"/>
      <c r="D1124" s="47" t="str">
        <f>IFERROR(VLOOKUP($C1124,货物明细表!$B:$F,2,0),"")</f>
        <v/>
      </c>
      <c r="E1124" s="47" t="str">
        <f>IFERROR(VLOOKUP($C1124,货物明细表!$B:$F,3,0),"")</f>
        <v/>
      </c>
      <c r="F1124" s="47" t="str">
        <f>IFERROR(VLOOKUP($C1124,货物明细表!$B:$F,4,0),"")</f>
        <v/>
      </c>
      <c r="G1124" s="47" t="str">
        <f>IFERROR(VLOOKUP($C1124,货物明细表!$B:$F,5,0),"")</f>
        <v/>
      </c>
      <c r="H1124" s="20"/>
      <c r="I1124" s="20"/>
      <c r="J1124" s="20"/>
      <c r="K1124" s="20"/>
    </row>
    <row r="1125" spans="1:11">
      <c r="A1125" s="48">
        <f t="shared" ref="A1125:A1130" si="187">A1124+1</f>
        <v>1122</v>
      </c>
      <c r="B1125" s="22"/>
      <c r="C1125" s="22"/>
      <c r="D1125" s="48" t="str">
        <f>IFERROR(VLOOKUP($C1125,货物明细表!$B:$F,2,0),"")</f>
        <v/>
      </c>
      <c r="E1125" s="48" t="str">
        <f>IFERROR(VLOOKUP($C1125,货物明细表!$B:$F,3,0),"")</f>
        <v/>
      </c>
      <c r="F1125" s="48" t="str">
        <f>IFERROR(VLOOKUP($C1125,货物明细表!$B:$F,4,0),"")</f>
        <v/>
      </c>
      <c r="G1125" s="48" t="str">
        <f>IFERROR(VLOOKUP($C1125,货物明细表!$B:$F,5,0),"")</f>
        <v/>
      </c>
      <c r="H1125" s="23"/>
      <c r="I1125" s="23"/>
      <c r="J1125" s="23"/>
      <c r="K1125" s="23"/>
    </row>
    <row r="1126" spans="1:11">
      <c r="A1126" s="47">
        <f t="shared" si="187"/>
        <v>1123</v>
      </c>
      <c r="B1126" s="19"/>
      <c r="C1126" s="19"/>
      <c r="D1126" s="47" t="str">
        <f>IFERROR(VLOOKUP($C1126,货物明细表!$B:$F,2,0),"")</f>
        <v/>
      </c>
      <c r="E1126" s="47" t="str">
        <f>IFERROR(VLOOKUP($C1126,货物明细表!$B:$F,3,0),"")</f>
        <v/>
      </c>
      <c r="F1126" s="47" t="str">
        <f>IFERROR(VLOOKUP($C1126,货物明细表!$B:$F,4,0),"")</f>
        <v/>
      </c>
      <c r="G1126" s="47" t="str">
        <f>IFERROR(VLOOKUP($C1126,货物明细表!$B:$F,5,0),"")</f>
        <v/>
      </c>
      <c r="H1126" s="20"/>
      <c r="I1126" s="20"/>
      <c r="J1126" s="20"/>
      <c r="K1126" s="20"/>
    </row>
    <row r="1127" spans="1:11">
      <c r="A1127" s="48">
        <f t="shared" si="187"/>
        <v>1124</v>
      </c>
      <c r="B1127" s="22"/>
      <c r="C1127" s="22"/>
      <c r="D1127" s="48" t="str">
        <f>IFERROR(VLOOKUP($C1127,货物明细表!$B:$F,2,0),"")</f>
        <v/>
      </c>
      <c r="E1127" s="48" t="str">
        <f>IFERROR(VLOOKUP($C1127,货物明细表!$B:$F,3,0),"")</f>
        <v/>
      </c>
      <c r="F1127" s="48" t="str">
        <f>IFERROR(VLOOKUP($C1127,货物明细表!$B:$F,4,0),"")</f>
        <v/>
      </c>
      <c r="G1127" s="48" t="str">
        <f>IFERROR(VLOOKUP($C1127,货物明细表!$B:$F,5,0),"")</f>
        <v/>
      </c>
      <c r="H1127" s="23"/>
      <c r="I1127" s="23"/>
      <c r="J1127" s="23"/>
      <c r="K1127" s="23"/>
    </row>
    <row r="1128" spans="1:11">
      <c r="A1128" s="47">
        <f t="shared" si="187"/>
        <v>1125</v>
      </c>
      <c r="B1128" s="19"/>
      <c r="C1128" s="19"/>
      <c r="D1128" s="47" t="str">
        <f>IFERROR(VLOOKUP($C1128,货物明细表!$B:$F,2,0),"")</f>
        <v/>
      </c>
      <c r="E1128" s="47" t="str">
        <f>IFERROR(VLOOKUP($C1128,货物明细表!$B:$F,3,0),"")</f>
        <v/>
      </c>
      <c r="F1128" s="47" t="str">
        <f>IFERROR(VLOOKUP($C1128,货物明细表!$B:$F,4,0),"")</f>
        <v/>
      </c>
      <c r="G1128" s="47" t="str">
        <f>IFERROR(VLOOKUP($C1128,货物明细表!$B:$F,5,0),"")</f>
        <v/>
      </c>
      <c r="H1128" s="20"/>
      <c r="I1128" s="20"/>
      <c r="J1128" s="20"/>
      <c r="K1128" s="20"/>
    </row>
    <row r="1129" spans="1:11">
      <c r="A1129" s="48">
        <f t="shared" si="187"/>
        <v>1126</v>
      </c>
      <c r="B1129" s="22"/>
      <c r="C1129" s="22"/>
      <c r="D1129" s="48" t="str">
        <f>IFERROR(VLOOKUP($C1129,货物明细表!$B:$F,2,0),"")</f>
        <v/>
      </c>
      <c r="E1129" s="48" t="str">
        <f>IFERROR(VLOOKUP($C1129,货物明细表!$B:$F,3,0),"")</f>
        <v/>
      </c>
      <c r="F1129" s="48" t="str">
        <f>IFERROR(VLOOKUP($C1129,货物明细表!$B:$F,4,0),"")</f>
        <v/>
      </c>
      <c r="G1129" s="48" t="str">
        <f>IFERROR(VLOOKUP($C1129,货物明细表!$B:$F,5,0),"")</f>
        <v/>
      </c>
      <c r="H1129" s="23"/>
      <c r="I1129" s="23"/>
      <c r="J1129" s="23"/>
      <c r="K1129" s="23"/>
    </row>
    <row r="1130" spans="1:11">
      <c r="A1130" s="47">
        <f t="shared" si="187"/>
        <v>1127</v>
      </c>
      <c r="B1130" s="19"/>
      <c r="C1130" s="19"/>
      <c r="D1130" s="47" t="str">
        <f>IFERROR(VLOOKUP($C1130,货物明细表!$B:$F,2,0),"")</f>
        <v/>
      </c>
      <c r="E1130" s="47" t="str">
        <f>IFERROR(VLOOKUP($C1130,货物明细表!$B:$F,3,0),"")</f>
        <v/>
      </c>
      <c r="F1130" s="47" t="str">
        <f>IFERROR(VLOOKUP($C1130,货物明细表!$B:$F,4,0),"")</f>
        <v/>
      </c>
      <c r="G1130" s="47" t="str">
        <f>IFERROR(VLOOKUP($C1130,货物明细表!$B:$F,5,0),"")</f>
        <v/>
      </c>
      <c r="H1130" s="20"/>
      <c r="I1130" s="20"/>
      <c r="J1130" s="20"/>
      <c r="K1130" s="20"/>
    </row>
    <row r="1131" spans="1:11">
      <c r="A1131" s="48">
        <f t="shared" ref="A1131:A1136" si="188">A1130+1</f>
        <v>1128</v>
      </c>
      <c r="B1131" s="22"/>
      <c r="C1131" s="22"/>
      <c r="D1131" s="48" t="str">
        <f>IFERROR(VLOOKUP($C1131,货物明细表!$B:$F,2,0),"")</f>
        <v/>
      </c>
      <c r="E1131" s="48" t="str">
        <f>IFERROR(VLOOKUP($C1131,货物明细表!$B:$F,3,0),"")</f>
        <v/>
      </c>
      <c r="F1131" s="48" t="str">
        <f>IFERROR(VLOOKUP($C1131,货物明细表!$B:$F,4,0),"")</f>
        <v/>
      </c>
      <c r="G1131" s="48" t="str">
        <f>IFERROR(VLOOKUP($C1131,货物明细表!$B:$F,5,0),"")</f>
        <v/>
      </c>
      <c r="H1131" s="23"/>
      <c r="I1131" s="23"/>
      <c r="J1131" s="23"/>
      <c r="K1131" s="23"/>
    </row>
    <row r="1132" spans="1:11">
      <c r="A1132" s="47">
        <f t="shared" si="188"/>
        <v>1129</v>
      </c>
      <c r="B1132" s="19"/>
      <c r="C1132" s="19"/>
      <c r="D1132" s="47" t="str">
        <f>IFERROR(VLOOKUP($C1132,货物明细表!$B:$F,2,0),"")</f>
        <v/>
      </c>
      <c r="E1132" s="47" t="str">
        <f>IFERROR(VLOOKUP($C1132,货物明细表!$B:$F,3,0),"")</f>
        <v/>
      </c>
      <c r="F1132" s="47" t="str">
        <f>IFERROR(VLOOKUP($C1132,货物明细表!$B:$F,4,0),"")</f>
        <v/>
      </c>
      <c r="G1132" s="47" t="str">
        <f>IFERROR(VLOOKUP($C1132,货物明细表!$B:$F,5,0),"")</f>
        <v/>
      </c>
      <c r="H1132" s="20"/>
      <c r="I1132" s="20"/>
      <c r="J1132" s="20"/>
      <c r="K1132" s="20"/>
    </row>
    <row r="1133" spans="1:11">
      <c r="A1133" s="48">
        <f t="shared" si="188"/>
        <v>1130</v>
      </c>
      <c r="B1133" s="22"/>
      <c r="C1133" s="22"/>
      <c r="D1133" s="48" t="str">
        <f>IFERROR(VLOOKUP($C1133,货物明细表!$B:$F,2,0),"")</f>
        <v/>
      </c>
      <c r="E1133" s="48" t="str">
        <f>IFERROR(VLOOKUP($C1133,货物明细表!$B:$F,3,0),"")</f>
        <v/>
      </c>
      <c r="F1133" s="48" t="str">
        <f>IFERROR(VLOOKUP($C1133,货物明细表!$B:$F,4,0),"")</f>
        <v/>
      </c>
      <c r="G1133" s="48" t="str">
        <f>IFERROR(VLOOKUP($C1133,货物明细表!$B:$F,5,0),"")</f>
        <v/>
      </c>
      <c r="H1133" s="23"/>
      <c r="I1133" s="23"/>
      <c r="J1133" s="23"/>
      <c r="K1133" s="23"/>
    </row>
    <row r="1134" spans="1:11">
      <c r="A1134" s="47">
        <f t="shared" si="188"/>
        <v>1131</v>
      </c>
      <c r="B1134" s="19"/>
      <c r="C1134" s="19"/>
      <c r="D1134" s="47" t="str">
        <f>IFERROR(VLOOKUP($C1134,货物明细表!$B:$F,2,0),"")</f>
        <v/>
      </c>
      <c r="E1134" s="47" t="str">
        <f>IFERROR(VLOOKUP($C1134,货物明细表!$B:$F,3,0),"")</f>
        <v/>
      </c>
      <c r="F1134" s="47" t="str">
        <f>IFERROR(VLOOKUP($C1134,货物明细表!$B:$F,4,0),"")</f>
        <v/>
      </c>
      <c r="G1134" s="47" t="str">
        <f>IFERROR(VLOOKUP($C1134,货物明细表!$B:$F,5,0),"")</f>
        <v/>
      </c>
      <c r="H1134" s="20"/>
      <c r="I1134" s="20"/>
      <c r="J1134" s="20"/>
      <c r="K1134" s="20"/>
    </row>
    <row r="1135" spans="1:11">
      <c r="A1135" s="48">
        <f t="shared" si="188"/>
        <v>1132</v>
      </c>
      <c r="B1135" s="22"/>
      <c r="C1135" s="22"/>
      <c r="D1135" s="48" t="str">
        <f>IFERROR(VLOOKUP($C1135,货物明细表!$B:$F,2,0),"")</f>
        <v/>
      </c>
      <c r="E1135" s="48" t="str">
        <f>IFERROR(VLOOKUP($C1135,货物明细表!$B:$F,3,0),"")</f>
        <v/>
      </c>
      <c r="F1135" s="48" t="str">
        <f>IFERROR(VLOOKUP($C1135,货物明细表!$B:$F,4,0),"")</f>
        <v/>
      </c>
      <c r="G1135" s="48" t="str">
        <f>IFERROR(VLOOKUP($C1135,货物明细表!$B:$F,5,0),"")</f>
        <v/>
      </c>
      <c r="H1135" s="23"/>
      <c r="I1135" s="23"/>
      <c r="J1135" s="23"/>
      <c r="K1135" s="23"/>
    </row>
    <row r="1136" spans="1:11">
      <c r="A1136" s="47">
        <f t="shared" si="188"/>
        <v>1133</v>
      </c>
      <c r="B1136" s="19"/>
      <c r="C1136" s="19"/>
      <c r="D1136" s="47" t="str">
        <f>IFERROR(VLOOKUP($C1136,货物明细表!$B:$F,2,0),"")</f>
        <v/>
      </c>
      <c r="E1136" s="47" t="str">
        <f>IFERROR(VLOOKUP($C1136,货物明细表!$B:$F,3,0),"")</f>
        <v/>
      </c>
      <c r="F1136" s="47" t="str">
        <f>IFERROR(VLOOKUP($C1136,货物明细表!$B:$F,4,0),"")</f>
        <v/>
      </c>
      <c r="G1136" s="47" t="str">
        <f>IFERROR(VLOOKUP($C1136,货物明细表!$B:$F,5,0),"")</f>
        <v/>
      </c>
      <c r="H1136" s="20"/>
      <c r="I1136" s="20"/>
      <c r="J1136" s="20"/>
      <c r="K1136" s="20"/>
    </row>
    <row r="1137" spans="1:11">
      <c r="A1137" s="48">
        <f t="shared" ref="A1137:A1142" si="189">A1136+1</f>
        <v>1134</v>
      </c>
      <c r="B1137" s="22"/>
      <c r="C1137" s="22"/>
      <c r="D1137" s="48" t="str">
        <f>IFERROR(VLOOKUP($C1137,货物明细表!$B:$F,2,0),"")</f>
        <v/>
      </c>
      <c r="E1137" s="48" t="str">
        <f>IFERROR(VLOOKUP($C1137,货物明细表!$B:$F,3,0),"")</f>
        <v/>
      </c>
      <c r="F1137" s="48" t="str">
        <f>IFERROR(VLOOKUP($C1137,货物明细表!$B:$F,4,0),"")</f>
        <v/>
      </c>
      <c r="G1137" s="48" t="str">
        <f>IFERROR(VLOOKUP($C1137,货物明细表!$B:$F,5,0),"")</f>
        <v/>
      </c>
      <c r="H1137" s="23"/>
      <c r="I1137" s="23"/>
      <c r="J1137" s="23"/>
      <c r="K1137" s="23"/>
    </row>
    <row r="1138" spans="1:11">
      <c r="A1138" s="47">
        <f t="shared" si="189"/>
        <v>1135</v>
      </c>
      <c r="B1138" s="19"/>
      <c r="C1138" s="19"/>
      <c r="D1138" s="47" t="str">
        <f>IFERROR(VLOOKUP($C1138,货物明细表!$B:$F,2,0),"")</f>
        <v/>
      </c>
      <c r="E1138" s="47" t="str">
        <f>IFERROR(VLOOKUP($C1138,货物明细表!$B:$F,3,0),"")</f>
        <v/>
      </c>
      <c r="F1138" s="47" t="str">
        <f>IFERROR(VLOOKUP($C1138,货物明细表!$B:$F,4,0),"")</f>
        <v/>
      </c>
      <c r="G1138" s="47" t="str">
        <f>IFERROR(VLOOKUP($C1138,货物明细表!$B:$F,5,0),"")</f>
        <v/>
      </c>
      <c r="H1138" s="20"/>
      <c r="I1138" s="20"/>
      <c r="J1138" s="20"/>
      <c r="K1138" s="20"/>
    </row>
    <row r="1139" spans="1:11">
      <c r="A1139" s="48">
        <f t="shared" si="189"/>
        <v>1136</v>
      </c>
      <c r="B1139" s="22"/>
      <c r="C1139" s="22"/>
      <c r="D1139" s="48" t="str">
        <f>IFERROR(VLOOKUP($C1139,货物明细表!$B:$F,2,0),"")</f>
        <v/>
      </c>
      <c r="E1139" s="48" t="str">
        <f>IFERROR(VLOOKUP($C1139,货物明细表!$B:$F,3,0),"")</f>
        <v/>
      </c>
      <c r="F1139" s="48" t="str">
        <f>IFERROR(VLOOKUP($C1139,货物明细表!$B:$F,4,0),"")</f>
        <v/>
      </c>
      <c r="G1139" s="48" t="str">
        <f>IFERROR(VLOOKUP($C1139,货物明细表!$B:$F,5,0),"")</f>
        <v/>
      </c>
      <c r="H1139" s="23"/>
      <c r="I1139" s="23"/>
      <c r="J1139" s="23"/>
      <c r="K1139" s="23"/>
    </row>
    <row r="1140" spans="1:11">
      <c r="A1140" s="47">
        <f t="shared" si="189"/>
        <v>1137</v>
      </c>
      <c r="B1140" s="19"/>
      <c r="C1140" s="19"/>
      <c r="D1140" s="47" t="str">
        <f>IFERROR(VLOOKUP($C1140,货物明细表!$B:$F,2,0),"")</f>
        <v/>
      </c>
      <c r="E1140" s="47" t="str">
        <f>IFERROR(VLOOKUP($C1140,货物明细表!$B:$F,3,0),"")</f>
        <v/>
      </c>
      <c r="F1140" s="47" t="str">
        <f>IFERROR(VLOOKUP($C1140,货物明细表!$B:$F,4,0),"")</f>
        <v/>
      </c>
      <c r="G1140" s="47" t="str">
        <f>IFERROR(VLOOKUP($C1140,货物明细表!$B:$F,5,0),"")</f>
        <v/>
      </c>
      <c r="H1140" s="20"/>
      <c r="I1140" s="20"/>
      <c r="J1140" s="20"/>
      <c r="K1140" s="20"/>
    </row>
    <row r="1141" spans="1:11">
      <c r="A1141" s="48">
        <f t="shared" si="189"/>
        <v>1138</v>
      </c>
      <c r="B1141" s="22"/>
      <c r="C1141" s="22"/>
      <c r="D1141" s="48" t="str">
        <f>IFERROR(VLOOKUP($C1141,货物明细表!$B:$F,2,0),"")</f>
        <v/>
      </c>
      <c r="E1141" s="48" t="str">
        <f>IFERROR(VLOOKUP($C1141,货物明细表!$B:$F,3,0),"")</f>
        <v/>
      </c>
      <c r="F1141" s="48" t="str">
        <f>IFERROR(VLOOKUP($C1141,货物明细表!$B:$F,4,0),"")</f>
        <v/>
      </c>
      <c r="G1141" s="48" t="str">
        <f>IFERROR(VLOOKUP($C1141,货物明细表!$B:$F,5,0),"")</f>
        <v/>
      </c>
      <c r="H1141" s="23"/>
      <c r="I1141" s="23"/>
      <c r="J1141" s="23"/>
      <c r="K1141" s="23"/>
    </row>
    <row r="1142" spans="1:11">
      <c r="A1142" s="47">
        <f t="shared" si="189"/>
        <v>1139</v>
      </c>
      <c r="B1142" s="19"/>
      <c r="C1142" s="19"/>
      <c r="D1142" s="47" t="str">
        <f>IFERROR(VLOOKUP($C1142,货物明细表!$B:$F,2,0),"")</f>
        <v/>
      </c>
      <c r="E1142" s="47" t="str">
        <f>IFERROR(VLOOKUP($C1142,货物明细表!$B:$F,3,0),"")</f>
        <v/>
      </c>
      <c r="F1142" s="47" t="str">
        <f>IFERROR(VLOOKUP($C1142,货物明细表!$B:$F,4,0),"")</f>
        <v/>
      </c>
      <c r="G1142" s="47" t="str">
        <f>IFERROR(VLOOKUP($C1142,货物明细表!$B:$F,5,0),"")</f>
        <v/>
      </c>
      <c r="H1142" s="20"/>
      <c r="I1142" s="20"/>
      <c r="J1142" s="20"/>
      <c r="K1142" s="20"/>
    </row>
    <row r="1143" spans="1:11">
      <c r="A1143" s="48">
        <f t="shared" ref="A1143:A1148" si="190">A1142+1</f>
        <v>1140</v>
      </c>
      <c r="B1143" s="22"/>
      <c r="C1143" s="22"/>
      <c r="D1143" s="48" t="str">
        <f>IFERROR(VLOOKUP($C1143,货物明细表!$B:$F,2,0),"")</f>
        <v/>
      </c>
      <c r="E1143" s="48" t="str">
        <f>IFERROR(VLOOKUP($C1143,货物明细表!$B:$F,3,0),"")</f>
        <v/>
      </c>
      <c r="F1143" s="48" t="str">
        <f>IFERROR(VLOOKUP($C1143,货物明细表!$B:$F,4,0),"")</f>
        <v/>
      </c>
      <c r="G1143" s="48" t="str">
        <f>IFERROR(VLOOKUP($C1143,货物明细表!$B:$F,5,0),"")</f>
        <v/>
      </c>
      <c r="H1143" s="23"/>
      <c r="I1143" s="23"/>
      <c r="J1143" s="23"/>
      <c r="K1143" s="23"/>
    </row>
    <row r="1144" spans="1:11">
      <c r="A1144" s="47">
        <f t="shared" si="190"/>
        <v>1141</v>
      </c>
      <c r="B1144" s="19"/>
      <c r="C1144" s="19"/>
      <c r="D1144" s="47" t="str">
        <f>IFERROR(VLOOKUP($C1144,货物明细表!$B:$F,2,0),"")</f>
        <v/>
      </c>
      <c r="E1144" s="47" t="str">
        <f>IFERROR(VLOOKUP($C1144,货物明细表!$B:$F,3,0),"")</f>
        <v/>
      </c>
      <c r="F1144" s="47" t="str">
        <f>IFERROR(VLOOKUP($C1144,货物明细表!$B:$F,4,0),"")</f>
        <v/>
      </c>
      <c r="G1144" s="47" t="str">
        <f>IFERROR(VLOOKUP($C1144,货物明细表!$B:$F,5,0),"")</f>
        <v/>
      </c>
      <c r="H1144" s="20"/>
      <c r="I1144" s="20"/>
      <c r="J1144" s="20"/>
      <c r="K1144" s="20"/>
    </row>
    <row r="1145" spans="1:11">
      <c r="A1145" s="48">
        <f t="shared" si="190"/>
        <v>1142</v>
      </c>
      <c r="B1145" s="22"/>
      <c r="C1145" s="22"/>
      <c r="D1145" s="48" t="str">
        <f>IFERROR(VLOOKUP($C1145,货物明细表!$B:$F,2,0),"")</f>
        <v/>
      </c>
      <c r="E1145" s="48" t="str">
        <f>IFERROR(VLOOKUP($C1145,货物明细表!$B:$F,3,0),"")</f>
        <v/>
      </c>
      <c r="F1145" s="48" t="str">
        <f>IFERROR(VLOOKUP($C1145,货物明细表!$B:$F,4,0),"")</f>
        <v/>
      </c>
      <c r="G1145" s="48" t="str">
        <f>IFERROR(VLOOKUP($C1145,货物明细表!$B:$F,5,0),"")</f>
        <v/>
      </c>
      <c r="H1145" s="23"/>
      <c r="I1145" s="23"/>
      <c r="J1145" s="23"/>
      <c r="K1145" s="23"/>
    </row>
    <row r="1146" spans="1:11">
      <c r="A1146" s="47">
        <f t="shared" si="190"/>
        <v>1143</v>
      </c>
      <c r="B1146" s="19"/>
      <c r="C1146" s="19"/>
      <c r="D1146" s="47" t="str">
        <f>IFERROR(VLOOKUP($C1146,货物明细表!$B:$F,2,0),"")</f>
        <v/>
      </c>
      <c r="E1146" s="47" t="str">
        <f>IFERROR(VLOOKUP($C1146,货物明细表!$B:$F,3,0),"")</f>
        <v/>
      </c>
      <c r="F1146" s="47" t="str">
        <f>IFERROR(VLOOKUP($C1146,货物明细表!$B:$F,4,0),"")</f>
        <v/>
      </c>
      <c r="G1146" s="47" t="str">
        <f>IFERROR(VLOOKUP($C1146,货物明细表!$B:$F,5,0),"")</f>
        <v/>
      </c>
      <c r="H1146" s="20"/>
      <c r="I1146" s="20"/>
      <c r="J1146" s="20"/>
      <c r="K1146" s="20"/>
    </row>
    <row r="1147" spans="1:11">
      <c r="A1147" s="48">
        <f t="shared" si="190"/>
        <v>1144</v>
      </c>
      <c r="B1147" s="22"/>
      <c r="C1147" s="22"/>
      <c r="D1147" s="48" t="str">
        <f>IFERROR(VLOOKUP($C1147,货物明细表!$B:$F,2,0),"")</f>
        <v/>
      </c>
      <c r="E1147" s="48" t="str">
        <f>IFERROR(VLOOKUP($C1147,货物明细表!$B:$F,3,0),"")</f>
        <v/>
      </c>
      <c r="F1147" s="48" t="str">
        <f>IFERROR(VLOOKUP($C1147,货物明细表!$B:$F,4,0),"")</f>
        <v/>
      </c>
      <c r="G1147" s="48" t="str">
        <f>IFERROR(VLOOKUP($C1147,货物明细表!$B:$F,5,0),"")</f>
        <v/>
      </c>
      <c r="H1147" s="23"/>
      <c r="I1147" s="23"/>
      <c r="J1147" s="23"/>
      <c r="K1147" s="23"/>
    </row>
    <row r="1148" spans="1:11">
      <c r="A1148" s="47">
        <f t="shared" si="190"/>
        <v>1145</v>
      </c>
      <c r="B1148" s="19"/>
      <c r="C1148" s="19"/>
      <c r="D1148" s="47" t="str">
        <f>IFERROR(VLOOKUP($C1148,货物明细表!$B:$F,2,0),"")</f>
        <v/>
      </c>
      <c r="E1148" s="47" t="str">
        <f>IFERROR(VLOOKUP($C1148,货物明细表!$B:$F,3,0),"")</f>
        <v/>
      </c>
      <c r="F1148" s="47" t="str">
        <f>IFERROR(VLOOKUP($C1148,货物明细表!$B:$F,4,0),"")</f>
        <v/>
      </c>
      <c r="G1148" s="47" t="str">
        <f>IFERROR(VLOOKUP($C1148,货物明细表!$B:$F,5,0),"")</f>
        <v/>
      </c>
      <c r="H1148" s="20"/>
      <c r="I1148" s="20"/>
      <c r="J1148" s="20"/>
      <c r="K1148" s="20"/>
    </row>
    <row r="1149" spans="1:11">
      <c r="A1149" s="48">
        <f t="shared" ref="A1149:A1154" si="191">A1148+1</f>
        <v>1146</v>
      </c>
      <c r="B1149" s="22"/>
      <c r="C1149" s="22"/>
      <c r="D1149" s="48" t="str">
        <f>IFERROR(VLOOKUP($C1149,货物明细表!$B:$F,2,0),"")</f>
        <v/>
      </c>
      <c r="E1149" s="48" t="str">
        <f>IFERROR(VLOOKUP($C1149,货物明细表!$B:$F,3,0),"")</f>
        <v/>
      </c>
      <c r="F1149" s="48" t="str">
        <f>IFERROR(VLOOKUP($C1149,货物明细表!$B:$F,4,0),"")</f>
        <v/>
      </c>
      <c r="G1149" s="48" t="str">
        <f>IFERROR(VLOOKUP($C1149,货物明细表!$B:$F,5,0),"")</f>
        <v/>
      </c>
      <c r="H1149" s="23"/>
      <c r="I1149" s="23"/>
      <c r="J1149" s="23"/>
      <c r="K1149" s="23"/>
    </row>
    <row r="1150" spans="1:11">
      <c r="A1150" s="47">
        <f t="shared" si="191"/>
        <v>1147</v>
      </c>
      <c r="B1150" s="19"/>
      <c r="C1150" s="19"/>
      <c r="D1150" s="47" t="str">
        <f>IFERROR(VLOOKUP($C1150,货物明细表!$B:$F,2,0),"")</f>
        <v/>
      </c>
      <c r="E1150" s="47" t="str">
        <f>IFERROR(VLOOKUP($C1150,货物明细表!$B:$F,3,0),"")</f>
        <v/>
      </c>
      <c r="F1150" s="47" t="str">
        <f>IFERROR(VLOOKUP($C1150,货物明细表!$B:$F,4,0),"")</f>
        <v/>
      </c>
      <c r="G1150" s="47" t="str">
        <f>IFERROR(VLOOKUP($C1150,货物明细表!$B:$F,5,0),"")</f>
        <v/>
      </c>
      <c r="H1150" s="20"/>
      <c r="I1150" s="20"/>
      <c r="J1150" s="20"/>
      <c r="K1150" s="20"/>
    </row>
    <row r="1151" spans="1:11">
      <c r="A1151" s="48">
        <f t="shared" si="191"/>
        <v>1148</v>
      </c>
      <c r="B1151" s="22"/>
      <c r="C1151" s="22"/>
      <c r="D1151" s="48" t="str">
        <f>IFERROR(VLOOKUP($C1151,货物明细表!$B:$F,2,0),"")</f>
        <v/>
      </c>
      <c r="E1151" s="48" t="str">
        <f>IFERROR(VLOOKUP($C1151,货物明细表!$B:$F,3,0),"")</f>
        <v/>
      </c>
      <c r="F1151" s="48" t="str">
        <f>IFERROR(VLOOKUP($C1151,货物明细表!$B:$F,4,0),"")</f>
        <v/>
      </c>
      <c r="G1151" s="48" t="str">
        <f>IFERROR(VLOOKUP($C1151,货物明细表!$B:$F,5,0),"")</f>
        <v/>
      </c>
      <c r="H1151" s="23"/>
      <c r="I1151" s="23"/>
      <c r="J1151" s="23"/>
      <c r="K1151" s="23"/>
    </row>
    <row r="1152" spans="1:11">
      <c r="A1152" s="47">
        <f t="shared" si="191"/>
        <v>1149</v>
      </c>
      <c r="B1152" s="19"/>
      <c r="C1152" s="19"/>
      <c r="D1152" s="47" t="str">
        <f>IFERROR(VLOOKUP($C1152,货物明细表!$B:$F,2,0),"")</f>
        <v/>
      </c>
      <c r="E1152" s="47" t="str">
        <f>IFERROR(VLOOKUP($C1152,货物明细表!$B:$F,3,0),"")</f>
        <v/>
      </c>
      <c r="F1152" s="47" t="str">
        <f>IFERROR(VLOOKUP($C1152,货物明细表!$B:$F,4,0),"")</f>
        <v/>
      </c>
      <c r="G1152" s="47" t="str">
        <f>IFERROR(VLOOKUP($C1152,货物明细表!$B:$F,5,0),"")</f>
        <v/>
      </c>
      <c r="H1152" s="20"/>
      <c r="I1152" s="20"/>
      <c r="J1152" s="20"/>
      <c r="K1152" s="20"/>
    </row>
    <row r="1153" spans="1:11">
      <c r="A1153" s="48">
        <f t="shared" si="191"/>
        <v>1150</v>
      </c>
      <c r="B1153" s="22"/>
      <c r="C1153" s="22"/>
      <c r="D1153" s="48" t="str">
        <f>IFERROR(VLOOKUP($C1153,货物明细表!$B:$F,2,0),"")</f>
        <v/>
      </c>
      <c r="E1153" s="48" t="str">
        <f>IFERROR(VLOOKUP($C1153,货物明细表!$B:$F,3,0),"")</f>
        <v/>
      </c>
      <c r="F1153" s="48" t="str">
        <f>IFERROR(VLOOKUP($C1153,货物明细表!$B:$F,4,0),"")</f>
        <v/>
      </c>
      <c r="G1153" s="48" t="str">
        <f>IFERROR(VLOOKUP($C1153,货物明细表!$B:$F,5,0),"")</f>
        <v/>
      </c>
      <c r="H1153" s="23"/>
      <c r="I1153" s="23"/>
      <c r="J1153" s="23"/>
      <c r="K1153" s="23"/>
    </row>
    <row r="1154" spans="1:11">
      <c r="A1154" s="47">
        <f t="shared" si="191"/>
        <v>1151</v>
      </c>
      <c r="B1154" s="19"/>
      <c r="C1154" s="19"/>
      <c r="D1154" s="47" t="str">
        <f>IFERROR(VLOOKUP($C1154,货物明细表!$B:$F,2,0),"")</f>
        <v/>
      </c>
      <c r="E1154" s="47" t="str">
        <f>IFERROR(VLOOKUP($C1154,货物明细表!$B:$F,3,0),"")</f>
        <v/>
      </c>
      <c r="F1154" s="47" t="str">
        <f>IFERROR(VLOOKUP($C1154,货物明细表!$B:$F,4,0),"")</f>
        <v/>
      </c>
      <c r="G1154" s="47" t="str">
        <f>IFERROR(VLOOKUP($C1154,货物明细表!$B:$F,5,0),"")</f>
        <v/>
      </c>
      <c r="H1154" s="20"/>
      <c r="I1154" s="20"/>
      <c r="J1154" s="20"/>
      <c r="K1154" s="20"/>
    </row>
    <row r="1155" spans="1:11">
      <c r="A1155" s="48">
        <f t="shared" ref="A1155:A1160" si="192">A1154+1</f>
        <v>1152</v>
      </c>
      <c r="B1155" s="22"/>
      <c r="C1155" s="22"/>
      <c r="D1155" s="48" t="str">
        <f>IFERROR(VLOOKUP($C1155,货物明细表!$B:$F,2,0),"")</f>
        <v/>
      </c>
      <c r="E1155" s="48" t="str">
        <f>IFERROR(VLOOKUP($C1155,货物明细表!$B:$F,3,0),"")</f>
        <v/>
      </c>
      <c r="F1155" s="48" t="str">
        <f>IFERROR(VLOOKUP($C1155,货物明细表!$B:$F,4,0),"")</f>
        <v/>
      </c>
      <c r="G1155" s="48" t="str">
        <f>IFERROR(VLOOKUP($C1155,货物明细表!$B:$F,5,0),"")</f>
        <v/>
      </c>
      <c r="H1155" s="23"/>
      <c r="I1155" s="23"/>
      <c r="J1155" s="23"/>
      <c r="K1155" s="23"/>
    </row>
    <row r="1156" spans="1:11">
      <c r="A1156" s="47">
        <f t="shared" si="192"/>
        <v>1153</v>
      </c>
      <c r="B1156" s="19"/>
      <c r="C1156" s="19"/>
      <c r="D1156" s="47" t="str">
        <f>IFERROR(VLOOKUP($C1156,货物明细表!$B:$F,2,0),"")</f>
        <v/>
      </c>
      <c r="E1156" s="47" t="str">
        <f>IFERROR(VLOOKUP($C1156,货物明细表!$B:$F,3,0),"")</f>
        <v/>
      </c>
      <c r="F1156" s="47" t="str">
        <f>IFERROR(VLOOKUP($C1156,货物明细表!$B:$F,4,0),"")</f>
        <v/>
      </c>
      <c r="G1156" s="47" t="str">
        <f>IFERROR(VLOOKUP($C1156,货物明细表!$B:$F,5,0),"")</f>
        <v/>
      </c>
      <c r="H1156" s="20"/>
      <c r="I1156" s="20"/>
      <c r="J1156" s="20"/>
      <c r="K1156" s="20"/>
    </row>
    <row r="1157" spans="1:11">
      <c r="A1157" s="48">
        <f t="shared" si="192"/>
        <v>1154</v>
      </c>
      <c r="B1157" s="22"/>
      <c r="C1157" s="22"/>
      <c r="D1157" s="48" t="str">
        <f>IFERROR(VLOOKUP($C1157,货物明细表!$B:$F,2,0),"")</f>
        <v/>
      </c>
      <c r="E1157" s="48" t="str">
        <f>IFERROR(VLOOKUP($C1157,货物明细表!$B:$F,3,0),"")</f>
        <v/>
      </c>
      <c r="F1157" s="48" t="str">
        <f>IFERROR(VLOOKUP($C1157,货物明细表!$B:$F,4,0),"")</f>
        <v/>
      </c>
      <c r="G1157" s="48" t="str">
        <f>IFERROR(VLOOKUP($C1157,货物明细表!$B:$F,5,0),"")</f>
        <v/>
      </c>
      <c r="H1157" s="23"/>
      <c r="I1157" s="23"/>
      <c r="J1157" s="23"/>
      <c r="K1157" s="23"/>
    </row>
    <row r="1158" spans="1:11">
      <c r="A1158" s="47">
        <f t="shared" si="192"/>
        <v>1155</v>
      </c>
      <c r="B1158" s="19"/>
      <c r="C1158" s="19"/>
      <c r="D1158" s="47" t="str">
        <f>IFERROR(VLOOKUP($C1158,货物明细表!$B:$F,2,0),"")</f>
        <v/>
      </c>
      <c r="E1158" s="47" t="str">
        <f>IFERROR(VLOOKUP($C1158,货物明细表!$B:$F,3,0),"")</f>
        <v/>
      </c>
      <c r="F1158" s="47" t="str">
        <f>IFERROR(VLOOKUP($C1158,货物明细表!$B:$F,4,0),"")</f>
        <v/>
      </c>
      <c r="G1158" s="47" t="str">
        <f>IFERROR(VLOOKUP($C1158,货物明细表!$B:$F,5,0),"")</f>
        <v/>
      </c>
      <c r="H1158" s="20"/>
      <c r="I1158" s="20"/>
      <c r="J1158" s="20"/>
      <c r="K1158" s="20"/>
    </row>
    <row r="1159" spans="1:11">
      <c r="A1159" s="48">
        <f t="shared" si="192"/>
        <v>1156</v>
      </c>
      <c r="B1159" s="22"/>
      <c r="C1159" s="22"/>
      <c r="D1159" s="48" t="str">
        <f>IFERROR(VLOOKUP($C1159,货物明细表!$B:$F,2,0),"")</f>
        <v/>
      </c>
      <c r="E1159" s="48" t="str">
        <f>IFERROR(VLOOKUP($C1159,货物明细表!$B:$F,3,0),"")</f>
        <v/>
      </c>
      <c r="F1159" s="48" t="str">
        <f>IFERROR(VLOOKUP($C1159,货物明细表!$B:$F,4,0),"")</f>
        <v/>
      </c>
      <c r="G1159" s="48" t="str">
        <f>IFERROR(VLOOKUP($C1159,货物明细表!$B:$F,5,0),"")</f>
        <v/>
      </c>
      <c r="H1159" s="23"/>
      <c r="I1159" s="23"/>
      <c r="J1159" s="23"/>
      <c r="K1159" s="23"/>
    </row>
    <row r="1160" spans="1:11">
      <c r="A1160" s="47">
        <f t="shared" si="192"/>
        <v>1157</v>
      </c>
      <c r="B1160" s="19"/>
      <c r="C1160" s="19"/>
      <c r="D1160" s="47" t="str">
        <f>IFERROR(VLOOKUP($C1160,货物明细表!$B:$F,2,0),"")</f>
        <v/>
      </c>
      <c r="E1160" s="47" t="str">
        <f>IFERROR(VLOOKUP($C1160,货物明细表!$B:$F,3,0),"")</f>
        <v/>
      </c>
      <c r="F1160" s="47" t="str">
        <f>IFERROR(VLOOKUP($C1160,货物明细表!$B:$F,4,0),"")</f>
        <v/>
      </c>
      <c r="G1160" s="47" t="str">
        <f>IFERROR(VLOOKUP($C1160,货物明细表!$B:$F,5,0),"")</f>
        <v/>
      </c>
      <c r="H1160" s="20"/>
      <c r="I1160" s="20"/>
      <c r="J1160" s="20"/>
      <c r="K1160" s="20"/>
    </row>
    <row r="1161" spans="1:11">
      <c r="A1161" s="48">
        <f t="shared" ref="A1161:A1166" si="193">A1160+1</f>
        <v>1158</v>
      </c>
      <c r="B1161" s="22"/>
      <c r="C1161" s="22"/>
      <c r="D1161" s="48" t="str">
        <f>IFERROR(VLOOKUP($C1161,货物明细表!$B:$F,2,0),"")</f>
        <v/>
      </c>
      <c r="E1161" s="48" t="str">
        <f>IFERROR(VLOOKUP($C1161,货物明细表!$B:$F,3,0),"")</f>
        <v/>
      </c>
      <c r="F1161" s="48" t="str">
        <f>IFERROR(VLOOKUP($C1161,货物明细表!$B:$F,4,0),"")</f>
        <v/>
      </c>
      <c r="G1161" s="48" t="str">
        <f>IFERROR(VLOOKUP($C1161,货物明细表!$B:$F,5,0),"")</f>
        <v/>
      </c>
      <c r="H1161" s="23"/>
      <c r="I1161" s="23"/>
      <c r="J1161" s="23"/>
      <c r="K1161" s="23"/>
    </row>
    <row r="1162" spans="1:11">
      <c r="A1162" s="47">
        <f t="shared" si="193"/>
        <v>1159</v>
      </c>
      <c r="B1162" s="19"/>
      <c r="C1162" s="19"/>
      <c r="D1162" s="47" t="str">
        <f>IFERROR(VLOOKUP($C1162,货物明细表!$B:$F,2,0),"")</f>
        <v/>
      </c>
      <c r="E1162" s="47" t="str">
        <f>IFERROR(VLOOKUP($C1162,货物明细表!$B:$F,3,0),"")</f>
        <v/>
      </c>
      <c r="F1162" s="47" t="str">
        <f>IFERROR(VLOOKUP($C1162,货物明细表!$B:$F,4,0),"")</f>
        <v/>
      </c>
      <c r="G1162" s="47" t="str">
        <f>IFERROR(VLOOKUP($C1162,货物明细表!$B:$F,5,0),"")</f>
        <v/>
      </c>
      <c r="H1162" s="20"/>
      <c r="I1162" s="20"/>
      <c r="J1162" s="20"/>
      <c r="K1162" s="20"/>
    </row>
    <row r="1163" spans="1:11">
      <c r="A1163" s="48">
        <f t="shared" si="193"/>
        <v>1160</v>
      </c>
      <c r="B1163" s="22"/>
      <c r="C1163" s="22"/>
      <c r="D1163" s="48" t="str">
        <f>IFERROR(VLOOKUP($C1163,货物明细表!$B:$F,2,0),"")</f>
        <v/>
      </c>
      <c r="E1163" s="48" t="str">
        <f>IFERROR(VLOOKUP($C1163,货物明细表!$B:$F,3,0),"")</f>
        <v/>
      </c>
      <c r="F1163" s="48" t="str">
        <f>IFERROR(VLOOKUP($C1163,货物明细表!$B:$F,4,0),"")</f>
        <v/>
      </c>
      <c r="G1163" s="48" t="str">
        <f>IFERROR(VLOOKUP($C1163,货物明细表!$B:$F,5,0),"")</f>
        <v/>
      </c>
      <c r="H1163" s="23"/>
      <c r="I1163" s="23"/>
      <c r="J1163" s="23"/>
      <c r="K1163" s="23"/>
    </row>
    <row r="1164" spans="1:11">
      <c r="A1164" s="47">
        <f t="shared" si="193"/>
        <v>1161</v>
      </c>
      <c r="B1164" s="19"/>
      <c r="C1164" s="19"/>
      <c r="D1164" s="47" t="str">
        <f>IFERROR(VLOOKUP($C1164,货物明细表!$B:$F,2,0),"")</f>
        <v/>
      </c>
      <c r="E1164" s="47" t="str">
        <f>IFERROR(VLOOKUP($C1164,货物明细表!$B:$F,3,0),"")</f>
        <v/>
      </c>
      <c r="F1164" s="47" t="str">
        <f>IFERROR(VLOOKUP($C1164,货物明细表!$B:$F,4,0),"")</f>
        <v/>
      </c>
      <c r="G1164" s="47" t="str">
        <f>IFERROR(VLOOKUP($C1164,货物明细表!$B:$F,5,0),"")</f>
        <v/>
      </c>
      <c r="H1164" s="20"/>
      <c r="I1164" s="20"/>
      <c r="J1164" s="20"/>
      <c r="K1164" s="20"/>
    </row>
    <row r="1165" spans="1:11">
      <c r="A1165" s="48">
        <f t="shared" si="193"/>
        <v>1162</v>
      </c>
      <c r="B1165" s="22"/>
      <c r="C1165" s="22"/>
      <c r="D1165" s="48" t="str">
        <f>IFERROR(VLOOKUP($C1165,货物明细表!$B:$F,2,0),"")</f>
        <v/>
      </c>
      <c r="E1165" s="48" t="str">
        <f>IFERROR(VLOOKUP($C1165,货物明细表!$B:$F,3,0),"")</f>
        <v/>
      </c>
      <c r="F1165" s="48" t="str">
        <f>IFERROR(VLOOKUP($C1165,货物明细表!$B:$F,4,0),"")</f>
        <v/>
      </c>
      <c r="G1165" s="48" t="str">
        <f>IFERROR(VLOOKUP($C1165,货物明细表!$B:$F,5,0),"")</f>
        <v/>
      </c>
      <c r="H1165" s="23"/>
      <c r="I1165" s="23"/>
      <c r="J1165" s="23"/>
      <c r="K1165" s="23"/>
    </row>
    <row r="1166" spans="1:11">
      <c r="A1166" s="47">
        <f t="shared" si="193"/>
        <v>1163</v>
      </c>
      <c r="B1166" s="19"/>
      <c r="C1166" s="19"/>
      <c r="D1166" s="47" t="str">
        <f>IFERROR(VLOOKUP($C1166,货物明细表!$B:$F,2,0),"")</f>
        <v/>
      </c>
      <c r="E1166" s="47" t="str">
        <f>IFERROR(VLOOKUP($C1166,货物明细表!$B:$F,3,0),"")</f>
        <v/>
      </c>
      <c r="F1166" s="47" t="str">
        <f>IFERROR(VLOOKUP($C1166,货物明细表!$B:$F,4,0),"")</f>
        <v/>
      </c>
      <c r="G1166" s="47" t="str">
        <f>IFERROR(VLOOKUP($C1166,货物明细表!$B:$F,5,0),"")</f>
        <v/>
      </c>
      <c r="H1166" s="20"/>
      <c r="I1166" s="20"/>
      <c r="J1166" s="20"/>
      <c r="K1166" s="20"/>
    </row>
    <row r="1167" spans="1:11">
      <c r="A1167" s="48">
        <f t="shared" ref="A1167:A1172" si="194">A1166+1</f>
        <v>1164</v>
      </c>
      <c r="B1167" s="22"/>
      <c r="C1167" s="22"/>
      <c r="D1167" s="48" t="str">
        <f>IFERROR(VLOOKUP($C1167,货物明细表!$B:$F,2,0),"")</f>
        <v/>
      </c>
      <c r="E1167" s="48" t="str">
        <f>IFERROR(VLOOKUP($C1167,货物明细表!$B:$F,3,0),"")</f>
        <v/>
      </c>
      <c r="F1167" s="48" t="str">
        <f>IFERROR(VLOOKUP($C1167,货物明细表!$B:$F,4,0),"")</f>
        <v/>
      </c>
      <c r="G1167" s="48" t="str">
        <f>IFERROR(VLOOKUP($C1167,货物明细表!$B:$F,5,0),"")</f>
        <v/>
      </c>
      <c r="H1167" s="23"/>
      <c r="I1167" s="23"/>
      <c r="J1167" s="23"/>
      <c r="K1167" s="23"/>
    </row>
    <row r="1168" spans="1:11">
      <c r="A1168" s="47">
        <f t="shared" si="194"/>
        <v>1165</v>
      </c>
      <c r="B1168" s="19"/>
      <c r="C1168" s="19"/>
      <c r="D1168" s="47" t="str">
        <f>IFERROR(VLOOKUP($C1168,货物明细表!$B:$F,2,0),"")</f>
        <v/>
      </c>
      <c r="E1168" s="47" t="str">
        <f>IFERROR(VLOOKUP($C1168,货物明细表!$B:$F,3,0),"")</f>
        <v/>
      </c>
      <c r="F1168" s="47" t="str">
        <f>IFERROR(VLOOKUP($C1168,货物明细表!$B:$F,4,0),"")</f>
        <v/>
      </c>
      <c r="G1168" s="47" t="str">
        <f>IFERROR(VLOOKUP($C1168,货物明细表!$B:$F,5,0),"")</f>
        <v/>
      </c>
      <c r="H1168" s="20"/>
      <c r="I1168" s="20"/>
      <c r="J1168" s="20"/>
      <c r="K1168" s="20"/>
    </row>
    <row r="1169" spans="1:11">
      <c r="A1169" s="48">
        <f t="shared" si="194"/>
        <v>1166</v>
      </c>
      <c r="B1169" s="22"/>
      <c r="C1169" s="22"/>
      <c r="D1169" s="48" t="str">
        <f>IFERROR(VLOOKUP($C1169,货物明细表!$B:$F,2,0),"")</f>
        <v/>
      </c>
      <c r="E1169" s="48" t="str">
        <f>IFERROR(VLOOKUP($C1169,货物明细表!$B:$F,3,0),"")</f>
        <v/>
      </c>
      <c r="F1169" s="48" t="str">
        <f>IFERROR(VLOOKUP($C1169,货物明细表!$B:$F,4,0),"")</f>
        <v/>
      </c>
      <c r="G1169" s="48" t="str">
        <f>IFERROR(VLOOKUP($C1169,货物明细表!$B:$F,5,0),"")</f>
        <v/>
      </c>
      <c r="H1169" s="23"/>
      <c r="I1169" s="23"/>
      <c r="J1169" s="23"/>
      <c r="K1169" s="23"/>
    </row>
    <row r="1170" spans="1:11">
      <c r="A1170" s="47">
        <f t="shared" si="194"/>
        <v>1167</v>
      </c>
      <c r="B1170" s="19"/>
      <c r="C1170" s="19"/>
      <c r="D1170" s="47" t="str">
        <f>IFERROR(VLOOKUP($C1170,货物明细表!$B:$F,2,0),"")</f>
        <v/>
      </c>
      <c r="E1170" s="47" t="str">
        <f>IFERROR(VLOOKUP($C1170,货物明细表!$B:$F,3,0),"")</f>
        <v/>
      </c>
      <c r="F1170" s="47" t="str">
        <f>IFERROR(VLOOKUP($C1170,货物明细表!$B:$F,4,0),"")</f>
        <v/>
      </c>
      <c r="G1170" s="47" t="str">
        <f>IFERROR(VLOOKUP($C1170,货物明细表!$B:$F,5,0),"")</f>
        <v/>
      </c>
      <c r="H1170" s="20"/>
      <c r="I1170" s="20"/>
      <c r="J1170" s="20"/>
      <c r="K1170" s="20"/>
    </row>
    <row r="1171" spans="1:11">
      <c r="A1171" s="48">
        <f t="shared" si="194"/>
        <v>1168</v>
      </c>
      <c r="B1171" s="22"/>
      <c r="C1171" s="22"/>
      <c r="D1171" s="48" t="str">
        <f>IFERROR(VLOOKUP($C1171,货物明细表!$B:$F,2,0),"")</f>
        <v/>
      </c>
      <c r="E1171" s="48" t="str">
        <f>IFERROR(VLOOKUP($C1171,货物明细表!$B:$F,3,0),"")</f>
        <v/>
      </c>
      <c r="F1171" s="48" t="str">
        <f>IFERROR(VLOOKUP($C1171,货物明细表!$B:$F,4,0),"")</f>
        <v/>
      </c>
      <c r="G1171" s="48" t="str">
        <f>IFERROR(VLOOKUP($C1171,货物明细表!$B:$F,5,0),"")</f>
        <v/>
      </c>
      <c r="H1171" s="23"/>
      <c r="I1171" s="23"/>
      <c r="J1171" s="23"/>
      <c r="K1171" s="23"/>
    </row>
    <row r="1172" spans="1:11">
      <c r="A1172" s="47">
        <f t="shared" si="194"/>
        <v>1169</v>
      </c>
      <c r="B1172" s="19"/>
      <c r="C1172" s="19"/>
      <c r="D1172" s="47" t="str">
        <f>IFERROR(VLOOKUP($C1172,货物明细表!$B:$F,2,0),"")</f>
        <v/>
      </c>
      <c r="E1172" s="47" t="str">
        <f>IFERROR(VLOOKUP($C1172,货物明细表!$B:$F,3,0),"")</f>
        <v/>
      </c>
      <c r="F1172" s="47" t="str">
        <f>IFERROR(VLOOKUP($C1172,货物明细表!$B:$F,4,0),"")</f>
        <v/>
      </c>
      <c r="G1172" s="47" t="str">
        <f>IFERROR(VLOOKUP($C1172,货物明细表!$B:$F,5,0),"")</f>
        <v/>
      </c>
      <c r="H1172" s="20"/>
      <c r="I1172" s="20"/>
      <c r="J1172" s="20"/>
      <c r="K1172" s="20"/>
    </row>
    <row r="1173" spans="1:11">
      <c r="A1173" s="48">
        <f t="shared" ref="A1173:A1178" si="195">A1172+1</f>
        <v>1170</v>
      </c>
      <c r="B1173" s="22"/>
      <c r="C1173" s="22"/>
      <c r="D1173" s="48" t="str">
        <f>IFERROR(VLOOKUP($C1173,货物明细表!$B:$F,2,0),"")</f>
        <v/>
      </c>
      <c r="E1173" s="48" t="str">
        <f>IFERROR(VLOOKUP($C1173,货物明细表!$B:$F,3,0),"")</f>
        <v/>
      </c>
      <c r="F1173" s="48" t="str">
        <f>IFERROR(VLOOKUP($C1173,货物明细表!$B:$F,4,0),"")</f>
        <v/>
      </c>
      <c r="G1173" s="48" t="str">
        <f>IFERROR(VLOOKUP($C1173,货物明细表!$B:$F,5,0),"")</f>
        <v/>
      </c>
      <c r="H1173" s="23"/>
      <c r="I1173" s="23"/>
      <c r="J1173" s="23"/>
      <c r="K1173" s="23"/>
    </row>
    <row r="1174" spans="1:11">
      <c r="A1174" s="47">
        <f t="shared" si="195"/>
        <v>1171</v>
      </c>
      <c r="B1174" s="19"/>
      <c r="C1174" s="19"/>
      <c r="D1174" s="47" t="str">
        <f>IFERROR(VLOOKUP($C1174,货物明细表!$B:$F,2,0),"")</f>
        <v/>
      </c>
      <c r="E1174" s="47" t="str">
        <f>IFERROR(VLOOKUP($C1174,货物明细表!$B:$F,3,0),"")</f>
        <v/>
      </c>
      <c r="F1174" s="47" t="str">
        <f>IFERROR(VLOOKUP($C1174,货物明细表!$B:$F,4,0),"")</f>
        <v/>
      </c>
      <c r="G1174" s="47" t="str">
        <f>IFERROR(VLOOKUP($C1174,货物明细表!$B:$F,5,0),"")</f>
        <v/>
      </c>
      <c r="H1174" s="20"/>
      <c r="I1174" s="20"/>
      <c r="J1174" s="20"/>
      <c r="K1174" s="20"/>
    </row>
    <row r="1175" spans="1:11">
      <c r="A1175" s="48">
        <f t="shared" si="195"/>
        <v>1172</v>
      </c>
      <c r="B1175" s="22"/>
      <c r="C1175" s="22"/>
      <c r="D1175" s="48" t="str">
        <f>IFERROR(VLOOKUP($C1175,货物明细表!$B:$F,2,0),"")</f>
        <v/>
      </c>
      <c r="E1175" s="48" t="str">
        <f>IFERROR(VLOOKUP($C1175,货物明细表!$B:$F,3,0),"")</f>
        <v/>
      </c>
      <c r="F1175" s="48" t="str">
        <f>IFERROR(VLOOKUP($C1175,货物明细表!$B:$F,4,0),"")</f>
        <v/>
      </c>
      <c r="G1175" s="48" t="str">
        <f>IFERROR(VLOOKUP($C1175,货物明细表!$B:$F,5,0),"")</f>
        <v/>
      </c>
      <c r="H1175" s="23"/>
      <c r="I1175" s="23"/>
      <c r="J1175" s="23"/>
      <c r="K1175" s="23"/>
    </row>
    <row r="1176" spans="1:11">
      <c r="A1176" s="47">
        <f t="shared" si="195"/>
        <v>1173</v>
      </c>
      <c r="B1176" s="19"/>
      <c r="C1176" s="19"/>
      <c r="D1176" s="47" t="str">
        <f>IFERROR(VLOOKUP($C1176,货物明细表!$B:$F,2,0),"")</f>
        <v/>
      </c>
      <c r="E1176" s="47" t="str">
        <f>IFERROR(VLOOKUP($C1176,货物明细表!$B:$F,3,0),"")</f>
        <v/>
      </c>
      <c r="F1176" s="47" t="str">
        <f>IFERROR(VLOOKUP($C1176,货物明细表!$B:$F,4,0),"")</f>
        <v/>
      </c>
      <c r="G1176" s="47" t="str">
        <f>IFERROR(VLOOKUP($C1176,货物明细表!$B:$F,5,0),"")</f>
        <v/>
      </c>
      <c r="H1176" s="20"/>
      <c r="I1176" s="20"/>
      <c r="J1176" s="20"/>
      <c r="K1176" s="20"/>
    </row>
    <row r="1177" spans="1:11">
      <c r="A1177" s="48">
        <f t="shared" si="195"/>
        <v>1174</v>
      </c>
      <c r="B1177" s="22"/>
      <c r="C1177" s="22"/>
      <c r="D1177" s="48" t="str">
        <f>IFERROR(VLOOKUP($C1177,货物明细表!$B:$F,2,0),"")</f>
        <v/>
      </c>
      <c r="E1177" s="48" t="str">
        <f>IFERROR(VLOOKUP($C1177,货物明细表!$B:$F,3,0),"")</f>
        <v/>
      </c>
      <c r="F1177" s="48" t="str">
        <f>IFERROR(VLOOKUP($C1177,货物明细表!$B:$F,4,0),"")</f>
        <v/>
      </c>
      <c r="G1177" s="48" t="str">
        <f>IFERROR(VLOOKUP($C1177,货物明细表!$B:$F,5,0),"")</f>
        <v/>
      </c>
      <c r="H1177" s="23"/>
      <c r="I1177" s="23"/>
      <c r="J1177" s="23"/>
      <c r="K1177" s="23"/>
    </row>
    <row r="1178" spans="1:11">
      <c r="A1178" s="47">
        <f t="shared" si="195"/>
        <v>1175</v>
      </c>
      <c r="B1178" s="19"/>
      <c r="C1178" s="19"/>
      <c r="D1178" s="47" t="str">
        <f>IFERROR(VLOOKUP($C1178,货物明细表!$B:$F,2,0),"")</f>
        <v/>
      </c>
      <c r="E1178" s="47" t="str">
        <f>IFERROR(VLOOKUP($C1178,货物明细表!$B:$F,3,0),"")</f>
        <v/>
      </c>
      <c r="F1178" s="47" t="str">
        <f>IFERROR(VLOOKUP($C1178,货物明细表!$B:$F,4,0),"")</f>
        <v/>
      </c>
      <c r="G1178" s="47" t="str">
        <f>IFERROR(VLOOKUP($C1178,货物明细表!$B:$F,5,0),"")</f>
        <v/>
      </c>
      <c r="H1178" s="20"/>
      <c r="I1178" s="20"/>
      <c r="J1178" s="20"/>
      <c r="K1178" s="20"/>
    </row>
    <row r="1179" spans="1:11">
      <c r="A1179" s="48">
        <f t="shared" ref="A1179:A1184" si="196">A1178+1</f>
        <v>1176</v>
      </c>
      <c r="B1179" s="22"/>
      <c r="C1179" s="22"/>
      <c r="D1179" s="48" t="str">
        <f>IFERROR(VLOOKUP($C1179,货物明细表!$B:$F,2,0),"")</f>
        <v/>
      </c>
      <c r="E1179" s="48" t="str">
        <f>IFERROR(VLOOKUP($C1179,货物明细表!$B:$F,3,0),"")</f>
        <v/>
      </c>
      <c r="F1179" s="48" t="str">
        <f>IFERROR(VLOOKUP($C1179,货物明细表!$B:$F,4,0),"")</f>
        <v/>
      </c>
      <c r="G1179" s="48" t="str">
        <f>IFERROR(VLOOKUP($C1179,货物明细表!$B:$F,5,0),"")</f>
        <v/>
      </c>
      <c r="H1179" s="23"/>
      <c r="I1179" s="23"/>
      <c r="J1179" s="23"/>
      <c r="K1179" s="23"/>
    </row>
    <row r="1180" spans="1:11">
      <c r="A1180" s="47">
        <f t="shared" si="196"/>
        <v>1177</v>
      </c>
      <c r="B1180" s="19"/>
      <c r="C1180" s="19"/>
      <c r="D1180" s="47" t="str">
        <f>IFERROR(VLOOKUP($C1180,货物明细表!$B:$F,2,0),"")</f>
        <v/>
      </c>
      <c r="E1180" s="47" t="str">
        <f>IFERROR(VLOOKUP($C1180,货物明细表!$B:$F,3,0),"")</f>
        <v/>
      </c>
      <c r="F1180" s="47" t="str">
        <f>IFERROR(VLOOKUP($C1180,货物明细表!$B:$F,4,0),"")</f>
        <v/>
      </c>
      <c r="G1180" s="47" t="str">
        <f>IFERROR(VLOOKUP($C1180,货物明细表!$B:$F,5,0),"")</f>
        <v/>
      </c>
      <c r="H1180" s="20"/>
      <c r="I1180" s="20"/>
      <c r="J1180" s="20"/>
      <c r="K1180" s="20"/>
    </row>
    <row r="1181" spans="1:11">
      <c r="A1181" s="48">
        <f t="shared" si="196"/>
        <v>1178</v>
      </c>
      <c r="B1181" s="22"/>
      <c r="C1181" s="22"/>
      <c r="D1181" s="48" t="str">
        <f>IFERROR(VLOOKUP($C1181,货物明细表!$B:$F,2,0),"")</f>
        <v/>
      </c>
      <c r="E1181" s="48" t="str">
        <f>IFERROR(VLOOKUP($C1181,货物明细表!$B:$F,3,0),"")</f>
        <v/>
      </c>
      <c r="F1181" s="48" t="str">
        <f>IFERROR(VLOOKUP($C1181,货物明细表!$B:$F,4,0),"")</f>
        <v/>
      </c>
      <c r="G1181" s="48" t="str">
        <f>IFERROR(VLOOKUP($C1181,货物明细表!$B:$F,5,0),"")</f>
        <v/>
      </c>
      <c r="H1181" s="23"/>
      <c r="I1181" s="23"/>
      <c r="J1181" s="23"/>
      <c r="K1181" s="23"/>
    </row>
    <row r="1182" spans="1:11">
      <c r="A1182" s="47">
        <f t="shared" si="196"/>
        <v>1179</v>
      </c>
      <c r="B1182" s="19"/>
      <c r="C1182" s="19"/>
      <c r="D1182" s="47" t="str">
        <f>IFERROR(VLOOKUP($C1182,货物明细表!$B:$F,2,0),"")</f>
        <v/>
      </c>
      <c r="E1182" s="47" t="str">
        <f>IFERROR(VLOOKUP($C1182,货物明细表!$B:$F,3,0),"")</f>
        <v/>
      </c>
      <c r="F1182" s="47" t="str">
        <f>IFERROR(VLOOKUP($C1182,货物明细表!$B:$F,4,0),"")</f>
        <v/>
      </c>
      <c r="G1182" s="47" t="str">
        <f>IFERROR(VLOOKUP($C1182,货物明细表!$B:$F,5,0),"")</f>
        <v/>
      </c>
      <c r="H1182" s="20"/>
      <c r="I1182" s="20"/>
      <c r="J1182" s="20"/>
      <c r="K1182" s="20"/>
    </row>
    <row r="1183" spans="1:11">
      <c r="A1183" s="48">
        <f t="shared" si="196"/>
        <v>1180</v>
      </c>
      <c r="B1183" s="22"/>
      <c r="C1183" s="22"/>
      <c r="D1183" s="48" t="str">
        <f>IFERROR(VLOOKUP($C1183,货物明细表!$B:$F,2,0),"")</f>
        <v/>
      </c>
      <c r="E1183" s="48" t="str">
        <f>IFERROR(VLOOKUP($C1183,货物明细表!$B:$F,3,0),"")</f>
        <v/>
      </c>
      <c r="F1183" s="48" t="str">
        <f>IFERROR(VLOOKUP($C1183,货物明细表!$B:$F,4,0),"")</f>
        <v/>
      </c>
      <c r="G1183" s="48" t="str">
        <f>IFERROR(VLOOKUP($C1183,货物明细表!$B:$F,5,0),"")</f>
        <v/>
      </c>
      <c r="H1183" s="23"/>
      <c r="I1183" s="23"/>
      <c r="J1183" s="23"/>
      <c r="K1183" s="23"/>
    </row>
    <row r="1184" spans="1:11">
      <c r="A1184" s="47">
        <f t="shared" si="196"/>
        <v>1181</v>
      </c>
      <c r="B1184" s="19"/>
      <c r="C1184" s="19"/>
      <c r="D1184" s="47" t="str">
        <f>IFERROR(VLOOKUP($C1184,货物明细表!$B:$F,2,0),"")</f>
        <v/>
      </c>
      <c r="E1184" s="47" t="str">
        <f>IFERROR(VLOOKUP($C1184,货物明细表!$B:$F,3,0),"")</f>
        <v/>
      </c>
      <c r="F1184" s="47" t="str">
        <f>IFERROR(VLOOKUP($C1184,货物明细表!$B:$F,4,0),"")</f>
        <v/>
      </c>
      <c r="G1184" s="47" t="str">
        <f>IFERROR(VLOOKUP($C1184,货物明细表!$B:$F,5,0),"")</f>
        <v/>
      </c>
      <c r="H1184" s="20"/>
      <c r="I1184" s="20"/>
      <c r="J1184" s="20"/>
      <c r="K1184" s="20"/>
    </row>
    <row r="1185" spans="1:11">
      <c r="A1185" s="48">
        <f t="shared" ref="A1185:A1190" si="197">A1184+1</f>
        <v>1182</v>
      </c>
      <c r="B1185" s="22"/>
      <c r="C1185" s="22"/>
      <c r="D1185" s="48" t="str">
        <f>IFERROR(VLOOKUP($C1185,货物明细表!$B:$F,2,0),"")</f>
        <v/>
      </c>
      <c r="E1185" s="48" t="str">
        <f>IFERROR(VLOOKUP($C1185,货物明细表!$B:$F,3,0),"")</f>
        <v/>
      </c>
      <c r="F1185" s="48" t="str">
        <f>IFERROR(VLOOKUP($C1185,货物明细表!$B:$F,4,0),"")</f>
        <v/>
      </c>
      <c r="G1185" s="48" t="str">
        <f>IFERROR(VLOOKUP($C1185,货物明细表!$B:$F,5,0),"")</f>
        <v/>
      </c>
      <c r="H1185" s="23"/>
      <c r="I1185" s="23"/>
      <c r="J1185" s="23"/>
      <c r="K1185" s="23"/>
    </row>
    <row r="1186" spans="1:11">
      <c r="A1186" s="47">
        <f t="shared" si="197"/>
        <v>1183</v>
      </c>
      <c r="B1186" s="19"/>
      <c r="C1186" s="19"/>
      <c r="D1186" s="47" t="str">
        <f>IFERROR(VLOOKUP($C1186,货物明细表!$B:$F,2,0),"")</f>
        <v/>
      </c>
      <c r="E1186" s="47" t="str">
        <f>IFERROR(VLOOKUP($C1186,货物明细表!$B:$F,3,0),"")</f>
        <v/>
      </c>
      <c r="F1186" s="47" t="str">
        <f>IFERROR(VLOOKUP($C1186,货物明细表!$B:$F,4,0),"")</f>
        <v/>
      </c>
      <c r="G1186" s="47" t="str">
        <f>IFERROR(VLOOKUP($C1186,货物明细表!$B:$F,5,0),"")</f>
        <v/>
      </c>
      <c r="H1186" s="20"/>
      <c r="I1186" s="20"/>
      <c r="J1186" s="20"/>
      <c r="K1186" s="20"/>
    </row>
    <row r="1187" spans="1:11">
      <c r="A1187" s="48">
        <f t="shared" si="197"/>
        <v>1184</v>
      </c>
      <c r="B1187" s="22"/>
      <c r="C1187" s="22"/>
      <c r="D1187" s="48" t="str">
        <f>IFERROR(VLOOKUP($C1187,货物明细表!$B:$F,2,0),"")</f>
        <v/>
      </c>
      <c r="E1187" s="48" t="str">
        <f>IFERROR(VLOOKUP($C1187,货物明细表!$B:$F,3,0),"")</f>
        <v/>
      </c>
      <c r="F1187" s="48" t="str">
        <f>IFERROR(VLOOKUP($C1187,货物明细表!$B:$F,4,0),"")</f>
        <v/>
      </c>
      <c r="G1187" s="48" t="str">
        <f>IFERROR(VLOOKUP($C1187,货物明细表!$B:$F,5,0),"")</f>
        <v/>
      </c>
      <c r="H1187" s="23"/>
      <c r="I1187" s="23"/>
      <c r="J1187" s="23"/>
      <c r="K1187" s="23"/>
    </row>
    <row r="1188" spans="1:11">
      <c r="A1188" s="47">
        <f t="shared" si="197"/>
        <v>1185</v>
      </c>
      <c r="B1188" s="19"/>
      <c r="C1188" s="19"/>
      <c r="D1188" s="47" t="str">
        <f>IFERROR(VLOOKUP($C1188,货物明细表!$B:$F,2,0),"")</f>
        <v/>
      </c>
      <c r="E1188" s="47" t="str">
        <f>IFERROR(VLOOKUP($C1188,货物明细表!$B:$F,3,0),"")</f>
        <v/>
      </c>
      <c r="F1188" s="47" t="str">
        <f>IFERROR(VLOOKUP($C1188,货物明细表!$B:$F,4,0),"")</f>
        <v/>
      </c>
      <c r="G1188" s="47" t="str">
        <f>IFERROR(VLOOKUP($C1188,货物明细表!$B:$F,5,0),"")</f>
        <v/>
      </c>
      <c r="H1188" s="20"/>
      <c r="I1188" s="20"/>
      <c r="J1188" s="20"/>
      <c r="K1188" s="20"/>
    </row>
    <row r="1189" spans="1:11">
      <c r="A1189" s="48">
        <f t="shared" si="197"/>
        <v>1186</v>
      </c>
      <c r="B1189" s="22"/>
      <c r="C1189" s="22"/>
      <c r="D1189" s="48" t="str">
        <f>IFERROR(VLOOKUP($C1189,货物明细表!$B:$F,2,0),"")</f>
        <v/>
      </c>
      <c r="E1189" s="48" t="str">
        <f>IFERROR(VLOOKUP($C1189,货物明细表!$B:$F,3,0),"")</f>
        <v/>
      </c>
      <c r="F1189" s="48" t="str">
        <f>IFERROR(VLOOKUP($C1189,货物明细表!$B:$F,4,0),"")</f>
        <v/>
      </c>
      <c r="G1189" s="48" t="str">
        <f>IFERROR(VLOOKUP($C1189,货物明细表!$B:$F,5,0),"")</f>
        <v/>
      </c>
      <c r="H1189" s="23"/>
      <c r="I1189" s="23"/>
      <c r="J1189" s="23"/>
      <c r="K1189" s="23"/>
    </row>
    <row r="1190" spans="1:11">
      <c r="A1190" s="47">
        <f t="shared" si="197"/>
        <v>1187</v>
      </c>
      <c r="B1190" s="19"/>
      <c r="C1190" s="19"/>
      <c r="D1190" s="47" t="str">
        <f>IFERROR(VLOOKUP($C1190,货物明细表!$B:$F,2,0),"")</f>
        <v/>
      </c>
      <c r="E1190" s="47" t="str">
        <f>IFERROR(VLOOKUP($C1190,货物明细表!$B:$F,3,0),"")</f>
        <v/>
      </c>
      <c r="F1190" s="47" t="str">
        <f>IFERROR(VLOOKUP($C1190,货物明细表!$B:$F,4,0),"")</f>
        <v/>
      </c>
      <c r="G1190" s="47" t="str">
        <f>IFERROR(VLOOKUP($C1190,货物明细表!$B:$F,5,0),"")</f>
        <v/>
      </c>
      <c r="H1190" s="20"/>
      <c r="I1190" s="20"/>
      <c r="J1190" s="20"/>
      <c r="K1190" s="20"/>
    </row>
    <row r="1191" spans="1:11">
      <c r="A1191" s="48">
        <f t="shared" ref="A1191:A1196" si="198">A1190+1</f>
        <v>1188</v>
      </c>
      <c r="B1191" s="22"/>
      <c r="C1191" s="22"/>
      <c r="D1191" s="48" t="str">
        <f>IFERROR(VLOOKUP($C1191,货物明细表!$B:$F,2,0),"")</f>
        <v/>
      </c>
      <c r="E1191" s="48" t="str">
        <f>IFERROR(VLOOKUP($C1191,货物明细表!$B:$F,3,0),"")</f>
        <v/>
      </c>
      <c r="F1191" s="48" t="str">
        <f>IFERROR(VLOOKUP($C1191,货物明细表!$B:$F,4,0),"")</f>
        <v/>
      </c>
      <c r="G1191" s="48" t="str">
        <f>IFERROR(VLOOKUP($C1191,货物明细表!$B:$F,5,0),"")</f>
        <v/>
      </c>
      <c r="H1191" s="23"/>
      <c r="I1191" s="23"/>
      <c r="J1191" s="23"/>
      <c r="K1191" s="23"/>
    </row>
    <row r="1192" spans="1:11">
      <c r="A1192" s="47">
        <f t="shared" si="198"/>
        <v>1189</v>
      </c>
      <c r="B1192" s="19"/>
      <c r="C1192" s="19"/>
      <c r="D1192" s="47" t="str">
        <f>IFERROR(VLOOKUP($C1192,货物明细表!$B:$F,2,0),"")</f>
        <v/>
      </c>
      <c r="E1192" s="47" t="str">
        <f>IFERROR(VLOOKUP($C1192,货物明细表!$B:$F,3,0),"")</f>
        <v/>
      </c>
      <c r="F1192" s="47" t="str">
        <f>IFERROR(VLOOKUP($C1192,货物明细表!$B:$F,4,0),"")</f>
        <v/>
      </c>
      <c r="G1192" s="47" t="str">
        <f>IFERROR(VLOOKUP($C1192,货物明细表!$B:$F,5,0),"")</f>
        <v/>
      </c>
      <c r="H1192" s="20"/>
      <c r="I1192" s="20"/>
      <c r="J1192" s="20"/>
      <c r="K1192" s="20"/>
    </row>
    <row r="1193" spans="1:11">
      <c r="A1193" s="48">
        <f t="shared" si="198"/>
        <v>1190</v>
      </c>
      <c r="B1193" s="22"/>
      <c r="C1193" s="22"/>
      <c r="D1193" s="48" t="str">
        <f>IFERROR(VLOOKUP($C1193,货物明细表!$B:$F,2,0),"")</f>
        <v/>
      </c>
      <c r="E1193" s="48" t="str">
        <f>IFERROR(VLOOKUP($C1193,货物明细表!$B:$F,3,0),"")</f>
        <v/>
      </c>
      <c r="F1193" s="48" t="str">
        <f>IFERROR(VLOOKUP($C1193,货物明细表!$B:$F,4,0),"")</f>
        <v/>
      </c>
      <c r="G1193" s="48" t="str">
        <f>IFERROR(VLOOKUP($C1193,货物明细表!$B:$F,5,0),"")</f>
        <v/>
      </c>
      <c r="H1193" s="23"/>
      <c r="I1193" s="23"/>
      <c r="J1193" s="23"/>
      <c r="K1193" s="23"/>
    </row>
    <row r="1194" spans="1:11">
      <c r="A1194" s="47">
        <f t="shared" si="198"/>
        <v>1191</v>
      </c>
      <c r="B1194" s="19"/>
      <c r="C1194" s="19"/>
      <c r="D1194" s="47" t="str">
        <f>IFERROR(VLOOKUP($C1194,货物明细表!$B:$F,2,0),"")</f>
        <v/>
      </c>
      <c r="E1194" s="47" t="str">
        <f>IFERROR(VLOOKUP($C1194,货物明细表!$B:$F,3,0),"")</f>
        <v/>
      </c>
      <c r="F1194" s="47" t="str">
        <f>IFERROR(VLOOKUP($C1194,货物明细表!$B:$F,4,0),"")</f>
        <v/>
      </c>
      <c r="G1194" s="47" t="str">
        <f>IFERROR(VLOOKUP($C1194,货物明细表!$B:$F,5,0),"")</f>
        <v/>
      </c>
      <c r="H1194" s="20"/>
      <c r="I1194" s="20"/>
      <c r="J1194" s="20"/>
      <c r="K1194" s="20"/>
    </row>
    <row r="1195" spans="1:11">
      <c r="A1195" s="48">
        <f t="shared" si="198"/>
        <v>1192</v>
      </c>
      <c r="B1195" s="22"/>
      <c r="C1195" s="22"/>
      <c r="D1195" s="48" t="str">
        <f>IFERROR(VLOOKUP($C1195,货物明细表!$B:$F,2,0),"")</f>
        <v/>
      </c>
      <c r="E1195" s="48" t="str">
        <f>IFERROR(VLOOKUP($C1195,货物明细表!$B:$F,3,0),"")</f>
        <v/>
      </c>
      <c r="F1195" s="48" t="str">
        <f>IFERROR(VLOOKUP($C1195,货物明细表!$B:$F,4,0),"")</f>
        <v/>
      </c>
      <c r="G1195" s="48" t="str">
        <f>IFERROR(VLOOKUP($C1195,货物明细表!$B:$F,5,0),"")</f>
        <v/>
      </c>
      <c r="H1195" s="23"/>
      <c r="I1195" s="23"/>
      <c r="J1195" s="23"/>
      <c r="K1195" s="23"/>
    </row>
    <row r="1196" spans="1:11">
      <c r="A1196" s="47">
        <f t="shared" si="198"/>
        <v>1193</v>
      </c>
      <c r="B1196" s="19"/>
      <c r="C1196" s="19"/>
      <c r="D1196" s="47" t="str">
        <f>IFERROR(VLOOKUP($C1196,货物明细表!$B:$F,2,0),"")</f>
        <v/>
      </c>
      <c r="E1196" s="47" t="str">
        <f>IFERROR(VLOOKUP($C1196,货物明细表!$B:$F,3,0),"")</f>
        <v/>
      </c>
      <c r="F1196" s="47" t="str">
        <f>IFERROR(VLOOKUP($C1196,货物明细表!$B:$F,4,0),"")</f>
        <v/>
      </c>
      <c r="G1196" s="47" t="str">
        <f>IFERROR(VLOOKUP($C1196,货物明细表!$B:$F,5,0),"")</f>
        <v/>
      </c>
      <c r="H1196" s="20"/>
      <c r="I1196" s="20"/>
      <c r="J1196" s="20"/>
      <c r="K1196" s="20"/>
    </row>
    <row r="1197" spans="1:11">
      <c r="A1197" s="48">
        <f t="shared" ref="A1197:A1202" si="199">A1196+1</f>
        <v>1194</v>
      </c>
      <c r="B1197" s="22"/>
      <c r="C1197" s="22"/>
      <c r="D1197" s="48" t="str">
        <f>IFERROR(VLOOKUP($C1197,货物明细表!$B:$F,2,0),"")</f>
        <v/>
      </c>
      <c r="E1197" s="48" t="str">
        <f>IFERROR(VLOOKUP($C1197,货物明细表!$B:$F,3,0),"")</f>
        <v/>
      </c>
      <c r="F1197" s="48" t="str">
        <f>IFERROR(VLOOKUP($C1197,货物明细表!$B:$F,4,0),"")</f>
        <v/>
      </c>
      <c r="G1197" s="48" t="str">
        <f>IFERROR(VLOOKUP($C1197,货物明细表!$B:$F,5,0),"")</f>
        <v/>
      </c>
      <c r="H1197" s="23"/>
      <c r="I1197" s="23"/>
      <c r="J1197" s="23"/>
      <c r="K1197" s="23"/>
    </row>
    <row r="1198" spans="1:11">
      <c r="A1198" s="47">
        <f t="shared" si="199"/>
        <v>1195</v>
      </c>
      <c r="B1198" s="19"/>
      <c r="C1198" s="19"/>
      <c r="D1198" s="47" t="str">
        <f>IFERROR(VLOOKUP($C1198,货物明细表!$B:$F,2,0),"")</f>
        <v/>
      </c>
      <c r="E1198" s="47" t="str">
        <f>IFERROR(VLOOKUP($C1198,货物明细表!$B:$F,3,0),"")</f>
        <v/>
      </c>
      <c r="F1198" s="47" t="str">
        <f>IFERROR(VLOOKUP($C1198,货物明细表!$B:$F,4,0),"")</f>
        <v/>
      </c>
      <c r="G1198" s="47" t="str">
        <f>IFERROR(VLOOKUP($C1198,货物明细表!$B:$F,5,0),"")</f>
        <v/>
      </c>
      <c r="H1198" s="20"/>
      <c r="I1198" s="20"/>
      <c r="J1198" s="20"/>
      <c r="K1198" s="20"/>
    </row>
    <row r="1199" spans="1:11">
      <c r="A1199" s="48">
        <f t="shared" si="199"/>
        <v>1196</v>
      </c>
      <c r="B1199" s="22"/>
      <c r="C1199" s="22"/>
      <c r="D1199" s="48" t="str">
        <f>IFERROR(VLOOKUP($C1199,货物明细表!$B:$F,2,0),"")</f>
        <v/>
      </c>
      <c r="E1199" s="48" t="str">
        <f>IFERROR(VLOOKUP($C1199,货物明细表!$B:$F,3,0),"")</f>
        <v/>
      </c>
      <c r="F1199" s="48" t="str">
        <f>IFERROR(VLOOKUP($C1199,货物明细表!$B:$F,4,0),"")</f>
        <v/>
      </c>
      <c r="G1199" s="48" t="str">
        <f>IFERROR(VLOOKUP($C1199,货物明细表!$B:$F,5,0),"")</f>
        <v/>
      </c>
      <c r="H1199" s="23"/>
      <c r="I1199" s="23"/>
      <c r="J1199" s="23"/>
      <c r="K1199" s="23"/>
    </row>
    <row r="1200" spans="1:11">
      <c r="A1200" s="47">
        <f t="shared" si="199"/>
        <v>1197</v>
      </c>
      <c r="B1200" s="19"/>
      <c r="C1200" s="19"/>
      <c r="D1200" s="47" t="str">
        <f>IFERROR(VLOOKUP($C1200,货物明细表!$B:$F,2,0),"")</f>
        <v/>
      </c>
      <c r="E1200" s="47" t="str">
        <f>IFERROR(VLOOKUP($C1200,货物明细表!$B:$F,3,0),"")</f>
        <v/>
      </c>
      <c r="F1200" s="47" t="str">
        <f>IFERROR(VLOOKUP($C1200,货物明细表!$B:$F,4,0),"")</f>
        <v/>
      </c>
      <c r="G1200" s="47" t="str">
        <f>IFERROR(VLOOKUP($C1200,货物明细表!$B:$F,5,0),"")</f>
        <v/>
      </c>
      <c r="H1200" s="20"/>
      <c r="I1200" s="20"/>
      <c r="J1200" s="20"/>
      <c r="K1200" s="20"/>
    </row>
    <row r="1201" spans="1:11">
      <c r="A1201" s="48">
        <f t="shared" si="199"/>
        <v>1198</v>
      </c>
      <c r="B1201" s="22"/>
      <c r="C1201" s="22"/>
      <c r="D1201" s="48" t="str">
        <f>IFERROR(VLOOKUP($C1201,货物明细表!$B:$F,2,0),"")</f>
        <v/>
      </c>
      <c r="E1201" s="48" t="str">
        <f>IFERROR(VLOOKUP($C1201,货物明细表!$B:$F,3,0),"")</f>
        <v/>
      </c>
      <c r="F1201" s="48" t="str">
        <f>IFERROR(VLOOKUP($C1201,货物明细表!$B:$F,4,0),"")</f>
        <v/>
      </c>
      <c r="G1201" s="48" t="str">
        <f>IFERROR(VLOOKUP($C1201,货物明细表!$B:$F,5,0),"")</f>
        <v/>
      </c>
      <c r="H1201" s="23"/>
      <c r="I1201" s="23"/>
      <c r="J1201" s="23"/>
      <c r="K1201" s="23"/>
    </row>
    <row r="1202" spans="1:11">
      <c r="A1202" s="47">
        <f t="shared" si="199"/>
        <v>1199</v>
      </c>
      <c r="B1202" s="19"/>
      <c r="C1202" s="19"/>
      <c r="D1202" s="47" t="str">
        <f>IFERROR(VLOOKUP($C1202,货物明细表!$B:$F,2,0),"")</f>
        <v/>
      </c>
      <c r="E1202" s="47" t="str">
        <f>IFERROR(VLOOKUP($C1202,货物明细表!$B:$F,3,0),"")</f>
        <v/>
      </c>
      <c r="F1202" s="47" t="str">
        <f>IFERROR(VLOOKUP($C1202,货物明细表!$B:$F,4,0),"")</f>
        <v/>
      </c>
      <c r="G1202" s="47" t="str">
        <f>IFERROR(VLOOKUP($C1202,货物明细表!$B:$F,5,0),"")</f>
        <v/>
      </c>
      <c r="H1202" s="20"/>
      <c r="I1202" s="20"/>
      <c r="J1202" s="20"/>
      <c r="K1202" s="20"/>
    </row>
    <row r="1203" spans="1:11">
      <c r="A1203" s="48">
        <f t="shared" ref="A1203:A1208" si="200">A1202+1</f>
        <v>1200</v>
      </c>
      <c r="B1203" s="22"/>
      <c r="C1203" s="22"/>
      <c r="D1203" s="48" t="str">
        <f>IFERROR(VLOOKUP($C1203,货物明细表!$B:$F,2,0),"")</f>
        <v/>
      </c>
      <c r="E1203" s="48" t="str">
        <f>IFERROR(VLOOKUP($C1203,货物明细表!$B:$F,3,0),"")</f>
        <v/>
      </c>
      <c r="F1203" s="48" t="str">
        <f>IFERROR(VLOOKUP($C1203,货物明细表!$B:$F,4,0),"")</f>
        <v/>
      </c>
      <c r="G1203" s="48" t="str">
        <f>IFERROR(VLOOKUP($C1203,货物明细表!$B:$F,5,0),"")</f>
        <v/>
      </c>
      <c r="H1203" s="23"/>
      <c r="I1203" s="23"/>
      <c r="J1203" s="23"/>
      <c r="K1203" s="23"/>
    </row>
    <row r="1204" spans="1:11">
      <c r="A1204" s="47">
        <f t="shared" si="200"/>
        <v>1201</v>
      </c>
      <c r="B1204" s="19"/>
      <c r="C1204" s="19"/>
      <c r="D1204" s="47" t="str">
        <f>IFERROR(VLOOKUP($C1204,货物明细表!$B:$F,2,0),"")</f>
        <v/>
      </c>
      <c r="E1204" s="47" t="str">
        <f>IFERROR(VLOOKUP($C1204,货物明细表!$B:$F,3,0),"")</f>
        <v/>
      </c>
      <c r="F1204" s="47" t="str">
        <f>IFERROR(VLOOKUP($C1204,货物明细表!$B:$F,4,0),"")</f>
        <v/>
      </c>
      <c r="G1204" s="47" t="str">
        <f>IFERROR(VLOOKUP($C1204,货物明细表!$B:$F,5,0),"")</f>
        <v/>
      </c>
      <c r="H1204" s="20"/>
      <c r="I1204" s="20"/>
      <c r="J1204" s="20"/>
      <c r="K1204" s="20"/>
    </row>
    <row r="1205" spans="1:11">
      <c r="A1205" s="48">
        <f t="shared" si="200"/>
        <v>1202</v>
      </c>
      <c r="B1205" s="22"/>
      <c r="C1205" s="22"/>
      <c r="D1205" s="48" t="str">
        <f>IFERROR(VLOOKUP($C1205,货物明细表!$B:$F,2,0),"")</f>
        <v/>
      </c>
      <c r="E1205" s="48" t="str">
        <f>IFERROR(VLOOKUP($C1205,货物明细表!$B:$F,3,0),"")</f>
        <v/>
      </c>
      <c r="F1205" s="48" t="str">
        <f>IFERROR(VLOOKUP($C1205,货物明细表!$B:$F,4,0),"")</f>
        <v/>
      </c>
      <c r="G1205" s="48" t="str">
        <f>IFERROR(VLOOKUP($C1205,货物明细表!$B:$F,5,0),"")</f>
        <v/>
      </c>
      <c r="H1205" s="23"/>
      <c r="I1205" s="23"/>
      <c r="J1205" s="23"/>
      <c r="K1205" s="23"/>
    </row>
    <row r="1206" spans="1:11">
      <c r="A1206" s="47">
        <f t="shared" si="200"/>
        <v>1203</v>
      </c>
      <c r="B1206" s="19"/>
      <c r="C1206" s="19"/>
      <c r="D1206" s="47" t="str">
        <f>IFERROR(VLOOKUP($C1206,货物明细表!$B:$F,2,0),"")</f>
        <v/>
      </c>
      <c r="E1206" s="47" t="str">
        <f>IFERROR(VLOOKUP($C1206,货物明细表!$B:$F,3,0),"")</f>
        <v/>
      </c>
      <c r="F1206" s="47" t="str">
        <f>IFERROR(VLOOKUP($C1206,货物明细表!$B:$F,4,0),"")</f>
        <v/>
      </c>
      <c r="G1206" s="47" t="str">
        <f>IFERROR(VLOOKUP($C1206,货物明细表!$B:$F,5,0),"")</f>
        <v/>
      </c>
      <c r="H1206" s="20"/>
      <c r="I1206" s="20"/>
      <c r="J1206" s="20"/>
      <c r="K1206" s="20"/>
    </row>
    <row r="1207" spans="1:11">
      <c r="A1207" s="48">
        <f t="shared" si="200"/>
        <v>1204</v>
      </c>
      <c r="B1207" s="22"/>
      <c r="C1207" s="22"/>
      <c r="D1207" s="48" t="str">
        <f>IFERROR(VLOOKUP($C1207,货物明细表!$B:$F,2,0),"")</f>
        <v/>
      </c>
      <c r="E1207" s="48" t="str">
        <f>IFERROR(VLOOKUP($C1207,货物明细表!$B:$F,3,0),"")</f>
        <v/>
      </c>
      <c r="F1207" s="48" t="str">
        <f>IFERROR(VLOOKUP($C1207,货物明细表!$B:$F,4,0),"")</f>
        <v/>
      </c>
      <c r="G1207" s="48" t="str">
        <f>IFERROR(VLOOKUP($C1207,货物明细表!$B:$F,5,0),"")</f>
        <v/>
      </c>
      <c r="H1207" s="23"/>
      <c r="I1207" s="23"/>
      <c r="J1207" s="23"/>
      <c r="K1207" s="23"/>
    </row>
    <row r="1208" spans="1:11">
      <c r="A1208" s="47">
        <f t="shared" si="200"/>
        <v>1205</v>
      </c>
      <c r="B1208" s="19"/>
      <c r="C1208" s="19"/>
      <c r="D1208" s="47" t="str">
        <f>IFERROR(VLOOKUP($C1208,货物明细表!$B:$F,2,0),"")</f>
        <v/>
      </c>
      <c r="E1208" s="47" t="str">
        <f>IFERROR(VLOOKUP($C1208,货物明细表!$B:$F,3,0),"")</f>
        <v/>
      </c>
      <c r="F1208" s="47" t="str">
        <f>IFERROR(VLOOKUP($C1208,货物明细表!$B:$F,4,0),"")</f>
        <v/>
      </c>
      <c r="G1208" s="47" t="str">
        <f>IFERROR(VLOOKUP($C1208,货物明细表!$B:$F,5,0),"")</f>
        <v/>
      </c>
      <c r="H1208" s="20"/>
      <c r="I1208" s="20"/>
      <c r="J1208" s="20"/>
      <c r="K1208" s="20"/>
    </row>
    <row r="1209" spans="1:11">
      <c r="A1209" s="48">
        <f t="shared" ref="A1209:A1214" si="201">A1208+1</f>
        <v>1206</v>
      </c>
      <c r="B1209" s="22"/>
      <c r="C1209" s="22"/>
      <c r="D1209" s="48" t="str">
        <f>IFERROR(VLOOKUP($C1209,货物明细表!$B:$F,2,0),"")</f>
        <v/>
      </c>
      <c r="E1209" s="48" t="str">
        <f>IFERROR(VLOOKUP($C1209,货物明细表!$B:$F,3,0),"")</f>
        <v/>
      </c>
      <c r="F1209" s="48" t="str">
        <f>IFERROR(VLOOKUP($C1209,货物明细表!$B:$F,4,0),"")</f>
        <v/>
      </c>
      <c r="G1209" s="48" t="str">
        <f>IFERROR(VLOOKUP($C1209,货物明细表!$B:$F,5,0),"")</f>
        <v/>
      </c>
      <c r="H1209" s="23"/>
      <c r="I1209" s="23"/>
      <c r="J1209" s="23"/>
      <c r="K1209" s="23"/>
    </row>
    <row r="1210" spans="1:11">
      <c r="A1210" s="47">
        <f t="shared" si="201"/>
        <v>1207</v>
      </c>
      <c r="B1210" s="19"/>
      <c r="C1210" s="19"/>
      <c r="D1210" s="47" t="str">
        <f>IFERROR(VLOOKUP($C1210,货物明细表!$B:$F,2,0),"")</f>
        <v/>
      </c>
      <c r="E1210" s="47" t="str">
        <f>IFERROR(VLOOKUP($C1210,货物明细表!$B:$F,3,0),"")</f>
        <v/>
      </c>
      <c r="F1210" s="47" t="str">
        <f>IFERROR(VLOOKUP($C1210,货物明细表!$B:$F,4,0),"")</f>
        <v/>
      </c>
      <c r="G1210" s="47" t="str">
        <f>IFERROR(VLOOKUP($C1210,货物明细表!$B:$F,5,0),"")</f>
        <v/>
      </c>
      <c r="H1210" s="20"/>
      <c r="I1210" s="20"/>
      <c r="J1210" s="20"/>
      <c r="K1210" s="20"/>
    </row>
    <row r="1211" spans="1:11">
      <c r="A1211" s="48">
        <f t="shared" si="201"/>
        <v>1208</v>
      </c>
      <c r="B1211" s="22"/>
      <c r="C1211" s="22"/>
      <c r="D1211" s="48" t="str">
        <f>IFERROR(VLOOKUP($C1211,货物明细表!$B:$F,2,0),"")</f>
        <v/>
      </c>
      <c r="E1211" s="48" t="str">
        <f>IFERROR(VLOOKUP($C1211,货物明细表!$B:$F,3,0),"")</f>
        <v/>
      </c>
      <c r="F1211" s="48" t="str">
        <f>IFERROR(VLOOKUP($C1211,货物明细表!$B:$F,4,0),"")</f>
        <v/>
      </c>
      <c r="G1211" s="48" t="str">
        <f>IFERROR(VLOOKUP($C1211,货物明细表!$B:$F,5,0),"")</f>
        <v/>
      </c>
      <c r="H1211" s="23"/>
      <c r="I1211" s="23"/>
      <c r="J1211" s="23"/>
      <c r="K1211" s="23"/>
    </row>
    <row r="1212" spans="1:11">
      <c r="A1212" s="47">
        <f t="shared" si="201"/>
        <v>1209</v>
      </c>
      <c r="B1212" s="19"/>
      <c r="C1212" s="19"/>
      <c r="D1212" s="47" t="str">
        <f>IFERROR(VLOOKUP($C1212,货物明细表!$B:$F,2,0),"")</f>
        <v/>
      </c>
      <c r="E1212" s="47" t="str">
        <f>IFERROR(VLOOKUP($C1212,货物明细表!$B:$F,3,0),"")</f>
        <v/>
      </c>
      <c r="F1212" s="47" t="str">
        <f>IFERROR(VLOOKUP($C1212,货物明细表!$B:$F,4,0),"")</f>
        <v/>
      </c>
      <c r="G1212" s="47" t="str">
        <f>IFERROR(VLOOKUP($C1212,货物明细表!$B:$F,5,0),"")</f>
        <v/>
      </c>
      <c r="H1212" s="20"/>
      <c r="I1212" s="20"/>
      <c r="J1212" s="20"/>
      <c r="K1212" s="20"/>
    </row>
    <row r="1213" spans="1:11">
      <c r="A1213" s="48">
        <f t="shared" si="201"/>
        <v>1210</v>
      </c>
      <c r="B1213" s="22"/>
      <c r="C1213" s="22"/>
      <c r="D1213" s="48" t="str">
        <f>IFERROR(VLOOKUP($C1213,货物明细表!$B:$F,2,0),"")</f>
        <v/>
      </c>
      <c r="E1213" s="48" t="str">
        <f>IFERROR(VLOOKUP($C1213,货物明细表!$B:$F,3,0),"")</f>
        <v/>
      </c>
      <c r="F1213" s="48" t="str">
        <f>IFERROR(VLOOKUP($C1213,货物明细表!$B:$F,4,0),"")</f>
        <v/>
      </c>
      <c r="G1213" s="48" t="str">
        <f>IFERROR(VLOOKUP($C1213,货物明细表!$B:$F,5,0),"")</f>
        <v/>
      </c>
      <c r="H1213" s="23"/>
      <c r="I1213" s="23"/>
      <c r="J1213" s="23"/>
      <c r="K1213" s="23"/>
    </row>
    <row r="1214" spans="1:11">
      <c r="A1214" s="47">
        <f t="shared" si="201"/>
        <v>1211</v>
      </c>
      <c r="B1214" s="19"/>
      <c r="C1214" s="19"/>
      <c r="D1214" s="47" t="str">
        <f>IFERROR(VLOOKUP($C1214,货物明细表!$B:$F,2,0),"")</f>
        <v/>
      </c>
      <c r="E1214" s="47" t="str">
        <f>IFERROR(VLOOKUP($C1214,货物明细表!$B:$F,3,0),"")</f>
        <v/>
      </c>
      <c r="F1214" s="47" t="str">
        <f>IFERROR(VLOOKUP($C1214,货物明细表!$B:$F,4,0),"")</f>
        <v/>
      </c>
      <c r="G1214" s="47" t="str">
        <f>IFERROR(VLOOKUP($C1214,货物明细表!$B:$F,5,0),"")</f>
        <v/>
      </c>
      <c r="H1214" s="20"/>
      <c r="I1214" s="20"/>
      <c r="J1214" s="20"/>
      <c r="K1214" s="20"/>
    </row>
    <row r="1215" spans="1:11">
      <c r="A1215" s="48">
        <f t="shared" ref="A1215:A1220" si="202">A1214+1</f>
        <v>1212</v>
      </c>
      <c r="B1215" s="22"/>
      <c r="C1215" s="22"/>
      <c r="D1215" s="48" t="str">
        <f>IFERROR(VLOOKUP($C1215,货物明细表!$B:$F,2,0),"")</f>
        <v/>
      </c>
      <c r="E1215" s="48" t="str">
        <f>IFERROR(VLOOKUP($C1215,货物明细表!$B:$F,3,0),"")</f>
        <v/>
      </c>
      <c r="F1215" s="48" t="str">
        <f>IFERROR(VLOOKUP($C1215,货物明细表!$B:$F,4,0),"")</f>
        <v/>
      </c>
      <c r="G1215" s="48" t="str">
        <f>IFERROR(VLOOKUP($C1215,货物明细表!$B:$F,5,0),"")</f>
        <v/>
      </c>
      <c r="H1215" s="23"/>
      <c r="I1215" s="23"/>
      <c r="J1215" s="23"/>
      <c r="K1215" s="23"/>
    </row>
    <row r="1216" spans="1:11">
      <c r="A1216" s="47">
        <f t="shared" si="202"/>
        <v>1213</v>
      </c>
      <c r="B1216" s="19"/>
      <c r="C1216" s="19"/>
      <c r="D1216" s="47" t="str">
        <f>IFERROR(VLOOKUP($C1216,货物明细表!$B:$F,2,0),"")</f>
        <v/>
      </c>
      <c r="E1216" s="47" t="str">
        <f>IFERROR(VLOOKUP($C1216,货物明细表!$B:$F,3,0),"")</f>
        <v/>
      </c>
      <c r="F1216" s="47" t="str">
        <f>IFERROR(VLOOKUP($C1216,货物明细表!$B:$F,4,0),"")</f>
        <v/>
      </c>
      <c r="G1216" s="47" t="str">
        <f>IFERROR(VLOOKUP($C1216,货物明细表!$B:$F,5,0),"")</f>
        <v/>
      </c>
      <c r="H1216" s="20"/>
      <c r="I1216" s="20"/>
      <c r="J1216" s="20"/>
      <c r="K1216" s="20"/>
    </row>
    <row r="1217" spans="1:11">
      <c r="A1217" s="48">
        <f t="shared" si="202"/>
        <v>1214</v>
      </c>
      <c r="B1217" s="22"/>
      <c r="C1217" s="22"/>
      <c r="D1217" s="48" t="str">
        <f>IFERROR(VLOOKUP($C1217,货物明细表!$B:$F,2,0),"")</f>
        <v/>
      </c>
      <c r="E1217" s="48" t="str">
        <f>IFERROR(VLOOKUP($C1217,货物明细表!$B:$F,3,0),"")</f>
        <v/>
      </c>
      <c r="F1217" s="48" t="str">
        <f>IFERROR(VLOOKUP($C1217,货物明细表!$B:$F,4,0),"")</f>
        <v/>
      </c>
      <c r="G1217" s="48" t="str">
        <f>IFERROR(VLOOKUP($C1217,货物明细表!$B:$F,5,0),"")</f>
        <v/>
      </c>
      <c r="H1217" s="23"/>
      <c r="I1217" s="23"/>
      <c r="J1217" s="23"/>
      <c r="K1217" s="23"/>
    </row>
    <row r="1218" spans="1:11">
      <c r="A1218" s="47">
        <f t="shared" si="202"/>
        <v>1215</v>
      </c>
      <c r="B1218" s="19"/>
      <c r="C1218" s="19"/>
      <c r="D1218" s="47" t="str">
        <f>IFERROR(VLOOKUP($C1218,货物明细表!$B:$F,2,0),"")</f>
        <v/>
      </c>
      <c r="E1218" s="47" t="str">
        <f>IFERROR(VLOOKUP($C1218,货物明细表!$B:$F,3,0),"")</f>
        <v/>
      </c>
      <c r="F1218" s="47" t="str">
        <f>IFERROR(VLOOKUP($C1218,货物明细表!$B:$F,4,0),"")</f>
        <v/>
      </c>
      <c r="G1218" s="47" t="str">
        <f>IFERROR(VLOOKUP($C1218,货物明细表!$B:$F,5,0),"")</f>
        <v/>
      </c>
      <c r="H1218" s="20"/>
      <c r="I1218" s="20"/>
      <c r="J1218" s="20"/>
      <c r="K1218" s="20"/>
    </row>
    <row r="1219" spans="1:11">
      <c r="A1219" s="48">
        <f t="shared" si="202"/>
        <v>1216</v>
      </c>
      <c r="B1219" s="22"/>
      <c r="C1219" s="22"/>
      <c r="D1219" s="48" t="str">
        <f>IFERROR(VLOOKUP($C1219,货物明细表!$B:$F,2,0),"")</f>
        <v/>
      </c>
      <c r="E1219" s="48" t="str">
        <f>IFERROR(VLOOKUP($C1219,货物明细表!$B:$F,3,0),"")</f>
        <v/>
      </c>
      <c r="F1219" s="48" t="str">
        <f>IFERROR(VLOOKUP($C1219,货物明细表!$B:$F,4,0),"")</f>
        <v/>
      </c>
      <c r="G1219" s="48" t="str">
        <f>IFERROR(VLOOKUP($C1219,货物明细表!$B:$F,5,0),"")</f>
        <v/>
      </c>
      <c r="H1219" s="23"/>
      <c r="I1219" s="23"/>
      <c r="J1219" s="23"/>
      <c r="K1219" s="23"/>
    </row>
    <row r="1220" spans="1:11">
      <c r="A1220" s="47">
        <f t="shared" si="202"/>
        <v>1217</v>
      </c>
      <c r="B1220" s="19"/>
      <c r="C1220" s="19"/>
      <c r="D1220" s="47" t="str">
        <f>IFERROR(VLOOKUP($C1220,货物明细表!$B:$F,2,0),"")</f>
        <v/>
      </c>
      <c r="E1220" s="47" t="str">
        <f>IFERROR(VLOOKUP($C1220,货物明细表!$B:$F,3,0),"")</f>
        <v/>
      </c>
      <c r="F1220" s="47" t="str">
        <f>IFERROR(VLOOKUP($C1220,货物明细表!$B:$F,4,0),"")</f>
        <v/>
      </c>
      <c r="G1220" s="47" t="str">
        <f>IFERROR(VLOOKUP($C1220,货物明细表!$B:$F,5,0),"")</f>
        <v/>
      </c>
      <c r="H1220" s="20"/>
      <c r="I1220" s="20"/>
      <c r="J1220" s="20"/>
      <c r="K1220" s="20"/>
    </row>
    <row r="1221" spans="1:11">
      <c r="A1221" s="48">
        <f t="shared" ref="A1221:A1226" si="203">A1220+1</f>
        <v>1218</v>
      </c>
      <c r="B1221" s="22"/>
      <c r="C1221" s="22"/>
      <c r="D1221" s="48" t="str">
        <f>IFERROR(VLOOKUP($C1221,货物明细表!$B:$F,2,0),"")</f>
        <v/>
      </c>
      <c r="E1221" s="48" t="str">
        <f>IFERROR(VLOOKUP($C1221,货物明细表!$B:$F,3,0),"")</f>
        <v/>
      </c>
      <c r="F1221" s="48" t="str">
        <f>IFERROR(VLOOKUP($C1221,货物明细表!$B:$F,4,0),"")</f>
        <v/>
      </c>
      <c r="G1221" s="48" t="str">
        <f>IFERROR(VLOOKUP($C1221,货物明细表!$B:$F,5,0),"")</f>
        <v/>
      </c>
      <c r="H1221" s="23"/>
      <c r="I1221" s="23"/>
      <c r="J1221" s="23"/>
      <c r="K1221" s="23"/>
    </row>
    <row r="1222" spans="1:11">
      <c r="A1222" s="47">
        <f t="shared" si="203"/>
        <v>1219</v>
      </c>
      <c r="B1222" s="19"/>
      <c r="C1222" s="19"/>
      <c r="D1222" s="47" t="str">
        <f>IFERROR(VLOOKUP($C1222,货物明细表!$B:$F,2,0),"")</f>
        <v/>
      </c>
      <c r="E1222" s="47" t="str">
        <f>IFERROR(VLOOKUP($C1222,货物明细表!$B:$F,3,0),"")</f>
        <v/>
      </c>
      <c r="F1222" s="47" t="str">
        <f>IFERROR(VLOOKUP($C1222,货物明细表!$B:$F,4,0),"")</f>
        <v/>
      </c>
      <c r="G1222" s="47" t="str">
        <f>IFERROR(VLOOKUP($C1222,货物明细表!$B:$F,5,0),"")</f>
        <v/>
      </c>
      <c r="H1222" s="20"/>
      <c r="I1222" s="20"/>
      <c r="J1222" s="20"/>
      <c r="K1222" s="20"/>
    </row>
    <row r="1223" spans="1:11">
      <c r="A1223" s="48">
        <f t="shared" si="203"/>
        <v>1220</v>
      </c>
      <c r="B1223" s="22"/>
      <c r="C1223" s="22"/>
      <c r="D1223" s="48" t="str">
        <f>IFERROR(VLOOKUP($C1223,货物明细表!$B:$F,2,0),"")</f>
        <v/>
      </c>
      <c r="E1223" s="48" t="str">
        <f>IFERROR(VLOOKUP($C1223,货物明细表!$B:$F,3,0),"")</f>
        <v/>
      </c>
      <c r="F1223" s="48" t="str">
        <f>IFERROR(VLOOKUP($C1223,货物明细表!$B:$F,4,0),"")</f>
        <v/>
      </c>
      <c r="G1223" s="48" t="str">
        <f>IFERROR(VLOOKUP($C1223,货物明细表!$B:$F,5,0),"")</f>
        <v/>
      </c>
      <c r="H1223" s="23"/>
      <c r="I1223" s="23"/>
      <c r="J1223" s="23"/>
      <c r="K1223" s="23"/>
    </row>
    <row r="1224" spans="1:11">
      <c r="A1224" s="47">
        <f t="shared" si="203"/>
        <v>1221</v>
      </c>
      <c r="B1224" s="19"/>
      <c r="C1224" s="19"/>
      <c r="D1224" s="47" t="str">
        <f>IFERROR(VLOOKUP($C1224,货物明细表!$B:$F,2,0),"")</f>
        <v/>
      </c>
      <c r="E1224" s="47" t="str">
        <f>IFERROR(VLOOKUP($C1224,货物明细表!$B:$F,3,0),"")</f>
        <v/>
      </c>
      <c r="F1224" s="47" t="str">
        <f>IFERROR(VLOOKUP($C1224,货物明细表!$B:$F,4,0),"")</f>
        <v/>
      </c>
      <c r="G1224" s="47" t="str">
        <f>IFERROR(VLOOKUP($C1224,货物明细表!$B:$F,5,0),"")</f>
        <v/>
      </c>
      <c r="H1224" s="20"/>
      <c r="I1224" s="20"/>
      <c r="J1224" s="20"/>
      <c r="K1224" s="20"/>
    </row>
    <row r="1225" spans="1:11">
      <c r="A1225" s="48">
        <f t="shared" si="203"/>
        <v>1222</v>
      </c>
      <c r="B1225" s="22"/>
      <c r="C1225" s="22"/>
      <c r="D1225" s="48" t="str">
        <f>IFERROR(VLOOKUP($C1225,货物明细表!$B:$F,2,0),"")</f>
        <v/>
      </c>
      <c r="E1225" s="48" t="str">
        <f>IFERROR(VLOOKUP($C1225,货物明细表!$B:$F,3,0),"")</f>
        <v/>
      </c>
      <c r="F1225" s="48" t="str">
        <f>IFERROR(VLOOKUP($C1225,货物明细表!$B:$F,4,0),"")</f>
        <v/>
      </c>
      <c r="G1225" s="48" t="str">
        <f>IFERROR(VLOOKUP($C1225,货物明细表!$B:$F,5,0),"")</f>
        <v/>
      </c>
      <c r="H1225" s="23"/>
      <c r="I1225" s="23"/>
      <c r="J1225" s="23"/>
      <c r="K1225" s="23"/>
    </row>
    <row r="1226" spans="1:11">
      <c r="A1226" s="47">
        <f t="shared" si="203"/>
        <v>1223</v>
      </c>
      <c r="B1226" s="19"/>
      <c r="C1226" s="19"/>
      <c r="D1226" s="47" t="str">
        <f>IFERROR(VLOOKUP($C1226,货物明细表!$B:$F,2,0),"")</f>
        <v/>
      </c>
      <c r="E1226" s="47" t="str">
        <f>IFERROR(VLOOKUP($C1226,货物明细表!$B:$F,3,0),"")</f>
        <v/>
      </c>
      <c r="F1226" s="47" t="str">
        <f>IFERROR(VLOOKUP($C1226,货物明细表!$B:$F,4,0),"")</f>
        <v/>
      </c>
      <c r="G1226" s="47" t="str">
        <f>IFERROR(VLOOKUP($C1226,货物明细表!$B:$F,5,0),"")</f>
        <v/>
      </c>
      <c r="H1226" s="20"/>
      <c r="I1226" s="20"/>
      <c r="J1226" s="20"/>
      <c r="K1226" s="20"/>
    </row>
    <row r="1227" spans="1:11">
      <c r="A1227" s="48">
        <f t="shared" ref="A1227:A1232" si="204">A1226+1</f>
        <v>1224</v>
      </c>
      <c r="B1227" s="22"/>
      <c r="C1227" s="22"/>
      <c r="D1227" s="48" t="str">
        <f>IFERROR(VLOOKUP($C1227,货物明细表!$B:$F,2,0),"")</f>
        <v/>
      </c>
      <c r="E1227" s="48" t="str">
        <f>IFERROR(VLOOKUP($C1227,货物明细表!$B:$F,3,0),"")</f>
        <v/>
      </c>
      <c r="F1227" s="48" t="str">
        <f>IFERROR(VLOOKUP($C1227,货物明细表!$B:$F,4,0),"")</f>
        <v/>
      </c>
      <c r="G1227" s="48" t="str">
        <f>IFERROR(VLOOKUP($C1227,货物明细表!$B:$F,5,0),"")</f>
        <v/>
      </c>
      <c r="H1227" s="23"/>
      <c r="I1227" s="23"/>
      <c r="J1227" s="23"/>
      <c r="K1227" s="23"/>
    </row>
    <row r="1228" spans="1:11">
      <c r="A1228" s="47">
        <f t="shared" si="204"/>
        <v>1225</v>
      </c>
      <c r="B1228" s="19"/>
      <c r="C1228" s="19"/>
      <c r="D1228" s="47" t="str">
        <f>IFERROR(VLOOKUP($C1228,货物明细表!$B:$F,2,0),"")</f>
        <v/>
      </c>
      <c r="E1228" s="47" t="str">
        <f>IFERROR(VLOOKUP($C1228,货物明细表!$B:$F,3,0),"")</f>
        <v/>
      </c>
      <c r="F1228" s="47" t="str">
        <f>IFERROR(VLOOKUP($C1228,货物明细表!$B:$F,4,0),"")</f>
        <v/>
      </c>
      <c r="G1228" s="47" t="str">
        <f>IFERROR(VLOOKUP($C1228,货物明细表!$B:$F,5,0),"")</f>
        <v/>
      </c>
      <c r="H1228" s="20"/>
      <c r="I1228" s="20"/>
      <c r="J1228" s="20"/>
      <c r="K1228" s="20"/>
    </row>
    <row r="1229" spans="1:11">
      <c r="A1229" s="48">
        <f t="shared" si="204"/>
        <v>1226</v>
      </c>
      <c r="B1229" s="22"/>
      <c r="C1229" s="22"/>
      <c r="D1229" s="48" t="str">
        <f>IFERROR(VLOOKUP($C1229,货物明细表!$B:$F,2,0),"")</f>
        <v/>
      </c>
      <c r="E1229" s="48" t="str">
        <f>IFERROR(VLOOKUP($C1229,货物明细表!$B:$F,3,0),"")</f>
        <v/>
      </c>
      <c r="F1229" s="48" t="str">
        <f>IFERROR(VLOOKUP($C1229,货物明细表!$B:$F,4,0),"")</f>
        <v/>
      </c>
      <c r="G1229" s="48" t="str">
        <f>IFERROR(VLOOKUP($C1229,货物明细表!$B:$F,5,0),"")</f>
        <v/>
      </c>
      <c r="H1229" s="23"/>
      <c r="I1229" s="23"/>
      <c r="J1229" s="23"/>
      <c r="K1229" s="23"/>
    </row>
    <row r="1230" spans="1:11">
      <c r="A1230" s="47">
        <f t="shared" si="204"/>
        <v>1227</v>
      </c>
      <c r="B1230" s="19"/>
      <c r="C1230" s="19"/>
      <c r="D1230" s="47" t="str">
        <f>IFERROR(VLOOKUP($C1230,货物明细表!$B:$F,2,0),"")</f>
        <v/>
      </c>
      <c r="E1230" s="47" t="str">
        <f>IFERROR(VLOOKUP($C1230,货物明细表!$B:$F,3,0),"")</f>
        <v/>
      </c>
      <c r="F1230" s="47" t="str">
        <f>IFERROR(VLOOKUP($C1230,货物明细表!$B:$F,4,0),"")</f>
        <v/>
      </c>
      <c r="G1230" s="47" t="str">
        <f>IFERROR(VLOOKUP($C1230,货物明细表!$B:$F,5,0),"")</f>
        <v/>
      </c>
      <c r="H1230" s="20"/>
      <c r="I1230" s="20"/>
      <c r="J1230" s="20"/>
      <c r="K1230" s="20"/>
    </row>
    <row r="1231" spans="1:11">
      <c r="A1231" s="48">
        <f t="shared" si="204"/>
        <v>1228</v>
      </c>
      <c r="B1231" s="22"/>
      <c r="C1231" s="22"/>
      <c r="D1231" s="48" t="str">
        <f>IFERROR(VLOOKUP($C1231,货物明细表!$B:$F,2,0),"")</f>
        <v/>
      </c>
      <c r="E1231" s="48" t="str">
        <f>IFERROR(VLOOKUP($C1231,货物明细表!$B:$F,3,0),"")</f>
        <v/>
      </c>
      <c r="F1231" s="48" t="str">
        <f>IFERROR(VLOOKUP($C1231,货物明细表!$B:$F,4,0),"")</f>
        <v/>
      </c>
      <c r="G1231" s="48" t="str">
        <f>IFERROR(VLOOKUP($C1231,货物明细表!$B:$F,5,0),"")</f>
        <v/>
      </c>
      <c r="H1231" s="23"/>
      <c r="I1231" s="23"/>
      <c r="J1231" s="23"/>
      <c r="K1231" s="23"/>
    </row>
    <row r="1232" spans="1:11">
      <c r="A1232" s="47">
        <f t="shared" si="204"/>
        <v>1229</v>
      </c>
      <c r="B1232" s="19"/>
      <c r="C1232" s="19"/>
      <c r="D1232" s="47" t="str">
        <f>IFERROR(VLOOKUP($C1232,货物明细表!$B:$F,2,0),"")</f>
        <v/>
      </c>
      <c r="E1232" s="47" t="str">
        <f>IFERROR(VLOOKUP($C1232,货物明细表!$B:$F,3,0),"")</f>
        <v/>
      </c>
      <c r="F1232" s="47" t="str">
        <f>IFERROR(VLOOKUP($C1232,货物明细表!$B:$F,4,0),"")</f>
        <v/>
      </c>
      <c r="G1232" s="47" t="str">
        <f>IFERROR(VLOOKUP($C1232,货物明细表!$B:$F,5,0),"")</f>
        <v/>
      </c>
      <c r="H1232" s="20"/>
      <c r="I1232" s="20"/>
      <c r="J1232" s="20"/>
      <c r="K1232" s="20"/>
    </row>
    <row r="1233" spans="1:11">
      <c r="A1233" s="48">
        <f t="shared" ref="A1233:A1238" si="205">A1232+1</f>
        <v>1230</v>
      </c>
      <c r="B1233" s="22"/>
      <c r="C1233" s="22"/>
      <c r="D1233" s="48" t="str">
        <f>IFERROR(VLOOKUP($C1233,货物明细表!$B:$F,2,0),"")</f>
        <v/>
      </c>
      <c r="E1233" s="48" t="str">
        <f>IFERROR(VLOOKUP($C1233,货物明细表!$B:$F,3,0),"")</f>
        <v/>
      </c>
      <c r="F1233" s="48" t="str">
        <f>IFERROR(VLOOKUP($C1233,货物明细表!$B:$F,4,0),"")</f>
        <v/>
      </c>
      <c r="G1233" s="48" t="str">
        <f>IFERROR(VLOOKUP($C1233,货物明细表!$B:$F,5,0),"")</f>
        <v/>
      </c>
      <c r="H1233" s="23"/>
      <c r="I1233" s="23"/>
      <c r="J1233" s="23"/>
      <c r="K1233" s="23"/>
    </row>
    <row r="1234" spans="1:11">
      <c r="A1234" s="47">
        <f t="shared" si="205"/>
        <v>1231</v>
      </c>
      <c r="B1234" s="19"/>
      <c r="C1234" s="19"/>
      <c r="D1234" s="47" t="str">
        <f>IFERROR(VLOOKUP($C1234,货物明细表!$B:$F,2,0),"")</f>
        <v/>
      </c>
      <c r="E1234" s="47" t="str">
        <f>IFERROR(VLOOKUP($C1234,货物明细表!$B:$F,3,0),"")</f>
        <v/>
      </c>
      <c r="F1234" s="47" t="str">
        <f>IFERROR(VLOOKUP($C1234,货物明细表!$B:$F,4,0),"")</f>
        <v/>
      </c>
      <c r="G1234" s="47" t="str">
        <f>IFERROR(VLOOKUP($C1234,货物明细表!$B:$F,5,0),"")</f>
        <v/>
      </c>
      <c r="H1234" s="20"/>
      <c r="I1234" s="20"/>
      <c r="J1234" s="20"/>
      <c r="K1234" s="20"/>
    </row>
    <row r="1235" spans="1:11">
      <c r="A1235" s="48">
        <f t="shared" si="205"/>
        <v>1232</v>
      </c>
      <c r="B1235" s="22"/>
      <c r="C1235" s="22"/>
      <c r="D1235" s="48" t="str">
        <f>IFERROR(VLOOKUP($C1235,货物明细表!$B:$F,2,0),"")</f>
        <v/>
      </c>
      <c r="E1235" s="48" t="str">
        <f>IFERROR(VLOOKUP($C1235,货物明细表!$B:$F,3,0),"")</f>
        <v/>
      </c>
      <c r="F1235" s="48" t="str">
        <f>IFERROR(VLOOKUP($C1235,货物明细表!$B:$F,4,0),"")</f>
        <v/>
      </c>
      <c r="G1235" s="48" t="str">
        <f>IFERROR(VLOOKUP($C1235,货物明细表!$B:$F,5,0),"")</f>
        <v/>
      </c>
      <c r="H1235" s="23"/>
      <c r="I1235" s="23"/>
      <c r="J1235" s="23"/>
      <c r="K1235" s="23"/>
    </row>
    <row r="1236" spans="1:11">
      <c r="A1236" s="47">
        <f t="shared" si="205"/>
        <v>1233</v>
      </c>
      <c r="B1236" s="19"/>
      <c r="C1236" s="19"/>
      <c r="D1236" s="47" t="str">
        <f>IFERROR(VLOOKUP($C1236,货物明细表!$B:$F,2,0),"")</f>
        <v/>
      </c>
      <c r="E1236" s="47" t="str">
        <f>IFERROR(VLOOKUP($C1236,货物明细表!$B:$F,3,0),"")</f>
        <v/>
      </c>
      <c r="F1236" s="47" t="str">
        <f>IFERROR(VLOOKUP($C1236,货物明细表!$B:$F,4,0),"")</f>
        <v/>
      </c>
      <c r="G1236" s="47" t="str">
        <f>IFERROR(VLOOKUP($C1236,货物明细表!$B:$F,5,0),"")</f>
        <v/>
      </c>
      <c r="H1236" s="20"/>
      <c r="I1236" s="20"/>
      <c r="J1236" s="20"/>
      <c r="K1236" s="20"/>
    </row>
    <row r="1237" spans="1:11">
      <c r="A1237" s="48">
        <f t="shared" si="205"/>
        <v>1234</v>
      </c>
      <c r="B1237" s="22"/>
      <c r="C1237" s="22"/>
      <c r="D1237" s="48" t="str">
        <f>IFERROR(VLOOKUP($C1237,货物明细表!$B:$F,2,0),"")</f>
        <v/>
      </c>
      <c r="E1237" s="48" t="str">
        <f>IFERROR(VLOOKUP($C1237,货物明细表!$B:$F,3,0),"")</f>
        <v/>
      </c>
      <c r="F1237" s="48" t="str">
        <f>IFERROR(VLOOKUP($C1237,货物明细表!$B:$F,4,0),"")</f>
        <v/>
      </c>
      <c r="G1237" s="48" t="str">
        <f>IFERROR(VLOOKUP($C1237,货物明细表!$B:$F,5,0),"")</f>
        <v/>
      </c>
      <c r="H1237" s="23"/>
      <c r="I1237" s="23"/>
      <c r="J1237" s="23"/>
      <c r="K1237" s="23"/>
    </row>
    <row r="1238" spans="1:11">
      <c r="A1238" s="47">
        <f t="shared" si="205"/>
        <v>1235</v>
      </c>
      <c r="B1238" s="19"/>
      <c r="C1238" s="19"/>
      <c r="D1238" s="47" t="str">
        <f>IFERROR(VLOOKUP($C1238,货物明细表!$B:$F,2,0),"")</f>
        <v/>
      </c>
      <c r="E1238" s="47" t="str">
        <f>IFERROR(VLOOKUP($C1238,货物明细表!$B:$F,3,0),"")</f>
        <v/>
      </c>
      <c r="F1238" s="47" t="str">
        <f>IFERROR(VLOOKUP($C1238,货物明细表!$B:$F,4,0),"")</f>
        <v/>
      </c>
      <c r="G1238" s="47" t="str">
        <f>IFERROR(VLOOKUP($C1238,货物明细表!$B:$F,5,0),"")</f>
        <v/>
      </c>
      <c r="H1238" s="20"/>
      <c r="I1238" s="20"/>
      <c r="J1238" s="20"/>
      <c r="K1238" s="20"/>
    </row>
    <row r="1239" spans="1:11">
      <c r="A1239" s="48">
        <f t="shared" ref="A1239:A1244" si="206">A1238+1</f>
        <v>1236</v>
      </c>
      <c r="B1239" s="22"/>
      <c r="C1239" s="22"/>
      <c r="D1239" s="48" t="str">
        <f>IFERROR(VLOOKUP($C1239,货物明细表!$B:$F,2,0),"")</f>
        <v/>
      </c>
      <c r="E1239" s="48" t="str">
        <f>IFERROR(VLOOKUP($C1239,货物明细表!$B:$F,3,0),"")</f>
        <v/>
      </c>
      <c r="F1239" s="48" t="str">
        <f>IFERROR(VLOOKUP($C1239,货物明细表!$B:$F,4,0),"")</f>
        <v/>
      </c>
      <c r="G1239" s="48" t="str">
        <f>IFERROR(VLOOKUP($C1239,货物明细表!$B:$F,5,0),"")</f>
        <v/>
      </c>
      <c r="H1239" s="23"/>
      <c r="I1239" s="23"/>
      <c r="J1239" s="23"/>
      <c r="K1239" s="23"/>
    </row>
    <row r="1240" spans="1:11">
      <c r="A1240" s="47">
        <f t="shared" si="206"/>
        <v>1237</v>
      </c>
      <c r="B1240" s="19"/>
      <c r="C1240" s="19"/>
      <c r="D1240" s="47" t="str">
        <f>IFERROR(VLOOKUP($C1240,货物明细表!$B:$F,2,0),"")</f>
        <v/>
      </c>
      <c r="E1240" s="47" t="str">
        <f>IFERROR(VLOOKUP($C1240,货物明细表!$B:$F,3,0),"")</f>
        <v/>
      </c>
      <c r="F1240" s="47" t="str">
        <f>IFERROR(VLOOKUP($C1240,货物明细表!$B:$F,4,0),"")</f>
        <v/>
      </c>
      <c r="G1240" s="47" t="str">
        <f>IFERROR(VLOOKUP($C1240,货物明细表!$B:$F,5,0),"")</f>
        <v/>
      </c>
      <c r="H1240" s="20"/>
      <c r="I1240" s="20"/>
      <c r="J1240" s="20"/>
      <c r="K1240" s="20"/>
    </row>
    <row r="1241" spans="1:11">
      <c r="A1241" s="48">
        <f t="shared" si="206"/>
        <v>1238</v>
      </c>
      <c r="B1241" s="22"/>
      <c r="C1241" s="22"/>
      <c r="D1241" s="48" t="str">
        <f>IFERROR(VLOOKUP($C1241,货物明细表!$B:$F,2,0),"")</f>
        <v/>
      </c>
      <c r="E1241" s="48" t="str">
        <f>IFERROR(VLOOKUP($C1241,货物明细表!$B:$F,3,0),"")</f>
        <v/>
      </c>
      <c r="F1241" s="48" t="str">
        <f>IFERROR(VLOOKUP($C1241,货物明细表!$B:$F,4,0),"")</f>
        <v/>
      </c>
      <c r="G1241" s="48" t="str">
        <f>IFERROR(VLOOKUP($C1241,货物明细表!$B:$F,5,0),"")</f>
        <v/>
      </c>
      <c r="H1241" s="23"/>
      <c r="I1241" s="23"/>
      <c r="J1241" s="23"/>
      <c r="K1241" s="23"/>
    </row>
    <row r="1242" spans="1:11">
      <c r="A1242" s="47">
        <f t="shared" si="206"/>
        <v>1239</v>
      </c>
      <c r="B1242" s="19"/>
      <c r="C1242" s="19"/>
      <c r="D1242" s="47" t="str">
        <f>IFERROR(VLOOKUP($C1242,货物明细表!$B:$F,2,0),"")</f>
        <v/>
      </c>
      <c r="E1242" s="47" t="str">
        <f>IFERROR(VLOOKUP($C1242,货物明细表!$B:$F,3,0),"")</f>
        <v/>
      </c>
      <c r="F1242" s="47" t="str">
        <f>IFERROR(VLOOKUP($C1242,货物明细表!$B:$F,4,0),"")</f>
        <v/>
      </c>
      <c r="G1242" s="47" t="str">
        <f>IFERROR(VLOOKUP($C1242,货物明细表!$B:$F,5,0),"")</f>
        <v/>
      </c>
      <c r="H1242" s="20"/>
      <c r="I1242" s="20"/>
      <c r="J1242" s="20"/>
      <c r="K1242" s="20"/>
    </row>
    <row r="1243" spans="1:11">
      <c r="A1243" s="48">
        <f t="shared" si="206"/>
        <v>1240</v>
      </c>
      <c r="B1243" s="22"/>
      <c r="C1243" s="22"/>
      <c r="D1243" s="48" t="str">
        <f>IFERROR(VLOOKUP($C1243,货物明细表!$B:$F,2,0),"")</f>
        <v/>
      </c>
      <c r="E1243" s="48" t="str">
        <f>IFERROR(VLOOKUP($C1243,货物明细表!$B:$F,3,0),"")</f>
        <v/>
      </c>
      <c r="F1243" s="48" t="str">
        <f>IFERROR(VLOOKUP($C1243,货物明细表!$B:$F,4,0),"")</f>
        <v/>
      </c>
      <c r="G1243" s="48" t="str">
        <f>IFERROR(VLOOKUP($C1243,货物明细表!$B:$F,5,0),"")</f>
        <v/>
      </c>
      <c r="H1243" s="23"/>
      <c r="I1243" s="23"/>
      <c r="J1243" s="23"/>
      <c r="K1243" s="23"/>
    </row>
    <row r="1244" spans="1:11">
      <c r="A1244" s="47">
        <f t="shared" si="206"/>
        <v>1241</v>
      </c>
      <c r="B1244" s="19"/>
      <c r="C1244" s="19"/>
      <c r="D1244" s="47" t="str">
        <f>IFERROR(VLOOKUP($C1244,货物明细表!$B:$F,2,0),"")</f>
        <v/>
      </c>
      <c r="E1244" s="47" t="str">
        <f>IFERROR(VLOOKUP($C1244,货物明细表!$B:$F,3,0),"")</f>
        <v/>
      </c>
      <c r="F1244" s="47" t="str">
        <f>IFERROR(VLOOKUP($C1244,货物明细表!$B:$F,4,0),"")</f>
        <v/>
      </c>
      <c r="G1244" s="47" t="str">
        <f>IFERROR(VLOOKUP($C1244,货物明细表!$B:$F,5,0),"")</f>
        <v/>
      </c>
      <c r="H1244" s="20"/>
      <c r="I1244" s="20"/>
      <c r="J1244" s="20"/>
      <c r="K1244" s="20"/>
    </row>
    <row r="1245" spans="1:11">
      <c r="A1245" s="48">
        <f t="shared" ref="A1245:A1250" si="207">A1244+1</f>
        <v>1242</v>
      </c>
      <c r="B1245" s="22"/>
      <c r="C1245" s="22"/>
      <c r="D1245" s="48" t="str">
        <f>IFERROR(VLOOKUP($C1245,货物明细表!$B:$F,2,0),"")</f>
        <v/>
      </c>
      <c r="E1245" s="48" t="str">
        <f>IFERROR(VLOOKUP($C1245,货物明细表!$B:$F,3,0),"")</f>
        <v/>
      </c>
      <c r="F1245" s="48" t="str">
        <f>IFERROR(VLOOKUP($C1245,货物明细表!$B:$F,4,0),"")</f>
        <v/>
      </c>
      <c r="G1245" s="48" t="str">
        <f>IFERROR(VLOOKUP($C1245,货物明细表!$B:$F,5,0),"")</f>
        <v/>
      </c>
      <c r="H1245" s="23"/>
      <c r="I1245" s="23"/>
      <c r="J1245" s="23"/>
      <c r="K1245" s="23"/>
    </row>
    <row r="1246" spans="1:11">
      <c r="A1246" s="47">
        <f t="shared" si="207"/>
        <v>1243</v>
      </c>
      <c r="B1246" s="19"/>
      <c r="C1246" s="19"/>
      <c r="D1246" s="47" t="str">
        <f>IFERROR(VLOOKUP($C1246,货物明细表!$B:$F,2,0),"")</f>
        <v/>
      </c>
      <c r="E1246" s="47" t="str">
        <f>IFERROR(VLOOKUP($C1246,货物明细表!$B:$F,3,0),"")</f>
        <v/>
      </c>
      <c r="F1246" s="47" t="str">
        <f>IFERROR(VLOOKUP($C1246,货物明细表!$B:$F,4,0),"")</f>
        <v/>
      </c>
      <c r="G1246" s="47" t="str">
        <f>IFERROR(VLOOKUP($C1246,货物明细表!$B:$F,5,0),"")</f>
        <v/>
      </c>
      <c r="H1246" s="20"/>
      <c r="I1246" s="20"/>
      <c r="J1246" s="20"/>
      <c r="K1246" s="20"/>
    </row>
    <row r="1247" spans="1:11">
      <c r="A1247" s="48">
        <f t="shared" si="207"/>
        <v>1244</v>
      </c>
      <c r="B1247" s="22"/>
      <c r="C1247" s="22"/>
      <c r="D1247" s="48" t="str">
        <f>IFERROR(VLOOKUP($C1247,货物明细表!$B:$F,2,0),"")</f>
        <v/>
      </c>
      <c r="E1247" s="48" t="str">
        <f>IFERROR(VLOOKUP($C1247,货物明细表!$B:$F,3,0),"")</f>
        <v/>
      </c>
      <c r="F1247" s="48" t="str">
        <f>IFERROR(VLOOKUP($C1247,货物明细表!$B:$F,4,0),"")</f>
        <v/>
      </c>
      <c r="G1247" s="48" t="str">
        <f>IFERROR(VLOOKUP($C1247,货物明细表!$B:$F,5,0),"")</f>
        <v/>
      </c>
      <c r="H1247" s="23"/>
      <c r="I1247" s="23"/>
      <c r="J1247" s="23"/>
      <c r="K1247" s="23"/>
    </row>
    <row r="1248" spans="1:11">
      <c r="A1248" s="47">
        <f t="shared" si="207"/>
        <v>1245</v>
      </c>
      <c r="B1248" s="19"/>
      <c r="C1248" s="19"/>
      <c r="D1248" s="47" t="str">
        <f>IFERROR(VLOOKUP($C1248,货物明细表!$B:$F,2,0),"")</f>
        <v/>
      </c>
      <c r="E1248" s="47" t="str">
        <f>IFERROR(VLOOKUP($C1248,货物明细表!$B:$F,3,0),"")</f>
        <v/>
      </c>
      <c r="F1248" s="47" t="str">
        <f>IFERROR(VLOOKUP($C1248,货物明细表!$B:$F,4,0),"")</f>
        <v/>
      </c>
      <c r="G1248" s="47" t="str">
        <f>IFERROR(VLOOKUP($C1248,货物明细表!$B:$F,5,0),"")</f>
        <v/>
      </c>
      <c r="H1248" s="20"/>
      <c r="I1248" s="20"/>
      <c r="J1248" s="20"/>
      <c r="K1248" s="20"/>
    </row>
    <row r="1249" spans="1:11">
      <c r="A1249" s="48">
        <f t="shared" si="207"/>
        <v>1246</v>
      </c>
      <c r="B1249" s="22"/>
      <c r="C1249" s="22"/>
      <c r="D1249" s="48" t="str">
        <f>IFERROR(VLOOKUP($C1249,货物明细表!$B:$F,2,0),"")</f>
        <v/>
      </c>
      <c r="E1249" s="48" t="str">
        <f>IFERROR(VLOOKUP($C1249,货物明细表!$B:$F,3,0),"")</f>
        <v/>
      </c>
      <c r="F1249" s="48" t="str">
        <f>IFERROR(VLOOKUP($C1249,货物明细表!$B:$F,4,0),"")</f>
        <v/>
      </c>
      <c r="G1249" s="48" t="str">
        <f>IFERROR(VLOOKUP($C1249,货物明细表!$B:$F,5,0),"")</f>
        <v/>
      </c>
      <c r="H1249" s="23"/>
      <c r="I1249" s="23"/>
      <c r="J1249" s="23"/>
      <c r="K1249" s="23"/>
    </row>
    <row r="1250" spans="1:11">
      <c r="A1250" s="47">
        <f t="shared" si="207"/>
        <v>1247</v>
      </c>
      <c r="B1250" s="19"/>
      <c r="C1250" s="19"/>
      <c r="D1250" s="47" t="str">
        <f>IFERROR(VLOOKUP($C1250,货物明细表!$B:$F,2,0),"")</f>
        <v/>
      </c>
      <c r="E1250" s="47" t="str">
        <f>IFERROR(VLOOKUP($C1250,货物明细表!$B:$F,3,0),"")</f>
        <v/>
      </c>
      <c r="F1250" s="47" t="str">
        <f>IFERROR(VLOOKUP($C1250,货物明细表!$B:$F,4,0),"")</f>
        <v/>
      </c>
      <c r="G1250" s="47" t="str">
        <f>IFERROR(VLOOKUP($C1250,货物明细表!$B:$F,5,0),"")</f>
        <v/>
      </c>
      <c r="H1250" s="20"/>
      <c r="I1250" s="20"/>
      <c r="J1250" s="20"/>
      <c r="K1250" s="20"/>
    </row>
    <row r="1251" spans="1:11">
      <c r="A1251" s="48">
        <f t="shared" ref="A1251:A1256" si="208">A1250+1</f>
        <v>1248</v>
      </c>
      <c r="B1251" s="22"/>
      <c r="C1251" s="22"/>
      <c r="D1251" s="48" t="str">
        <f>IFERROR(VLOOKUP($C1251,货物明细表!$B:$F,2,0),"")</f>
        <v/>
      </c>
      <c r="E1251" s="48" t="str">
        <f>IFERROR(VLOOKUP($C1251,货物明细表!$B:$F,3,0),"")</f>
        <v/>
      </c>
      <c r="F1251" s="48" t="str">
        <f>IFERROR(VLOOKUP($C1251,货物明细表!$B:$F,4,0),"")</f>
        <v/>
      </c>
      <c r="G1251" s="48" t="str">
        <f>IFERROR(VLOOKUP($C1251,货物明细表!$B:$F,5,0),"")</f>
        <v/>
      </c>
      <c r="H1251" s="23"/>
      <c r="I1251" s="23"/>
      <c r="J1251" s="23"/>
      <c r="K1251" s="23"/>
    </row>
    <row r="1252" spans="1:11">
      <c r="A1252" s="47">
        <f t="shared" si="208"/>
        <v>1249</v>
      </c>
      <c r="B1252" s="19"/>
      <c r="C1252" s="19"/>
      <c r="D1252" s="47" t="str">
        <f>IFERROR(VLOOKUP($C1252,货物明细表!$B:$F,2,0),"")</f>
        <v/>
      </c>
      <c r="E1252" s="47" t="str">
        <f>IFERROR(VLOOKUP($C1252,货物明细表!$B:$F,3,0),"")</f>
        <v/>
      </c>
      <c r="F1252" s="47" t="str">
        <f>IFERROR(VLOOKUP($C1252,货物明细表!$B:$F,4,0),"")</f>
        <v/>
      </c>
      <c r="G1252" s="47" t="str">
        <f>IFERROR(VLOOKUP($C1252,货物明细表!$B:$F,5,0),"")</f>
        <v/>
      </c>
      <c r="H1252" s="20"/>
      <c r="I1252" s="20"/>
      <c r="J1252" s="20"/>
      <c r="K1252" s="20"/>
    </row>
    <row r="1253" spans="1:11">
      <c r="A1253" s="48">
        <f t="shared" si="208"/>
        <v>1250</v>
      </c>
      <c r="B1253" s="22"/>
      <c r="C1253" s="22"/>
      <c r="D1253" s="48" t="str">
        <f>IFERROR(VLOOKUP($C1253,货物明细表!$B:$F,2,0),"")</f>
        <v/>
      </c>
      <c r="E1253" s="48" t="str">
        <f>IFERROR(VLOOKUP($C1253,货物明细表!$B:$F,3,0),"")</f>
        <v/>
      </c>
      <c r="F1253" s="48" t="str">
        <f>IFERROR(VLOOKUP($C1253,货物明细表!$B:$F,4,0),"")</f>
        <v/>
      </c>
      <c r="G1253" s="48" t="str">
        <f>IFERROR(VLOOKUP($C1253,货物明细表!$B:$F,5,0),"")</f>
        <v/>
      </c>
      <c r="H1253" s="23"/>
      <c r="I1253" s="23"/>
      <c r="J1253" s="23"/>
      <c r="K1253" s="23"/>
    </row>
    <row r="1254" spans="1:11">
      <c r="A1254" s="47">
        <f t="shared" si="208"/>
        <v>1251</v>
      </c>
      <c r="B1254" s="19"/>
      <c r="C1254" s="19"/>
      <c r="D1254" s="47" t="str">
        <f>IFERROR(VLOOKUP($C1254,货物明细表!$B:$F,2,0),"")</f>
        <v/>
      </c>
      <c r="E1254" s="47" t="str">
        <f>IFERROR(VLOOKUP($C1254,货物明细表!$B:$F,3,0),"")</f>
        <v/>
      </c>
      <c r="F1254" s="47" t="str">
        <f>IFERROR(VLOOKUP($C1254,货物明细表!$B:$F,4,0),"")</f>
        <v/>
      </c>
      <c r="G1254" s="47" t="str">
        <f>IFERROR(VLOOKUP($C1254,货物明细表!$B:$F,5,0),"")</f>
        <v/>
      </c>
      <c r="H1254" s="20"/>
      <c r="I1254" s="20"/>
      <c r="J1254" s="20"/>
      <c r="K1254" s="20"/>
    </row>
    <row r="1255" spans="1:11">
      <c r="A1255" s="48">
        <f t="shared" si="208"/>
        <v>1252</v>
      </c>
      <c r="B1255" s="22"/>
      <c r="C1255" s="22"/>
      <c r="D1255" s="48" t="str">
        <f>IFERROR(VLOOKUP($C1255,货物明细表!$B:$F,2,0),"")</f>
        <v/>
      </c>
      <c r="E1255" s="48" t="str">
        <f>IFERROR(VLOOKUP($C1255,货物明细表!$B:$F,3,0),"")</f>
        <v/>
      </c>
      <c r="F1255" s="48" t="str">
        <f>IFERROR(VLOOKUP($C1255,货物明细表!$B:$F,4,0),"")</f>
        <v/>
      </c>
      <c r="G1255" s="48" t="str">
        <f>IFERROR(VLOOKUP($C1255,货物明细表!$B:$F,5,0),"")</f>
        <v/>
      </c>
      <c r="H1255" s="23"/>
      <c r="I1255" s="23"/>
      <c r="J1255" s="23"/>
      <c r="K1255" s="23"/>
    </row>
    <row r="1256" spans="1:11">
      <c r="A1256" s="47">
        <f t="shared" si="208"/>
        <v>1253</v>
      </c>
      <c r="B1256" s="19"/>
      <c r="C1256" s="19"/>
      <c r="D1256" s="47" t="str">
        <f>IFERROR(VLOOKUP($C1256,货物明细表!$B:$F,2,0),"")</f>
        <v/>
      </c>
      <c r="E1256" s="47" t="str">
        <f>IFERROR(VLOOKUP($C1256,货物明细表!$B:$F,3,0),"")</f>
        <v/>
      </c>
      <c r="F1256" s="47" t="str">
        <f>IFERROR(VLOOKUP($C1256,货物明细表!$B:$F,4,0),"")</f>
        <v/>
      </c>
      <c r="G1256" s="47" t="str">
        <f>IFERROR(VLOOKUP($C1256,货物明细表!$B:$F,5,0),"")</f>
        <v/>
      </c>
      <c r="H1256" s="20"/>
      <c r="I1256" s="20"/>
      <c r="J1256" s="20"/>
      <c r="K1256" s="20"/>
    </row>
    <row r="1257" spans="1:11">
      <c r="A1257" s="48">
        <f t="shared" ref="A1257:A1262" si="209">A1256+1</f>
        <v>1254</v>
      </c>
      <c r="B1257" s="22"/>
      <c r="C1257" s="22"/>
      <c r="D1257" s="48" t="str">
        <f>IFERROR(VLOOKUP($C1257,货物明细表!$B:$F,2,0),"")</f>
        <v/>
      </c>
      <c r="E1257" s="48" t="str">
        <f>IFERROR(VLOOKUP($C1257,货物明细表!$B:$F,3,0),"")</f>
        <v/>
      </c>
      <c r="F1257" s="48" t="str">
        <f>IFERROR(VLOOKUP($C1257,货物明细表!$B:$F,4,0),"")</f>
        <v/>
      </c>
      <c r="G1257" s="48" t="str">
        <f>IFERROR(VLOOKUP($C1257,货物明细表!$B:$F,5,0),"")</f>
        <v/>
      </c>
      <c r="H1257" s="23"/>
      <c r="I1257" s="23"/>
      <c r="J1257" s="23"/>
      <c r="K1257" s="23"/>
    </row>
    <row r="1258" spans="1:11">
      <c r="A1258" s="47">
        <f t="shared" si="209"/>
        <v>1255</v>
      </c>
      <c r="B1258" s="19"/>
      <c r="C1258" s="19"/>
      <c r="D1258" s="47" t="str">
        <f>IFERROR(VLOOKUP($C1258,货物明细表!$B:$F,2,0),"")</f>
        <v/>
      </c>
      <c r="E1258" s="47" t="str">
        <f>IFERROR(VLOOKUP($C1258,货物明细表!$B:$F,3,0),"")</f>
        <v/>
      </c>
      <c r="F1258" s="47" t="str">
        <f>IFERROR(VLOOKUP($C1258,货物明细表!$B:$F,4,0),"")</f>
        <v/>
      </c>
      <c r="G1258" s="47" t="str">
        <f>IFERROR(VLOOKUP($C1258,货物明细表!$B:$F,5,0),"")</f>
        <v/>
      </c>
      <c r="H1258" s="20"/>
      <c r="I1258" s="20"/>
      <c r="J1258" s="20"/>
      <c r="K1258" s="20"/>
    </row>
    <row r="1259" spans="1:11">
      <c r="A1259" s="48">
        <f t="shared" si="209"/>
        <v>1256</v>
      </c>
      <c r="B1259" s="22"/>
      <c r="C1259" s="22"/>
      <c r="D1259" s="48" t="str">
        <f>IFERROR(VLOOKUP($C1259,货物明细表!$B:$F,2,0),"")</f>
        <v/>
      </c>
      <c r="E1259" s="48" t="str">
        <f>IFERROR(VLOOKUP($C1259,货物明细表!$B:$F,3,0),"")</f>
        <v/>
      </c>
      <c r="F1259" s="48" t="str">
        <f>IFERROR(VLOOKUP($C1259,货物明细表!$B:$F,4,0),"")</f>
        <v/>
      </c>
      <c r="G1259" s="48" t="str">
        <f>IFERROR(VLOOKUP($C1259,货物明细表!$B:$F,5,0),"")</f>
        <v/>
      </c>
      <c r="H1259" s="23"/>
      <c r="I1259" s="23"/>
      <c r="J1259" s="23"/>
      <c r="K1259" s="23"/>
    </row>
    <row r="1260" spans="1:11">
      <c r="A1260" s="47">
        <f t="shared" si="209"/>
        <v>1257</v>
      </c>
      <c r="B1260" s="19"/>
      <c r="C1260" s="19"/>
      <c r="D1260" s="47" t="str">
        <f>IFERROR(VLOOKUP($C1260,货物明细表!$B:$F,2,0),"")</f>
        <v/>
      </c>
      <c r="E1260" s="47" t="str">
        <f>IFERROR(VLOOKUP($C1260,货物明细表!$B:$F,3,0),"")</f>
        <v/>
      </c>
      <c r="F1260" s="47" t="str">
        <f>IFERROR(VLOOKUP($C1260,货物明细表!$B:$F,4,0),"")</f>
        <v/>
      </c>
      <c r="G1260" s="47" t="str">
        <f>IFERROR(VLOOKUP($C1260,货物明细表!$B:$F,5,0),"")</f>
        <v/>
      </c>
      <c r="H1260" s="20"/>
      <c r="I1260" s="20"/>
      <c r="J1260" s="20"/>
      <c r="K1260" s="20"/>
    </row>
    <row r="1261" spans="1:11">
      <c r="A1261" s="48">
        <f t="shared" si="209"/>
        <v>1258</v>
      </c>
      <c r="B1261" s="22"/>
      <c r="C1261" s="22"/>
      <c r="D1261" s="48" t="str">
        <f>IFERROR(VLOOKUP($C1261,货物明细表!$B:$F,2,0),"")</f>
        <v/>
      </c>
      <c r="E1261" s="48" t="str">
        <f>IFERROR(VLOOKUP($C1261,货物明细表!$B:$F,3,0),"")</f>
        <v/>
      </c>
      <c r="F1261" s="48" t="str">
        <f>IFERROR(VLOOKUP($C1261,货物明细表!$B:$F,4,0),"")</f>
        <v/>
      </c>
      <c r="G1261" s="48" t="str">
        <f>IFERROR(VLOOKUP($C1261,货物明细表!$B:$F,5,0),"")</f>
        <v/>
      </c>
      <c r="H1261" s="23"/>
      <c r="I1261" s="23"/>
      <c r="J1261" s="23"/>
      <c r="K1261" s="23"/>
    </row>
    <row r="1262" spans="1:11">
      <c r="A1262" s="47">
        <f t="shared" si="209"/>
        <v>1259</v>
      </c>
      <c r="B1262" s="19"/>
      <c r="C1262" s="19"/>
      <c r="D1262" s="47" t="str">
        <f>IFERROR(VLOOKUP($C1262,货物明细表!$B:$F,2,0),"")</f>
        <v/>
      </c>
      <c r="E1262" s="47" t="str">
        <f>IFERROR(VLOOKUP($C1262,货物明细表!$B:$F,3,0),"")</f>
        <v/>
      </c>
      <c r="F1262" s="47" t="str">
        <f>IFERROR(VLOOKUP($C1262,货物明细表!$B:$F,4,0),"")</f>
        <v/>
      </c>
      <c r="G1262" s="47" t="str">
        <f>IFERROR(VLOOKUP($C1262,货物明细表!$B:$F,5,0),"")</f>
        <v/>
      </c>
      <c r="H1262" s="20"/>
      <c r="I1262" s="20"/>
      <c r="J1262" s="20"/>
      <c r="K1262" s="20"/>
    </row>
    <row r="1263" spans="1:11">
      <c r="A1263" s="48">
        <f t="shared" ref="A1263:A1268" si="210">A1262+1</f>
        <v>1260</v>
      </c>
      <c r="B1263" s="22"/>
      <c r="C1263" s="22"/>
      <c r="D1263" s="48" t="str">
        <f>IFERROR(VLOOKUP($C1263,货物明细表!$B:$F,2,0),"")</f>
        <v/>
      </c>
      <c r="E1263" s="48" t="str">
        <f>IFERROR(VLOOKUP($C1263,货物明细表!$B:$F,3,0),"")</f>
        <v/>
      </c>
      <c r="F1263" s="48" t="str">
        <f>IFERROR(VLOOKUP($C1263,货物明细表!$B:$F,4,0),"")</f>
        <v/>
      </c>
      <c r="G1263" s="48" t="str">
        <f>IFERROR(VLOOKUP($C1263,货物明细表!$B:$F,5,0),"")</f>
        <v/>
      </c>
      <c r="H1263" s="23"/>
      <c r="I1263" s="23"/>
      <c r="J1263" s="23"/>
      <c r="K1263" s="23"/>
    </row>
    <row r="1264" spans="1:11">
      <c r="A1264" s="47">
        <f t="shared" si="210"/>
        <v>1261</v>
      </c>
      <c r="B1264" s="19"/>
      <c r="C1264" s="19"/>
      <c r="D1264" s="47" t="str">
        <f>IFERROR(VLOOKUP($C1264,货物明细表!$B:$F,2,0),"")</f>
        <v/>
      </c>
      <c r="E1264" s="47" t="str">
        <f>IFERROR(VLOOKUP($C1264,货物明细表!$B:$F,3,0),"")</f>
        <v/>
      </c>
      <c r="F1264" s="47" t="str">
        <f>IFERROR(VLOOKUP($C1264,货物明细表!$B:$F,4,0),"")</f>
        <v/>
      </c>
      <c r="G1264" s="47" t="str">
        <f>IFERROR(VLOOKUP($C1264,货物明细表!$B:$F,5,0),"")</f>
        <v/>
      </c>
      <c r="H1264" s="20"/>
      <c r="I1264" s="20"/>
      <c r="J1264" s="20"/>
      <c r="K1264" s="20"/>
    </row>
    <row r="1265" spans="1:11">
      <c r="A1265" s="48">
        <f t="shared" si="210"/>
        <v>1262</v>
      </c>
      <c r="B1265" s="22"/>
      <c r="C1265" s="22"/>
      <c r="D1265" s="48" t="str">
        <f>IFERROR(VLOOKUP($C1265,货物明细表!$B:$F,2,0),"")</f>
        <v/>
      </c>
      <c r="E1265" s="48" t="str">
        <f>IFERROR(VLOOKUP($C1265,货物明细表!$B:$F,3,0),"")</f>
        <v/>
      </c>
      <c r="F1265" s="48" t="str">
        <f>IFERROR(VLOOKUP($C1265,货物明细表!$B:$F,4,0),"")</f>
        <v/>
      </c>
      <c r="G1265" s="48" t="str">
        <f>IFERROR(VLOOKUP($C1265,货物明细表!$B:$F,5,0),"")</f>
        <v/>
      </c>
      <c r="H1265" s="23"/>
      <c r="I1265" s="23"/>
      <c r="J1265" s="23"/>
      <c r="K1265" s="23"/>
    </row>
    <row r="1266" spans="1:11">
      <c r="A1266" s="47">
        <f t="shared" si="210"/>
        <v>1263</v>
      </c>
      <c r="B1266" s="19"/>
      <c r="C1266" s="19"/>
      <c r="D1266" s="47" t="str">
        <f>IFERROR(VLOOKUP($C1266,货物明细表!$B:$F,2,0),"")</f>
        <v/>
      </c>
      <c r="E1266" s="47" t="str">
        <f>IFERROR(VLOOKUP($C1266,货物明细表!$B:$F,3,0),"")</f>
        <v/>
      </c>
      <c r="F1266" s="47" t="str">
        <f>IFERROR(VLOOKUP($C1266,货物明细表!$B:$F,4,0),"")</f>
        <v/>
      </c>
      <c r="G1266" s="47" t="str">
        <f>IFERROR(VLOOKUP($C1266,货物明细表!$B:$F,5,0),"")</f>
        <v/>
      </c>
      <c r="H1266" s="20"/>
      <c r="I1266" s="20"/>
      <c r="J1266" s="20"/>
      <c r="K1266" s="20"/>
    </row>
    <row r="1267" spans="1:11">
      <c r="A1267" s="48">
        <f t="shared" si="210"/>
        <v>1264</v>
      </c>
      <c r="B1267" s="22"/>
      <c r="C1267" s="22"/>
      <c r="D1267" s="48" t="str">
        <f>IFERROR(VLOOKUP($C1267,货物明细表!$B:$F,2,0),"")</f>
        <v/>
      </c>
      <c r="E1267" s="48" t="str">
        <f>IFERROR(VLOOKUP($C1267,货物明细表!$B:$F,3,0),"")</f>
        <v/>
      </c>
      <c r="F1267" s="48" t="str">
        <f>IFERROR(VLOOKUP($C1267,货物明细表!$B:$F,4,0),"")</f>
        <v/>
      </c>
      <c r="G1267" s="48" t="str">
        <f>IFERROR(VLOOKUP($C1267,货物明细表!$B:$F,5,0),"")</f>
        <v/>
      </c>
      <c r="H1267" s="23"/>
      <c r="I1267" s="23"/>
      <c r="J1267" s="23"/>
      <c r="K1267" s="23"/>
    </row>
    <row r="1268" spans="1:11">
      <c r="A1268" s="47">
        <f t="shared" si="210"/>
        <v>1265</v>
      </c>
      <c r="B1268" s="19"/>
      <c r="C1268" s="19"/>
      <c r="D1268" s="47" t="str">
        <f>IFERROR(VLOOKUP($C1268,货物明细表!$B:$F,2,0),"")</f>
        <v/>
      </c>
      <c r="E1268" s="47" t="str">
        <f>IFERROR(VLOOKUP($C1268,货物明细表!$B:$F,3,0),"")</f>
        <v/>
      </c>
      <c r="F1268" s="47" t="str">
        <f>IFERROR(VLOOKUP($C1268,货物明细表!$B:$F,4,0),"")</f>
        <v/>
      </c>
      <c r="G1268" s="47" t="str">
        <f>IFERROR(VLOOKUP($C1268,货物明细表!$B:$F,5,0),"")</f>
        <v/>
      </c>
      <c r="H1268" s="20"/>
      <c r="I1268" s="20"/>
      <c r="J1268" s="20"/>
      <c r="K1268" s="20"/>
    </row>
    <row r="1269" spans="1:11">
      <c r="A1269" s="48">
        <f t="shared" ref="A1269:A1274" si="211">A1268+1</f>
        <v>1266</v>
      </c>
      <c r="B1269" s="22"/>
      <c r="C1269" s="22"/>
      <c r="D1269" s="48" t="str">
        <f>IFERROR(VLOOKUP($C1269,货物明细表!$B:$F,2,0),"")</f>
        <v/>
      </c>
      <c r="E1269" s="48" t="str">
        <f>IFERROR(VLOOKUP($C1269,货物明细表!$B:$F,3,0),"")</f>
        <v/>
      </c>
      <c r="F1269" s="48" t="str">
        <f>IFERROR(VLOOKUP($C1269,货物明细表!$B:$F,4,0),"")</f>
        <v/>
      </c>
      <c r="G1269" s="48" t="str">
        <f>IFERROR(VLOOKUP($C1269,货物明细表!$B:$F,5,0),"")</f>
        <v/>
      </c>
      <c r="H1269" s="23"/>
      <c r="I1269" s="23"/>
      <c r="J1269" s="23"/>
      <c r="K1269" s="23"/>
    </row>
    <row r="1270" spans="1:11">
      <c r="A1270" s="47">
        <f t="shared" si="211"/>
        <v>1267</v>
      </c>
      <c r="B1270" s="19"/>
      <c r="C1270" s="19"/>
      <c r="D1270" s="47" t="str">
        <f>IFERROR(VLOOKUP($C1270,货物明细表!$B:$F,2,0),"")</f>
        <v/>
      </c>
      <c r="E1270" s="47" t="str">
        <f>IFERROR(VLOOKUP($C1270,货物明细表!$B:$F,3,0),"")</f>
        <v/>
      </c>
      <c r="F1270" s="47" t="str">
        <f>IFERROR(VLOOKUP($C1270,货物明细表!$B:$F,4,0),"")</f>
        <v/>
      </c>
      <c r="G1270" s="47" t="str">
        <f>IFERROR(VLOOKUP($C1270,货物明细表!$B:$F,5,0),"")</f>
        <v/>
      </c>
      <c r="H1270" s="20"/>
      <c r="I1270" s="20"/>
      <c r="J1270" s="20"/>
      <c r="K1270" s="20"/>
    </row>
    <row r="1271" spans="1:11">
      <c r="A1271" s="48">
        <f t="shared" si="211"/>
        <v>1268</v>
      </c>
      <c r="B1271" s="22"/>
      <c r="C1271" s="22"/>
      <c r="D1271" s="48" t="str">
        <f>IFERROR(VLOOKUP($C1271,货物明细表!$B:$F,2,0),"")</f>
        <v/>
      </c>
      <c r="E1271" s="48" t="str">
        <f>IFERROR(VLOOKUP($C1271,货物明细表!$B:$F,3,0),"")</f>
        <v/>
      </c>
      <c r="F1271" s="48" t="str">
        <f>IFERROR(VLOOKUP($C1271,货物明细表!$B:$F,4,0),"")</f>
        <v/>
      </c>
      <c r="G1271" s="48" t="str">
        <f>IFERROR(VLOOKUP($C1271,货物明细表!$B:$F,5,0),"")</f>
        <v/>
      </c>
      <c r="H1271" s="23"/>
      <c r="I1271" s="23"/>
      <c r="J1271" s="23"/>
      <c r="K1271" s="23"/>
    </row>
    <row r="1272" spans="1:11">
      <c r="A1272" s="47">
        <f t="shared" si="211"/>
        <v>1269</v>
      </c>
      <c r="B1272" s="19"/>
      <c r="C1272" s="19"/>
      <c r="D1272" s="47" t="str">
        <f>IFERROR(VLOOKUP($C1272,货物明细表!$B:$F,2,0),"")</f>
        <v/>
      </c>
      <c r="E1272" s="47" t="str">
        <f>IFERROR(VLOOKUP($C1272,货物明细表!$B:$F,3,0),"")</f>
        <v/>
      </c>
      <c r="F1272" s="47" t="str">
        <f>IFERROR(VLOOKUP($C1272,货物明细表!$B:$F,4,0),"")</f>
        <v/>
      </c>
      <c r="G1272" s="47" t="str">
        <f>IFERROR(VLOOKUP($C1272,货物明细表!$B:$F,5,0),"")</f>
        <v/>
      </c>
      <c r="H1272" s="20"/>
      <c r="I1272" s="20"/>
      <c r="J1272" s="20"/>
      <c r="K1272" s="20"/>
    </row>
    <row r="1273" spans="1:11">
      <c r="A1273" s="48">
        <f t="shared" si="211"/>
        <v>1270</v>
      </c>
      <c r="B1273" s="22"/>
      <c r="C1273" s="22"/>
      <c r="D1273" s="48" t="str">
        <f>IFERROR(VLOOKUP($C1273,货物明细表!$B:$F,2,0),"")</f>
        <v/>
      </c>
      <c r="E1273" s="48" t="str">
        <f>IFERROR(VLOOKUP($C1273,货物明细表!$B:$F,3,0),"")</f>
        <v/>
      </c>
      <c r="F1273" s="48" t="str">
        <f>IFERROR(VLOOKUP($C1273,货物明细表!$B:$F,4,0),"")</f>
        <v/>
      </c>
      <c r="G1273" s="48" t="str">
        <f>IFERROR(VLOOKUP($C1273,货物明细表!$B:$F,5,0),"")</f>
        <v/>
      </c>
      <c r="H1273" s="23"/>
      <c r="I1273" s="23"/>
      <c r="J1273" s="23"/>
      <c r="K1273" s="23"/>
    </row>
    <row r="1274" spans="1:11">
      <c r="A1274" s="47">
        <f t="shared" si="211"/>
        <v>1271</v>
      </c>
      <c r="B1274" s="19"/>
      <c r="C1274" s="19"/>
      <c r="D1274" s="47" t="str">
        <f>IFERROR(VLOOKUP($C1274,货物明细表!$B:$F,2,0),"")</f>
        <v/>
      </c>
      <c r="E1274" s="47" t="str">
        <f>IFERROR(VLOOKUP($C1274,货物明细表!$B:$F,3,0),"")</f>
        <v/>
      </c>
      <c r="F1274" s="47" t="str">
        <f>IFERROR(VLOOKUP($C1274,货物明细表!$B:$F,4,0),"")</f>
        <v/>
      </c>
      <c r="G1274" s="47" t="str">
        <f>IFERROR(VLOOKUP($C1274,货物明细表!$B:$F,5,0),"")</f>
        <v/>
      </c>
      <c r="H1274" s="20"/>
      <c r="I1274" s="20"/>
      <c r="J1274" s="20"/>
      <c r="K1274" s="20"/>
    </row>
    <row r="1275" spans="1:11">
      <c r="A1275" s="48">
        <f t="shared" ref="A1275:A1280" si="212">A1274+1</f>
        <v>1272</v>
      </c>
      <c r="B1275" s="22"/>
      <c r="C1275" s="22"/>
      <c r="D1275" s="48" t="str">
        <f>IFERROR(VLOOKUP($C1275,货物明细表!$B:$F,2,0),"")</f>
        <v/>
      </c>
      <c r="E1275" s="48" t="str">
        <f>IFERROR(VLOOKUP($C1275,货物明细表!$B:$F,3,0),"")</f>
        <v/>
      </c>
      <c r="F1275" s="48" t="str">
        <f>IFERROR(VLOOKUP($C1275,货物明细表!$B:$F,4,0),"")</f>
        <v/>
      </c>
      <c r="G1275" s="48" t="str">
        <f>IFERROR(VLOOKUP($C1275,货物明细表!$B:$F,5,0),"")</f>
        <v/>
      </c>
      <c r="H1275" s="23"/>
      <c r="I1275" s="23"/>
      <c r="J1275" s="23"/>
      <c r="K1275" s="23"/>
    </row>
    <row r="1276" spans="1:11">
      <c r="A1276" s="47">
        <f t="shared" si="212"/>
        <v>1273</v>
      </c>
      <c r="B1276" s="19"/>
      <c r="C1276" s="19"/>
      <c r="D1276" s="47" t="str">
        <f>IFERROR(VLOOKUP($C1276,货物明细表!$B:$F,2,0),"")</f>
        <v/>
      </c>
      <c r="E1276" s="47" t="str">
        <f>IFERROR(VLOOKUP($C1276,货物明细表!$B:$F,3,0),"")</f>
        <v/>
      </c>
      <c r="F1276" s="47" t="str">
        <f>IFERROR(VLOOKUP($C1276,货物明细表!$B:$F,4,0),"")</f>
        <v/>
      </c>
      <c r="G1276" s="47" t="str">
        <f>IFERROR(VLOOKUP($C1276,货物明细表!$B:$F,5,0),"")</f>
        <v/>
      </c>
      <c r="H1276" s="20"/>
      <c r="I1276" s="20"/>
      <c r="J1276" s="20"/>
      <c r="K1276" s="20"/>
    </row>
    <row r="1277" spans="1:11">
      <c r="A1277" s="48">
        <f t="shared" si="212"/>
        <v>1274</v>
      </c>
      <c r="B1277" s="22"/>
      <c r="C1277" s="22"/>
      <c r="D1277" s="48" t="str">
        <f>IFERROR(VLOOKUP($C1277,货物明细表!$B:$F,2,0),"")</f>
        <v/>
      </c>
      <c r="E1277" s="48" t="str">
        <f>IFERROR(VLOOKUP($C1277,货物明细表!$B:$F,3,0),"")</f>
        <v/>
      </c>
      <c r="F1277" s="48" t="str">
        <f>IFERROR(VLOOKUP($C1277,货物明细表!$B:$F,4,0),"")</f>
        <v/>
      </c>
      <c r="G1277" s="48" t="str">
        <f>IFERROR(VLOOKUP($C1277,货物明细表!$B:$F,5,0),"")</f>
        <v/>
      </c>
      <c r="H1277" s="23"/>
      <c r="I1277" s="23"/>
      <c r="J1277" s="23"/>
      <c r="K1277" s="23"/>
    </row>
    <row r="1278" spans="1:11">
      <c r="A1278" s="47">
        <f t="shared" si="212"/>
        <v>1275</v>
      </c>
      <c r="B1278" s="19"/>
      <c r="C1278" s="19"/>
      <c r="D1278" s="47" t="str">
        <f>IFERROR(VLOOKUP($C1278,货物明细表!$B:$F,2,0),"")</f>
        <v/>
      </c>
      <c r="E1278" s="47" t="str">
        <f>IFERROR(VLOOKUP($C1278,货物明细表!$B:$F,3,0),"")</f>
        <v/>
      </c>
      <c r="F1278" s="47" t="str">
        <f>IFERROR(VLOOKUP($C1278,货物明细表!$B:$F,4,0),"")</f>
        <v/>
      </c>
      <c r="G1278" s="47" t="str">
        <f>IFERROR(VLOOKUP($C1278,货物明细表!$B:$F,5,0),"")</f>
        <v/>
      </c>
      <c r="H1278" s="20"/>
      <c r="I1278" s="20"/>
      <c r="J1278" s="20"/>
      <c r="K1278" s="20"/>
    </row>
    <row r="1279" spans="1:11">
      <c r="A1279" s="48">
        <f t="shared" si="212"/>
        <v>1276</v>
      </c>
      <c r="B1279" s="22"/>
      <c r="C1279" s="22"/>
      <c r="D1279" s="48" t="str">
        <f>IFERROR(VLOOKUP($C1279,货物明细表!$B:$F,2,0),"")</f>
        <v/>
      </c>
      <c r="E1279" s="48" t="str">
        <f>IFERROR(VLOOKUP($C1279,货物明细表!$B:$F,3,0),"")</f>
        <v/>
      </c>
      <c r="F1279" s="48" t="str">
        <f>IFERROR(VLOOKUP($C1279,货物明细表!$B:$F,4,0),"")</f>
        <v/>
      </c>
      <c r="G1279" s="48" t="str">
        <f>IFERROR(VLOOKUP($C1279,货物明细表!$B:$F,5,0),"")</f>
        <v/>
      </c>
      <c r="H1279" s="23"/>
      <c r="I1279" s="23"/>
      <c r="J1279" s="23"/>
      <c r="K1279" s="23"/>
    </row>
    <row r="1280" spans="1:11">
      <c r="A1280" s="47">
        <f t="shared" si="212"/>
        <v>1277</v>
      </c>
      <c r="B1280" s="19"/>
      <c r="C1280" s="19"/>
      <c r="D1280" s="47" t="str">
        <f>IFERROR(VLOOKUP($C1280,货物明细表!$B:$F,2,0),"")</f>
        <v/>
      </c>
      <c r="E1280" s="47" t="str">
        <f>IFERROR(VLOOKUP($C1280,货物明细表!$B:$F,3,0),"")</f>
        <v/>
      </c>
      <c r="F1280" s="47" t="str">
        <f>IFERROR(VLOOKUP($C1280,货物明细表!$B:$F,4,0),"")</f>
        <v/>
      </c>
      <c r="G1280" s="47" t="str">
        <f>IFERROR(VLOOKUP($C1280,货物明细表!$B:$F,5,0),"")</f>
        <v/>
      </c>
      <c r="H1280" s="20"/>
      <c r="I1280" s="20"/>
      <c r="J1280" s="20"/>
      <c r="K1280" s="20"/>
    </row>
    <row r="1281" spans="1:11">
      <c r="A1281" s="48">
        <f t="shared" ref="A1281:A1286" si="213">A1280+1</f>
        <v>1278</v>
      </c>
      <c r="B1281" s="22"/>
      <c r="C1281" s="22"/>
      <c r="D1281" s="48" t="str">
        <f>IFERROR(VLOOKUP($C1281,货物明细表!$B:$F,2,0),"")</f>
        <v/>
      </c>
      <c r="E1281" s="48" t="str">
        <f>IFERROR(VLOOKUP($C1281,货物明细表!$B:$F,3,0),"")</f>
        <v/>
      </c>
      <c r="F1281" s="48" t="str">
        <f>IFERROR(VLOOKUP($C1281,货物明细表!$B:$F,4,0),"")</f>
        <v/>
      </c>
      <c r="G1281" s="48" t="str">
        <f>IFERROR(VLOOKUP($C1281,货物明细表!$B:$F,5,0),"")</f>
        <v/>
      </c>
      <c r="H1281" s="23"/>
      <c r="I1281" s="23"/>
      <c r="J1281" s="23"/>
      <c r="K1281" s="23"/>
    </row>
    <row r="1282" spans="1:11">
      <c r="A1282" s="47">
        <f t="shared" si="213"/>
        <v>1279</v>
      </c>
      <c r="B1282" s="19"/>
      <c r="C1282" s="19"/>
      <c r="D1282" s="47" t="str">
        <f>IFERROR(VLOOKUP($C1282,货物明细表!$B:$F,2,0),"")</f>
        <v/>
      </c>
      <c r="E1282" s="47" t="str">
        <f>IFERROR(VLOOKUP($C1282,货物明细表!$B:$F,3,0),"")</f>
        <v/>
      </c>
      <c r="F1282" s="47" t="str">
        <f>IFERROR(VLOOKUP($C1282,货物明细表!$B:$F,4,0),"")</f>
        <v/>
      </c>
      <c r="G1282" s="47" t="str">
        <f>IFERROR(VLOOKUP($C1282,货物明细表!$B:$F,5,0),"")</f>
        <v/>
      </c>
      <c r="H1282" s="20"/>
      <c r="I1282" s="20"/>
      <c r="J1282" s="20"/>
      <c r="K1282" s="20"/>
    </row>
    <row r="1283" spans="1:11">
      <c r="A1283" s="48">
        <f t="shared" si="213"/>
        <v>1280</v>
      </c>
      <c r="B1283" s="22"/>
      <c r="C1283" s="22"/>
      <c r="D1283" s="48" t="str">
        <f>IFERROR(VLOOKUP($C1283,货物明细表!$B:$F,2,0),"")</f>
        <v/>
      </c>
      <c r="E1283" s="48" t="str">
        <f>IFERROR(VLOOKUP($C1283,货物明细表!$B:$F,3,0),"")</f>
        <v/>
      </c>
      <c r="F1283" s="48" t="str">
        <f>IFERROR(VLOOKUP($C1283,货物明细表!$B:$F,4,0),"")</f>
        <v/>
      </c>
      <c r="G1283" s="48" t="str">
        <f>IFERROR(VLOOKUP($C1283,货物明细表!$B:$F,5,0),"")</f>
        <v/>
      </c>
      <c r="H1283" s="23"/>
      <c r="I1283" s="23"/>
      <c r="J1283" s="23"/>
      <c r="K1283" s="23"/>
    </row>
    <row r="1284" spans="1:11">
      <c r="A1284" s="47">
        <f t="shared" si="213"/>
        <v>1281</v>
      </c>
      <c r="B1284" s="19"/>
      <c r="C1284" s="19"/>
      <c r="D1284" s="47" t="str">
        <f>IFERROR(VLOOKUP($C1284,货物明细表!$B:$F,2,0),"")</f>
        <v/>
      </c>
      <c r="E1284" s="47" t="str">
        <f>IFERROR(VLOOKUP($C1284,货物明细表!$B:$F,3,0),"")</f>
        <v/>
      </c>
      <c r="F1284" s="47" t="str">
        <f>IFERROR(VLOOKUP($C1284,货物明细表!$B:$F,4,0),"")</f>
        <v/>
      </c>
      <c r="G1284" s="47" t="str">
        <f>IFERROR(VLOOKUP($C1284,货物明细表!$B:$F,5,0),"")</f>
        <v/>
      </c>
      <c r="H1284" s="20"/>
      <c r="I1284" s="20"/>
      <c r="J1284" s="20"/>
      <c r="K1284" s="20"/>
    </row>
    <row r="1285" spans="1:11">
      <c r="A1285" s="48">
        <f t="shared" si="213"/>
        <v>1282</v>
      </c>
      <c r="B1285" s="22"/>
      <c r="C1285" s="22"/>
      <c r="D1285" s="48" t="str">
        <f>IFERROR(VLOOKUP($C1285,货物明细表!$B:$F,2,0),"")</f>
        <v/>
      </c>
      <c r="E1285" s="48" t="str">
        <f>IFERROR(VLOOKUP($C1285,货物明细表!$B:$F,3,0),"")</f>
        <v/>
      </c>
      <c r="F1285" s="48" t="str">
        <f>IFERROR(VLOOKUP($C1285,货物明细表!$B:$F,4,0),"")</f>
        <v/>
      </c>
      <c r="G1285" s="48" t="str">
        <f>IFERROR(VLOOKUP($C1285,货物明细表!$B:$F,5,0),"")</f>
        <v/>
      </c>
      <c r="H1285" s="23"/>
      <c r="I1285" s="23"/>
      <c r="J1285" s="23"/>
      <c r="K1285" s="23"/>
    </row>
    <row r="1286" spans="1:11">
      <c r="A1286" s="47">
        <f t="shared" si="213"/>
        <v>1283</v>
      </c>
      <c r="B1286" s="19"/>
      <c r="C1286" s="19"/>
      <c r="D1286" s="47" t="str">
        <f>IFERROR(VLOOKUP($C1286,货物明细表!$B:$F,2,0),"")</f>
        <v/>
      </c>
      <c r="E1286" s="47" t="str">
        <f>IFERROR(VLOOKUP($C1286,货物明细表!$B:$F,3,0),"")</f>
        <v/>
      </c>
      <c r="F1286" s="47" t="str">
        <f>IFERROR(VLOOKUP($C1286,货物明细表!$B:$F,4,0),"")</f>
        <v/>
      </c>
      <c r="G1286" s="47" t="str">
        <f>IFERROR(VLOOKUP($C1286,货物明细表!$B:$F,5,0),"")</f>
        <v/>
      </c>
      <c r="H1286" s="20"/>
      <c r="I1286" s="20"/>
      <c r="J1286" s="20"/>
      <c r="K1286" s="20"/>
    </row>
    <row r="1287" spans="1:11">
      <c r="A1287" s="48">
        <f t="shared" ref="A1287:A1292" si="214">A1286+1</f>
        <v>1284</v>
      </c>
      <c r="B1287" s="22"/>
      <c r="C1287" s="22"/>
      <c r="D1287" s="48" t="str">
        <f>IFERROR(VLOOKUP($C1287,货物明细表!$B:$F,2,0),"")</f>
        <v/>
      </c>
      <c r="E1287" s="48" t="str">
        <f>IFERROR(VLOOKUP($C1287,货物明细表!$B:$F,3,0),"")</f>
        <v/>
      </c>
      <c r="F1287" s="48" t="str">
        <f>IFERROR(VLOOKUP($C1287,货物明细表!$B:$F,4,0),"")</f>
        <v/>
      </c>
      <c r="G1287" s="48" t="str">
        <f>IFERROR(VLOOKUP($C1287,货物明细表!$B:$F,5,0),"")</f>
        <v/>
      </c>
      <c r="H1287" s="23"/>
      <c r="I1287" s="23"/>
      <c r="J1287" s="23"/>
      <c r="K1287" s="23"/>
    </row>
    <row r="1288" spans="1:11">
      <c r="A1288" s="47">
        <f t="shared" si="214"/>
        <v>1285</v>
      </c>
      <c r="B1288" s="19"/>
      <c r="C1288" s="19"/>
      <c r="D1288" s="47" t="str">
        <f>IFERROR(VLOOKUP($C1288,货物明细表!$B:$F,2,0),"")</f>
        <v/>
      </c>
      <c r="E1288" s="47" t="str">
        <f>IFERROR(VLOOKUP($C1288,货物明细表!$B:$F,3,0),"")</f>
        <v/>
      </c>
      <c r="F1288" s="47" t="str">
        <f>IFERROR(VLOOKUP($C1288,货物明细表!$B:$F,4,0),"")</f>
        <v/>
      </c>
      <c r="G1288" s="47" t="str">
        <f>IFERROR(VLOOKUP($C1288,货物明细表!$B:$F,5,0),"")</f>
        <v/>
      </c>
      <c r="H1288" s="20"/>
      <c r="I1288" s="20"/>
      <c r="J1288" s="20"/>
      <c r="K1288" s="20"/>
    </row>
    <row r="1289" spans="1:11">
      <c r="A1289" s="48">
        <f t="shared" si="214"/>
        <v>1286</v>
      </c>
      <c r="B1289" s="22"/>
      <c r="C1289" s="22"/>
      <c r="D1289" s="48" t="str">
        <f>IFERROR(VLOOKUP($C1289,货物明细表!$B:$F,2,0),"")</f>
        <v/>
      </c>
      <c r="E1289" s="48" t="str">
        <f>IFERROR(VLOOKUP($C1289,货物明细表!$B:$F,3,0),"")</f>
        <v/>
      </c>
      <c r="F1289" s="48" t="str">
        <f>IFERROR(VLOOKUP($C1289,货物明细表!$B:$F,4,0),"")</f>
        <v/>
      </c>
      <c r="G1289" s="48" t="str">
        <f>IFERROR(VLOOKUP($C1289,货物明细表!$B:$F,5,0),"")</f>
        <v/>
      </c>
      <c r="H1289" s="23"/>
      <c r="I1289" s="23"/>
      <c r="J1289" s="23"/>
      <c r="K1289" s="23"/>
    </row>
    <row r="1290" spans="1:11">
      <c r="A1290" s="47">
        <f t="shared" si="214"/>
        <v>1287</v>
      </c>
      <c r="B1290" s="19"/>
      <c r="C1290" s="19"/>
      <c r="D1290" s="47" t="str">
        <f>IFERROR(VLOOKUP($C1290,货物明细表!$B:$F,2,0),"")</f>
        <v/>
      </c>
      <c r="E1290" s="47" t="str">
        <f>IFERROR(VLOOKUP($C1290,货物明细表!$B:$F,3,0),"")</f>
        <v/>
      </c>
      <c r="F1290" s="47" t="str">
        <f>IFERROR(VLOOKUP($C1290,货物明细表!$B:$F,4,0),"")</f>
        <v/>
      </c>
      <c r="G1290" s="47" t="str">
        <f>IFERROR(VLOOKUP($C1290,货物明细表!$B:$F,5,0),"")</f>
        <v/>
      </c>
      <c r="H1290" s="20"/>
      <c r="I1290" s="20"/>
      <c r="J1290" s="20"/>
      <c r="K1290" s="20"/>
    </row>
    <row r="1291" spans="1:11">
      <c r="A1291" s="48">
        <f t="shared" si="214"/>
        <v>1288</v>
      </c>
      <c r="B1291" s="22"/>
      <c r="C1291" s="22"/>
      <c r="D1291" s="48" t="str">
        <f>IFERROR(VLOOKUP($C1291,货物明细表!$B:$F,2,0),"")</f>
        <v/>
      </c>
      <c r="E1291" s="48" t="str">
        <f>IFERROR(VLOOKUP($C1291,货物明细表!$B:$F,3,0),"")</f>
        <v/>
      </c>
      <c r="F1291" s="48" t="str">
        <f>IFERROR(VLOOKUP($C1291,货物明细表!$B:$F,4,0),"")</f>
        <v/>
      </c>
      <c r="G1291" s="48" t="str">
        <f>IFERROR(VLOOKUP($C1291,货物明细表!$B:$F,5,0),"")</f>
        <v/>
      </c>
      <c r="H1291" s="23"/>
      <c r="I1291" s="23"/>
      <c r="J1291" s="23"/>
      <c r="K1291" s="23"/>
    </row>
    <row r="1292" spans="1:11">
      <c r="A1292" s="47">
        <f t="shared" si="214"/>
        <v>1289</v>
      </c>
      <c r="B1292" s="19"/>
      <c r="C1292" s="19"/>
      <c r="D1292" s="47" t="str">
        <f>IFERROR(VLOOKUP($C1292,货物明细表!$B:$F,2,0),"")</f>
        <v/>
      </c>
      <c r="E1292" s="47" t="str">
        <f>IFERROR(VLOOKUP($C1292,货物明细表!$B:$F,3,0),"")</f>
        <v/>
      </c>
      <c r="F1292" s="47" t="str">
        <f>IFERROR(VLOOKUP($C1292,货物明细表!$B:$F,4,0),"")</f>
        <v/>
      </c>
      <c r="G1292" s="47" t="str">
        <f>IFERROR(VLOOKUP($C1292,货物明细表!$B:$F,5,0),"")</f>
        <v/>
      </c>
      <c r="H1292" s="20"/>
      <c r="I1292" s="20"/>
      <c r="J1292" s="20"/>
      <c r="K1292" s="20"/>
    </row>
    <row r="1293" spans="1:11">
      <c r="A1293" s="48">
        <f t="shared" ref="A1293:A1298" si="215">A1292+1</f>
        <v>1290</v>
      </c>
      <c r="B1293" s="22"/>
      <c r="C1293" s="22"/>
      <c r="D1293" s="48" t="str">
        <f>IFERROR(VLOOKUP($C1293,货物明细表!$B:$F,2,0),"")</f>
        <v/>
      </c>
      <c r="E1293" s="48" t="str">
        <f>IFERROR(VLOOKUP($C1293,货物明细表!$B:$F,3,0),"")</f>
        <v/>
      </c>
      <c r="F1293" s="48" t="str">
        <f>IFERROR(VLOOKUP($C1293,货物明细表!$B:$F,4,0),"")</f>
        <v/>
      </c>
      <c r="G1293" s="48" t="str">
        <f>IFERROR(VLOOKUP($C1293,货物明细表!$B:$F,5,0),"")</f>
        <v/>
      </c>
      <c r="H1293" s="23"/>
      <c r="I1293" s="23"/>
      <c r="J1293" s="23"/>
      <c r="K1293" s="23"/>
    </row>
    <row r="1294" spans="1:11">
      <c r="A1294" s="47">
        <f t="shared" si="215"/>
        <v>1291</v>
      </c>
      <c r="B1294" s="19"/>
      <c r="C1294" s="19"/>
      <c r="D1294" s="47" t="str">
        <f>IFERROR(VLOOKUP($C1294,货物明细表!$B:$F,2,0),"")</f>
        <v/>
      </c>
      <c r="E1294" s="47" t="str">
        <f>IFERROR(VLOOKUP($C1294,货物明细表!$B:$F,3,0),"")</f>
        <v/>
      </c>
      <c r="F1294" s="47" t="str">
        <f>IFERROR(VLOOKUP($C1294,货物明细表!$B:$F,4,0),"")</f>
        <v/>
      </c>
      <c r="G1294" s="47" t="str">
        <f>IFERROR(VLOOKUP($C1294,货物明细表!$B:$F,5,0),"")</f>
        <v/>
      </c>
      <c r="H1294" s="20"/>
      <c r="I1294" s="20"/>
      <c r="J1294" s="20"/>
      <c r="K1294" s="20"/>
    </row>
    <row r="1295" spans="1:11">
      <c r="A1295" s="48">
        <f t="shared" si="215"/>
        <v>1292</v>
      </c>
      <c r="B1295" s="22"/>
      <c r="C1295" s="22"/>
      <c r="D1295" s="48" t="str">
        <f>IFERROR(VLOOKUP($C1295,货物明细表!$B:$F,2,0),"")</f>
        <v/>
      </c>
      <c r="E1295" s="48" t="str">
        <f>IFERROR(VLOOKUP($C1295,货物明细表!$B:$F,3,0),"")</f>
        <v/>
      </c>
      <c r="F1295" s="48" t="str">
        <f>IFERROR(VLOOKUP($C1295,货物明细表!$B:$F,4,0),"")</f>
        <v/>
      </c>
      <c r="G1295" s="48" t="str">
        <f>IFERROR(VLOOKUP($C1295,货物明细表!$B:$F,5,0),"")</f>
        <v/>
      </c>
      <c r="H1295" s="23"/>
      <c r="I1295" s="23"/>
      <c r="J1295" s="23"/>
      <c r="K1295" s="23"/>
    </row>
    <row r="1296" spans="1:11">
      <c r="A1296" s="47">
        <f t="shared" si="215"/>
        <v>1293</v>
      </c>
      <c r="B1296" s="19"/>
      <c r="C1296" s="19"/>
      <c r="D1296" s="47" t="str">
        <f>IFERROR(VLOOKUP($C1296,货物明细表!$B:$F,2,0),"")</f>
        <v/>
      </c>
      <c r="E1296" s="47" t="str">
        <f>IFERROR(VLOOKUP($C1296,货物明细表!$B:$F,3,0),"")</f>
        <v/>
      </c>
      <c r="F1296" s="47" t="str">
        <f>IFERROR(VLOOKUP($C1296,货物明细表!$B:$F,4,0),"")</f>
        <v/>
      </c>
      <c r="G1296" s="47" t="str">
        <f>IFERROR(VLOOKUP($C1296,货物明细表!$B:$F,5,0),"")</f>
        <v/>
      </c>
      <c r="H1296" s="20"/>
      <c r="I1296" s="20"/>
      <c r="J1296" s="20"/>
      <c r="K1296" s="20"/>
    </row>
    <row r="1297" spans="1:11">
      <c r="A1297" s="48">
        <f t="shared" si="215"/>
        <v>1294</v>
      </c>
      <c r="B1297" s="22"/>
      <c r="C1297" s="22"/>
      <c r="D1297" s="48" t="str">
        <f>IFERROR(VLOOKUP($C1297,货物明细表!$B:$F,2,0),"")</f>
        <v/>
      </c>
      <c r="E1297" s="48" t="str">
        <f>IFERROR(VLOOKUP($C1297,货物明细表!$B:$F,3,0),"")</f>
        <v/>
      </c>
      <c r="F1297" s="48" t="str">
        <f>IFERROR(VLOOKUP($C1297,货物明细表!$B:$F,4,0),"")</f>
        <v/>
      </c>
      <c r="G1297" s="48" t="str">
        <f>IFERROR(VLOOKUP($C1297,货物明细表!$B:$F,5,0),"")</f>
        <v/>
      </c>
      <c r="H1297" s="23"/>
      <c r="I1297" s="23"/>
      <c r="J1297" s="23"/>
      <c r="K1297" s="23"/>
    </row>
    <row r="1298" spans="1:11">
      <c r="A1298" s="47">
        <f t="shared" si="215"/>
        <v>1295</v>
      </c>
      <c r="B1298" s="19"/>
      <c r="C1298" s="19"/>
      <c r="D1298" s="47" t="str">
        <f>IFERROR(VLOOKUP($C1298,货物明细表!$B:$F,2,0),"")</f>
        <v/>
      </c>
      <c r="E1298" s="47" t="str">
        <f>IFERROR(VLOOKUP($C1298,货物明细表!$B:$F,3,0),"")</f>
        <v/>
      </c>
      <c r="F1298" s="47" t="str">
        <f>IFERROR(VLOOKUP($C1298,货物明细表!$B:$F,4,0),"")</f>
        <v/>
      </c>
      <c r="G1298" s="47" t="str">
        <f>IFERROR(VLOOKUP($C1298,货物明细表!$B:$F,5,0),"")</f>
        <v/>
      </c>
      <c r="H1298" s="20"/>
      <c r="I1298" s="20"/>
      <c r="J1298" s="20"/>
      <c r="K1298" s="20"/>
    </row>
    <row r="1299" spans="1:11">
      <c r="A1299" s="48">
        <f t="shared" ref="A1299:A1304" si="216">A1298+1</f>
        <v>1296</v>
      </c>
      <c r="B1299" s="22"/>
      <c r="C1299" s="22"/>
      <c r="D1299" s="48" t="str">
        <f>IFERROR(VLOOKUP($C1299,货物明细表!$B:$F,2,0),"")</f>
        <v/>
      </c>
      <c r="E1299" s="48" t="str">
        <f>IFERROR(VLOOKUP($C1299,货物明细表!$B:$F,3,0),"")</f>
        <v/>
      </c>
      <c r="F1299" s="48" t="str">
        <f>IFERROR(VLOOKUP($C1299,货物明细表!$B:$F,4,0),"")</f>
        <v/>
      </c>
      <c r="G1299" s="48" t="str">
        <f>IFERROR(VLOOKUP($C1299,货物明细表!$B:$F,5,0),"")</f>
        <v/>
      </c>
      <c r="H1299" s="23"/>
      <c r="I1299" s="23"/>
      <c r="J1299" s="23"/>
      <c r="K1299" s="23"/>
    </row>
    <row r="1300" spans="1:11">
      <c r="A1300" s="47">
        <f t="shared" si="216"/>
        <v>1297</v>
      </c>
      <c r="B1300" s="19"/>
      <c r="C1300" s="19"/>
      <c r="D1300" s="47" t="str">
        <f>IFERROR(VLOOKUP($C1300,货物明细表!$B:$F,2,0),"")</f>
        <v/>
      </c>
      <c r="E1300" s="47" t="str">
        <f>IFERROR(VLOOKUP($C1300,货物明细表!$B:$F,3,0),"")</f>
        <v/>
      </c>
      <c r="F1300" s="47" t="str">
        <f>IFERROR(VLOOKUP($C1300,货物明细表!$B:$F,4,0),"")</f>
        <v/>
      </c>
      <c r="G1300" s="47" t="str">
        <f>IFERROR(VLOOKUP($C1300,货物明细表!$B:$F,5,0),"")</f>
        <v/>
      </c>
      <c r="H1300" s="20"/>
      <c r="I1300" s="20"/>
      <c r="J1300" s="20"/>
      <c r="K1300" s="20"/>
    </row>
    <row r="1301" spans="1:11">
      <c r="A1301" s="48">
        <f t="shared" si="216"/>
        <v>1298</v>
      </c>
      <c r="B1301" s="22"/>
      <c r="C1301" s="22"/>
      <c r="D1301" s="48" t="str">
        <f>IFERROR(VLOOKUP($C1301,货物明细表!$B:$F,2,0),"")</f>
        <v/>
      </c>
      <c r="E1301" s="48" t="str">
        <f>IFERROR(VLOOKUP($C1301,货物明细表!$B:$F,3,0),"")</f>
        <v/>
      </c>
      <c r="F1301" s="48" t="str">
        <f>IFERROR(VLOOKUP($C1301,货物明细表!$B:$F,4,0),"")</f>
        <v/>
      </c>
      <c r="G1301" s="48" t="str">
        <f>IFERROR(VLOOKUP($C1301,货物明细表!$B:$F,5,0),"")</f>
        <v/>
      </c>
      <c r="H1301" s="23"/>
      <c r="I1301" s="23"/>
      <c r="J1301" s="23"/>
      <c r="K1301" s="23"/>
    </row>
    <row r="1302" spans="1:11">
      <c r="A1302" s="47">
        <f t="shared" si="216"/>
        <v>1299</v>
      </c>
      <c r="B1302" s="19"/>
      <c r="C1302" s="19"/>
      <c r="D1302" s="47" t="str">
        <f>IFERROR(VLOOKUP($C1302,货物明细表!$B:$F,2,0),"")</f>
        <v/>
      </c>
      <c r="E1302" s="47" t="str">
        <f>IFERROR(VLOOKUP($C1302,货物明细表!$B:$F,3,0),"")</f>
        <v/>
      </c>
      <c r="F1302" s="47" t="str">
        <f>IFERROR(VLOOKUP($C1302,货物明细表!$B:$F,4,0),"")</f>
        <v/>
      </c>
      <c r="G1302" s="47" t="str">
        <f>IFERROR(VLOOKUP($C1302,货物明细表!$B:$F,5,0),"")</f>
        <v/>
      </c>
      <c r="H1302" s="20"/>
      <c r="I1302" s="20"/>
      <c r="J1302" s="20"/>
      <c r="K1302" s="20"/>
    </row>
    <row r="1303" spans="1:11">
      <c r="A1303" s="48">
        <f t="shared" si="216"/>
        <v>1300</v>
      </c>
      <c r="B1303" s="22"/>
      <c r="C1303" s="22"/>
      <c r="D1303" s="48" t="str">
        <f>IFERROR(VLOOKUP($C1303,货物明细表!$B:$F,2,0),"")</f>
        <v/>
      </c>
      <c r="E1303" s="48" t="str">
        <f>IFERROR(VLOOKUP($C1303,货物明细表!$B:$F,3,0),"")</f>
        <v/>
      </c>
      <c r="F1303" s="48" t="str">
        <f>IFERROR(VLOOKUP($C1303,货物明细表!$B:$F,4,0),"")</f>
        <v/>
      </c>
      <c r="G1303" s="48" t="str">
        <f>IFERROR(VLOOKUP($C1303,货物明细表!$B:$F,5,0),"")</f>
        <v/>
      </c>
      <c r="H1303" s="23"/>
      <c r="I1303" s="23"/>
      <c r="J1303" s="23"/>
      <c r="K1303" s="23"/>
    </row>
    <row r="1304" spans="1:11">
      <c r="A1304" s="47">
        <f t="shared" si="216"/>
        <v>1301</v>
      </c>
      <c r="B1304" s="19"/>
      <c r="C1304" s="19"/>
      <c r="D1304" s="47" t="str">
        <f>IFERROR(VLOOKUP($C1304,货物明细表!$B:$F,2,0),"")</f>
        <v/>
      </c>
      <c r="E1304" s="47" t="str">
        <f>IFERROR(VLOOKUP($C1304,货物明细表!$B:$F,3,0),"")</f>
        <v/>
      </c>
      <c r="F1304" s="47" t="str">
        <f>IFERROR(VLOOKUP($C1304,货物明细表!$B:$F,4,0),"")</f>
        <v/>
      </c>
      <c r="G1304" s="47" t="str">
        <f>IFERROR(VLOOKUP($C1304,货物明细表!$B:$F,5,0),"")</f>
        <v/>
      </c>
      <c r="H1304" s="20"/>
      <c r="I1304" s="20"/>
      <c r="J1304" s="20"/>
      <c r="K1304" s="20"/>
    </row>
    <row r="1305" spans="1:11">
      <c r="A1305" s="48">
        <f t="shared" ref="A1305:A1310" si="217">A1304+1</f>
        <v>1302</v>
      </c>
      <c r="B1305" s="22"/>
      <c r="C1305" s="22"/>
      <c r="D1305" s="48" t="str">
        <f>IFERROR(VLOOKUP($C1305,货物明细表!$B:$F,2,0),"")</f>
        <v/>
      </c>
      <c r="E1305" s="48" t="str">
        <f>IFERROR(VLOOKUP($C1305,货物明细表!$B:$F,3,0),"")</f>
        <v/>
      </c>
      <c r="F1305" s="48" t="str">
        <f>IFERROR(VLOOKUP($C1305,货物明细表!$B:$F,4,0),"")</f>
        <v/>
      </c>
      <c r="G1305" s="48" t="str">
        <f>IFERROR(VLOOKUP($C1305,货物明细表!$B:$F,5,0),"")</f>
        <v/>
      </c>
      <c r="H1305" s="23"/>
      <c r="I1305" s="23"/>
      <c r="J1305" s="23"/>
      <c r="K1305" s="23"/>
    </row>
    <row r="1306" spans="1:11">
      <c r="A1306" s="47">
        <f t="shared" si="217"/>
        <v>1303</v>
      </c>
      <c r="B1306" s="19"/>
      <c r="C1306" s="19"/>
      <c r="D1306" s="47" t="str">
        <f>IFERROR(VLOOKUP($C1306,货物明细表!$B:$F,2,0),"")</f>
        <v/>
      </c>
      <c r="E1306" s="47" t="str">
        <f>IFERROR(VLOOKUP($C1306,货物明细表!$B:$F,3,0),"")</f>
        <v/>
      </c>
      <c r="F1306" s="47" t="str">
        <f>IFERROR(VLOOKUP($C1306,货物明细表!$B:$F,4,0),"")</f>
        <v/>
      </c>
      <c r="G1306" s="47" t="str">
        <f>IFERROR(VLOOKUP($C1306,货物明细表!$B:$F,5,0),"")</f>
        <v/>
      </c>
      <c r="H1306" s="20"/>
      <c r="I1306" s="20"/>
      <c r="J1306" s="20"/>
      <c r="K1306" s="20"/>
    </row>
    <row r="1307" spans="1:11">
      <c r="A1307" s="48">
        <f t="shared" si="217"/>
        <v>1304</v>
      </c>
      <c r="B1307" s="22"/>
      <c r="C1307" s="22"/>
      <c r="D1307" s="48" t="str">
        <f>IFERROR(VLOOKUP($C1307,货物明细表!$B:$F,2,0),"")</f>
        <v/>
      </c>
      <c r="E1307" s="48" t="str">
        <f>IFERROR(VLOOKUP($C1307,货物明细表!$B:$F,3,0),"")</f>
        <v/>
      </c>
      <c r="F1307" s="48" t="str">
        <f>IFERROR(VLOOKUP($C1307,货物明细表!$B:$F,4,0),"")</f>
        <v/>
      </c>
      <c r="G1307" s="48" t="str">
        <f>IFERROR(VLOOKUP($C1307,货物明细表!$B:$F,5,0),"")</f>
        <v/>
      </c>
      <c r="H1307" s="23"/>
      <c r="I1307" s="23"/>
      <c r="J1307" s="23"/>
      <c r="K1307" s="23"/>
    </row>
    <row r="1308" spans="1:11">
      <c r="A1308" s="47">
        <f t="shared" si="217"/>
        <v>1305</v>
      </c>
      <c r="B1308" s="19"/>
      <c r="C1308" s="19"/>
      <c r="D1308" s="47" t="str">
        <f>IFERROR(VLOOKUP($C1308,货物明细表!$B:$F,2,0),"")</f>
        <v/>
      </c>
      <c r="E1308" s="47" t="str">
        <f>IFERROR(VLOOKUP($C1308,货物明细表!$B:$F,3,0),"")</f>
        <v/>
      </c>
      <c r="F1308" s="47" t="str">
        <f>IFERROR(VLOOKUP($C1308,货物明细表!$B:$F,4,0),"")</f>
        <v/>
      </c>
      <c r="G1308" s="47" t="str">
        <f>IFERROR(VLOOKUP($C1308,货物明细表!$B:$F,5,0),"")</f>
        <v/>
      </c>
      <c r="H1308" s="20"/>
      <c r="I1308" s="20"/>
      <c r="J1308" s="20"/>
      <c r="K1308" s="20"/>
    </row>
    <row r="1309" spans="1:11">
      <c r="A1309" s="48">
        <f t="shared" si="217"/>
        <v>1306</v>
      </c>
      <c r="B1309" s="22"/>
      <c r="C1309" s="22"/>
      <c r="D1309" s="48" t="str">
        <f>IFERROR(VLOOKUP($C1309,货物明细表!$B:$F,2,0),"")</f>
        <v/>
      </c>
      <c r="E1309" s="48" t="str">
        <f>IFERROR(VLOOKUP($C1309,货物明细表!$B:$F,3,0),"")</f>
        <v/>
      </c>
      <c r="F1309" s="48" t="str">
        <f>IFERROR(VLOOKUP($C1309,货物明细表!$B:$F,4,0),"")</f>
        <v/>
      </c>
      <c r="G1309" s="48" t="str">
        <f>IFERROR(VLOOKUP($C1309,货物明细表!$B:$F,5,0),"")</f>
        <v/>
      </c>
      <c r="H1309" s="23"/>
      <c r="I1309" s="23"/>
      <c r="J1309" s="23"/>
      <c r="K1309" s="23"/>
    </row>
    <row r="1310" spans="1:11">
      <c r="A1310" s="47">
        <f t="shared" si="217"/>
        <v>1307</v>
      </c>
      <c r="B1310" s="19"/>
      <c r="C1310" s="19"/>
      <c r="D1310" s="47" t="str">
        <f>IFERROR(VLOOKUP($C1310,货物明细表!$B:$F,2,0),"")</f>
        <v/>
      </c>
      <c r="E1310" s="47" t="str">
        <f>IFERROR(VLOOKUP($C1310,货物明细表!$B:$F,3,0),"")</f>
        <v/>
      </c>
      <c r="F1310" s="47" t="str">
        <f>IFERROR(VLOOKUP($C1310,货物明细表!$B:$F,4,0),"")</f>
        <v/>
      </c>
      <c r="G1310" s="47" t="str">
        <f>IFERROR(VLOOKUP($C1310,货物明细表!$B:$F,5,0),"")</f>
        <v/>
      </c>
      <c r="H1310" s="20"/>
      <c r="I1310" s="20"/>
      <c r="J1310" s="20"/>
      <c r="K1310" s="20"/>
    </row>
    <row r="1311" spans="1:11">
      <c r="A1311" s="48">
        <f t="shared" ref="A1311:A1316" si="218">A1310+1</f>
        <v>1308</v>
      </c>
      <c r="B1311" s="22"/>
      <c r="C1311" s="22"/>
      <c r="D1311" s="48" t="str">
        <f>IFERROR(VLOOKUP($C1311,货物明细表!$B:$F,2,0),"")</f>
        <v/>
      </c>
      <c r="E1311" s="48" t="str">
        <f>IFERROR(VLOOKUP($C1311,货物明细表!$B:$F,3,0),"")</f>
        <v/>
      </c>
      <c r="F1311" s="48" t="str">
        <f>IFERROR(VLOOKUP($C1311,货物明细表!$B:$F,4,0),"")</f>
        <v/>
      </c>
      <c r="G1311" s="48" t="str">
        <f>IFERROR(VLOOKUP($C1311,货物明细表!$B:$F,5,0),"")</f>
        <v/>
      </c>
      <c r="H1311" s="23"/>
      <c r="I1311" s="23"/>
      <c r="J1311" s="23"/>
      <c r="K1311" s="23"/>
    </row>
    <row r="1312" spans="1:11">
      <c r="A1312" s="47">
        <f t="shared" si="218"/>
        <v>1309</v>
      </c>
      <c r="B1312" s="19"/>
      <c r="C1312" s="19"/>
      <c r="D1312" s="47" t="str">
        <f>IFERROR(VLOOKUP($C1312,货物明细表!$B:$F,2,0),"")</f>
        <v/>
      </c>
      <c r="E1312" s="47" t="str">
        <f>IFERROR(VLOOKUP($C1312,货物明细表!$B:$F,3,0),"")</f>
        <v/>
      </c>
      <c r="F1312" s="47" t="str">
        <f>IFERROR(VLOOKUP($C1312,货物明细表!$B:$F,4,0),"")</f>
        <v/>
      </c>
      <c r="G1312" s="47" t="str">
        <f>IFERROR(VLOOKUP($C1312,货物明细表!$B:$F,5,0),"")</f>
        <v/>
      </c>
      <c r="H1312" s="20"/>
      <c r="I1312" s="20"/>
      <c r="J1312" s="20"/>
      <c r="K1312" s="20"/>
    </row>
    <row r="1313" spans="1:11">
      <c r="A1313" s="48">
        <f t="shared" si="218"/>
        <v>1310</v>
      </c>
      <c r="B1313" s="22"/>
      <c r="C1313" s="22"/>
      <c r="D1313" s="48" t="str">
        <f>IFERROR(VLOOKUP($C1313,货物明细表!$B:$F,2,0),"")</f>
        <v/>
      </c>
      <c r="E1313" s="48" t="str">
        <f>IFERROR(VLOOKUP($C1313,货物明细表!$B:$F,3,0),"")</f>
        <v/>
      </c>
      <c r="F1313" s="48" t="str">
        <f>IFERROR(VLOOKUP($C1313,货物明细表!$B:$F,4,0),"")</f>
        <v/>
      </c>
      <c r="G1313" s="48" t="str">
        <f>IFERROR(VLOOKUP($C1313,货物明细表!$B:$F,5,0),"")</f>
        <v/>
      </c>
      <c r="H1313" s="23"/>
      <c r="I1313" s="23"/>
      <c r="J1313" s="23"/>
      <c r="K1313" s="23"/>
    </row>
    <row r="1314" spans="1:11">
      <c r="A1314" s="47">
        <f t="shared" si="218"/>
        <v>1311</v>
      </c>
      <c r="B1314" s="19"/>
      <c r="C1314" s="19"/>
      <c r="D1314" s="47" t="str">
        <f>IFERROR(VLOOKUP($C1314,货物明细表!$B:$F,2,0),"")</f>
        <v/>
      </c>
      <c r="E1314" s="47" t="str">
        <f>IFERROR(VLOOKUP($C1314,货物明细表!$B:$F,3,0),"")</f>
        <v/>
      </c>
      <c r="F1314" s="47" t="str">
        <f>IFERROR(VLOOKUP($C1314,货物明细表!$B:$F,4,0),"")</f>
        <v/>
      </c>
      <c r="G1314" s="47" t="str">
        <f>IFERROR(VLOOKUP($C1314,货物明细表!$B:$F,5,0),"")</f>
        <v/>
      </c>
      <c r="H1314" s="20"/>
      <c r="I1314" s="20"/>
      <c r="J1314" s="20"/>
      <c r="K1314" s="20"/>
    </row>
    <row r="1315" spans="1:11">
      <c r="A1315" s="48">
        <f t="shared" si="218"/>
        <v>1312</v>
      </c>
      <c r="B1315" s="22"/>
      <c r="C1315" s="22"/>
      <c r="D1315" s="48" t="str">
        <f>IFERROR(VLOOKUP($C1315,货物明细表!$B:$F,2,0),"")</f>
        <v/>
      </c>
      <c r="E1315" s="48" t="str">
        <f>IFERROR(VLOOKUP($C1315,货物明细表!$B:$F,3,0),"")</f>
        <v/>
      </c>
      <c r="F1315" s="48" t="str">
        <f>IFERROR(VLOOKUP($C1315,货物明细表!$B:$F,4,0),"")</f>
        <v/>
      </c>
      <c r="G1315" s="48" t="str">
        <f>IFERROR(VLOOKUP($C1315,货物明细表!$B:$F,5,0),"")</f>
        <v/>
      </c>
      <c r="H1315" s="23"/>
      <c r="I1315" s="23"/>
      <c r="J1315" s="23"/>
      <c r="K1315" s="23"/>
    </row>
    <row r="1316" spans="1:11">
      <c r="A1316" s="47">
        <f t="shared" si="218"/>
        <v>1313</v>
      </c>
      <c r="B1316" s="19"/>
      <c r="C1316" s="19"/>
      <c r="D1316" s="47" t="str">
        <f>IFERROR(VLOOKUP($C1316,货物明细表!$B:$F,2,0),"")</f>
        <v/>
      </c>
      <c r="E1316" s="47" t="str">
        <f>IFERROR(VLOOKUP($C1316,货物明细表!$B:$F,3,0),"")</f>
        <v/>
      </c>
      <c r="F1316" s="47" t="str">
        <f>IFERROR(VLOOKUP($C1316,货物明细表!$B:$F,4,0),"")</f>
        <v/>
      </c>
      <c r="G1316" s="47" t="str">
        <f>IFERROR(VLOOKUP($C1316,货物明细表!$B:$F,5,0),"")</f>
        <v/>
      </c>
      <c r="H1316" s="20"/>
      <c r="I1316" s="20"/>
      <c r="J1316" s="20"/>
      <c r="K1316" s="20"/>
    </row>
    <row r="1317" spans="1:11">
      <c r="A1317" s="48">
        <f t="shared" ref="A1317:A1322" si="219">A1316+1</f>
        <v>1314</v>
      </c>
      <c r="B1317" s="22"/>
      <c r="C1317" s="22"/>
      <c r="D1317" s="48" t="str">
        <f>IFERROR(VLOOKUP($C1317,货物明细表!$B:$F,2,0),"")</f>
        <v/>
      </c>
      <c r="E1317" s="48" t="str">
        <f>IFERROR(VLOOKUP($C1317,货物明细表!$B:$F,3,0),"")</f>
        <v/>
      </c>
      <c r="F1317" s="48" t="str">
        <f>IFERROR(VLOOKUP($C1317,货物明细表!$B:$F,4,0),"")</f>
        <v/>
      </c>
      <c r="G1317" s="48" t="str">
        <f>IFERROR(VLOOKUP($C1317,货物明细表!$B:$F,5,0),"")</f>
        <v/>
      </c>
      <c r="H1317" s="23"/>
      <c r="I1317" s="23"/>
      <c r="J1317" s="23"/>
      <c r="K1317" s="23"/>
    </row>
    <row r="1318" spans="1:11">
      <c r="A1318" s="47">
        <f t="shared" si="219"/>
        <v>1315</v>
      </c>
      <c r="B1318" s="19"/>
      <c r="C1318" s="19"/>
      <c r="D1318" s="47" t="str">
        <f>IFERROR(VLOOKUP($C1318,货物明细表!$B:$F,2,0),"")</f>
        <v/>
      </c>
      <c r="E1318" s="47" t="str">
        <f>IFERROR(VLOOKUP($C1318,货物明细表!$B:$F,3,0),"")</f>
        <v/>
      </c>
      <c r="F1318" s="47" t="str">
        <f>IFERROR(VLOOKUP($C1318,货物明细表!$B:$F,4,0),"")</f>
        <v/>
      </c>
      <c r="G1318" s="47" t="str">
        <f>IFERROR(VLOOKUP($C1318,货物明细表!$B:$F,5,0),"")</f>
        <v/>
      </c>
      <c r="H1318" s="20"/>
      <c r="I1318" s="20"/>
      <c r="J1318" s="20"/>
      <c r="K1318" s="20"/>
    </row>
    <row r="1319" spans="1:11">
      <c r="A1319" s="48">
        <f t="shared" si="219"/>
        <v>1316</v>
      </c>
      <c r="B1319" s="22"/>
      <c r="C1319" s="22"/>
      <c r="D1319" s="48" t="str">
        <f>IFERROR(VLOOKUP($C1319,货物明细表!$B:$F,2,0),"")</f>
        <v/>
      </c>
      <c r="E1319" s="48" t="str">
        <f>IFERROR(VLOOKUP($C1319,货物明细表!$B:$F,3,0),"")</f>
        <v/>
      </c>
      <c r="F1319" s="48" t="str">
        <f>IFERROR(VLOOKUP($C1319,货物明细表!$B:$F,4,0),"")</f>
        <v/>
      </c>
      <c r="G1319" s="48" t="str">
        <f>IFERROR(VLOOKUP($C1319,货物明细表!$B:$F,5,0),"")</f>
        <v/>
      </c>
      <c r="H1319" s="23"/>
      <c r="I1319" s="23"/>
      <c r="J1319" s="23"/>
      <c r="K1319" s="23"/>
    </row>
    <row r="1320" spans="1:11">
      <c r="A1320" s="47">
        <f t="shared" si="219"/>
        <v>1317</v>
      </c>
      <c r="B1320" s="19"/>
      <c r="C1320" s="19"/>
      <c r="D1320" s="47" t="str">
        <f>IFERROR(VLOOKUP($C1320,货物明细表!$B:$F,2,0),"")</f>
        <v/>
      </c>
      <c r="E1320" s="47" t="str">
        <f>IFERROR(VLOOKUP($C1320,货物明细表!$B:$F,3,0),"")</f>
        <v/>
      </c>
      <c r="F1320" s="47" t="str">
        <f>IFERROR(VLOOKUP($C1320,货物明细表!$B:$F,4,0),"")</f>
        <v/>
      </c>
      <c r="G1320" s="47" t="str">
        <f>IFERROR(VLOOKUP($C1320,货物明细表!$B:$F,5,0),"")</f>
        <v/>
      </c>
      <c r="H1320" s="20"/>
      <c r="I1320" s="20"/>
      <c r="J1320" s="20"/>
      <c r="K1320" s="20"/>
    </row>
    <row r="1321" spans="1:11">
      <c r="A1321" s="48">
        <f t="shared" si="219"/>
        <v>1318</v>
      </c>
      <c r="B1321" s="22"/>
      <c r="C1321" s="22"/>
      <c r="D1321" s="48" t="str">
        <f>IFERROR(VLOOKUP($C1321,货物明细表!$B:$F,2,0),"")</f>
        <v/>
      </c>
      <c r="E1321" s="48" t="str">
        <f>IFERROR(VLOOKUP($C1321,货物明细表!$B:$F,3,0),"")</f>
        <v/>
      </c>
      <c r="F1321" s="48" t="str">
        <f>IFERROR(VLOOKUP($C1321,货物明细表!$B:$F,4,0),"")</f>
        <v/>
      </c>
      <c r="G1321" s="48" t="str">
        <f>IFERROR(VLOOKUP($C1321,货物明细表!$B:$F,5,0),"")</f>
        <v/>
      </c>
      <c r="H1321" s="23"/>
      <c r="I1321" s="23"/>
      <c r="J1321" s="23"/>
      <c r="K1321" s="23"/>
    </row>
    <row r="1322" spans="1:11">
      <c r="A1322" s="47">
        <f t="shared" si="219"/>
        <v>1319</v>
      </c>
      <c r="B1322" s="19"/>
      <c r="C1322" s="19"/>
      <c r="D1322" s="47" t="str">
        <f>IFERROR(VLOOKUP($C1322,货物明细表!$B:$F,2,0),"")</f>
        <v/>
      </c>
      <c r="E1322" s="47" t="str">
        <f>IFERROR(VLOOKUP($C1322,货物明细表!$B:$F,3,0),"")</f>
        <v/>
      </c>
      <c r="F1322" s="47" t="str">
        <f>IFERROR(VLOOKUP($C1322,货物明细表!$B:$F,4,0),"")</f>
        <v/>
      </c>
      <c r="G1322" s="47" t="str">
        <f>IFERROR(VLOOKUP($C1322,货物明细表!$B:$F,5,0),"")</f>
        <v/>
      </c>
      <c r="H1322" s="20"/>
      <c r="I1322" s="20"/>
      <c r="J1322" s="20"/>
      <c r="K1322" s="20"/>
    </row>
    <row r="1323" spans="1:11">
      <c r="A1323" s="48">
        <f t="shared" ref="A1323:A1328" si="220">A1322+1</f>
        <v>1320</v>
      </c>
      <c r="B1323" s="22"/>
      <c r="C1323" s="22"/>
      <c r="D1323" s="48" t="str">
        <f>IFERROR(VLOOKUP($C1323,货物明细表!$B:$F,2,0),"")</f>
        <v/>
      </c>
      <c r="E1323" s="48" t="str">
        <f>IFERROR(VLOOKUP($C1323,货物明细表!$B:$F,3,0),"")</f>
        <v/>
      </c>
      <c r="F1323" s="48" t="str">
        <f>IFERROR(VLOOKUP($C1323,货物明细表!$B:$F,4,0),"")</f>
        <v/>
      </c>
      <c r="G1323" s="48" t="str">
        <f>IFERROR(VLOOKUP($C1323,货物明细表!$B:$F,5,0),"")</f>
        <v/>
      </c>
      <c r="H1323" s="23"/>
      <c r="I1323" s="23"/>
      <c r="J1323" s="23"/>
      <c r="K1323" s="23"/>
    </row>
    <row r="1324" spans="1:11">
      <c r="A1324" s="47">
        <f t="shared" si="220"/>
        <v>1321</v>
      </c>
      <c r="B1324" s="19"/>
      <c r="C1324" s="19"/>
      <c r="D1324" s="47" t="str">
        <f>IFERROR(VLOOKUP($C1324,货物明细表!$B:$F,2,0),"")</f>
        <v/>
      </c>
      <c r="E1324" s="47" t="str">
        <f>IFERROR(VLOOKUP($C1324,货物明细表!$B:$F,3,0),"")</f>
        <v/>
      </c>
      <c r="F1324" s="47" t="str">
        <f>IFERROR(VLOOKUP($C1324,货物明细表!$B:$F,4,0),"")</f>
        <v/>
      </c>
      <c r="G1324" s="47" t="str">
        <f>IFERROR(VLOOKUP($C1324,货物明细表!$B:$F,5,0),"")</f>
        <v/>
      </c>
      <c r="H1324" s="20"/>
      <c r="I1324" s="20"/>
      <c r="J1324" s="20"/>
      <c r="K1324" s="20"/>
    </row>
    <row r="1325" spans="1:11">
      <c r="A1325" s="48">
        <f t="shared" si="220"/>
        <v>1322</v>
      </c>
      <c r="B1325" s="22"/>
      <c r="C1325" s="22"/>
      <c r="D1325" s="48" t="str">
        <f>IFERROR(VLOOKUP($C1325,货物明细表!$B:$F,2,0),"")</f>
        <v/>
      </c>
      <c r="E1325" s="48" t="str">
        <f>IFERROR(VLOOKUP($C1325,货物明细表!$B:$F,3,0),"")</f>
        <v/>
      </c>
      <c r="F1325" s="48" t="str">
        <f>IFERROR(VLOOKUP($C1325,货物明细表!$B:$F,4,0),"")</f>
        <v/>
      </c>
      <c r="G1325" s="48" t="str">
        <f>IFERROR(VLOOKUP($C1325,货物明细表!$B:$F,5,0),"")</f>
        <v/>
      </c>
      <c r="H1325" s="23"/>
      <c r="I1325" s="23"/>
      <c r="J1325" s="23"/>
      <c r="K1325" s="23"/>
    </row>
    <row r="1326" spans="1:11">
      <c r="A1326" s="47">
        <f t="shared" si="220"/>
        <v>1323</v>
      </c>
      <c r="B1326" s="19"/>
      <c r="C1326" s="19"/>
      <c r="D1326" s="47" t="str">
        <f>IFERROR(VLOOKUP($C1326,货物明细表!$B:$F,2,0),"")</f>
        <v/>
      </c>
      <c r="E1326" s="47" t="str">
        <f>IFERROR(VLOOKUP($C1326,货物明细表!$B:$F,3,0),"")</f>
        <v/>
      </c>
      <c r="F1326" s="47" t="str">
        <f>IFERROR(VLOOKUP($C1326,货物明细表!$B:$F,4,0),"")</f>
        <v/>
      </c>
      <c r="G1326" s="47" t="str">
        <f>IFERROR(VLOOKUP($C1326,货物明细表!$B:$F,5,0),"")</f>
        <v/>
      </c>
      <c r="H1326" s="20"/>
      <c r="I1326" s="20"/>
      <c r="J1326" s="20"/>
      <c r="K1326" s="20"/>
    </row>
    <row r="1327" spans="1:11">
      <c r="A1327" s="48">
        <f t="shared" si="220"/>
        <v>1324</v>
      </c>
      <c r="B1327" s="22"/>
      <c r="C1327" s="22"/>
      <c r="D1327" s="48" t="str">
        <f>IFERROR(VLOOKUP($C1327,货物明细表!$B:$F,2,0),"")</f>
        <v/>
      </c>
      <c r="E1327" s="48" t="str">
        <f>IFERROR(VLOOKUP($C1327,货物明细表!$B:$F,3,0),"")</f>
        <v/>
      </c>
      <c r="F1327" s="48" t="str">
        <f>IFERROR(VLOOKUP($C1327,货物明细表!$B:$F,4,0),"")</f>
        <v/>
      </c>
      <c r="G1327" s="48" t="str">
        <f>IFERROR(VLOOKUP($C1327,货物明细表!$B:$F,5,0),"")</f>
        <v/>
      </c>
      <c r="H1327" s="23"/>
      <c r="I1327" s="23"/>
      <c r="J1327" s="23"/>
      <c r="K1327" s="23"/>
    </row>
    <row r="1328" spans="1:11">
      <c r="A1328" s="47">
        <f t="shared" si="220"/>
        <v>1325</v>
      </c>
      <c r="B1328" s="19"/>
      <c r="C1328" s="19"/>
      <c r="D1328" s="47" t="str">
        <f>IFERROR(VLOOKUP($C1328,货物明细表!$B:$F,2,0),"")</f>
        <v/>
      </c>
      <c r="E1328" s="47" t="str">
        <f>IFERROR(VLOOKUP($C1328,货物明细表!$B:$F,3,0),"")</f>
        <v/>
      </c>
      <c r="F1328" s="47" t="str">
        <f>IFERROR(VLOOKUP($C1328,货物明细表!$B:$F,4,0),"")</f>
        <v/>
      </c>
      <c r="G1328" s="47" t="str">
        <f>IFERROR(VLOOKUP($C1328,货物明细表!$B:$F,5,0),"")</f>
        <v/>
      </c>
      <c r="H1328" s="20"/>
      <c r="I1328" s="20"/>
      <c r="J1328" s="20"/>
      <c r="K1328" s="20"/>
    </row>
    <row r="1329" spans="1:11">
      <c r="A1329" s="48">
        <f t="shared" ref="A1329:A1334" si="221">A1328+1</f>
        <v>1326</v>
      </c>
      <c r="B1329" s="22"/>
      <c r="C1329" s="22"/>
      <c r="D1329" s="48" t="str">
        <f>IFERROR(VLOOKUP($C1329,货物明细表!$B:$F,2,0),"")</f>
        <v/>
      </c>
      <c r="E1329" s="48" t="str">
        <f>IFERROR(VLOOKUP($C1329,货物明细表!$B:$F,3,0),"")</f>
        <v/>
      </c>
      <c r="F1329" s="48" t="str">
        <f>IFERROR(VLOOKUP($C1329,货物明细表!$B:$F,4,0),"")</f>
        <v/>
      </c>
      <c r="G1329" s="48" t="str">
        <f>IFERROR(VLOOKUP($C1329,货物明细表!$B:$F,5,0),"")</f>
        <v/>
      </c>
      <c r="H1329" s="23"/>
      <c r="I1329" s="23"/>
      <c r="J1329" s="23"/>
      <c r="K1329" s="23"/>
    </row>
    <row r="1330" spans="1:11">
      <c r="A1330" s="47">
        <f t="shared" si="221"/>
        <v>1327</v>
      </c>
      <c r="B1330" s="19"/>
      <c r="C1330" s="19"/>
      <c r="D1330" s="47" t="str">
        <f>IFERROR(VLOOKUP($C1330,货物明细表!$B:$F,2,0),"")</f>
        <v/>
      </c>
      <c r="E1330" s="47" t="str">
        <f>IFERROR(VLOOKUP($C1330,货物明细表!$B:$F,3,0),"")</f>
        <v/>
      </c>
      <c r="F1330" s="47" t="str">
        <f>IFERROR(VLOOKUP($C1330,货物明细表!$B:$F,4,0),"")</f>
        <v/>
      </c>
      <c r="G1330" s="47" t="str">
        <f>IFERROR(VLOOKUP($C1330,货物明细表!$B:$F,5,0),"")</f>
        <v/>
      </c>
      <c r="H1330" s="20"/>
      <c r="I1330" s="20"/>
      <c r="J1330" s="20"/>
      <c r="K1330" s="20"/>
    </row>
    <row r="1331" spans="1:11">
      <c r="A1331" s="48">
        <f t="shared" si="221"/>
        <v>1328</v>
      </c>
      <c r="B1331" s="22"/>
      <c r="C1331" s="22"/>
      <c r="D1331" s="48" t="str">
        <f>IFERROR(VLOOKUP($C1331,货物明细表!$B:$F,2,0),"")</f>
        <v/>
      </c>
      <c r="E1331" s="48" t="str">
        <f>IFERROR(VLOOKUP($C1331,货物明细表!$B:$F,3,0),"")</f>
        <v/>
      </c>
      <c r="F1331" s="48" t="str">
        <f>IFERROR(VLOOKUP($C1331,货物明细表!$B:$F,4,0),"")</f>
        <v/>
      </c>
      <c r="G1331" s="48" t="str">
        <f>IFERROR(VLOOKUP($C1331,货物明细表!$B:$F,5,0),"")</f>
        <v/>
      </c>
      <c r="H1331" s="23"/>
      <c r="I1331" s="23"/>
      <c r="J1331" s="23"/>
      <c r="K1331" s="23"/>
    </row>
    <row r="1332" spans="1:11">
      <c r="A1332" s="47">
        <f t="shared" si="221"/>
        <v>1329</v>
      </c>
      <c r="B1332" s="19"/>
      <c r="C1332" s="19"/>
      <c r="D1332" s="47" t="str">
        <f>IFERROR(VLOOKUP($C1332,货物明细表!$B:$F,2,0),"")</f>
        <v/>
      </c>
      <c r="E1332" s="47" t="str">
        <f>IFERROR(VLOOKUP($C1332,货物明细表!$B:$F,3,0),"")</f>
        <v/>
      </c>
      <c r="F1332" s="47" t="str">
        <f>IFERROR(VLOOKUP($C1332,货物明细表!$B:$F,4,0),"")</f>
        <v/>
      </c>
      <c r="G1332" s="47" t="str">
        <f>IFERROR(VLOOKUP($C1332,货物明细表!$B:$F,5,0),"")</f>
        <v/>
      </c>
      <c r="H1332" s="20"/>
      <c r="I1332" s="20"/>
      <c r="J1332" s="20"/>
      <c r="K1332" s="20"/>
    </row>
    <row r="1333" spans="1:11">
      <c r="A1333" s="48">
        <f t="shared" si="221"/>
        <v>1330</v>
      </c>
      <c r="B1333" s="22"/>
      <c r="C1333" s="22"/>
      <c r="D1333" s="48" t="str">
        <f>IFERROR(VLOOKUP($C1333,货物明细表!$B:$F,2,0),"")</f>
        <v/>
      </c>
      <c r="E1333" s="48" t="str">
        <f>IFERROR(VLOOKUP($C1333,货物明细表!$B:$F,3,0),"")</f>
        <v/>
      </c>
      <c r="F1333" s="48" t="str">
        <f>IFERROR(VLOOKUP($C1333,货物明细表!$B:$F,4,0),"")</f>
        <v/>
      </c>
      <c r="G1333" s="48" t="str">
        <f>IFERROR(VLOOKUP($C1333,货物明细表!$B:$F,5,0),"")</f>
        <v/>
      </c>
      <c r="H1333" s="23"/>
      <c r="I1333" s="23"/>
      <c r="J1333" s="23"/>
      <c r="K1333" s="23"/>
    </row>
    <row r="1334" spans="1:11">
      <c r="A1334" s="47">
        <f t="shared" si="221"/>
        <v>1331</v>
      </c>
      <c r="B1334" s="19"/>
      <c r="C1334" s="19"/>
      <c r="D1334" s="47" t="str">
        <f>IFERROR(VLOOKUP($C1334,货物明细表!$B:$F,2,0),"")</f>
        <v/>
      </c>
      <c r="E1334" s="47" t="str">
        <f>IFERROR(VLOOKUP($C1334,货物明细表!$B:$F,3,0),"")</f>
        <v/>
      </c>
      <c r="F1334" s="47" t="str">
        <f>IFERROR(VLOOKUP($C1334,货物明细表!$B:$F,4,0),"")</f>
        <v/>
      </c>
      <c r="G1334" s="47" t="str">
        <f>IFERROR(VLOOKUP($C1334,货物明细表!$B:$F,5,0),"")</f>
        <v/>
      </c>
      <c r="H1334" s="20"/>
      <c r="I1334" s="20"/>
      <c r="J1334" s="20"/>
      <c r="K1334" s="20"/>
    </row>
    <row r="1335" spans="1:11">
      <c r="A1335" s="48">
        <f t="shared" ref="A1335:A1340" si="222">A1334+1</f>
        <v>1332</v>
      </c>
      <c r="B1335" s="22"/>
      <c r="C1335" s="22"/>
      <c r="D1335" s="48" t="str">
        <f>IFERROR(VLOOKUP($C1335,货物明细表!$B:$F,2,0),"")</f>
        <v/>
      </c>
      <c r="E1335" s="48" t="str">
        <f>IFERROR(VLOOKUP($C1335,货物明细表!$B:$F,3,0),"")</f>
        <v/>
      </c>
      <c r="F1335" s="48" t="str">
        <f>IFERROR(VLOOKUP($C1335,货物明细表!$B:$F,4,0),"")</f>
        <v/>
      </c>
      <c r="G1335" s="48" t="str">
        <f>IFERROR(VLOOKUP($C1335,货物明细表!$B:$F,5,0),"")</f>
        <v/>
      </c>
      <c r="H1335" s="23"/>
      <c r="I1335" s="23"/>
      <c r="J1335" s="23"/>
      <c r="K1335" s="23"/>
    </row>
    <row r="1336" spans="1:11">
      <c r="A1336" s="47">
        <f t="shared" si="222"/>
        <v>1333</v>
      </c>
      <c r="B1336" s="19"/>
      <c r="C1336" s="19"/>
      <c r="D1336" s="47" t="str">
        <f>IFERROR(VLOOKUP($C1336,货物明细表!$B:$F,2,0),"")</f>
        <v/>
      </c>
      <c r="E1336" s="47" t="str">
        <f>IFERROR(VLOOKUP($C1336,货物明细表!$B:$F,3,0),"")</f>
        <v/>
      </c>
      <c r="F1336" s="47" t="str">
        <f>IFERROR(VLOOKUP($C1336,货物明细表!$B:$F,4,0),"")</f>
        <v/>
      </c>
      <c r="G1336" s="47" t="str">
        <f>IFERROR(VLOOKUP($C1336,货物明细表!$B:$F,5,0),"")</f>
        <v/>
      </c>
      <c r="H1336" s="20"/>
      <c r="I1336" s="20"/>
      <c r="J1336" s="20"/>
      <c r="K1336" s="20"/>
    </row>
    <row r="1337" spans="1:11">
      <c r="A1337" s="48">
        <f t="shared" si="222"/>
        <v>1334</v>
      </c>
      <c r="B1337" s="22"/>
      <c r="C1337" s="22"/>
      <c r="D1337" s="48" t="str">
        <f>IFERROR(VLOOKUP($C1337,货物明细表!$B:$F,2,0),"")</f>
        <v/>
      </c>
      <c r="E1337" s="48" t="str">
        <f>IFERROR(VLOOKUP($C1337,货物明细表!$B:$F,3,0),"")</f>
        <v/>
      </c>
      <c r="F1337" s="48" t="str">
        <f>IFERROR(VLOOKUP($C1337,货物明细表!$B:$F,4,0),"")</f>
        <v/>
      </c>
      <c r="G1337" s="48" t="str">
        <f>IFERROR(VLOOKUP($C1337,货物明细表!$B:$F,5,0),"")</f>
        <v/>
      </c>
      <c r="H1337" s="23"/>
      <c r="I1337" s="23"/>
      <c r="J1337" s="23"/>
      <c r="K1337" s="23"/>
    </row>
    <row r="1338" spans="1:11">
      <c r="A1338" s="47">
        <f t="shared" si="222"/>
        <v>1335</v>
      </c>
      <c r="B1338" s="19"/>
      <c r="C1338" s="19"/>
      <c r="D1338" s="47" t="str">
        <f>IFERROR(VLOOKUP($C1338,货物明细表!$B:$F,2,0),"")</f>
        <v/>
      </c>
      <c r="E1338" s="47" t="str">
        <f>IFERROR(VLOOKUP($C1338,货物明细表!$B:$F,3,0),"")</f>
        <v/>
      </c>
      <c r="F1338" s="47" t="str">
        <f>IFERROR(VLOOKUP($C1338,货物明细表!$B:$F,4,0),"")</f>
        <v/>
      </c>
      <c r="G1338" s="47" t="str">
        <f>IFERROR(VLOOKUP($C1338,货物明细表!$B:$F,5,0),"")</f>
        <v/>
      </c>
      <c r="H1338" s="20"/>
      <c r="I1338" s="20"/>
      <c r="J1338" s="20"/>
      <c r="K1338" s="20"/>
    </row>
    <row r="1339" spans="1:11">
      <c r="A1339" s="48">
        <f t="shared" si="222"/>
        <v>1336</v>
      </c>
      <c r="B1339" s="22"/>
      <c r="C1339" s="22"/>
      <c r="D1339" s="48" t="str">
        <f>IFERROR(VLOOKUP($C1339,货物明细表!$B:$F,2,0),"")</f>
        <v/>
      </c>
      <c r="E1339" s="48" t="str">
        <f>IFERROR(VLOOKUP($C1339,货物明细表!$B:$F,3,0),"")</f>
        <v/>
      </c>
      <c r="F1339" s="48" t="str">
        <f>IFERROR(VLOOKUP($C1339,货物明细表!$B:$F,4,0),"")</f>
        <v/>
      </c>
      <c r="G1339" s="48" t="str">
        <f>IFERROR(VLOOKUP($C1339,货物明细表!$B:$F,5,0),"")</f>
        <v/>
      </c>
      <c r="H1339" s="23"/>
      <c r="I1339" s="23"/>
      <c r="J1339" s="23"/>
      <c r="K1339" s="23"/>
    </row>
    <row r="1340" spans="1:11">
      <c r="A1340" s="47">
        <f t="shared" si="222"/>
        <v>1337</v>
      </c>
      <c r="B1340" s="19"/>
      <c r="C1340" s="19"/>
      <c r="D1340" s="47" t="str">
        <f>IFERROR(VLOOKUP($C1340,货物明细表!$B:$F,2,0),"")</f>
        <v/>
      </c>
      <c r="E1340" s="47" t="str">
        <f>IFERROR(VLOOKUP($C1340,货物明细表!$B:$F,3,0),"")</f>
        <v/>
      </c>
      <c r="F1340" s="47" t="str">
        <f>IFERROR(VLOOKUP($C1340,货物明细表!$B:$F,4,0),"")</f>
        <v/>
      </c>
      <c r="G1340" s="47" t="str">
        <f>IFERROR(VLOOKUP($C1340,货物明细表!$B:$F,5,0),"")</f>
        <v/>
      </c>
      <c r="H1340" s="20"/>
      <c r="I1340" s="20"/>
      <c r="J1340" s="20"/>
      <c r="K1340" s="20"/>
    </row>
    <row r="1341" spans="1:11">
      <c r="A1341" s="48">
        <f t="shared" ref="A1341:A1346" si="223">A1340+1</f>
        <v>1338</v>
      </c>
      <c r="B1341" s="22"/>
      <c r="C1341" s="22"/>
      <c r="D1341" s="48" t="str">
        <f>IFERROR(VLOOKUP($C1341,货物明细表!$B:$F,2,0),"")</f>
        <v/>
      </c>
      <c r="E1341" s="48" t="str">
        <f>IFERROR(VLOOKUP($C1341,货物明细表!$B:$F,3,0),"")</f>
        <v/>
      </c>
      <c r="F1341" s="48" t="str">
        <f>IFERROR(VLOOKUP($C1341,货物明细表!$B:$F,4,0),"")</f>
        <v/>
      </c>
      <c r="G1341" s="48" t="str">
        <f>IFERROR(VLOOKUP($C1341,货物明细表!$B:$F,5,0),"")</f>
        <v/>
      </c>
      <c r="H1341" s="23"/>
      <c r="I1341" s="23"/>
      <c r="J1341" s="23"/>
      <c r="K1341" s="23"/>
    </row>
    <row r="1342" spans="1:11">
      <c r="A1342" s="47">
        <f t="shared" si="223"/>
        <v>1339</v>
      </c>
      <c r="B1342" s="19"/>
      <c r="C1342" s="19"/>
      <c r="D1342" s="47" t="str">
        <f>IFERROR(VLOOKUP($C1342,货物明细表!$B:$F,2,0),"")</f>
        <v/>
      </c>
      <c r="E1342" s="47" t="str">
        <f>IFERROR(VLOOKUP($C1342,货物明细表!$B:$F,3,0),"")</f>
        <v/>
      </c>
      <c r="F1342" s="47" t="str">
        <f>IFERROR(VLOOKUP($C1342,货物明细表!$B:$F,4,0),"")</f>
        <v/>
      </c>
      <c r="G1342" s="47" t="str">
        <f>IFERROR(VLOOKUP($C1342,货物明细表!$B:$F,5,0),"")</f>
        <v/>
      </c>
      <c r="H1342" s="20"/>
      <c r="I1342" s="20"/>
      <c r="J1342" s="20"/>
      <c r="K1342" s="20"/>
    </row>
    <row r="1343" spans="1:11">
      <c r="A1343" s="48">
        <f t="shared" si="223"/>
        <v>1340</v>
      </c>
      <c r="B1343" s="22"/>
      <c r="C1343" s="22"/>
      <c r="D1343" s="48" t="str">
        <f>IFERROR(VLOOKUP($C1343,货物明细表!$B:$F,2,0),"")</f>
        <v/>
      </c>
      <c r="E1343" s="48" t="str">
        <f>IFERROR(VLOOKUP($C1343,货物明细表!$B:$F,3,0),"")</f>
        <v/>
      </c>
      <c r="F1343" s="48" t="str">
        <f>IFERROR(VLOOKUP($C1343,货物明细表!$B:$F,4,0),"")</f>
        <v/>
      </c>
      <c r="G1343" s="48" t="str">
        <f>IFERROR(VLOOKUP($C1343,货物明细表!$B:$F,5,0),"")</f>
        <v/>
      </c>
      <c r="H1343" s="23"/>
      <c r="I1343" s="23"/>
      <c r="J1343" s="23"/>
      <c r="K1343" s="23"/>
    </row>
    <row r="1344" spans="1:11">
      <c r="A1344" s="47">
        <f t="shared" si="223"/>
        <v>1341</v>
      </c>
      <c r="B1344" s="19"/>
      <c r="C1344" s="19"/>
      <c r="D1344" s="47" t="str">
        <f>IFERROR(VLOOKUP($C1344,货物明细表!$B:$F,2,0),"")</f>
        <v/>
      </c>
      <c r="E1344" s="47" t="str">
        <f>IFERROR(VLOOKUP($C1344,货物明细表!$B:$F,3,0),"")</f>
        <v/>
      </c>
      <c r="F1344" s="47" t="str">
        <f>IFERROR(VLOOKUP($C1344,货物明细表!$B:$F,4,0),"")</f>
        <v/>
      </c>
      <c r="G1344" s="47" t="str">
        <f>IFERROR(VLOOKUP($C1344,货物明细表!$B:$F,5,0),"")</f>
        <v/>
      </c>
      <c r="H1344" s="20"/>
      <c r="I1344" s="20"/>
      <c r="J1344" s="20"/>
      <c r="K1344" s="20"/>
    </row>
    <row r="1345" spans="1:11">
      <c r="A1345" s="48">
        <f t="shared" si="223"/>
        <v>1342</v>
      </c>
      <c r="B1345" s="22"/>
      <c r="C1345" s="22"/>
      <c r="D1345" s="48" t="str">
        <f>IFERROR(VLOOKUP($C1345,货物明细表!$B:$F,2,0),"")</f>
        <v/>
      </c>
      <c r="E1345" s="48" t="str">
        <f>IFERROR(VLOOKUP($C1345,货物明细表!$B:$F,3,0),"")</f>
        <v/>
      </c>
      <c r="F1345" s="48" t="str">
        <f>IFERROR(VLOOKUP($C1345,货物明细表!$B:$F,4,0),"")</f>
        <v/>
      </c>
      <c r="G1345" s="48" t="str">
        <f>IFERROR(VLOOKUP($C1345,货物明细表!$B:$F,5,0),"")</f>
        <v/>
      </c>
      <c r="H1345" s="23"/>
      <c r="I1345" s="23"/>
      <c r="J1345" s="23"/>
      <c r="K1345" s="23"/>
    </row>
    <row r="1346" spans="1:11">
      <c r="A1346" s="47">
        <f t="shared" si="223"/>
        <v>1343</v>
      </c>
      <c r="B1346" s="19"/>
      <c r="C1346" s="19"/>
      <c r="D1346" s="47" t="str">
        <f>IFERROR(VLOOKUP($C1346,货物明细表!$B:$F,2,0),"")</f>
        <v/>
      </c>
      <c r="E1346" s="47" t="str">
        <f>IFERROR(VLOOKUP($C1346,货物明细表!$B:$F,3,0),"")</f>
        <v/>
      </c>
      <c r="F1346" s="47" t="str">
        <f>IFERROR(VLOOKUP($C1346,货物明细表!$B:$F,4,0),"")</f>
        <v/>
      </c>
      <c r="G1346" s="47" t="str">
        <f>IFERROR(VLOOKUP($C1346,货物明细表!$B:$F,5,0),"")</f>
        <v/>
      </c>
      <c r="H1346" s="20"/>
      <c r="I1346" s="20"/>
      <c r="J1346" s="20"/>
      <c r="K1346" s="20"/>
    </row>
    <row r="1347" spans="1:11">
      <c r="A1347" s="48">
        <f t="shared" ref="A1347:A1352" si="224">A1346+1</f>
        <v>1344</v>
      </c>
      <c r="B1347" s="22"/>
      <c r="C1347" s="22"/>
      <c r="D1347" s="48" t="str">
        <f>IFERROR(VLOOKUP($C1347,货物明细表!$B:$F,2,0),"")</f>
        <v/>
      </c>
      <c r="E1347" s="48" t="str">
        <f>IFERROR(VLOOKUP($C1347,货物明细表!$B:$F,3,0),"")</f>
        <v/>
      </c>
      <c r="F1347" s="48" t="str">
        <f>IFERROR(VLOOKUP($C1347,货物明细表!$B:$F,4,0),"")</f>
        <v/>
      </c>
      <c r="G1347" s="48" t="str">
        <f>IFERROR(VLOOKUP($C1347,货物明细表!$B:$F,5,0),"")</f>
        <v/>
      </c>
      <c r="H1347" s="23"/>
      <c r="I1347" s="23"/>
      <c r="J1347" s="23"/>
      <c r="K1347" s="23"/>
    </row>
    <row r="1348" spans="1:11">
      <c r="A1348" s="47">
        <f t="shared" si="224"/>
        <v>1345</v>
      </c>
      <c r="B1348" s="19"/>
      <c r="C1348" s="19"/>
      <c r="D1348" s="47" t="str">
        <f>IFERROR(VLOOKUP($C1348,货物明细表!$B:$F,2,0),"")</f>
        <v/>
      </c>
      <c r="E1348" s="47" t="str">
        <f>IFERROR(VLOOKUP($C1348,货物明细表!$B:$F,3,0),"")</f>
        <v/>
      </c>
      <c r="F1348" s="47" t="str">
        <f>IFERROR(VLOOKUP($C1348,货物明细表!$B:$F,4,0),"")</f>
        <v/>
      </c>
      <c r="G1348" s="47" t="str">
        <f>IFERROR(VLOOKUP($C1348,货物明细表!$B:$F,5,0),"")</f>
        <v/>
      </c>
      <c r="H1348" s="20"/>
      <c r="I1348" s="20"/>
      <c r="J1348" s="20"/>
      <c r="K1348" s="20"/>
    </row>
    <row r="1349" spans="1:11">
      <c r="A1349" s="48">
        <f t="shared" si="224"/>
        <v>1346</v>
      </c>
      <c r="B1349" s="22"/>
      <c r="C1349" s="22"/>
      <c r="D1349" s="48" t="str">
        <f>IFERROR(VLOOKUP($C1349,货物明细表!$B:$F,2,0),"")</f>
        <v/>
      </c>
      <c r="E1349" s="48" t="str">
        <f>IFERROR(VLOOKUP($C1349,货物明细表!$B:$F,3,0),"")</f>
        <v/>
      </c>
      <c r="F1349" s="48" t="str">
        <f>IFERROR(VLOOKUP($C1349,货物明细表!$B:$F,4,0),"")</f>
        <v/>
      </c>
      <c r="G1349" s="48" t="str">
        <f>IFERROR(VLOOKUP($C1349,货物明细表!$B:$F,5,0),"")</f>
        <v/>
      </c>
      <c r="H1349" s="23"/>
      <c r="I1349" s="23"/>
      <c r="J1349" s="23"/>
      <c r="K1349" s="23"/>
    </row>
    <row r="1350" spans="1:11">
      <c r="A1350" s="47">
        <f t="shared" si="224"/>
        <v>1347</v>
      </c>
      <c r="B1350" s="19"/>
      <c r="C1350" s="19"/>
      <c r="D1350" s="47" t="str">
        <f>IFERROR(VLOOKUP($C1350,货物明细表!$B:$F,2,0),"")</f>
        <v/>
      </c>
      <c r="E1350" s="47" t="str">
        <f>IFERROR(VLOOKUP($C1350,货物明细表!$B:$F,3,0),"")</f>
        <v/>
      </c>
      <c r="F1350" s="47" t="str">
        <f>IFERROR(VLOOKUP($C1350,货物明细表!$B:$F,4,0),"")</f>
        <v/>
      </c>
      <c r="G1350" s="47" t="str">
        <f>IFERROR(VLOOKUP($C1350,货物明细表!$B:$F,5,0),"")</f>
        <v/>
      </c>
      <c r="H1350" s="20"/>
      <c r="I1350" s="20"/>
      <c r="J1350" s="20"/>
      <c r="K1350" s="20"/>
    </row>
    <row r="1351" spans="1:11">
      <c r="A1351" s="48">
        <f t="shared" si="224"/>
        <v>1348</v>
      </c>
      <c r="B1351" s="22"/>
      <c r="C1351" s="22"/>
      <c r="D1351" s="48" t="str">
        <f>IFERROR(VLOOKUP($C1351,货物明细表!$B:$F,2,0),"")</f>
        <v/>
      </c>
      <c r="E1351" s="48" t="str">
        <f>IFERROR(VLOOKUP($C1351,货物明细表!$B:$F,3,0),"")</f>
        <v/>
      </c>
      <c r="F1351" s="48" t="str">
        <f>IFERROR(VLOOKUP($C1351,货物明细表!$B:$F,4,0),"")</f>
        <v/>
      </c>
      <c r="G1351" s="48" t="str">
        <f>IFERROR(VLOOKUP($C1351,货物明细表!$B:$F,5,0),"")</f>
        <v/>
      </c>
      <c r="H1351" s="23"/>
      <c r="I1351" s="23"/>
      <c r="J1351" s="23"/>
      <c r="K1351" s="23"/>
    </row>
    <row r="1352" spans="1:11">
      <c r="A1352" s="47">
        <f t="shared" si="224"/>
        <v>1349</v>
      </c>
      <c r="B1352" s="19"/>
      <c r="C1352" s="19"/>
      <c r="D1352" s="47" t="str">
        <f>IFERROR(VLOOKUP($C1352,货物明细表!$B:$F,2,0),"")</f>
        <v/>
      </c>
      <c r="E1352" s="47" t="str">
        <f>IFERROR(VLOOKUP($C1352,货物明细表!$B:$F,3,0),"")</f>
        <v/>
      </c>
      <c r="F1352" s="47" t="str">
        <f>IFERROR(VLOOKUP($C1352,货物明细表!$B:$F,4,0),"")</f>
        <v/>
      </c>
      <c r="G1352" s="47" t="str">
        <f>IFERROR(VLOOKUP($C1352,货物明细表!$B:$F,5,0),"")</f>
        <v/>
      </c>
      <c r="H1352" s="20"/>
      <c r="I1352" s="20"/>
      <c r="J1352" s="20"/>
      <c r="K1352" s="20"/>
    </row>
    <row r="1353" spans="1:11">
      <c r="A1353" s="48">
        <f t="shared" ref="A1353:A1358" si="225">A1352+1</f>
        <v>1350</v>
      </c>
      <c r="B1353" s="22"/>
      <c r="C1353" s="22"/>
      <c r="D1353" s="48" t="str">
        <f>IFERROR(VLOOKUP($C1353,货物明细表!$B:$F,2,0),"")</f>
        <v/>
      </c>
      <c r="E1353" s="48" t="str">
        <f>IFERROR(VLOOKUP($C1353,货物明细表!$B:$F,3,0),"")</f>
        <v/>
      </c>
      <c r="F1353" s="48" t="str">
        <f>IFERROR(VLOOKUP($C1353,货物明细表!$B:$F,4,0),"")</f>
        <v/>
      </c>
      <c r="G1353" s="48" t="str">
        <f>IFERROR(VLOOKUP($C1353,货物明细表!$B:$F,5,0),"")</f>
        <v/>
      </c>
      <c r="H1353" s="23"/>
      <c r="I1353" s="23"/>
      <c r="J1353" s="23"/>
      <c r="K1353" s="23"/>
    </row>
    <row r="1354" spans="1:11">
      <c r="A1354" s="47">
        <f t="shared" si="225"/>
        <v>1351</v>
      </c>
      <c r="B1354" s="19"/>
      <c r="C1354" s="19"/>
      <c r="D1354" s="47" t="str">
        <f>IFERROR(VLOOKUP($C1354,货物明细表!$B:$F,2,0),"")</f>
        <v/>
      </c>
      <c r="E1354" s="47" t="str">
        <f>IFERROR(VLOOKUP($C1354,货物明细表!$B:$F,3,0),"")</f>
        <v/>
      </c>
      <c r="F1354" s="47" t="str">
        <f>IFERROR(VLOOKUP($C1354,货物明细表!$B:$F,4,0),"")</f>
        <v/>
      </c>
      <c r="G1354" s="47" t="str">
        <f>IFERROR(VLOOKUP($C1354,货物明细表!$B:$F,5,0),"")</f>
        <v/>
      </c>
      <c r="H1354" s="20"/>
      <c r="I1354" s="20"/>
      <c r="J1354" s="20"/>
      <c r="K1354" s="20"/>
    </row>
    <row r="1355" spans="1:11">
      <c r="A1355" s="48">
        <f t="shared" si="225"/>
        <v>1352</v>
      </c>
      <c r="B1355" s="22"/>
      <c r="C1355" s="22"/>
      <c r="D1355" s="48" t="str">
        <f>IFERROR(VLOOKUP($C1355,货物明细表!$B:$F,2,0),"")</f>
        <v/>
      </c>
      <c r="E1355" s="48" t="str">
        <f>IFERROR(VLOOKUP($C1355,货物明细表!$B:$F,3,0),"")</f>
        <v/>
      </c>
      <c r="F1355" s="48" t="str">
        <f>IFERROR(VLOOKUP($C1355,货物明细表!$B:$F,4,0),"")</f>
        <v/>
      </c>
      <c r="G1355" s="48" t="str">
        <f>IFERROR(VLOOKUP($C1355,货物明细表!$B:$F,5,0),"")</f>
        <v/>
      </c>
      <c r="H1355" s="23"/>
      <c r="I1355" s="23"/>
      <c r="J1355" s="23"/>
      <c r="K1355" s="23"/>
    </row>
    <row r="1356" spans="1:11">
      <c r="A1356" s="47">
        <f t="shared" si="225"/>
        <v>1353</v>
      </c>
      <c r="B1356" s="19"/>
      <c r="C1356" s="19"/>
      <c r="D1356" s="47" t="str">
        <f>IFERROR(VLOOKUP($C1356,货物明细表!$B:$F,2,0),"")</f>
        <v/>
      </c>
      <c r="E1356" s="47" t="str">
        <f>IFERROR(VLOOKUP($C1356,货物明细表!$B:$F,3,0),"")</f>
        <v/>
      </c>
      <c r="F1356" s="47" t="str">
        <f>IFERROR(VLOOKUP($C1356,货物明细表!$B:$F,4,0),"")</f>
        <v/>
      </c>
      <c r="G1356" s="47" t="str">
        <f>IFERROR(VLOOKUP($C1356,货物明细表!$B:$F,5,0),"")</f>
        <v/>
      </c>
      <c r="H1356" s="20"/>
      <c r="I1356" s="20"/>
      <c r="J1356" s="20"/>
      <c r="K1356" s="20"/>
    </row>
    <row r="1357" spans="1:11">
      <c r="A1357" s="48">
        <f t="shared" si="225"/>
        <v>1354</v>
      </c>
      <c r="B1357" s="22"/>
      <c r="C1357" s="22"/>
      <c r="D1357" s="48" t="str">
        <f>IFERROR(VLOOKUP($C1357,货物明细表!$B:$F,2,0),"")</f>
        <v/>
      </c>
      <c r="E1357" s="48" t="str">
        <f>IFERROR(VLOOKUP($C1357,货物明细表!$B:$F,3,0),"")</f>
        <v/>
      </c>
      <c r="F1357" s="48" t="str">
        <f>IFERROR(VLOOKUP($C1357,货物明细表!$B:$F,4,0),"")</f>
        <v/>
      </c>
      <c r="G1357" s="48" t="str">
        <f>IFERROR(VLOOKUP($C1357,货物明细表!$B:$F,5,0),"")</f>
        <v/>
      </c>
      <c r="H1357" s="23"/>
      <c r="I1357" s="23"/>
      <c r="J1357" s="23"/>
      <c r="K1357" s="23"/>
    </row>
    <row r="1358" spans="1:11">
      <c r="A1358" s="47">
        <f t="shared" si="225"/>
        <v>1355</v>
      </c>
      <c r="B1358" s="19"/>
      <c r="C1358" s="19"/>
      <c r="D1358" s="47" t="str">
        <f>IFERROR(VLOOKUP($C1358,货物明细表!$B:$F,2,0),"")</f>
        <v/>
      </c>
      <c r="E1358" s="47" t="str">
        <f>IFERROR(VLOOKUP($C1358,货物明细表!$B:$F,3,0),"")</f>
        <v/>
      </c>
      <c r="F1358" s="47" t="str">
        <f>IFERROR(VLOOKUP($C1358,货物明细表!$B:$F,4,0),"")</f>
        <v/>
      </c>
      <c r="G1358" s="47" t="str">
        <f>IFERROR(VLOOKUP($C1358,货物明细表!$B:$F,5,0),"")</f>
        <v/>
      </c>
      <c r="H1358" s="20"/>
      <c r="I1358" s="20"/>
      <c r="J1358" s="20"/>
      <c r="K1358" s="20"/>
    </row>
    <row r="1359" spans="1:11">
      <c r="A1359" s="48">
        <f t="shared" ref="A1359:A1364" si="226">A1358+1</f>
        <v>1356</v>
      </c>
      <c r="B1359" s="22"/>
      <c r="C1359" s="22"/>
      <c r="D1359" s="48" t="str">
        <f>IFERROR(VLOOKUP($C1359,货物明细表!$B:$F,2,0),"")</f>
        <v/>
      </c>
      <c r="E1359" s="48" t="str">
        <f>IFERROR(VLOOKUP($C1359,货物明细表!$B:$F,3,0),"")</f>
        <v/>
      </c>
      <c r="F1359" s="48" t="str">
        <f>IFERROR(VLOOKUP($C1359,货物明细表!$B:$F,4,0),"")</f>
        <v/>
      </c>
      <c r="G1359" s="48" t="str">
        <f>IFERROR(VLOOKUP($C1359,货物明细表!$B:$F,5,0),"")</f>
        <v/>
      </c>
      <c r="H1359" s="23"/>
      <c r="I1359" s="23"/>
      <c r="J1359" s="23"/>
      <c r="K1359" s="23"/>
    </row>
    <row r="1360" spans="1:11">
      <c r="A1360" s="47">
        <f t="shared" si="226"/>
        <v>1357</v>
      </c>
      <c r="B1360" s="19"/>
      <c r="C1360" s="19"/>
      <c r="D1360" s="47" t="str">
        <f>IFERROR(VLOOKUP($C1360,货物明细表!$B:$F,2,0),"")</f>
        <v/>
      </c>
      <c r="E1360" s="47" t="str">
        <f>IFERROR(VLOOKUP($C1360,货物明细表!$B:$F,3,0),"")</f>
        <v/>
      </c>
      <c r="F1360" s="47" t="str">
        <f>IFERROR(VLOOKUP($C1360,货物明细表!$B:$F,4,0),"")</f>
        <v/>
      </c>
      <c r="G1360" s="47" t="str">
        <f>IFERROR(VLOOKUP($C1360,货物明细表!$B:$F,5,0),"")</f>
        <v/>
      </c>
      <c r="H1360" s="20"/>
      <c r="I1360" s="20"/>
      <c r="J1360" s="20"/>
      <c r="K1360" s="20"/>
    </row>
    <row r="1361" spans="1:11">
      <c r="A1361" s="48">
        <f t="shared" si="226"/>
        <v>1358</v>
      </c>
      <c r="B1361" s="22"/>
      <c r="C1361" s="22"/>
      <c r="D1361" s="48" t="str">
        <f>IFERROR(VLOOKUP($C1361,货物明细表!$B:$F,2,0),"")</f>
        <v/>
      </c>
      <c r="E1361" s="48" t="str">
        <f>IFERROR(VLOOKUP($C1361,货物明细表!$B:$F,3,0),"")</f>
        <v/>
      </c>
      <c r="F1361" s="48" t="str">
        <f>IFERROR(VLOOKUP($C1361,货物明细表!$B:$F,4,0),"")</f>
        <v/>
      </c>
      <c r="G1361" s="48" t="str">
        <f>IFERROR(VLOOKUP($C1361,货物明细表!$B:$F,5,0),"")</f>
        <v/>
      </c>
      <c r="H1361" s="23"/>
      <c r="I1361" s="23"/>
      <c r="J1361" s="23"/>
      <c r="K1361" s="23"/>
    </row>
    <row r="1362" spans="1:11">
      <c r="A1362" s="47">
        <f t="shared" si="226"/>
        <v>1359</v>
      </c>
      <c r="B1362" s="19"/>
      <c r="C1362" s="19"/>
      <c r="D1362" s="47" t="str">
        <f>IFERROR(VLOOKUP($C1362,货物明细表!$B:$F,2,0),"")</f>
        <v/>
      </c>
      <c r="E1362" s="47" t="str">
        <f>IFERROR(VLOOKUP($C1362,货物明细表!$B:$F,3,0),"")</f>
        <v/>
      </c>
      <c r="F1362" s="47" t="str">
        <f>IFERROR(VLOOKUP($C1362,货物明细表!$B:$F,4,0),"")</f>
        <v/>
      </c>
      <c r="G1362" s="47" t="str">
        <f>IFERROR(VLOOKUP($C1362,货物明细表!$B:$F,5,0),"")</f>
        <v/>
      </c>
      <c r="H1362" s="20"/>
      <c r="I1362" s="20"/>
      <c r="J1362" s="20"/>
      <c r="K1362" s="20"/>
    </row>
    <row r="1363" spans="1:11">
      <c r="A1363" s="48">
        <f t="shared" si="226"/>
        <v>1360</v>
      </c>
      <c r="B1363" s="22"/>
      <c r="C1363" s="22"/>
      <c r="D1363" s="48" t="str">
        <f>IFERROR(VLOOKUP($C1363,货物明细表!$B:$F,2,0),"")</f>
        <v/>
      </c>
      <c r="E1363" s="48" t="str">
        <f>IFERROR(VLOOKUP($C1363,货物明细表!$B:$F,3,0),"")</f>
        <v/>
      </c>
      <c r="F1363" s="48" t="str">
        <f>IFERROR(VLOOKUP($C1363,货物明细表!$B:$F,4,0),"")</f>
        <v/>
      </c>
      <c r="G1363" s="48" t="str">
        <f>IFERROR(VLOOKUP($C1363,货物明细表!$B:$F,5,0),"")</f>
        <v/>
      </c>
      <c r="H1363" s="23"/>
      <c r="I1363" s="23"/>
      <c r="J1363" s="23"/>
      <c r="K1363" s="23"/>
    </row>
    <row r="1364" spans="1:11">
      <c r="A1364" s="47">
        <f t="shared" si="226"/>
        <v>1361</v>
      </c>
      <c r="B1364" s="19"/>
      <c r="C1364" s="19"/>
      <c r="D1364" s="47" t="str">
        <f>IFERROR(VLOOKUP($C1364,货物明细表!$B:$F,2,0),"")</f>
        <v/>
      </c>
      <c r="E1364" s="47" t="str">
        <f>IFERROR(VLOOKUP($C1364,货物明细表!$B:$F,3,0),"")</f>
        <v/>
      </c>
      <c r="F1364" s="47" t="str">
        <f>IFERROR(VLOOKUP($C1364,货物明细表!$B:$F,4,0),"")</f>
        <v/>
      </c>
      <c r="G1364" s="47" t="str">
        <f>IFERROR(VLOOKUP($C1364,货物明细表!$B:$F,5,0),"")</f>
        <v/>
      </c>
      <c r="H1364" s="20"/>
      <c r="I1364" s="20"/>
      <c r="J1364" s="20"/>
      <c r="K1364" s="20"/>
    </row>
    <row r="1365" spans="1:11">
      <c r="A1365" s="48">
        <f t="shared" ref="A1365:A1370" si="227">A1364+1</f>
        <v>1362</v>
      </c>
      <c r="B1365" s="22"/>
      <c r="C1365" s="22"/>
      <c r="D1365" s="48" t="str">
        <f>IFERROR(VLOOKUP($C1365,货物明细表!$B:$F,2,0),"")</f>
        <v/>
      </c>
      <c r="E1365" s="48" t="str">
        <f>IFERROR(VLOOKUP($C1365,货物明细表!$B:$F,3,0),"")</f>
        <v/>
      </c>
      <c r="F1365" s="48" t="str">
        <f>IFERROR(VLOOKUP($C1365,货物明细表!$B:$F,4,0),"")</f>
        <v/>
      </c>
      <c r="G1365" s="48" t="str">
        <f>IFERROR(VLOOKUP($C1365,货物明细表!$B:$F,5,0),"")</f>
        <v/>
      </c>
      <c r="H1365" s="23"/>
      <c r="I1365" s="23"/>
      <c r="J1365" s="23"/>
      <c r="K1365" s="23"/>
    </row>
    <row r="1366" spans="1:11">
      <c r="A1366" s="47">
        <f t="shared" si="227"/>
        <v>1363</v>
      </c>
      <c r="B1366" s="19"/>
      <c r="C1366" s="19"/>
      <c r="D1366" s="47" t="str">
        <f>IFERROR(VLOOKUP($C1366,货物明细表!$B:$F,2,0),"")</f>
        <v/>
      </c>
      <c r="E1366" s="47" t="str">
        <f>IFERROR(VLOOKUP($C1366,货物明细表!$B:$F,3,0),"")</f>
        <v/>
      </c>
      <c r="F1366" s="47" t="str">
        <f>IFERROR(VLOOKUP($C1366,货物明细表!$B:$F,4,0),"")</f>
        <v/>
      </c>
      <c r="G1366" s="47" t="str">
        <f>IFERROR(VLOOKUP($C1366,货物明细表!$B:$F,5,0),"")</f>
        <v/>
      </c>
      <c r="H1366" s="20"/>
      <c r="I1366" s="20"/>
      <c r="J1366" s="20"/>
      <c r="K1366" s="20"/>
    </row>
    <row r="1367" spans="1:11">
      <c r="A1367" s="48">
        <f t="shared" si="227"/>
        <v>1364</v>
      </c>
      <c r="B1367" s="22"/>
      <c r="C1367" s="22"/>
      <c r="D1367" s="48" t="str">
        <f>IFERROR(VLOOKUP($C1367,货物明细表!$B:$F,2,0),"")</f>
        <v/>
      </c>
      <c r="E1367" s="48" t="str">
        <f>IFERROR(VLOOKUP($C1367,货物明细表!$B:$F,3,0),"")</f>
        <v/>
      </c>
      <c r="F1367" s="48" t="str">
        <f>IFERROR(VLOOKUP($C1367,货物明细表!$B:$F,4,0),"")</f>
        <v/>
      </c>
      <c r="G1367" s="48" t="str">
        <f>IFERROR(VLOOKUP($C1367,货物明细表!$B:$F,5,0),"")</f>
        <v/>
      </c>
      <c r="H1367" s="23"/>
      <c r="I1367" s="23"/>
      <c r="J1367" s="23"/>
      <c r="K1367" s="23"/>
    </row>
    <row r="1368" spans="1:11">
      <c r="A1368" s="47">
        <f t="shared" si="227"/>
        <v>1365</v>
      </c>
      <c r="B1368" s="19"/>
      <c r="C1368" s="19"/>
      <c r="D1368" s="47" t="str">
        <f>IFERROR(VLOOKUP($C1368,货物明细表!$B:$F,2,0),"")</f>
        <v/>
      </c>
      <c r="E1368" s="47" t="str">
        <f>IFERROR(VLOOKUP($C1368,货物明细表!$B:$F,3,0),"")</f>
        <v/>
      </c>
      <c r="F1368" s="47" t="str">
        <f>IFERROR(VLOOKUP($C1368,货物明细表!$B:$F,4,0),"")</f>
        <v/>
      </c>
      <c r="G1368" s="47" t="str">
        <f>IFERROR(VLOOKUP($C1368,货物明细表!$B:$F,5,0),"")</f>
        <v/>
      </c>
      <c r="H1368" s="20"/>
      <c r="I1368" s="20"/>
      <c r="J1368" s="20"/>
      <c r="K1368" s="20"/>
    </row>
    <row r="1369" spans="1:11">
      <c r="A1369" s="48">
        <f t="shared" si="227"/>
        <v>1366</v>
      </c>
      <c r="B1369" s="22"/>
      <c r="C1369" s="22"/>
      <c r="D1369" s="48" t="str">
        <f>IFERROR(VLOOKUP($C1369,货物明细表!$B:$F,2,0),"")</f>
        <v/>
      </c>
      <c r="E1369" s="48" t="str">
        <f>IFERROR(VLOOKUP($C1369,货物明细表!$B:$F,3,0),"")</f>
        <v/>
      </c>
      <c r="F1369" s="48" t="str">
        <f>IFERROR(VLOOKUP($C1369,货物明细表!$B:$F,4,0),"")</f>
        <v/>
      </c>
      <c r="G1369" s="48" t="str">
        <f>IFERROR(VLOOKUP($C1369,货物明细表!$B:$F,5,0),"")</f>
        <v/>
      </c>
      <c r="H1369" s="23"/>
      <c r="I1369" s="23"/>
      <c r="J1369" s="23"/>
      <c r="K1369" s="23"/>
    </row>
    <row r="1370" spans="1:11">
      <c r="A1370" s="47">
        <f t="shared" si="227"/>
        <v>1367</v>
      </c>
      <c r="B1370" s="19"/>
      <c r="C1370" s="19"/>
      <c r="D1370" s="47" t="str">
        <f>IFERROR(VLOOKUP($C1370,货物明细表!$B:$F,2,0),"")</f>
        <v/>
      </c>
      <c r="E1370" s="47" t="str">
        <f>IFERROR(VLOOKUP($C1370,货物明细表!$B:$F,3,0),"")</f>
        <v/>
      </c>
      <c r="F1370" s="47" t="str">
        <f>IFERROR(VLOOKUP($C1370,货物明细表!$B:$F,4,0),"")</f>
        <v/>
      </c>
      <c r="G1370" s="47" t="str">
        <f>IFERROR(VLOOKUP($C1370,货物明细表!$B:$F,5,0),"")</f>
        <v/>
      </c>
      <c r="H1370" s="20"/>
      <c r="I1370" s="20"/>
      <c r="J1370" s="20"/>
      <c r="K1370" s="20"/>
    </row>
    <row r="1371" spans="1:11">
      <c r="A1371" s="48">
        <f t="shared" ref="A1371:A1376" si="228">A1370+1</f>
        <v>1368</v>
      </c>
      <c r="B1371" s="22"/>
      <c r="C1371" s="22"/>
      <c r="D1371" s="48" t="str">
        <f>IFERROR(VLOOKUP($C1371,货物明细表!$B:$F,2,0),"")</f>
        <v/>
      </c>
      <c r="E1371" s="48" t="str">
        <f>IFERROR(VLOOKUP($C1371,货物明细表!$B:$F,3,0),"")</f>
        <v/>
      </c>
      <c r="F1371" s="48" t="str">
        <f>IFERROR(VLOOKUP($C1371,货物明细表!$B:$F,4,0),"")</f>
        <v/>
      </c>
      <c r="G1371" s="48" t="str">
        <f>IFERROR(VLOOKUP($C1371,货物明细表!$B:$F,5,0),"")</f>
        <v/>
      </c>
      <c r="H1371" s="23"/>
      <c r="I1371" s="23"/>
      <c r="J1371" s="23"/>
      <c r="K1371" s="23"/>
    </row>
    <row r="1372" spans="1:11">
      <c r="A1372" s="47">
        <f t="shared" si="228"/>
        <v>1369</v>
      </c>
      <c r="B1372" s="19"/>
      <c r="C1372" s="19"/>
      <c r="D1372" s="47" t="str">
        <f>IFERROR(VLOOKUP($C1372,货物明细表!$B:$F,2,0),"")</f>
        <v/>
      </c>
      <c r="E1372" s="47" t="str">
        <f>IFERROR(VLOOKUP($C1372,货物明细表!$B:$F,3,0),"")</f>
        <v/>
      </c>
      <c r="F1372" s="47" t="str">
        <f>IFERROR(VLOOKUP($C1372,货物明细表!$B:$F,4,0),"")</f>
        <v/>
      </c>
      <c r="G1372" s="47" t="str">
        <f>IFERROR(VLOOKUP($C1372,货物明细表!$B:$F,5,0),"")</f>
        <v/>
      </c>
      <c r="H1372" s="20"/>
      <c r="I1372" s="20"/>
      <c r="J1372" s="20"/>
      <c r="K1372" s="20"/>
    </row>
    <row r="1373" spans="1:11">
      <c r="A1373" s="48">
        <f t="shared" si="228"/>
        <v>1370</v>
      </c>
      <c r="B1373" s="22"/>
      <c r="C1373" s="22"/>
      <c r="D1373" s="48" t="str">
        <f>IFERROR(VLOOKUP($C1373,货物明细表!$B:$F,2,0),"")</f>
        <v/>
      </c>
      <c r="E1373" s="48" t="str">
        <f>IFERROR(VLOOKUP($C1373,货物明细表!$B:$F,3,0),"")</f>
        <v/>
      </c>
      <c r="F1373" s="48" t="str">
        <f>IFERROR(VLOOKUP($C1373,货物明细表!$B:$F,4,0),"")</f>
        <v/>
      </c>
      <c r="G1373" s="48" t="str">
        <f>IFERROR(VLOOKUP($C1373,货物明细表!$B:$F,5,0),"")</f>
        <v/>
      </c>
      <c r="H1373" s="23"/>
      <c r="I1373" s="23"/>
      <c r="J1373" s="23"/>
      <c r="K1373" s="23"/>
    </row>
    <row r="1374" spans="1:11">
      <c r="A1374" s="47">
        <f t="shared" si="228"/>
        <v>1371</v>
      </c>
      <c r="B1374" s="19"/>
      <c r="C1374" s="19"/>
      <c r="D1374" s="47" t="str">
        <f>IFERROR(VLOOKUP($C1374,货物明细表!$B:$F,2,0),"")</f>
        <v/>
      </c>
      <c r="E1374" s="47" t="str">
        <f>IFERROR(VLOOKUP($C1374,货物明细表!$B:$F,3,0),"")</f>
        <v/>
      </c>
      <c r="F1374" s="47" t="str">
        <f>IFERROR(VLOOKUP($C1374,货物明细表!$B:$F,4,0),"")</f>
        <v/>
      </c>
      <c r="G1374" s="47" t="str">
        <f>IFERROR(VLOOKUP($C1374,货物明细表!$B:$F,5,0),"")</f>
        <v/>
      </c>
      <c r="H1374" s="20"/>
      <c r="I1374" s="20"/>
      <c r="J1374" s="20"/>
      <c r="K1374" s="20"/>
    </row>
    <row r="1375" spans="1:11">
      <c r="A1375" s="48">
        <f t="shared" si="228"/>
        <v>1372</v>
      </c>
      <c r="B1375" s="22"/>
      <c r="C1375" s="22"/>
      <c r="D1375" s="48" t="str">
        <f>IFERROR(VLOOKUP($C1375,货物明细表!$B:$F,2,0),"")</f>
        <v/>
      </c>
      <c r="E1375" s="48" t="str">
        <f>IFERROR(VLOOKUP($C1375,货物明细表!$B:$F,3,0),"")</f>
        <v/>
      </c>
      <c r="F1375" s="48" t="str">
        <f>IFERROR(VLOOKUP($C1375,货物明细表!$B:$F,4,0),"")</f>
        <v/>
      </c>
      <c r="G1375" s="48" t="str">
        <f>IFERROR(VLOOKUP($C1375,货物明细表!$B:$F,5,0),"")</f>
        <v/>
      </c>
      <c r="H1375" s="23"/>
      <c r="I1375" s="23"/>
      <c r="J1375" s="23"/>
      <c r="K1375" s="23"/>
    </row>
    <row r="1376" spans="1:11">
      <c r="A1376" s="47">
        <f t="shared" si="228"/>
        <v>1373</v>
      </c>
      <c r="B1376" s="19"/>
      <c r="C1376" s="19"/>
      <c r="D1376" s="47" t="str">
        <f>IFERROR(VLOOKUP($C1376,货物明细表!$B:$F,2,0),"")</f>
        <v/>
      </c>
      <c r="E1376" s="47" t="str">
        <f>IFERROR(VLOOKUP($C1376,货物明细表!$B:$F,3,0),"")</f>
        <v/>
      </c>
      <c r="F1376" s="47" t="str">
        <f>IFERROR(VLOOKUP($C1376,货物明细表!$B:$F,4,0),"")</f>
        <v/>
      </c>
      <c r="G1376" s="47" t="str">
        <f>IFERROR(VLOOKUP($C1376,货物明细表!$B:$F,5,0),"")</f>
        <v/>
      </c>
      <c r="H1376" s="20"/>
      <c r="I1376" s="20"/>
      <c r="J1376" s="20"/>
      <c r="K1376" s="20"/>
    </row>
    <row r="1377" spans="1:11">
      <c r="A1377" s="48">
        <f t="shared" ref="A1377:A1382" si="229">A1376+1</f>
        <v>1374</v>
      </c>
      <c r="B1377" s="22"/>
      <c r="C1377" s="22"/>
      <c r="D1377" s="48" t="str">
        <f>IFERROR(VLOOKUP($C1377,货物明细表!$B:$F,2,0),"")</f>
        <v/>
      </c>
      <c r="E1377" s="48" t="str">
        <f>IFERROR(VLOOKUP($C1377,货物明细表!$B:$F,3,0),"")</f>
        <v/>
      </c>
      <c r="F1377" s="48" t="str">
        <f>IFERROR(VLOOKUP($C1377,货物明细表!$B:$F,4,0),"")</f>
        <v/>
      </c>
      <c r="G1377" s="48" t="str">
        <f>IFERROR(VLOOKUP($C1377,货物明细表!$B:$F,5,0),"")</f>
        <v/>
      </c>
      <c r="H1377" s="23"/>
      <c r="I1377" s="23"/>
      <c r="J1377" s="23"/>
      <c r="K1377" s="23"/>
    </row>
    <row r="1378" spans="1:11">
      <c r="A1378" s="47">
        <f t="shared" si="229"/>
        <v>1375</v>
      </c>
      <c r="B1378" s="19"/>
      <c r="C1378" s="19"/>
      <c r="D1378" s="47" t="str">
        <f>IFERROR(VLOOKUP($C1378,货物明细表!$B:$F,2,0),"")</f>
        <v/>
      </c>
      <c r="E1378" s="47" t="str">
        <f>IFERROR(VLOOKUP($C1378,货物明细表!$B:$F,3,0),"")</f>
        <v/>
      </c>
      <c r="F1378" s="47" t="str">
        <f>IFERROR(VLOOKUP($C1378,货物明细表!$B:$F,4,0),"")</f>
        <v/>
      </c>
      <c r="G1378" s="47" t="str">
        <f>IFERROR(VLOOKUP($C1378,货物明细表!$B:$F,5,0),"")</f>
        <v/>
      </c>
      <c r="H1378" s="20"/>
      <c r="I1378" s="20"/>
      <c r="J1378" s="20"/>
      <c r="K1378" s="20"/>
    </row>
    <row r="1379" spans="1:11">
      <c r="A1379" s="48">
        <f t="shared" si="229"/>
        <v>1376</v>
      </c>
      <c r="B1379" s="22"/>
      <c r="C1379" s="22"/>
      <c r="D1379" s="48" t="str">
        <f>IFERROR(VLOOKUP($C1379,货物明细表!$B:$F,2,0),"")</f>
        <v/>
      </c>
      <c r="E1379" s="48" t="str">
        <f>IFERROR(VLOOKUP($C1379,货物明细表!$B:$F,3,0),"")</f>
        <v/>
      </c>
      <c r="F1379" s="48" t="str">
        <f>IFERROR(VLOOKUP($C1379,货物明细表!$B:$F,4,0),"")</f>
        <v/>
      </c>
      <c r="G1379" s="48" t="str">
        <f>IFERROR(VLOOKUP($C1379,货物明细表!$B:$F,5,0),"")</f>
        <v/>
      </c>
      <c r="H1379" s="23"/>
      <c r="I1379" s="23"/>
      <c r="J1379" s="23"/>
      <c r="K1379" s="23"/>
    </row>
    <row r="1380" spans="1:11">
      <c r="A1380" s="47">
        <f t="shared" si="229"/>
        <v>1377</v>
      </c>
      <c r="B1380" s="19"/>
      <c r="C1380" s="19"/>
      <c r="D1380" s="47" t="str">
        <f>IFERROR(VLOOKUP($C1380,货物明细表!$B:$F,2,0),"")</f>
        <v/>
      </c>
      <c r="E1380" s="47" t="str">
        <f>IFERROR(VLOOKUP($C1380,货物明细表!$B:$F,3,0),"")</f>
        <v/>
      </c>
      <c r="F1380" s="47" t="str">
        <f>IFERROR(VLOOKUP($C1380,货物明细表!$B:$F,4,0),"")</f>
        <v/>
      </c>
      <c r="G1380" s="47" t="str">
        <f>IFERROR(VLOOKUP($C1380,货物明细表!$B:$F,5,0),"")</f>
        <v/>
      </c>
      <c r="H1380" s="20"/>
      <c r="I1380" s="20"/>
      <c r="J1380" s="20"/>
      <c r="K1380" s="20"/>
    </row>
    <row r="1381" spans="1:11">
      <c r="A1381" s="48">
        <f t="shared" si="229"/>
        <v>1378</v>
      </c>
      <c r="B1381" s="22"/>
      <c r="C1381" s="22"/>
      <c r="D1381" s="48" t="str">
        <f>IFERROR(VLOOKUP($C1381,货物明细表!$B:$F,2,0),"")</f>
        <v/>
      </c>
      <c r="E1381" s="48" t="str">
        <f>IFERROR(VLOOKUP($C1381,货物明细表!$B:$F,3,0),"")</f>
        <v/>
      </c>
      <c r="F1381" s="48" t="str">
        <f>IFERROR(VLOOKUP($C1381,货物明细表!$B:$F,4,0),"")</f>
        <v/>
      </c>
      <c r="G1381" s="48" t="str">
        <f>IFERROR(VLOOKUP($C1381,货物明细表!$B:$F,5,0),"")</f>
        <v/>
      </c>
      <c r="H1381" s="23"/>
      <c r="I1381" s="23"/>
      <c r="J1381" s="23"/>
      <c r="K1381" s="23"/>
    </row>
    <row r="1382" spans="1:11">
      <c r="A1382" s="47">
        <f t="shared" si="229"/>
        <v>1379</v>
      </c>
      <c r="B1382" s="19"/>
      <c r="C1382" s="19"/>
      <c r="D1382" s="47" t="str">
        <f>IFERROR(VLOOKUP($C1382,货物明细表!$B:$F,2,0),"")</f>
        <v/>
      </c>
      <c r="E1382" s="47" t="str">
        <f>IFERROR(VLOOKUP($C1382,货物明细表!$B:$F,3,0),"")</f>
        <v/>
      </c>
      <c r="F1382" s="47" t="str">
        <f>IFERROR(VLOOKUP($C1382,货物明细表!$B:$F,4,0),"")</f>
        <v/>
      </c>
      <c r="G1382" s="47" t="str">
        <f>IFERROR(VLOOKUP($C1382,货物明细表!$B:$F,5,0),"")</f>
        <v/>
      </c>
      <c r="H1382" s="20"/>
      <c r="I1382" s="20"/>
      <c r="J1382" s="20"/>
      <c r="K1382" s="20"/>
    </row>
    <row r="1383" spans="1:11">
      <c r="A1383" s="48">
        <f t="shared" ref="A1383:A1388" si="230">A1382+1</f>
        <v>1380</v>
      </c>
      <c r="B1383" s="22"/>
      <c r="C1383" s="22"/>
      <c r="D1383" s="48" t="str">
        <f>IFERROR(VLOOKUP($C1383,货物明细表!$B:$F,2,0),"")</f>
        <v/>
      </c>
      <c r="E1383" s="48" t="str">
        <f>IFERROR(VLOOKUP($C1383,货物明细表!$B:$F,3,0),"")</f>
        <v/>
      </c>
      <c r="F1383" s="48" t="str">
        <f>IFERROR(VLOOKUP($C1383,货物明细表!$B:$F,4,0),"")</f>
        <v/>
      </c>
      <c r="G1383" s="48" t="str">
        <f>IFERROR(VLOOKUP($C1383,货物明细表!$B:$F,5,0),"")</f>
        <v/>
      </c>
      <c r="H1383" s="23"/>
      <c r="I1383" s="23"/>
      <c r="J1383" s="23"/>
      <c r="K1383" s="23"/>
    </row>
    <row r="1384" spans="1:11">
      <c r="A1384" s="47">
        <f t="shared" si="230"/>
        <v>1381</v>
      </c>
      <c r="B1384" s="19"/>
      <c r="C1384" s="19"/>
      <c r="D1384" s="47" t="str">
        <f>IFERROR(VLOOKUP($C1384,货物明细表!$B:$F,2,0),"")</f>
        <v/>
      </c>
      <c r="E1384" s="47" t="str">
        <f>IFERROR(VLOOKUP($C1384,货物明细表!$B:$F,3,0),"")</f>
        <v/>
      </c>
      <c r="F1384" s="47" t="str">
        <f>IFERROR(VLOOKUP($C1384,货物明细表!$B:$F,4,0),"")</f>
        <v/>
      </c>
      <c r="G1384" s="47" t="str">
        <f>IFERROR(VLOOKUP($C1384,货物明细表!$B:$F,5,0),"")</f>
        <v/>
      </c>
      <c r="H1384" s="20"/>
      <c r="I1384" s="20"/>
      <c r="J1384" s="20"/>
      <c r="K1384" s="20"/>
    </row>
    <row r="1385" spans="1:11">
      <c r="A1385" s="48">
        <f t="shared" si="230"/>
        <v>1382</v>
      </c>
      <c r="B1385" s="22"/>
      <c r="C1385" s="22"/>
      <c r="D1385" s="48" t="str">
        <f>IFERROR(VLOOKUP($C1385,货物明细表!$B:$F,2,0),"")</f>
        <v/>
      </c>
      <c r="E1385" s="48" t="str">
        <f>IFERROR(VLOOKUP($C1385,货物明细表!$B:$F,3,0),"")</f>
        <v/>
      </c>
      <c r="F1385" s="48" t="str">
        <f>IFERROR(VLOOKUP($C1385,货物明细表!$B:$F,4,0),"")</f>
        <v/>
      </c>
      <c r="G1385" s="48" t="str">
        <f>IFERROR(VLOOKUP($C1385,货物明细表!$B:$F,5,0),"")</f>
        <v/>
      </c>
      <c r="H1385" s="23"/>
      <c r="I1385" s="23"/>
      <c r="J1385" s="23"/>
      <c r="K1385" s="23"/>
    </row>
    <row r="1386" spans="1:11">
      <c r="A1386" s="47">
        <f t="shared" si="230"/>
        <v>1383</v>
      </c>
      <c r="B1386" s="19"/>
      <c r="C1386" s="19"/>
      <c r="D1386" s="47" t="str">
        <f>IFERROR(VLOOKUP($C1386,货物明细表!$B:$F,2,0),"")</f>
        <v/>
      </c>
      <c r="E1386" s="47" t="str">
        <f>IFERROR(VLOOKUP($C1386,货物明细表!$B:$F,3,0),"")</f>
        <v/>
      </c>
      <c r="F1386" s="47" t="str">
        <f>IFERROR(VLOOKUP($C1386,货物明细表!$B:$F,4,0),"")</f>
        <v/>
      </c>
      <c r="G1386" s="47" t="str">
        <f>IFERROR(VLOOKUP($C1386,货物明细表!$B:$F,5,0),"")</f>
        <v/>
      </c>
      <c r="H1386" s="20"/>
      <c r="I1386" s="20"/>
      <c r="J1386" s="20"/>
      <c r="K1386" s="20"/>
    </row>
    <row r="1387" spans="1:11">
      <c r="A1387" s="48">
        <f t="shared" si="230"/>
        <v>1384</v>
      </c>
      <c r="B1387" s="22"/>
      <c r="C1387" s="22"/>
      <c r="D1387" s="48" t="str">
        <f>IFERROR(VLOOKUP($C1387,货物明细表!$B:$F,2,0),"")</f>
        <v/>
      </c>
      <c r="E1387" s="48" t="str">
        <f>IFERROR(VLOOKUP($C1387,货物明细表!$B:$F,3,0),"")</f>
        <v/>
      </c>
      <c r="F1387" s="48" t="str">
        <f>IFERROR(VLOOKUP($C1387,货物明细表!$B:$F,4,0),"")</f>
        <v/>
      </c>
      <c r="G1387" s="48" t="str">
        <f>IFERROR(VLOOKUP($C1387,货物明细表!$B:$F,5,0),"")</f>
        <v/>
      </c>
      <c r="H1387" s="23"/>
      <c r="I1387" s="23"/>
      <c r="J1387" s="23"/>
      <c r="K1387" s="23"/>
    </row>
    <row r="1388" spans="1:11">
      <c r="A1388" s="47">
        <f t="shared" si="230"/>
        <v>1385</v>
      </c>
      <c r="B1388" s="19"/>
      <c r="C1388" s="19"/>
      <c r="D1388" s="47" t="str">
        <f>IFERROR(VLOOKUP($C1388,货物明细表!$B:$F,2,0),"")</f>
        <v/>
      </c>
      <c r="E1388" s="47" t="str">
        <f>IFERROR(VLOOKUP($C1388,货物明细表!$B:$F,3,0),"")</f>
        <v/>
      </c>
      <c r="F1388" s="47" t="str">
        <f>IFERROR(VLOOKUP($C1388,货物明细表!$B:$F,4,0),"")</f>
        <v/>
      </c>
      <c r="G1388" s="47" t="str">
        <f>IFERROR(VLOOKUP($C1388,货物明细表!$B:$F,5,0),"")</f>
        <v/>
      </c>
      <c r="H1388" s="20"/>
      <c r="I1388" s="20"/>
      <c r="J1388" s="20"/>
      <c r="K1388" s="20"/>
    </row>
    <row r="1389" spans="1:11">
      <c r="A1389" s="48">
        <f t="shared" ref="A1389:A1394" si="231">A1388+1</f>
        <v>1386</v>
      </c>
      <c r="B1389" s="22"/>
      <c r="C1389" s="22"/>
      <c r="D1389" s="48" t="str">
        <f>IFERROR(VLOOKUP($C1389,货物明细表!$B:$F,2,0),"")</f>
        <v/>
      </c>
      <c r="E1389" s="48" t="str">
        <f>IFERROR(VLOOKUP($C1389,货物明细表!$B:$F,3,0),"")</f>
        <v/>
      </c>
      <c r="F1389" s="48" t="str">
        <f>IFERROR(VLOOKUP($C1389,货物明细表!$B:$F,4,0),"")</f>
        <v/>
      </c>
      <c r="G1389" s="48" t="str">
        <f>IFERROR(VLOOKUP($C1389,货物明细表!$B:$F,5,0),"")</f>
        <v/>
      </c>
      <c r="H1389" s="23"/>
      <c r="I1389" s="23"/>
      <c r="J1389" s="23"/>
      <c r="K1389" s="23"/>
    </row>
    <row r="1390" spans="1:11">
      <c r="A1390" s="47">
        <f t="shared" si="231"/>
        <v>1387</v>
      </c>
      <c r="B1390" s="19"/>
      <c r="C1390" s="19"/>
      <c r="D1390" s="47" t="str">
        <f>IFERROR(VLOOKUP($C1390,货物明细表!$B:$F,2,0),"")</f>
        <v/>
      </c>
      <c r="E1390" s="47" t="str">
        <f>IFERROR(VLOOKUP($C1390,货物明细表!$B:$F,3,0),"")</f>
        <v/>
      </c>
      <c r="F1390" s="47" t="str">
        <f>IFERROR(VLOOKUP($C1390,货物明细表!$B:$F,4,0),"")</f>
        <v/>
      </c>
      <c r="G1390" s="47" t="str">
        <f>IFERROR(VLOOKUP($C1390,货物明细表!$B:$F,5,0),"")</f>
        <v/>
      </c>
      <c r="H1390" s="20"/>
      <c r="I1390" s="20"/>
      <c r="J1390" s="20"/>
      <c r="K1390" s="20"/>
    </row>
    <row r="1391" spans="1:11">
      <c r="A1391" s="48">
        <f t="shared" si="231"/>
        <v>1388</v>
      </c>
      <c r="B1391" s="22"/>
      <c r="C1391" s="22"/>
      <c r="D1391" s="48" t="str">
        <f>IFERROR(VLOOKUP($C1391,货物明细表!$B:$F,2,0),"")</f>
        <v/>
      </c>
      <c r="E1391" s="48" t="str">
        <f>IFERROR(VLOOKUP($C1391,货物明细表!$B:$F,3,0),"")</f>
        <v/>
      </c>
      <c r="F1391" s="48" t="str">
        <f>IFERROR(VLOOKUP($C1391,货物明细表!$B:$F,4,0),"")</f>
        <v/>
      </c>
      <c r="G1391" s="48" t="str">
        <f>IFERROR(VLOOKUP($C1391,货物明细表!$B:$F,5,0),"")</f>
        <v/>
      </c>
      <c r="H1391" s="23"/>
      <c r="I1391" s="23"/>
      <c r="J1391" s="23"/>
      <c r="K1391" s="23"/>
    </row>
    <row r="1392" spans="1:11">
      <c r="A1392" s="47">
        <f t="shared" si="231"/>
        <v>1389</v>
      </c>
      <c r="B1392" s="19"/>
      <c r="C1392" s="19"/>
      <c r="D1392" s="47" t="str">
        <f>IFERROR(VLOOKUP($C1392,货物明细表!$B:$F,2,0),"")</f>
        <v/>
      </c>
      <c r="E1392" s="47" t="str">
        <f>IFERROR(VLOOKUP($C1392,货物明细表!$B:$F,3,0),"")</f>
        <v/>
      </c>
      <c r="F1392" s="47" t="str">
        <f>IFERROR(VLOOKUP($C1392,货物明细表!$B:$F,4,0),"")</f>
        <v/>
      </c>
      <c r="G1392" s="47" t="str">
        <f>IFERROR(VLOOKUP($C1392,货物明细表!$B:$F,5,0),"")</f>
        <v/>
      </c>
      <c r="H1392" s="20"/>
      <c r="I1392" s="20"/>
      <c r="J1392" s="20"/>
      <c r="K1392" s="20"/>
    </row>
    <row r="1393" spans="1:11">
      <c r="A1393" s="48">
        <f t="shared" si="231"/>
        <v>1390</v>
      </c>
      <c r="B1393" s="22"/>
      <c r="C1393" s="22"/>
      <c r="D1393" s="48" t="str">
        <f>IFERROR(VLOOKUP($C1393,货物明细表!$B:$F,2,0),"")</f>
        <v/>
      </c>
      <c r="E1393" s="48" t="str">
        <f>IFERROR(VLOOKUP($C1393,货物明细表!$B:$F,3,0),"")</f>
        <v/>
      </c>
      <c r="F1393" s="48" t="str">
        <f>IFERROR(VLOOKUP($C1393,货物明细表!$B:$F,4,0),"")</f>
        <v/>
      </c>
      <c r="G1393" s="48" t="str">
        <f>IFERROR(VLOOKUP($C1393,货物明细表!$B:$F,5,0),"")</f>
        <v/>
      </c>
      <c r="H1393" s="23"/>
      <c r="I1393" s="23"/>
      <c r="J1393" s="23"/>
      <c r="K1393" s="23"/>
    </row>
    <row r="1394" spans="1:11">
      <c r="A1394" s="47">
        <f t="shared" si="231"/>
        <v>1391</v>
      </c>
      <c r="B1394" s="19"/>
      <c r="C1394" s="19"/>
      <c r="D1394" s="47" t="str">
        <f>IFERROR(VLOOKUP($C1394,货物明细表!$B:$F,2,0),"")</f>
        <v/>
      </c>
      <c r="E1394" s="47" t="str">
        <f>IFERROR(VLOOKUP($C1394,货物明细表!$B:$F,3,0),"")</f>
        <v/>
      </c>
      <c r="F1394" s="47" t="str">
        <f>IFERROR(VLOOKUP($C1394,货物明细表!$B:$F,4,0),"")</f>
        <v/>
      </c>
      <c r="G1394" s="47" t="str">
        <f>IFERROR(VLOOKUP($C1394,货物明细表!$B:$F,5,0),"")</f>
        <v/>
      </c>
      <c r="H1394" s="20"/>
      <c r="I1394" s="20"/>
      <c r="J1394" s="20"/>
      <c r="K1394" s="20"/>
    </row>
    <row r="1395" spans="1:11">
      <c r="A1395" s="48">
        <f t="shared" ref="A1395:A1400" si="232">A1394+1</f>
        <v>1392</v>
      </c>
      <c r="B1395" s="22"/>
      <c r="C1395" s="22"/>
      <c r="D1395" s="48" t="str">
        <f>IFERROR(VLOOKUP($C1395,货物明细表!$B:$F,2,0),"")</f>
        <v/>
      </c>
      <c r="E1395" s="48" t="str">
        <f>IFERROR(VLOOKUP($C1395,货物明细表!$B:$F,3,0),"")</f>
        <v/>
      </c>
      <c r="F1395" s="48" t="str">
        <f>IFERROR(VLOOKUP($C1395,货物明细表!$B:$F,4,0),"")</f>
        <v/>
      </c>
      <c r="G1395" s="48" t="str">
        <f>IFERROR(VLOOKUP($C1395,货物明细表!$B:$F,5,0),"")</f>
        <v/>
      </c>
      <c r="H1395" s="23"/>
      <c r="I1395" s="23"/>
      <c r="J1395" s="23"/>
      <c r="K1395" s="23"/>
    </row>
    <row r="1396" spans="1:11">
      <c r="A1396" s="47">
        <f t="shared" si="232"/>
        <v>1393</v>
      </c>
      <c r="B1396" s="19"/>
      <c r="C1396" s="19"/>
      <c r="D1396" s="47" t="str">
        <f>IFERROR(VLOOKUP($C1396,货物明细表!$B:$F,2,0),"")</f>
        <v/>
      </c>
      <c r="E1396" s="47" t="str">
        <f>IFERROR(VLOOKUP($C1396,货物明细表!$B:$F,3,0),"")</f>
        <v/>
      </c>
      <c r="F1396" s="47" t="str">
        <f>IFERROR(VLOOKUP($C1396,货物明细表!$B:$F,4,0),"")</f>
        <v/>
      </c>
      <c r="G1396" s="47" t="str">
        <f>IFERROR(VLOOKUP($C1396,货物明细表!$B:$F,5,0),"")</f>
        <v/>
      </c>
      <c r="H1396" s="20"/>
      <c r="I1396" s="20"/>
      <c r="J1396" s="20"/>
      <c r="K1396" s="20"/>
    </row>
    <row r="1397" spans="1:11">
      <c r="A1397" s="48">
        <f t="shared" si="232"/>
        <v>1394</v>
      </c>
      <c r="B1397" s="22"/>
      <c r="C1397" s="22"/>
      <c r="D1397" s="48" t="str">
        <f>IFERROR(VLOOKUP($C1397,货物明细表!$B:$F,2,0),"")</f>
        <v/>
      </c>
      <c r="E1397" s="48" t="str">
        <f>IFERROR(VLOOKUP($C1397,货物明细表!$B:$F,3,0),"")</f>
        <v/>
      </c>
      <c r="F1397" s="48" t="str">
        <f>IFERROR(VLOOKUP($C1397,货物明细表!$B:$F,4,0),"")</f>
        <v/>
      </c>
      <c r="G1397" s="48" t="str">
        <f>IFERROR(VLOOKUP($C1397,货物明细表!$B:$F,5,0),"")</f>
        <v/>
      </c>
      <c r="H1397" s="23"/>
      <c r="I1397" s="23"/>
      <c r="J1397" s="23"/>
      <c r="K1397" s="23"/>
    </row>
    <row r="1398" spans="1:11">
      <c r="A1398" s="47">
        <f t="shared" si="232"/>
        <v>1395</v>
      </c>
      <c r="B1398" s="19"/>
      <c r="C1398" s="19"/>
      <c r="D1398" s="47" t="str">
        <f>IFERROR(VLOOKUP($C1398,货物明细表!$B:$F,2,0),"")</f>
        <v/>
      </c>
      <c r="E1398" s="47" t="str">
        <f>IFERROR(VLOOKUP($C1398,货物明细表!$B:$F,3,0),"")</f>
        <v/>
      </c>
      <c r="F1398" s="47" t="str">
        <f>IFERROR(VLOOKUP($C1398,货物明细表!$B:$F,4,0),"")</f>
        <v/>
      </c>
      <c r="G1398" s="47" t="str">
        <f>IFERROR(VLOOKUP($C1398,货物明细表!$B:$F,5,0),"")</f>
        <v/>
      </c>
      <c r="H1398" s="20"/>
      <c r="I1398" s="20"/>
      <c r="J1398" s="20"/>
      <c r="K1398" s="20"/>
    </row>
    <row r="1399" spans="1:11">
      <c r="A1399" s="48">
        <f t="shared" si="232"/>
        <v>1396</v>
      </c>
      <c r="B1399" s="22"/>
      <c r="C1399" s="22"/>
      <c r="D1399" s="48" t="str">
        <f>IFERROR(VLOOKUP($C1399,货物明细表!$B:$F,2,0),"")</f>
        <v/>
      </c>
      <c r="E1399" s="48" t="str">
        <f>IFERROR(VLOOKUP($C1399,货物明细表!$B:$F,3,0),"")</f>
        <v/>
      </c>
      <c r="F1399" s="48" t="str">
        <f>IFERROR(VLOOKUP($C1399,货物明细表!$B:$F,4,0),"")</f>
        <v/>
      </c>
      <c r="G1399" s="48" t="str">
        <f>IFERROR(VLOOKUP($C1399,货物明细表!$B:$F,5,0),"")</f>
        <v/>
      </c>
      <c r="H1399" s="23"/>
      <c r="I1399" s="23"/>
      <c r="J1399" s="23"/>
      <c r="K1399" s="23"/>
    </row>
    <row r="1400" spans="1:11">
      <c r="A1400" s="47">
        <f t="shared" si="232"/>
        <v>1397</v>
      </c>
      <c r="B1400" s="19"/>
      <c r="C1400" s="19"/>
      <c r="D1400" s="47" t="str">
        <f>IFERROR(VLOOKUP($C1400,货物明细表!$B:$F,2,0),"")</f>
        <v/>
      </c>
      <c r="E1400" s="47" t="str">
        <f>IFERROR(VLOOKUP($C1400,货物明细表!$B:$F,3,0),"")</f>
        <v/>
      </c>
      <c r="F1400" s="47" t="str">
        <f>IFERROR(VLOOKUP($C1400,货物明细表!$B:$F,4,0),"")</f>
        <v/>
      </c>
      <c r="G1400" s="47" t="str">
        <f>IFERROR(VLOOKUP($C1400,货物明细表!$B:$F,5,0),"")</f>
        <v/>
      </c>
      <c r="H1400" s="20"/>
      <c r="I1400" s="20"/>
      <c r="J1400" s="20"/>
      <c r="K1400" s="20"/>
    </row>
    <row r="1401" spans="1:11">
      <c r="A1401" s="48">
        <f t="shared" ref="A1401:A1406" si="233">A1400+1</f>
        <v>1398</v>
      </c>
      <c r="B1401" s="22"/>
      <c r="C1401" s="22"/>
      <c r="D1401" s="48" t="str">
        <f>IFERROR(VLOOKUP($C1401,货物明细表!$B:$F,2,0),"")</f>
        <v/>
      </c>
      <c r="E1401" s="48" t="str">
        <f>IFERROR(VLOOKUP($C1401,货物明细表!$B:$F,3,0),"")</f>
        <v/>
      </c>
      <c r="F1401" s="48" t="str">
        <f>IFERROR(VLOOKUP($C1401,货物明细表!$B:$F,4,0),"")</f>
        <v/>
      </c>
      <c r="G1401" s="48" t="str">
        <f>IFERROR(VLOOKUP($C1401,货物明细表!$B:$F,5,0),"")</f>
        <v/>
      </c>
      <c r="H1401" s="23"/>
      <c r="I1401" s="23"/>
      <c r="J1401" s="23"/>
      <c r="K1401" s="23"/>
    </row>
    <row r="1402" spans="1:11">
      <c r="A1402" s="47">
        <f t="shared" si="233"/>
        <v>1399</v>
      </c>
      <c r="B1402" s="19"/>
      <c r="C1402" s="19"/>
      <c r="D1402" s="47" t="str">
        <f>IFERROR(VLOOKUP($C1402,货物明细表!$B:$F,2,0),"")</f>
        <v/>
      </c>
      <c r="E1402" s="47" t="str">
        <f>IFERROR(VLOOKUP($C1402,货物明细表!$B:$F,3,0),"")</f>
        <v/>
      </c>
      <c r="F1402" s="47" t="str">
        <f>IFERROR(VLOOKUP($C1402,货物明细表!$B:$F,4,0),"")</f>
        <v/>
      </c>
      <c r="G1402" s="47" t="str">
        <f>IFERROR(VLOOKUP($C1402,货物明细表!$B:$F,5,0),"")</f>
        <v/>
      </c>
      <c r="H1402" s="20"/>
      <c r="I1402" s="20"/>
      <c r="J1402" s="20"/>
      <c r="K1402" s="20"/>
    </row>
    <row r="1403" spans="1:11">
      <c r="A1403" s="48">
        <f t="shared" si="233"/>
        <v>1400</v>
      </c>
      <c r="B1403" s="22"/>
      <c r="C1403" s="22"/>
      <c r="D1403" s="48" t="str">
        <f>IFERROR(VLOOKUP($C1403,货物明细表!$B:$F,2,0),"")</f>
        <v/>
      </c>
      <c r="E1403" s="48" t="str">
        <f>IFERROR(VLOOKUP($C1403,货物明细表!$B:$F,3,0),"")</f>
        <v/>
      </c>
      <c r="F1403" s="48" t="str">
        <f>IFERROR(VLOOKUP($C1403,货物明细表!$B:$F,4,0),"")</f>
        <v/>
      </c>
      <c r="G1403" s="48" t="str">
        <f>IFERROR(VLOOKUP($C1403,货物明细表!$B:$F,5,0),"")</f>
        <v/>
      </c>
      <c r="H1403" s="23"/>
      <c r="I1403" s="23"/>
      <c r="J1403" s="23"/>
      <c r="K1403" s="23"/>
    </row>
    <row r="1404" spans="1:11">
      <c r="A1404" s="47">
        <f t="shared" si="233"/>
        <v>1401</v>
      </c>
      <c r="B1404" s="19"/>
      <c r="C1404" s="19"/>
      <c r="D1404" s="47" t="str">
        <f>IFERROR(VLOOKUP($C1404,货物明细表!$B:$F,2,0),"")</f>
        <v/>
      </c>
      <c r="E1404" s="47" t="str">
        <f>IFERROR(VLOOKUP($C1404,货物明细表!$B:$F,3,0),"")</f>
        <v/>
      </c>
      <c r="F1404" s="47" t="str">
        <f>IFERROR(VLOOKUP($C1404,货物明细表!$B:$F,4,0),"")</f>
        <v/>
      </c>
      <c r="G1404" s="47" t="str">
        <f>IFERROR(VLOOKUP($C1404,货物明细表!$B:$F,5,0),"")</f>
        <v/>
      </c>
      <c r="H1404" s="20"/>
      <c r="I1404" s="20"/>
      <c r="J1404" s="20"/>
      <c r="K1404" s="20"/>
    </row>
    <row r="1405" spans="1:11">
      <c r="A1405" s="48">
        <f t="shared" si="233"/>
        <v>1402</v>
      </c>
      <c r="B1405" s="22"/>
      <c r="C1405" s="22"/>
      <c r="D1405" s="48" t="str">
        <f>IFERROR(VLOOKUP($C1405,货物明细表!$B:$F,2,0),"")</f>
        <v/>
      </c>
      <c r="E1405" s="48" t="str">
        <f>IFERROR(VLOOKUP($C1405,货物明细表!$B:$F,3,0),"")</f>
        <v/>
      </c>
      <c r="F1405" s="48" t="str">
        <f>IFERROR(VLOOKUP($C1405,货物明细表!$B:$F,4,0),"")</f>
        <v/>
      </c>
      <c r="G1405" s="48" t="str">
        <f>IFERROR(VLOOKUP($C1405,货物明细表!$B:$F,5,0),"")</f>
        <v/>
      </c>
      <c r="H1405" s="23"/>
      <c r="I1405" s="23"/>
      <c r="J1405" s="23"/>
      <c r="K1405" s="23"/>
    </row>
    <row r="1406" spans="1:11">
      <c r="A1406" s="47">
        <f t="shared" si="233"/>
        <v>1403</v>
      </c>
      <c r="B1406" s="19"/>
      <c r="C1406" s="19"/>
      <c r="D1406" s="47" t="str">
        <f>IFERROR(VLOOKUP($C1406,货物明细表!$B:$F,2,0),"")</f>
        <v/>
      </c>
      <c r="E1406" s="47" t="str">
        <f>IFERROR(VLOOKUP($C1406,货物明细表!$B:$F,3,0),"")</f>
        <v/>
      </c>
      <c r="F1406" s="47" t="str">
        <f>IFERROR(VLOOKUP($C1406,货物明细表!$B:$F,4,0),"")</f>
        <v/>
      </c>
      <c r="G1406" s="47" t="str">
        <f>IFERROR(VLOOKUP($C1406,货物明细表!$B:$F,5,0),"")</f>
        <v/>
      </c>
      <c r="H1406" s="20"/>
      <c r="I1406" s="20"/>
      <c r="J1406" s="20"/>
      <c r="K1406" s="20"/>
    </row>
    <row r="1407" spans="1:11">
      <c r="A1407" s="48">
        <f t="shared" ref="A1407:A1412" si="234">A1406+1</f>
        <v>1404</v>
      </c>
      <c r="B1407" s="22"/>
      <c r="C1407" s="22"/>
      <c r="D1407" s="48" t="str">
        <f>IFERROR(VLOOKUP($C1407,货物明细表!$B:$F,2,0),"")</f>
        <v/>
      </c>
      <c r="E1407" s="48" t="str">
        <f>IFERROR(VLOOKUP($C1407,货物明细表!$B:$F,3,0),"")</f>
        <v/>
      </c>
      <c r="F1407" s="48" t="str">
        <f>IFERROR(VLOOKUP($C1407,货物明细表!$B:$F,4,0),"")</f>
        <v/>
      </c>
      <c r="G1407" s="48" t="str">
        <f>IFERROR(VLOOKUP($C1407,货物明细表!$B:$F,5,0),"")</f>
        <v/>
      </c>
      <c r="H1407" s="23"/>
      <c r="I1407" s="23"/>
      <c r="J1407" s="23"/>
      <c r="K1407" s="23"/>
    </row>
    <row r="1408" spans="1:11">
      <c r="A1408" s="47">
        <f t="shared" si="234"/>
        <v>1405</v>
      </c>
      <c r="B1408" s="19"/>
      <c r="C1408" s="19"/>
      <c r="D1408" s="47" t="str">
        <f>IFERROR(VLOOKUP($C1408,货物明细表!$B:$F,2,0),"")</f>
        <v/>
      </c>
      <c r="E1408" s="47" t="str">
        <f>IFERROR(VLOOKUP($C1408,货物明细表!$B:$F,3,0),"")</f>
        <v/>
      </c>
      <c r="F1408" s="47" t="str">
        <f>IFERROR(VLOOKUP($C1408,货物明细表!$B:$F,4,0),"")</f>
        <v/>
      </c>
      <c r="G1408" s="47" t="str">
        <f>IFERROR(VLOOKUP($C1408,货物明细表!$B:$F,5,0),"")</f>
        <v/>
      </c>
      <c r="H1408" s="20"/>
      <c r="I1408" s="20"/>
      <c r="J1408" s="20"/>
      <c r="K1408" s="20"/>
    </row>
    <row r="1409" spans="1:11">
      <c r="A1409" s="48">
        <f t="shared" si="234"/>
        <v>1406</v>
      </c>
      <c r="B1409" s="22"/>
      <c r="C1409" s="22"/>
      <c r="D1409" s="48" t="str">
        <f>IFERROR(VLOOKUP($C1409,货物明细表!$B:$F,2,0),"")</f>
        <v/>
      </c>
      <c r="E1409" s="48" t="str">
        <f>IFERROR(VLOOKUP($C1409,货物明细表!$B:$F,3,0),"")</f>
        <v/>
      </c>
      <c r="F1409" s="48" t="str">
        <f>IFERROR(VLOOKUP($C1409,货物明细表!$B:$F,4,0),"")</f>
        <v/>
      </c>
      <c r="G1409" s="48" t="str">
        <f>IFERROR(VLOOKUP($C1409,货物明细表!$B:$F,5,0),"")</f>
        <v/>
      </c>
      <c r="H1409" s="23"/>
      <c r="I1409" s="23"/>
      <c r="J1409" s="23"/>
      <c r="K1409" s="23"/>
    </row>
    <row r="1410" spans="1:11">
      <c r="A1410" s="47">
        <f t="shared" si="234"/>
        <v>1407</v>
      </c>
      <c r="B1410" s="19"/>
      <c r="C1410" s="19"/>
      <c r="D1410" s="47" t="str">
        <f>IFERROR(VLOOKUP($C1410,货物明细表!$B:$F,2,0),"")</f>
        <v/>
      </c>
      <c r="E1410" s="47" t="str">
        <f>IFERROR(VLOOKUP($C1410,货物明细表!$B:$F,3,0),"")</f>
        <v/>
      </c>
      <c r="F1410" s="47" t="str">
        <f>IFERROR(VLOOKUP($C1410,货物明细表!$B:$F,4,0),"")</f>
        <v/>
      </c>
      <c r="G1410" s="47" t="str">
        <f>IFERROR(VLOOKUP($C1410,货物明细表!$B:$F,5,0),"")</f>
        <v/>
      </c>
      <c r="H1410" s="20"/>
      <c r="I1410" s="20"/>
      <c r="J1410" s="20"/>
      <c r="K1410" s="20"/>
    </row>
    <row r="1411" spans="1:11">
      <c r="A1411" s="48">
        <f t="shared" si="234"/>
        <v>1408</v>
      </c>
      <c r="B1411" s="22"/>
      <c r="C1411" s="22"/>
      <c r="D1411" s="48" t="str">
        <f>IFERROR(VLOOKUP($C1411,货物明细表!$B:$F,2,0),"")</f>
        <v/>
      </c>
      <c r="E1411" s="48" t="str">
        <f>IFERROR(VLOOKUP($C1411,货物明细表!$B:$F,3,0),"")</f>
        <v/>
      </c>
      <c r="F1411" s="48" t="str">
        <f>IFERROR(VLOOKUP($C1411,货物明细表!$B:$F,4,0),"")</f>
        <v/>
      </c>
      <c r="G1411" s="48" t="str">
        <f>IFERROR(VLOOKUP($C1411,货物明细表!$B:$F,5,0),"")</f>
        <v/>
      </c>
      <c r="H1411" s="23"/>
      <c r="I1411" s="23"/>
      <c r="J1411" s="23"/>
      <c r="K1411" s="23"/>
    </row>
    <row r="1412" spans="1:11">
      <c r="A1412" s="47">
        <f t="shared" si="234"/>
        <v>1409</v>
      </c>
      <c r="B1412" s="19"/>
      <c r="C1412" s="19"/>
      <c r="D1412" s="47" t="str">
        <f>IFERROR(VLOOKUP($C1412,货物明细表!$B:$F,2,0),"")</f>
        <v/>
      </c>
      <c r="E1412" s="47" t="str">
        <f>IFERROR(VLOOKUP($C1412,货物明细表!$B:$F,3,0),"")</f>
        <v/>
      </c>
      <c r="F1412" s="47" t="str">
        <f>IFERROR(VLOOKUP($C1412,货物明细表!$B:$F,4,0),"")</f>
        <v/>
      </c>
      <c r="G1412" s="47" t="str">
        <f>IFERROR(VLOOKUP($C1412,货物明细表!$B:$F,5,0),"")</f>
        <v/>
      </c>
      <c r="H1412" s="20"/>
      <c r="I1412" s="20"/>
      <c r="J1412" s="20"/>
      <c r="K1412" s="20"/>
    </row>
    <row r="1413" spans="1:11">
      <c r="A1413" s="48">
        <f t="shared" ref="A1413:A1418" si="235">A1412+1</f>
        <v>1410</v>
      </c>
      <c r="B1413" s="22"/>
      <c r="C1413" s="22"/>
      <c r="D1413" s="48" t="str">
        <f>IFERROR(VLOOKUP($C1413,货物明细表!$B:$F,2,0),"")</f>
        <v/>
      </c>
      <c r="E1413" s="48" t="str">
        <f>IFERROR(VLOOKUP($C1413,货物明细表!$B:$F,3,0),"")</f>
        <v/>
      </c>
      <c r="F1413" s="48" t="str">
        <f>IFERROR(VLOOKUP($C1413,货物明细表!$B:$F,4,0),"")</f>
        <v/>
      </c>
      <c r="G1413" s="48" t="str">
        <f>IFERROR(VLOOKUP($C1413,货物明细表!$B:$F,5,0),"")</f>
        <v/>
      </c>
      <c r="H1413" s="23"/>
      <c r="I1413" s="23"/>
      <c r="J1413" s="23"/>
      <c r="K1413" s="23"/>
    </row>
    <row r="1414" spans="1:11">
      <c r="A1414" s="47">
        <f t="shared" si="235"/>
        <v>1411</v>
      </c>
      <c r="B1414" s="19"/>
      <c r="C1414" s="19"/>
      <c r="D1414" s="47" t="str">
        <f>IFERROR(VLOOKUP($C1414,货物明细表!$B:$F,2,0),"")</f>
        <v/>
      </c>
      <c r="E1414" s="47" t="str">
        <f>IFERROR(VLOOKUP($C1414,货物明细表!$B:$F,3,0),"")</f>
        <v/>
      </c>
      <c r="F1414" s="47" t="str">
        <f>IFERROR(VLOOKUP($C1414,货物明细表!$B:$F,4,0),"")</f>
        <v/>
      </c>
      <c r="G1414" s="47" t="str">
        <f>IFERROR(VLOOKUP($C1414,货物明细表!$B:$F,5,0),"")</f>
        <v/>
      </c>
      <c r="H1414" s="20"/>
      <c r="I1414" s="20"/>
      <c r="J1414" s="20"/>
      <c r="K1414" s="20"/>
    </row>
    <row r="1415" spans="1:11">
      <c r="A1415" s="48">
        <f t="shared" si="235"/>
        <v>1412</v>
      </c>
      <c r="B1415" s="22"/>
      <c r="C1415" s="22"/>
      <c r="D1415" s="48" t="str">
        <f>IFERROR(VLOOKUP($C1415,货物明细表!$B:$F,2,0),"")</f>
        <v/>
      </c>
      <c r="E1415" s="48" t="str">
        <f>IFERROR(VLOOKUP($C1415,货物明细表!$B:$F,3,0),"")</f>
        <v/>
      </c>
      <c r="F1415" s="48" t="str">
        <f>IFERROR(VLOOKUP($C1415,货物明细表!$B:$F,4,0),"")</f>
        <v/>
      </c>
      <c r="G1415" s="48" t="str">
        <f>IFERROR(VLOOKUP($C1415,货物明细表!$B:$F,5,0),"")</f>
        <v/>
      </c>
      <c r="H1415" s="23"/>
      <c r="I1415" s="23"/>
      <c r="J1415" s="23"/>
      <c r="K1415" s="23"/>
    </row>
    <row r="1416" spans="1:11">
      <c r="A1416" s="47">
        <f t="shared" si="235"/>
        <v>1413</v>
      </c>
      <c r="B1416" s="19"/>
      <c r="C1416" s="19"/>
      <c r="D1416" s="47" t="str">
        <f>IFERROR(VLOOKUP($C1416,货物明细表!$B:$F,2,0),"")</f>
        <v/>
      </c>
      <c r="E1416" s="47" t="str">
        <f>IFERROR(VLOOKUP($C1416,货物明细表!$B:$F,3,0),"")</f>
        <v/>
      </c>
      <c r="F1416" s="47" t="str">
        <f>IFERROR(VLOOKUP($C1416,货物明细表!$B:$F,4,0),"")</f>
        <v/>
      </c>
      <c r="G1416" s="47" t="str">
        <f>IFERROR(VLOOKUP($C1416,货物明细表!$B:$F,5,0),"")</f>
        <v/>
      </c>
      <c r="H1416" s="20"/>
      <c r="I1416" s="20"/>
      <c r="J1416" s="20"/>
      <c r="K1416" s="20"/>
    </row>
    <row r="1417" spans="1:11">
      <c r="A1417" s="48">
        <f t="shared" si="235"/>
        <v>1414</v>
      </c>
      <c r="B1417" s="22"/>
      <c r="C1417" s="22"/>
      <c r="D1417" s="48" t="str">
        <f>IFERROR(VLOOKUP($C1417,货物明细表!$B:$F,2,0),"")</f>
        <v/>
      </c>
      <c r="E1417" s="48" t="str">
        <f>IFERROR(VLOOKUP($C1417,货物明细表!$B:$F,3,0),"")</f>
        <v/>
      </c>
      <c r="F1417" s="48" t="str">
        <f>IFERROR(VLOOKUP($C1417,货物明细表!$B:$F,4,0),"")</f>
        <v/>
      </c>
      <c r="G1417" s="48" t="str">
        <f>IFERROR(VLOOKUP($C1417,货物明细表!$B:$F,5,0),"")</f>
        <v/>
      </c>
      <c r="H1417" s="23"/>
      <c r="I1417" s="23"/>
      <c r="J1417" s="23"/>
      <c r="K1417" s="23"/>
    </row>
    <row r="1418" spans="1:11">
      <c r="A1418" s="47">
        <f t="shared" si="235"/>
        <v>1415</v>
      </c>
      <c r="B1418" s="19"/>
      <c r="C1418" s="19"/>
      <c r="D1418" s="47" t="str">
        <f>IFERROR(VLOOKUP($C1418,货物明细表!$B:$F,2,0),"")</f>
        <v/>
      </c>
      <c r="E1418" s="47" t="str">
        <f>IFERROR(VLOOKUP($C1418,货物明细表!$B:$F,3,0),"")</f>
        <v/>
      </c>
      <c r="F1418" s="47" t="str">
        <f>IFERROR(VLOOKUP($C1418,货物明细表!$B:$F,4,0),"")</f>
        <v/>
      </c>
      <c r="G1418" s="47" t="str">
        <f>IFERROR(VLOOKUP($C1418,货物明细表!$B:$F,5,0),"")</f>
        <v/>
      </c>
      <c r="H1418" s="20"/>
      <c r="I1418" s="20"/>
      <c r="J1418" s="20"/>
      <c r="K1418" s="20"/>
    </row>
    <row r="1419" spans="1:11">
      <c r="A1419" s="48">
        <f t="shared" ref="A1419:A1424" si="236">A1418+1</f>
        <v>1416</v>
      </c>
      <c r="B1419" s="22"/>
      <c r="C1419" s="22"/>
      <c r="D1419" s="48" t="str">
        <f>IFERROR(VLOOKUP($C1419,货物明细表!$B:$F,2,0),"")</f>
        <v/>
      </c>
      <c r="E1419" s="48" t="str">
        <f>IFERROR(VLOOKUP($C1419,货物明细表!$B:$F,3,0),"")</f>
        <v/>
      </c>
      <c r="F1419" s="48" t="str">
        <f>IFERROR(VLOOKUP($C1419,货物明细表!$B:$F,4,0),"")</f>
        <v/>
      </c>
      <c r="G1419" s="48" t="str">
        <f>IFERROR(VLOOKUP($C1419,货物明细表!$B:$F,5,0),"")</f>
        <v/>
      </c>
      <c r="H1419" s="23"/>
      <c r="I1419" s="23"/>
      <c r="J1419" s="23"/>
      <c r="K1419" s="23"/>
    </row>
    <row r="1420" spans="1:11">
      <c r="A1420" s="47">
        <f t="shared" si="236"/>
        <v>1417</v>
      </c>
      <c r="B1420" s="19"/>
      <c r="C1420" s="19"/>
      <c r="D1420" s="47" t="str">
        <f>IFERROR(VLOOKUP($C1420,货物明细表!$B:$F,2,0),"")</f>
        <v/>
      </c>
      <c r="E1420" s="47" t="str">
        <f>IFERROR(VLOOKUP($C1420,货物明细表!$B:$F,3,0),"")</f>
        <v/>
      </c>
      <c r="F1420" s="47" t="str">
        <f>IFERROR(VLOOKUP($C1420,货物明细表!$B:$F,4,0),"")</f>
        <v/>
      </c>
      <c r="G1420" s="47" t="str">
        <f>IFERROR(VLOOKUP($C1420,货物明细表!$B:$F,5,0),"")</f>
        <v/>
      </c>
      <c r="H1420" s="20"/>
      <c r="I1420" s="20"/>
      <c r="J1420" s="20"/>
      <c r="K1420" s="20"/>
    </row>
    <row r="1421" spans="1:11">
      <c r="A1421" s="48">
        <f t="shared" si="236"/>
        <v>1418</v>
      </c>
      <c r="B1421" s="22"/>
      <c r="C1421" s="22"/>
      <c r="D1421" s="48" t="str">
        <f>IFERROR(VLOOKUP($C1421,货物明细表!$B:$F,2,0),"")</f>
        <v/>
      </c>
      <c r="E1421" s="48" t="str">
        <f>IFERROR(VLOOKUP($C1421,货物明细表!$B:$F,3,0),"")</f>
        <v/>
      </c>
      <c r="F1421" s="48" t="str">
        <f>IFERROR(VLOOKUP($C1421,货物明细表!$B:$F,4,0),"")</f>
        <v/>
      </c>
      <c r="G1421" s="48" t="str">
        <f>IFERROR(VLOOKUP($C1421,货物明细表!$B:$F,5,0),"")</f>
        <v/>
      </c>
      <c r="H1421" s="23"/>
      <c r="I1421" s="23"/>
      <c r="J1421" s="23"/>
      <c r="K1421" s="23"/>
    </row>
    <row r="1422" spans="1:11">
      <c r="A1422" s="47">
        <f t="shared" si="236"/>
        <v>1419</v>
      </c>
      <c r="B1422" s="19"/>
      <c r="C1422" s="19"/>
      <c r="D1422" s="47" t="str">
        <f>IFERROR(VLOOKUP($C1422,货物明细表!$B:$F,2,0),"")</f>
        <v/>
      </c>
      <c r="E1422" s="47" t="str">
        <f>IFERROR(VLOOKUP($C1422,货物明细表!$B:$F,3,0),"")</f>
        <v/>
      </c>
      <c r="F1422" s="47" t="str">
        <f>IFERROR(VLOOKUP($C1422,货物明细表!$B:$F,4,0),"")</f>
        <v/>
      </c>
      <c r="G1422" s="47" t="str">
        <f>IFERROR(VLOOKUP($C1422,货物明细表!$B:$F,5,0),"")</f>
        <v/>
      </c>
      <c r="H1422" s="20"/>
      <c r="I1422" s="20"/>
      <c r="J1422" s="20"/>
      <c r="K1422" s="20"/>
    </row>
    <row r="1423" spans="1:11">
      <c r="A1423" s="48">
        <f t="shared" si="236"/>
        <v>1420</v>
      </c>
      <c r="B1423" s="22"/>
      <c r="C1423" s="22"/>
      <c r="D1423" s="48" t="str">
        <f>IFERROR(VLOOKUP($C1423,货物明细表!$B:$F,2,0),"")</f>
        <v/>
      </c>
      <c r="E1423" s="48" t="str">
        <f>IFERROR(VLOOKUP($C1423,货物明细表!$B:$F,3,0),"")</f>
        <v/>
      </c>
      <c r="F1423" s="48" t="str">
        <f>IFERROR(VLOOKUP($C1423,货物明细表!$B:$F,4,0),"")</f>
        <v/>
      </c>
      <c r="G1423" s="48" t="str">
        <f>IFERROR(VLOOKUP($C1423,货物明细表!$B:$F,5,0),"")</f>
        <v/>
      </c>
      <c r="H1423" s="23"/>
      <c r="I1423" s="23"/>
      <c r="J1423" s="23"/>
      <c r="K1423" s="23"/>
    </row>
    <row r="1424" spans="1:11">
      <c r="A1424" s="47">
        <f t="shared" si="236"/>
        <v>1421</v>
      </c>
      <c r="B1424" s="19"/>
      <c r="C1424" s="19"/>
      <c r="D1424" s="47" t="str">
        <f>IFERROR(VLOOKUP($C1424,货物明细表!$B:$F,2,0),"")</f>
        <v/>
      </c>
      <c r="E1424" s="47" t="str">
        <f>IFERROR(VLOOKUP($C1424,货物明细表!$B:$F,3,0),"")</f>
        <v/>
      </c>
      <c r="F1424" s="47" t="str">
        <f>IFERROR(VLOOKUP($C1424,货物明细表!$B:$F,4,0),"")</f>
        <v/>
      </c>
      <c r="G1424" s="47" t="str">
        <f>IFERROR(VLOOKUP($C1424,货物明细表!$B:$F,5,0),"")</f>
        <v/>
      </c>
      <c r="H1424" s="20"/>
      <c r="I1424" s="20"/>
      <c r="J1424" s="20"/>
      <c r="K1424" s="20"/>
    </row>
    <row r="1425" spans="1:11">
      <c r="A1425" s="48">
        <f t="shared" ref="A1425:A1430" si="237">A1424+1</f>
        <v>1422</v>
      </c>
      <c r="B1425" s="22"/>
      <c r="C1425" s="22"/>
      <c r="D1425" s="48" t="str">
        <f>IFERROR(VLOOKUP($C1425,货物明细表!$B:$F,2,0),"")</f>
        <v/>
      </c>
      <c r="E1425" s="48" t="str">
        <f>IFERROR(VLOOKUP($C1425,货物明细表!$B:$F,3,0),"")</f>
        <v/>
      </c>
      <c r="F1425" s="48" t="str">
        <f>IFERROR(VLOOKUP($C1425,货物明细表!$B:$F,4,0),"")</f>
        <v/>
      </c>
      <c r="G1425" s="48" t="str">
        <f>IFERROR(VLOOKUP($C1425,货物明细表!$B:$F,5,0),"")</f>
        <v/>
      </c>
      <c r="H1425" s="23"/>
      <c r="I1425" s="23"/>
      <c r="J1425" s="23"/>
      <c r="K1425" s="23"/>
    </row>
    <row r="1426" spans="1:11">
      <c r="A1426" s="47">
        <f t="shared" si="237"/>
        <v>1423</v>
      </c>
      <c r="B1426" s="19"/>
      <c r="C1426" s="19"/>
      <c r="D1426" s="47" t="str">
        <f>IFERROR(VLOOKUP($C1426,货物明细表!$B:$F,2,0),"")</f>
        <v/>
      </c>
      <c r="E1426" s="47" t="str">
        <f>IFERROR(VLOOKUP($C1426,货物明细表!$B:$F,3,0),"")</f>
        <v/>
      </c>
      <c r="F1426" s="47" t="str">
        <f>IFERROR(VLOOKUP($C1426,货物明细表!$B:$F,4,0),"")</f>
        <v/>
      </c>
      <c r="G1426" s="47" t="str">
        <f>IFERROR(VLOOKUP($C1426,货物明细表!$B:$F,5,0),"")</f>
        <v/>
      </c>
      <c r="H1426" s="20"/>
      <c r="I1426" s="20"/>
      <c r="J1426" s="20"/>
      <c r="K1426" s="20"/>
    </row>
    <row r="1427" spans="1:11">
      <c r="A1427" s="48">
        <f t="shared" si="237"/>
        <v>1424</v>
      </c>
      <c r="B1427" s="22"/>
      <c r="C1427" s="22"/>
      <c r="D1427" s="48" t="str">
        <f>IFERROR(VLOOKUP($C1427,货物明细表!$B:$F,2,0),"")</f>
        <v/>
      </c>
      <c r="E1427" s="48" t="str">
        <f>IFERROR(VLOOKUP($C1427,货物明细表!$B:$F,3,0),"")</f>
        <v/>
      </c>
      <c r="F1427" s="48" t="str">
        <f>IFERROR(VLOOKUP($C1427,货物明细表!$B:$F,4,0),"")</f>
        <v/>
      </c>
      <c r="G1427" s="48" t="str">
        <f>IFERROR(VLOOKUP($C1427,货物明细表!$B:$F,5,0),"")</f>
        <v/>
      </c>
      <c r="H1427" s="23"/>
      <c r="I1427" s="23"/>
      <c r="J1427" s="23"/>
      <c r="K1427" s="23"/>
    </row>
    <row r="1428" spans="1:11">
      <c r="A1428" s="47">
        <f t="shared" si="237"/>
        <v>1425</v>
      </c>
      <c r="B1428" s="19"/>
      <c r="C1428" s="19"/>
      <c r="D1428" s="47" t="str">
        <f>IFERROR(VLOOKUP($C1428,货物明细表!$B:$F,2,0),"")</f>
        <v/>
      </c>
      <c r="E1428" s="47" t="str">
        <f>IFERROR(VLOOKUP($C1428,货物明细表!$B:$F,3,0),"")</f>
        <v/>
      </c>
      <c r="F1428" s="47" t="str">
        <f>IFERROR(VLOOKUP($C1428,货物明细表!$B:$F,4,0),"")</f>
        <v/>
      </c>
      <c r="G1428" s="47" t="str">
        <f>IFERROR(VLOOKUP($C1428,货物明细表!$B:$F,5,0),"")</f>
        <v/>
      </c>
      <c r="H1428" s="20"/>
      <c r="I1428" s="20"/>
      <c r="J1428" s="20"/>
      <c r="K1428" s="20"/>
    </row>
    <row r="1429" spans="1:11">
      <c r="A1429" s="48">
        <f t="shared" si="237"/>
        <v>1426</v>
      </c>
      <c r="B1429" s="22"/>
      <c r="C1429" s="22"/>
      <c r="D1429" s="48" t="str">
        <f>IFERROR(VLOOKUP($C1429,货物明细表!$B:$F,2,0),"")</f>
        <v/>
      </c>
      <c r="E1429" s="48" t="str">
        <f>IFERROR(VLOOKUP($C1429,货物明细表!$B:$F,3,0),"")</f>
        <v/>
      </c>
      <c r="F1429" s="48" t="str">
        <f>IFERROR(VLOOKUP($C1429,货物明细表!$B:$F,4,0),"")</f>
        <v/>
      </c>
      <c r="G1429" s="48" t="str">
        <f>IFERROR(VLOOKUP($C1429,货物明细表!$B:$F,5,0),"")</f>
        <v/>
      </c>
      <c r="H1429" s="23"/>
      <c r="I1429" s="23"/>
      <c r="J1429" s="23"/>
      <c r="K1429" s="23"/>
    </row>
    <row r="1430" spans="1:11">
      <c r="A1430" s="47">
        <f t="shared" si="237"/>
        <v>1427</v>
      </c>
      <c r="B1430" s="19"/>
      <c r="C1430" s="19"/>
      <c r="D1430" s="47" t="str">
        <f>IFERROR(VLOOKUP($C1430,货物明细表!$B:$F,2,0),"")</f>
        <v/>
      </c>
      <c r="E1430" s="47" t="str">
        <f>IFERROR(VLOOKUP($C1430,货物明细表!$B:$F,3,0),"")</f>
        <v/>
      </c>
      <c r="F1430" s="47" t="str">
        <f>IFERROR(VLOOKUP($C1430,货物明细表!$B:$F,4,0),"")</f>
        <v/>
      </c>
      <c r="G1430" s="47" t="str">
        <f>IFERROR(VLOOKUP($C1430,货物明细表!$B:$F,5,0),"")</f>
        <v/>
      </c>
      <c r="H1430" s="20"/>
      <c r="I1430" s="20"/>
      <c r="J1430" s="20"/>
      <c r="K1430" s="20"/>
    </row>
    <row r="1431" spans="1:11">
      <c r="A1431" s="48">
        <f t="shared" ref="A1431:A1436" si="238">A1430+1</f>
        <v>1428</v>
      </c>
      <c r="B1431" s="22"/>
      <c r="C1431" s="22"/>
      <c r="D1431" s="48" t="str">
        <f>IFERROR(VLOOKUP($C1431,货物明细表!$B:$F,2,0),"")</f>
        <v/>
      </c>
      <c r="E1431" s="48" t="str">
        <f>IFERROR(VLOOKUP($C1431,货物明细表!$B:$F,3,0),"")</f>
        <v/>
      </c>
      <c r="F1431" s="48" t="str">
        <f>IFERROR(VLOOKUP($C1431,货物明细表!$B:$F,4,0),"")</f>
        <v/>
      </c>
      <c r="G1431" s="48" t="str">
        <f>IFERROR(VLOOKUP($C1431,货物明细表!$B:$F,5,0),"")</f>
        <v/>
      </c>
      <c r="H1431" s="23"/>
      <c r="I1431" s="23"/>
      <c r="J1431" s="23"/>
      <c r="K1431" s="23"/>
    </row>
    <row r="1432" spans="1:11">
      <c r="A1432" s="47">
        <f t="shared" si="238"/>
        <v>1429</v>
      </c>
      <c r="B1432" s="19"/>
      <c r="C1432" s="19"/>
      <c r="D1432" s="47" t="str">
        <f>IFERROR(VLOOKUP($C1432,货物明细表!$B:$F,2,0),"")</f>
        <v/>
      </c>
      <c r="E1432" s="47" t="str">
        <f>IFERROR(VLOOKUP($C1432,货物明细表!$B:$F,3,0),"")</f>
        <v/>
      </c>
      <c r="F1432" s="47" t="str">
        <f>IFERROR(VLOOKUP($C1432,货物明细表!$B:$F,4,0),"")</f>
        <v/>
      </c>
      <c r="G1432" s="47" t="str">
        <f>IFERROR(VLOOKUP($C1432,货物明细表!$B:$F,5,0),"")</f>
        <v/>
      </c>
      <c r="H1432" s="20"/>
      <c r="I1432" s="20"/>
      <c r="J1432" s="20"/>
      <c r="K1432" s="20"/>
    </row>
    <row r="1433" spans="1:11">
      <c r="A1433" s="48">
        <f t="shared" si="238"/>
        <v>1430</v>
      </c>
      <c r="B1433" s="22"/>
      <c r="C1433" s="22"/>
      <c r="D1433" s="48" t="str">
        <f>IFERROR(VLOOKUP($C1433,货物明细表!$B:$F,2,0),"")</f>
        <v/>
      </c>
      <c r="E1433" s="48" t="str">
        <f>IFERROR(VLOOKUP($C1433,货物明细表!$B:$F,3,0),"")</f>
        <v/>
      </c>
      <c r="F1433" s="48" t="str">
        <f>IFERROR(VLOOKUP($C1433,货物明细表!$B:$F,4,0),"")</f>
        <v/>
      </c>
      <c r="G1433" s="48" t="str">
        <f>IFERROR(VLOOKUP($C1433,货物明细表!$B:$F,5,0),"")</f>
        <v/>
      </c>
      <c r="H1433" s="23"/>
      <c r="I1433" s="23"/>
      <c r="J1433" s="23"/>
      <c r="K1433" s="23"/>
    </row>
    <row r="1434" spans="1:11">
      <c r="A1434" s="47">
        <f t="shared" si="238"/>
        <v>1431</v>
      </c>
      <c r="B1434" s="19"/>
      <c r="C1434" s="19"/>
      <c r="D1434" s="47" t="str">
        <f>IFERROR(VLOOKUP($C1434,货物明细表!$B:$F,2,0),"")</f>
        <v/>
      </c>
      <c r="E1434" s="47" t="str">
        <f>IFERROR(VLOOKUP($C1434,货物明细表!$B:$F,3,0),"")</f>
        <v/>
      </c>
      <c r="F1434" s="47" t="str">
        <f>IFERROR(VLOOKUP($C1434,货物明细表!$B:$F,4,0),"")</f>
        <v/>
      </c>
      <c r="G1434" s="47" t="str">
        <f>IFERROR(VLOOKUP($C1434,货物明细表!$B:$F,5,0),"")</f>
        <v/>
      </c>
      <c r="H1434" s="20"/>
      <c r="I1434" s="20"/>
      <c r="J1434" s="20"/>
      <c r="K1434" s="20"/>
    </row>
    <row r="1435" spans="1:11">
      <c r="A1435" s="48">
        <f t="shared" si="238"/>
        <v>1432</v>
      </c>
      <c r="B1435" s="22"/>
      <c r="C1435" s="22"/>
      <c r="D1435" s="48" t="str">
        <f>IFERROR(VLOOKUP($C1435,货物明细表!$B:$F,2,0),"")</f>
        <v/>
      </c>
      <c r="E1435" s="48" t="str">
        <f>IFERROR(VLOOKUP($C1435,货物明细表!$B:$F,3,0),"")</f>
        <v/>
      </c>
      <c r="F1435" s="48" t="str">
        <f>IFERROR(VLOOKUP($C1435,货物明细表!$B:$F,4,0),"")</f>
        <v/>
      </c>
      <c r="G1435" s="48" t="str">
        <f>IFERROR(VLOOKUP($C1435,货物明细表!$B:$F,5,0),"")</f>
        <v/>
      </c>
      <c r="H1435" s="23"/>
      <c r="I1435" s="23"/>
      <c r="J1435" s="23"/>
      <c r="K1435" s="23"/>
    </row>
    <row r="1436" spans="1:11">
      <c r="A1436" s="47">
        <f t="shared" si="238"/>
        <v>1433</v>
      </c>
      <c r="B1436" s="19"/>
      <c r="C1436" s="19"/>
      <c r="D1436" s="47" t="str">
        <f>IFERROR(VLOOKUP($C1436,货物明细表!$B:$F,2,0),"")</f>
        <v/>
      </c>
      <c r="E1436" s="47" t="str">
        <f>IFERROR(VLOOKUP($C1436,货物明细表!$B:$F,3,0),"")</f>
        <v/>
      </c>
      <c r="F1436" s="47" t="str">
        <f>IFERROR(VLOOKUP($C1436,货物明细表!$B:$F,4,0),"")</f>
        <v/>
      </c>
      <c r="G1436" s="47" t="str">
        <f>IFERROR(VLOOKUP($C1436,货物明细表!$B:$F,5,0),"")</f>
        <v/>
      </c>
      <c r="H1436" s="20"/>
      <c r="I1436" s="20"/>
      <c r="J1436" s="20"/>
      <c r="K1436" s="20"/>
    </row>
    <row r="1437" spans="1:11">
      <c r="A1437" s="48">
        <f t="shared" ref="A1437:A1442" si="239">A1436+1</f>
        <v>1434</v>
      </c>
      <c r="B1437" s="22"/>
      <c r="C1437" s="22"/>
      <c r="D1437" s="48" t="str">
        <f>IFERROR(VLOOKUP($C1437,货物明细表!$B:$F,2,0),"")</f>
        <v/>
      </c>
      <c r="E1437" s="48" t="str">
        <f>IFERROR(VLOOKUP($C1437,货物明细表!$B:$F,3,0),"")</f>
        <v/>
      </c>
      <c r="F1437" s="48" t="str">
        <f>IFERROR(VLOOKUP($C1437,货物明细表!$B:$F,4,0),"")</f>
        <v/>
      </c>
      <c r="G1437" s="48" t="str">
        <f>IFERROR(VLOOKUP($C1437,货物明细表!$B:$F,5,0),"")</f>
        <v/>
      </c>
      <c r="H1437" s="23"/>
      <c r="I1437" s="23"/>
      <c r="J1437" s="23"/>
      <c r="K1437" s="23"/>
    </row>
    <row r="1438" spans="1:11">
      <c r="A1438" s="47">
        <f t="shared" si="239"/>
        <v>1435</v>
      </c>
      <c r="B1438" s="19"/>
      <c r="C1438" s="19"/>
      <c r="D1438" s="47" t="str">
        <f>IFERROR(VLOOKUP($C1438,货物明细表!$B:$F,2,0),"")</f>
        <v/>
      </c>
      <c r="E1438" s="47" t="str">
        <f>IFERROR(VLOOKUP($C1438,货物明细表!$B:$F,3,0),"")</f>
        <v/>
      </c>
      <c r="F1438" s="47" t="str">
        <f>IFERROR(VLOOKUP($C1438,货物明细表!$B:$F,4,0),"")</f>
        <v/>
      </c>
      <c r="G1438" s="47" t="str">
        <f>IFERROR(VLOOKUP($C1438,货物明细表!$B:$F,5,0),"")</f>
        <v/>
      </c>
      <c r="H1438" s="20"/>
      <c r="I1438" s="20"/>
      <c r="J1438" s="20"/>
      <c r="K1438" s="20"/>
    </row>
    <row r="1439" spans="1:11">
      <c r="A1439" s="48">
        <f t="shared" si="239"/>
        <v>1436</v>
      </c>
      <c r="B1439" s="22"/>
      <c r="C1439" s="22"/>
      <c r="D1439" s="48" t="str">
        <f>IFERROR(VLOOKUP($C1439,货物明细表!$B:$F,2,0),"")</f>
        <v/>
      </c>
      <c r="E1439" s="48" t="str">
        <f>IFERROR(VLOOKUP($C1439,货物明细表!$B:$F,3,0),"")</f>
        <v/>
      </c>
      <c r="F1439" s="48" t="str">
        <f>IFERROR(VLOOKUP($C1439,货物明细表!$B:$F,4,0),"")</f>
        <v/>
      </c>
      <c r="G1439" s="48" t="str">
        <f>IFERROR(VLOOKUP($C1439,货物明细表!$B:$F,5,0),"")</f>
        <v/>
      </c>
      <c r="H1439" s="23"/>
      <c r="I1439" s="23"/>
      <c r="J1439" s="23"/>
      <c r="K1439" s="23"/>
    </row>
    <row r="1440" spans="1:11">
      <c r="A1440" s="47">
        <f t="shared" si="239"/>
        <v>1437</v>
      </c>
      <c r="B1440" s="19"/>
      <c r="C1440" s="19"/>
      <c r="D1440" s="47" t="str">
        <f>IFERROR(VLOOKUP($C1440,货物明细表!$B:$F,2,0),"")</f>
        <v/>
      </c>
      <c r="E1440" s="47" t="str">
        <f>IFERROR(VLOOKUP($C1440,货物明细表!$B:$F,3,0),"")</f>
        <v/>
      </c>
      <c r="F1440" s="47" t="str">
        <f>IFERROR(VLOOKUP($C1440,货物明细表!$B:$F,4,0),"")</f>
        <v/>
      </c>
      <c r="G1440" s="47" t="str">
        <f>IFERROR(VLOOKUP($C1440,货物明细表!$B:$F,5,0),"")</f>
        <v/>
      </c>
      <c r="H1440" s="20"/>
      <c r="I1440" s="20"/>
      <c r="J1440" s="20"/>
      <c r="K1440" s="20"/>
    </row>
    <row r="1441" spans="1:11">
      <c r="A1441" s="48">
        <f t="shared" si="239"/>
        <v>1438</v>
      </c>
      <c r="B1441" s="22"/>
      <c r="C1441" s="22"/>
      <c r="D1441" s="48" t="str">
        <f>IFERROR(VLOOKUP($C1441,货物明细表!$B:$F,2,0),"")</f>
        <v/>
      </c>
      <c r="E1441" s="48" t="str">
        <f>IFERROR(VLOOKUP($C1441,货物明细表!$B:$F,3,0),"")</f>
        <v/>
      </c>
      <c r="F1441" s="48" t="str">
        <f>IFERROR(VLOOKUP($C1441,货物明细表!$B:$F,4,0),"")</f>
        <v/>
      </c>
      <c r="G1441" s="48" t="str">
        <f>IFERROR(VLOOKUP($C1441,货物明细表!$B:$F,5,0),"")</f>
        <v/>
      </c>
      <c r="H1441" s="23"/>
      <c r="I1441" s="23"/>
      <c r="J1441" s="23"/>
      <c r="K1441" s="23"/>
    </row>
    <row r="1442" spans="1:11">
      <c r="A1442" s="47">
        <f t="shared" si="239"/>
        <v>1439</v>
      </c>
      <c r="B1442" s="19"/>
      <c r="C1442" s="19"/>
      <c r="D1442" s="47" t="str">
        <f>IFERROR(VLOOKUP($C1442,货物明细表!$B:$F,2,0),"")</f>
        <v/>
      </c>
      <c r="E1442" s="47" t="str">
        <f>IFERROR(VLOOKUP($C1442,货物明细表!$B:$F,3,0),"")</f>
        <v/>
      </c>
      <c r="F1442" s="47" t="str">
        <f>IFERROR(VLOOKUP($C1442,货物明细表!$B:$F,4,0),"")</f>
        <v/>
      </c>
      <c r="G1442" s="47" t="str">
        <f>IFERROR(VLOOKUP($C1442,货物明细表!$B:$F,5,0),"")</f>
        <v/>
      </c>
      <c r="H1442" s="20"/>
      <c r="I1442" s="20"/>
      <c r="J1442" s="20"/>
      <c r="K1442" s="20"/>
    </row>
    <row r="1443" spans="1:11">
      <c r="A1443" s="48">
        <f t="shared" ref="A1443:A1448" si="240">A1442+1</f>
        <v>1440</v>
      </c>
      <c r="B1443" s="22"/>
      <c r="C1443" s="22"/>
      <c r="D1443" s="48" t="str">
        <f>IFERROR(VLOOKUP($C1443,货物明细表!$B:$F,2,0),"")</f>
        <v/>
      </c>
      <c r="E1443" s="48" t="str">
        <f>IFERROR(VLOOKUP($C1443,货物明细表!$B:$F,3,0),"")</f>
        <v/>
      </c>
      <c r="F1443" s="48" t="str">
        <f>IFERROR(VLOOKUP($C1443,货物明细表!$B:$F,4,0),"")</f>
        <v/>
      </c>
      <c r="G1443" s="48" t="str">
        <f>IFERROR(VLOOKUP($C1443,货物明细表!$B:$F,5,0),"")</f>
        <v/>
      </c>
      <c r="H1443" s="23"/>
      <c r="I1443" s="23"/>
      <c r="J1443" s="23"/>
      <c r="K1443" s="23"/>
    </row>
    <row r="1444" spans="1:11">
      <c r="A1444" s="47">
        <f t="shared" si="240"/>
        <v>1441</v>
      </c>
      <c r="B1444" s="19"/>
      <c r="C1444" s="19"/>
      <c r="D1444" s="47" t="str">
        <f>IFERROR(VLOOKUP($C1444,货物明细表!$B:$F,2,0),"")</f>
        <v/>
      </c>
      <c r="E1444" s="47" t="str">
        <f>IFERROR(VLOOKUP($C1444,货物明细表!$B:$F,3,0),"")</f>
        <v/>
      </c>
      <c r="F1444" s="47" t="str">
        <f>IFERROR(VLOOKUP($C1444,货物明细表!$B:$F,4,0),"")</f>
        <v/>
      </c>
      <c r="G1444" s="47" t="str">
        <f>IFERROR(VLOOKUP($C1444,货物明细表!$B:$F,5,0),"")</f>
        <v/>
      </c>
      <c r="H1444" s="20"/>
      <c r="I1444" s="20"/>
      <c r="J1444" s="20"/>
      <c r="K1444" s="20"/>
    </row>
    <row r="1445" spans="1:11">
      <c r="A1445" s="48">
        <f t="shared" si="240"/>
        <v>1442</v>
      </c>
      <c r="B1445" s="22"/>
      <c r="C1445" s="22"/>
      <c r="D1445" s="48" t="str">
        <f>IFERROR(VLOOKUP($C1445,货物明细表!$B:$F,2,0),"")</f>
        <v/>
      </c>
      <c r="E1445" s="48" t="str">
        <f>IFERROR(VLOOKUP($C1445,货物明细表!$B:$F,3,0),"")</f>
        <v/>
      </c>
      <c r="F1445" s="48" t="str">
        <f>IFERROR(VLOOKUP($C1445,货物明细表!$B:$F,4,0),"")</f>
        <v/>
      </c>
      <c r="G1445" s="48" t="str">
        <f>IFERROR(VLOOKUP($C1445,货物明细表!$B:$F,5,0),"")</f>
        <v/>
      </c>
      <c r="H1445" s="23"/>
      <c r="I1445" s="23"/>
      <c r="J1445" s="23"/>
      <c r="K1445" s="23"/>
    </row>
    <row r="1446" spans="1:11">
      <c r="A1446" s="47">
        <f t="shared" si="240"/>
        <v>1443</v>
      </c>
      <c r="B1446" s="19"/>
      <c r="C1446" s="19"/>
      <c r="D1446" s="47" t="str">
        <f>IFERROR(VLOOKUP($C1446,货物明细表!$B:$F,2,0),"")</f>
        <v/>
      </c>
      <c r="E1446" s="47" t="str">
        <f>IFERROR(VLOOKUP($C1446,货物明细表!$B:$F,3,0),"")</f>
        <v/>
      </c>
      <c r="F1446" s="47" t="str">
        <f>IFERROR(VLOOKUP($C1446,货物明细表!$B:$F,4,0),"")</f>
        <v/>
      </c>
      <c r="G1446" s="47" t="str">
        <f>IFERROR(VLOOKUP($C1446,货物明细表!$B:$F,5,0),"")</f>
        <v/>
      </c>
      <c r="H1446" s="20"/>
      <c r="I1446" s="20"/>
      <c r="J1446" s="20"/>
      <c r="K1446" s="20"/>
    </row>
    <row r="1447" spans="1:11">
      <c r="A1447" s="48">
        <f t="shared" si="240"/>
        <v>1444</v>
      </c>
      <c r="B1447" s="22"/>
      <c r="C1447" s="22"/>
      <c r="D1447" s="48" t="str">
        <f>IFERROR(VLOOKUP($C1447,货物明细表!$B:$F,2,0),"")</f>
        <v/>
      </c>
      <c r="E1447" s="48" t="str">
        <f>IFERROR(VLOOKUP($C1447,货物明细表!$B:$F,3,0),"")</f>
        <v/>
      </c>
      <c r="F1447" s="48" t="str">
        <f>IFERROR(VLOOKUP($C1447,货物明细表!$B:$F,4,0),"")</f>
        <v/>
      </c>
      <c r="G1447" s="48" t="str">
        <f>IFERROR(VLOOKUP($C1447,货物明细表!$B:$F,5,0),"")</f>
        <v/>
      </c>
      <c r="H1447" s="23"/>
      <c r="I1447" s="23"/>
      <c r="J1447" s="23"/>
      <c r="K1447" s="23"/>
    </row>
    <row r="1448" spans="1:11">
      <c r="A1448" s="47">
        <f t="shared" si="240"/>
        <v>1445</v>
      </c>
      <c r="B1448" s="19"/>
      <c r="C1448" s="19"/>
      <c r="D1448" s="47" t="str">
        <f>IFERROR(VLOOKUP($C1448,货物明细表!$B:$F,2,0),"")</f>
        <v/>
      </c>
      <c r="E1448" s="47" t="str">
        <f>IFERROR(VLOOKUP($C1448,货物明细表!$B:$F,3,0),"")</f>
        <v/>
      </c>
      <c r="F1448" s="47" t="str">
        <f>IFERROR(VLOOKUP($C1448,货物明细表!$B:$F,4,0),"")</f>
        <v/>
      </c>
      <c r="G1448" s="47" t="str">
        <f>IFERROR(VLOOKUP($C1448,货物明细表!$B:$F,5,0),"")</f>
        <v/>
      </c>
      <c r="H1448" s="20"/>
      <c r="I1448" s="20"/>
      <c r="J1448" s="20"/>
      <c r="K1448" s="20"/>
    </row>
    <row r="1449" spans="1:11">
      <c r="A1449" s="48">
        <f t="shared" ref="A1449:A1454" si="241">A1448+1</f>
        <v>1446</v>
      </c>
      <c r="B1449" s="22"/>
      <c r="C1449" s="22"/>
      <c r="D1449" s="48" t="str">
        <f>IFERROR(VLOOKUP($C1449,货物明细表!$B:$F,2,0),"")</f>
        <v/>
      </c>
      <c r="E1449" s="48" t="str">
        <f>IFERROR(VLOOKUP($C1449,货物明细表!$B:$F,3,0),"")</f>
        <v/>
      </c>
      <c r="F1449" s="48" t="str">
        <f>IFERROR(VLOOKUP($C1449,货物明细表!$B:$F,4,0),"")</f>
        <v/>
      </c>
      <c r="G1449" s="48" t="str">
        <f>IFERROR(VLOOKUP($C1449,货物明细表!$B:$F,5,0),"")</f>
        <v/>
      </c>
      <c r="H1449" s="23"/>
      <c r="I1449" s="23"/>
      <c r="J1449" s="23"/>
      <c r="K1449" s="23"/>
    </row>
    <row r="1450" spans="1:11">
      <c r="A1450" s="47">
        <f t="shared" si="241"/>
        <v>1447</v>
      </c>
      <c r="B1450" s="19"/>
      <c r="C1450" s="19"/>
      <c r="D1450" s="47" t="str">
        <f>IFERROR(VLOOKUP($C1450,货物明细表!$B:$F,2,0),"")</f>
        <v/>
      </c>
      <c r="E1450" s="47" t="str">
        <f>IFERROR(VLOOKUP($C1450,货物明细表!$B:$F,3,0),"")</f>
        <v/>
      </c>
      <c r="F1450" s="47" t="str">
        <f>IFERROR(VLOOKUP($C1450,货物明细表!$B:$F,4,0),"")</f>
        <v/>
      </c>
      <c r="G1450" s="47" t="str">
        <f>IFERROR(VLOOKUP($C1450,货物明细表!$B:$F,5,0),"")</f>
        <v/>
      </c>
      <c r="H1450" s="20"/>
      <c r="I1450" s="20"/>
      <c r="J1450" s="20"/>
      <c r="K1450" s="20"/>
    </row>
    <row r="1451" spans="1:11">
      <c r="A1451" s="48">
        <f t="shared" si="241"/>
        <v>1448</v>
      </c>
      <c r="B1451" s="22"/>
      <c r="C1451" s="22"/>
      <c r="D1451" s="48" t="str">
        <f>IFERROR(VLOOKUP($C1451,货物明细表!$B:$F,2,0),"")</f>
        <v/>
      </c>
      <c r="E1451" s="48" t="str">
        <f>IFERROR(VLOOKUP($C1451,货物明细表!$B:$F,3,0),"")</f>
        <v/>
      </c>
      <c r="F1451" s="48" t="str">
        <f>IFERROR(VLOOKUP($C1451,货物明细表!$B:$F,4,0),"")</f>
        <v/>
      </c>
      <c r="G1451" s="48" t="str">
        <f>IFERROR(VLOOKUP($C1451,货物明细表!$B:$F,5,0),"")</f>
        <v/>
      </c>
      <c r="H1451" s="23"/>
      <c r="I1451" s="23"/>
      <c r="J1451" s="23"/>
      <c r="K1451" s="23"/>
    </row>
    <row r="1452" spans="1:11">
      <c r="A1452" s="47">
        <f t="shared" si="241"/>
        <v>1449</v>
      </c>
      <c r="B1452" s="19"/>
      <c r="C1452" s="19"/>
      <c r="D1452" s="47" t="str">
        <f>IFERROR(VLOOKUP($C1452,货物明细表!$B:$F,2,0),"")</f>
        <v/>
      </c>
      <c r="E1452" s="47" t="str">
        <f>IFERROR(VLOOKUP($C1452,货物明细表!$B:$F,3,0),"")</f>
        <v/>
      </c>
      <c r="F1452" s="47" t="str">
        <f>IFERROR(VLOOKUP($C1452,货物明细表!$B:$F,4,0),"")</f>
        <v/>
      </c>
      <c r="G1452" s="47" t="str">
        <f>IFERROR(VLOOKUP($C1452,货物明细表!$B:$F,5,0),"")</f>
        <v/>
      </c>
      <c r="H1452" s="20"/>
      <c r="I1452" s="20"/>
      <c r="J1452" s="20"/>
      <c r="K1452" s="20"/>
    </row>
    <row r="1453" spans="1:11">
      <c r="A1453" s="48">
        <f t="shared" si="241"/>
        <v>1450</v>
      </c>
      <c r="B1453" s="22"/>
      <c r="C1453" s="22"/>
      <c r="D1453" s="48" t="str">
        <f>IFERROR(VLOOKUP($C1453,货物明细表!$B:$F,2,0),"")</f>
        <v/>
      </c>
      <c r="E1453" s="48" t="str">
        <f>IFERROR(VLOOKUP($C1453,货物明细表!$B:$F,3,0),"")</f>
        <v/>
      </c>
      <c r="F1453" s="48" t="str">
        <f>IFERROR(VLOOKUP($C1453,货物明细表!$B:$F,4,0),"")</f>
        <v/>
      </c>
      <c r="G1453" s="48" t="str">
        <f>IFERROR(VLOOKUP($C1453,货物明细表!$B:$F,5,0),"")</f>
        <v/>
      </c>
      <c r="H1453" s="23"/>
      <c r="I1453" s="23"/>
      <c r="J1453" s="23"/>
      <c r="K1453" s="23"/>
    </row>
    <row r="1454" spans="1:11">
      <c r="A1454" s="47">
        <f t="shared" si="241"/>
        <v>1451</v>
      </c>
      <c r="B1454" s="19"/>
      <c r="C1454" s="19"/>
      <c r="D1454" s="47" t="str">
        <f>IFERROR(VLOOKUP($C1454,货物明细表!$B:$F,2,0),"")</f>
        <v/>
      </c>
      <c r="E1454" s="47" t="str">
        <f>IFERROR(VLOOKUP($C1454,货物明细表!$B:$F,3,0),"")</f>
        <v/>
      </c>
      <c r="F1454" s="47" t="str">
        <f>IFERROR(VLOOKUP($C1454,货物明细表!$B:$F,4,0),"")</f>
        <v/>
      </c>
      <c r="G1454" s="47" t="str">
        <f>IFERROR(VLOOKUP($C1454,货物明细表!$B:$F,5,0),"")</f>
        <v/>
      </c>
      <c r="H1454" s="20"/>
      <c r="I1454" s="20"/>
      <c r="J1454" s="20"/>
      <c r="K1454" s="20"/>
    </row>
    <row r="1455" spans="1:11">
      <c r="A1455" s="48">
        <f t="shared" ref="A1455:A1460" si="242">A1454+1</f>
        <v>1452</v>
      </c>
      <c r="B1455" s="22"/>
      <c r="C1455" s="22"/>
      <c r="D1455" s="48" t="str">
        <f>IFERROR(VLOOKUP($C1455,货物明细表!$B:$F,2,0),"")</f>
        <v/>
      </c>
      <c r="E1455" s="48" t="str">
        <f>IFERROR(VLOOKUP($C1455,货物明细表!$B:$F,3,0),"")</f>
        <v/>
      </c>
      <c r="F1455" s="48" t="str">
        <f>IFERROR(VLOOKUP($C1455,货物明细表!$B:$F,4,0),"")</f>
        <v/>
      </c>
      <c r="G1455" s="48" t="str">
        <f>IFERROR(VLOOKUP($C1455,货物明细表!$B:$F,5,0),"")</f>
        <v/>
      </c>
      <c r="H1455" s="23"/>
      <c r="I1455" s="23"/>
      <c r="J1455" s="23"/>
      <c r="K1455" s="23"/>
    </row>
    <row r="1456" spans="1:11">
      <c r="A1456" s="47">
        <f t="shared" si="242"/>
        <v>1453</v>
      </c>
      <c r="B1456" s="19"/>
      <c r="C1456" s="19"/>
      <c r="D1456" s="47" t="str">
        <f>IFERROR(VLOOKUP($C1456,货物明细表!$B:$F,2,0),"")</f>
        <v/>
      </c>
      <c r="E1456" s="47" t="str">
        <f>IFERROR(VLOOKUP($C1456,货物明细表!$B:$F,3,0),"")</f>
        <v/>
      </c>
      <c r="F1456" s="47" t="str">
        <f>IFERROR(VLOOKUP($C1456,货物明细表!$B:$F,4,0),"")</f>
        <v/>
      </c>
      <c r="G1456" s="47" t="str">
        <f>IFERROR(VLOOKUP($C1456,货物明细表!$B:$F,5,0),"")</f>
        <v/>
      </c>
      <c r="H1456" s="20"/>
      <c r="I1456" s="20"/>
      <c r="J1456" s="20"/>
      <c r="K1456" s="20"/>
    </row>
    <row r="1457" spans="1:11">
      <c r="A1457" s="48">
        <f t="shared" si="242"/>
        <v>1454</v>
      </c>
      <c r="B1457" s="22"/>
      <c r="C1457" s="22"/>
      <c r="D1457" s="48" t="str">
        <f>IFERROR(VLOOKUP($C1457,货物明细表!$B:$F,2,0),"")</f>
        <v/>
      </c>
      <c r="E1457" s="48" t="str">
        <f>IFERROR(VLOOKUP($C1457,货物明细表!$B:$F,3,0),"")</f>
        <v/>
      </c>
      <c r="F1457" s="48" t="str">
        <f>IFERROR(VLOOKUP($C1457,货物明细表!$B:$F,4,0),"")</f>
        <v/>
      </c>
      <c r="G1457" s="48" t="str">
        <f>IFERROR(VLOOKUP($C1457,货物明细表!$B:$F,5,0),"")</f>
        <v/>
      </c>
      <c r="H1457" s="23"/>
      <c r="I1457" s="23"/>
      <c r="J1457" s="23"/>
      <c r="K1457" s="23"/>
    </row>
    <row r="1458" spans="1:11">
      <c r="A1458" s="47">
        <f t="shared" si="242"/>
        <v>1455</v>
      </c>
      <c r="B1458" s="19"/>
      <c r="C1458" s="19"/>
      <c r="D1458" s="47" t="str">
        <f>IFERROR(VLOOKUP($C1458,货物明细表!$B:$F,2,0),"")</f>
        <v/>
      </c>
      <c r="E1458" s="47" t="str">
        <f>IFERROR(VLOOKUP($C1458,货物明细表!$B:$F,3,0),"")</f>
        <v/>
      </c>
      <c r="F1458" s="47" t="str">
        <f>IFERROR(VLOOKUP($C1458,货物明细表!$B:$F,4,0),"")</f>
        <v/>
      </c>
      <c r="G1458" s="47" t="str">
        <f>IFERROR(VLOOKUP($C1458,货物明细表!$B:$F,5,0),"")</f>
        <v/>
      </c>
      <c r="H1458" s="20"/>
      <c r="I1458" s="20"/>
      <c r="J1458" s="20"/>
      <c r="K1458" s="20"/>
    </row>
    <row r="1459" spans="1:11">
      <c r="A1459" s="48">
        <f t="shared" si="242"/>
        <v>1456</v>
      </c>
      <c r="B1459" s="22"/>
      <c r="C1459" s="22"/>
      <c r="D1459" s="48" t="str">
        <f>IFERROR(VLOOKUP($C1459,货物明细表!$B:$F,2,0),"")</f>
        <v/>
      </c>
      <c r="E1459" s="48" t="str">
        <f>IFERROR(VLOOKUP($C1459,货物明细表!$B:$F,3,0),"")</f>
        <v/>
      </c>
      <c r="F1459" s="48" t="str">
        <f>IFERROR(VLOOKUP($C1459,货物明细表!$B:$F,4,0),"")</f>
        <v/>
      </c>
      <c r="G1459" s="48" t="str">
        <f>IFERROR(VLOOKUP($C1459,货物明细表!$B:$F,5,0),"")</f>
        <v/>
      </c>
      <c r="H1459" s="23"/>
      <c r="I1459" s="23"/>
      <c r="J1459" s="23"/>
      <c r="K1459" s="23"/>
    </row>
    <row r="1460" spans="1:11">
      <c r="A1460" s="47">
        <f t="shared" si="242"/>
        <v>1457</v>
      </c>
      <c r="B1460" s="19"/>
      <c r="C1460" s="19"/>
      <c r="D1460" s="47" t="str">
        <f>IFERROR(VLOOKUP($C1460,货物明细表!$B:$F,2,0),"")</f>
        <v/>
      </c>
      <c r="E1460" s="47" t="str">
        <f>IFERROR(VLOOKUP($C1460,货物明细表!$B:$F,3,0),"")</f>
        <v/>
      </c>
      <c r="F1460" s="47" t="str">
        <f>IFERROR(VLOOKUP($C1460,货物明细表!$B:$F,4,0),"")</f>
        <v/>
      </c>
      <c r="G1460" s="47" t="str">
        <f>IFERROR(VLOOKUP($C1460,货物明细表!$B:$F,5,0),"")</f>
        <v/>
      </c>
      <c r="H1460" s="20"/>
      <c r="I1460" s="20"/>
      <c r="J1460" s="20"/>
      <c r="K1460" s="20"/>
    </row>
    <row r="1461" spans="1:11">
      <c r="A1461" s="48">
        <f t="shared" ref="A1461:A1466" si="243">A1460+1</f>
        <v>1458</v>
      </c>
      <c r="B1461" s="22"/>
      <c r="C1461" s="22"/>
      <c r="D1461" s="48" t="str">
        <f>IFERROR(VLOOKUP($C1461,货物明细表!$B:$F,2,0),"")</f>
        <v/>
      </c>
      <c r="E1461" s="48" t="str">
        <f>IFERROR(VLOOKUP($C1461,货物明细表!$B:$F,3,0),"")</f>
        <v/>
      </c>
      <c r="F1461" s="48" t="str">
        <f>IFERROR(VLOOKUP($C1461,货物明细表!$B:$F,4,0),"")</f>
        <v/>
      </c>
      <c r="G1461" s="48" t="str">
        <f>IFERROR(VLOOKUP($C1461,货物明细表!$B:$F,5,0),"")</f>
        <v/>
      </c>
      <c r="H1461" s="23"/>
      <c r="I1461" s="23"/>
      <c r="J1461" s="23"/>
      <c r="K1461" s="23"/>
    </row>
    <row r="1462" spans="1:11">
      <c r="A1462" s="47">
        <f t="shared" si="243"/>
        <v>1459</v>
      </c>
      <c r="B1462" s="19"/>
      <c r="C1462" s="19"/>
      <c r="D1462" s="47" t="str">
        <f>IFERROR(VLOOKUP($C1462,货物明细表!$B:$F,2,0),"")</f>
        <v/>
      </c>
      <c r="E1462" s="47" t="str">
        <f>IFERROR(VLOOKUP($C1462,货物明细表!$B:$F,3,0),"")</f>
        <v/>
      </c>
      <c r="F1462" s="47" t="str">
        <f>IFERROR(VLOOKUP($C1462,货物明细表!$B:$F,4,0),"")</f>
        <v/>
      </c>
      <c r="G1462" s="47" t="str">
        <f>IFERROR(VLOOKUP($C1462,货物明细表!$B:$F,5,0),"")</f>
        <v/>
      </c>
      <c r="H1462" s="20"/>
      <c r="I1462" s="20"/>
      <c r="J1462" s="20"/>
      <c r="K1462" s="20"/>
    </row>
    <row r="1463" spans="1:11">
      <c r="A1463" s="48">
        <f t="shared" si="243"/>
        <v>1460</v>
      </c>
      <c r="B1463" s="22"/>
      <c r="C1463" s="22"/>
      <c r="D1463" s="48" t="str">
        <f>IFERROR(VLOOKUP($C1463,货物明细表!$B:$F,2,0),"")</f>
        <v/>
      </c>
      <c r="E1463" s="48" t="str">
        <f>IFERROR(VLOOKUP($C1463,货物明细表!$B:$F,3,0),"")</f>
        <v/>
      </c>
      <c r="F1463" s="48" t="str">
        <f>IFERROR(VLOOKUP($C1463,货物明细表!$B:$F,4,0),"")</f>
        <v/>
      </c>
      <c r="G1463" s="48" t="str">
        <f>IFERROR(VLOOKUP($C1463,货物明细表!$B:$F,5,0),"")</f>
        <v/>
      </c>
      <c r="H1463" s="23"/>
      <c r="I1463" s="23"/>
      <c r="J1463" s="23"/>
      <c r="K1463" s="23"/>
    </row>
    <row r="1464" spans="1:11">
      <c r="A1464" s="47">
        <f t="shared" si="243"/>
        <v>1461</v>
      </c>
      <c r="B1464" s="19"/>
      <c r="C1464" s="19"/>
      <c r="D1464" s="47" t="str">
        <f>IFERROR(VLOOKUP($C1464,货物明细表!$B:$F,2,0),"")</f>
        <v/>
      </c>
      <c r="E1464" s="47" t="str">
        <f>IFERROR(VLOOKUP($C1464,货物明细表!$B:$F,3,0),"")</f>
        <v/>
      </c>
      <c r="F1464" s="47" t="str">
        <f>IFERROR(VLOOKUP($C1464,货物明细表!$B:$F,4,0),"")</f>
        <v/>
      </c>
      <c r="G1464" s="47" t="str">
        <f>IFERROR(VLOOKUP($C1464,货物明细表!$B:$F,5,0),"")</f>
        <v/>
      </c>
      <c r="H1464" s="20"/>
      <c r="I1464" s="20"/>
      <c r="J1464" s="20"/>
      <c r="K1464" s="20"/>
    </row>
    <row r="1465" spans="1:11">
      <c r="A1465" s="48">
        <f t="shared" si="243"/>
        <v>1462</v>
      </c>
      <c r="B1465" s="22"/>
      <c r="C1465" s="22"/>
      <c r="D1465" s="48" t="str">
        <f>IFERROR(VLOOKUP($C1465,货物明细表!$B:$F,2,0),"")</f>
        <v/>
      </c>
      <c r="E1465" s="48" t="str">
        <f>IFERROR(VLOOKUP($C1465,货物明细表!$B:$F,3,0),"")</f>
        <v/>
      </c>
      <c r="F1465" s="48" t="str">
        <f>IFERROR(VLOOKUP($C1465,货物明细表!$B:$F,4,0),"")</f>
        <v/>
      </c>
      <c r="G1465" s="48" t="str">
        <f>IFERROR(VLOOKUP($C1465,货物明细表!$B:$F,5,0),"")</f>
        <v/>
      </c>
      <c r="H1465" s="23"/>
      <c r="I1465" s="23"/>
      <c r="J1465" s="23"/>
      <c r="K1465" s="23"/>
    </row>
    <row r="1466" spans="1:11">
      <c r="A1466" s="47">
        <f t="shared" si="243"/>
        <v>1463</v>
      </c>
      <c r="B1466" s="19"/>
      <c r="C1466" s="19"/>
      <c r="D1466" s="47" t="str">
        <f>IFERROR(VLOOKUP($C1466,货物明细表!$B:$F,2,0),"")</f>
        <v/>
      </c>
      <c r="E1466" s="47" t="str">
        <f>IFERROR(VLOOKUP($C1466,货物明细表!$B:$F,3,0),"")</f>
        <v/>
      </c>
      <c r="F1466" s="47" t="str">
        <f>IFERROR(VLOOKUP($C1466,货物明细表!$B:$F,4,0),"")</f>
        <v/>
      </c>
      <c r="G1466" s="47" t="str">
        <f>IFERROR(VLOOKUP($C1466,货物明细表!$B:$F,5,0),"")</f>
        <v/>
      </c>
      <c r="H1466" s="20"/>
      <c r="I1466" s="20"/>
      <c r="J1466" s="20"/>
      <c r="K1466" s="20"/>
    </row>
    <row r="1467" spans="1:11">
      <c r="A1467" s="48">
        <f t="shared" ref="A1467:A1472" si="244">A1466+1</f>
        <v>1464</v>
      </c>
      <c r="B1467" s="22"/>
      <c r="C1467" s="22"/>
      <c r="D1467" s="48" t="str">
        <f>IFERROR(VLOOKUP($C1467,货物明细表!$B:$F,2,0),"")</f>
        <v/>
      </c>
      <c r="E1467" s="48" t="str">
        <f>IFERROR(VLOOKUP($C1467,货物明细表!$B:$F,3,0),"")</f>
        <v/>
      </c>
      <c r="F1467" s="48" t="str">
        <f>IFERROR(VLOOKUP($C1467,货物明细表!$B:$F,4,0),"")</f>
        <v/>
      </c>
      <c r="G1467" s="48" t="str">
        <f>IFERROR(VLOOKUP($C1467,货物明细表!$B:$F,5,0),"")</f>
        <v/>
      </c>
      <c r="H1467" s="23"/>
      <c r="I1467" s="23"/>
      <c r="J1467" s="23"/>
      <c r="K1467" s="23"/>
    </row>
    <row r="1468" spans="1:11">
      <c r="A1468" s="47">
        <f t="shared" si="244"/>
        <v>1465</v>
      </c>
      <c r="B1468" s="19"/>
      <c r="C1468" s="19"/>
      <c r="D1468" s="47" t="str">
        <f>IFERROR(VLOOKUP($C1468,货物明细表!$B:$F,2,0),"")</f>
        <v/>
      </c>
      <c r="E1468" s="47" t="str">
        <f>IFERROR(VLOOKUP($C1468,货物明细表!$B:$F,3,0),"")</f>
        <v/>
      </c>
      <c r="F1468" s="47" t="str">
        <f>IFERROR(VLOOKUP($C1468,货物明细表!$B:$F,4,0),"")</f>
        <v/>
      </c>
      <c r="G1468" s="47" t="str">
        <f>IFERROR(VLOOKUP($C1468,货物明细表!$B:$F,5,0),"")</f>
        <v/>
      </c>
      <c r="H1468" s="20"/>
      <c r="I1468" s="20"/>
      <c r="J1468" s="20"/>
      <c r="K1468" s="20"/>
    </row>
    <row r="1469" spans="1:11">
      <c r="A1469" s="48">
        <f t="shared" si="244"/>
        <v>1466</v>
      </c>
      <c r="B1469" s="22"/>
      <c r="C1469" s="22"/>
      <c r="D1469" s="48" t="str">
        <f>IFERROR(VLOOKUP($C1469,货物明细表!$B:$F,2,0),"")</f>
        <v/>
      </c>
      <c r="E1469" s="48" t="str">
        <f>IFERROR(VLOOKUP($C1469,货物明细表!$B:$F,3,0),"")</f>
        <v/>
      </c>
      <c r="F1469" s="48" t="str">
        <f>IFERROR(VLOOKUP($C1469,货物明细表!$B:$F,4,0),"")</f>
        <v/>
      </c>
      <c r="G1469" s="48" t="str">
        <f>IFERROR(VLOOKUP($C1469,货物明细表!$B:$F,5,0),"")</f>
        <v/>
      </c>
      <c r="H1469" s="23"/>
      <c r="I1469" s="23"/>
      <c r="J1469" s="23"/>
      <c r="K1469" s="23"/>
    </row>
    <row r="1470" spans="1:11">
      <c r="A1470" s="47">
        <f t="shared" si="244"/>
        <v>1467</v>
      </c>
      <c r="B1470" s="19"/>
      <c r="C1470" s="19"/>
      <c r="D1470" s="47" t="str">
        <f>IFERROR(VLOOKUP($C1470,货物明细表!$B:$F,2,0),"")</f>
        <v/>
      </c>
      <c r="E1470" s="47" t="str">
        <f>IFERROR(VLOOKUP($C1470,货物明细表!$B:$F,3,0),"")</f>
        <v/>
      </c>
      <c r="F1470" s="47" t="str">
        <f>IFERROR(VLOOKUP($C1470,货物明细表!$B:$F,4,0),"")</f>
        <v/>
      </c>
      <c r="G1470" s="47" t="str">
        <f>IFERROR(VLOOKUP($C1470,货物明细表!$B:$F,5,0),"")</f>
        <v/>
      </c>
      <c r="H1470" s="20"/>
      <c r="I1470" s="20"/>
      <c r="J1470" s="20"/>
      <c r="K1470" s="20"/>
    </row>
    <row r="1471" spans="1:11">
      <c r="A1471" s="48">
        <f t="shared" si="244"/>
        <v>1468</v>
      </c>
      <c r="B1471" s="22"/>
      <c r="C1471" s="22"/>
      <c r="D1471" s="48" t="str">
        <f>IFERROR(VLOOKUP($C1471,货物明细表!$B:$F,2,0),"")</f>
        <v/>
      </c>
      <c r="E1471" s="48" t="str">
        <f>IFERROR(VLOOKUP($C1471,货物明细表!$B:$F,3,0),"")</f>
        <v/>
      </c>
      <c r="F1471" s="48" t="str">
        <f>IFERROR(VLOOKUP($C1471,货物明细表!$B:$F,4,0),"")</f>
        <v/>
      </c>
      <c r="G1471" s="48" t="str">
        <f>IFERROR(VLOOKUP($C1471,货物明细表!$B:$F,5,0),"")</f>
        <v/>
      </c>
      <c r="H1471" s="23"/>
      <c r="I1471" s="23"/>
      <c r="J1471" s="23"/>
      <c r="K1471" s="23"/>
    </row>
    <row r="1472" spans="1:11">
      <c r="A1472" s="47">
        <f t="shared" si="244"/>
        <v>1469</v>
      </c>
      <c r="B1472" s="19"/>
      <c r="C1472" s="19"/>
      <c r="D1472" s="47" t="str">
        <f>IFERROR(VLOOKUP($C1472,货物明细表!$B:$F,2,0),"")</f>
        <v/>
      </c>
      <c r="E1472" s="47" t="str">
        <f>IFERROR(VLOOKUP($C1472,货物明细表!$B:$F,3,0),"")</f>
        <v/>
      </c>
      <c r="F1472" s="47" t="str">
        <f>IFERROR(VLOOKUP($C1472,货物明细表!$B:$F,4,0),"")</f>
        <v/>
      </c>
      <c r="G1472" s="47" t="str">
        <f>IFERROR(VLOOKUP($C1472,货物明细表!$B:$F,5,0),"")</f>
        <v/>
      </c>
      <c r="H1472" s="20"/>
      <c r="I1472" s="20"/>
      <c r="J1472" s="20"/>
      <c r="K1472" s="20"/>
    </row>
    <row r="1473" spans="1:11">
      <c r="A1473" s="48">
        <f t="shared" ref="A1473:A1478" si="245">A1472+1</f>
        <v>1470</v>
      </c>
      <c r="B1473" s="22"/>
      <c r="C1473" s="22"/>
      <c r="D1473" s="48" t="str">
        <f>IFERROR(VLOOKUP($C1473,货物明细表!$B:$F,2,0),"")</f>
        <v/>
      </c>
      <c r="E1473" s="48" t="str">
        <f>IFERROR(VLOOKUP($C1473,货物明细表!$B:$F,3,0),"")</f>
        <v/>
      </c>
      <c r="F1473" s="48" t="str">
        <f>IFERROR(VLOOKUP($C1473,货物明细表!$B:$F,4,0),"")</f>
        <v/>
      </c>
      <c r="G1473" s="48" t="str">
        <f>IFERROR(VLOOKUP($C1473,货物明细表!$B:$F,5,0),"")</f>
        <v/>
      </c>
      <c r="H1473" s="23"/>
      <c r="I1473" s="23"/>
      <c r="J1473" s="23"/>
      <c r="K1473" s="23"/>
    </row>
    <row r="1474" spans="1:11">
      <c r="A1474" s="47">
        <f t="shared" si="245"/>
        <v>1471</v>
      </c>
      <c r="B1474" s="19"/>
      <c r="C1474" s="19"/>
      <c r="D1474" s="47" t="str">
        <f>IFERROR(VLOOKUP($C1474,货物明细表!$B:$F,2,0),"")</f>
        <v/>
      </c>
      <c r="E1474" s="47" t="str">
        <f>IFERROR(VLOOKUP($C1474,货物明细表!$B:$F,3,0),"")</f>
        <v/>
      </c>
      <c r="F1474" s="47" t="str">
        <f>IFERROR(VLOOKUP($C1474,货物明细表!$B:$F,4,0),"")</f>
        <v/>
      </c>
      <c r="G1474" s="47" t="str">
        <f>IFERROR(VLOOKUP($C1474,货物明细表!$B:$F,5,0),"")</f>
        <v/>
      </c>
      <c r="H1474" s="20"/>
      <c r="I1474" s="20"/>
      <c r="J1474" s="20"/>
      <c r="K1474" s="20"/>
    </row>
    <row r="1475" spans="1:11">
      <c r="A1475" s="48">
        <f t="shared" si="245"/>
        <v>1472</v>
      </c>
      <c r="B1475" s="22"/>
      <c r="C1475" s="22"/>
      <c r="D1475" s="48" t="str">
        <f>IFERROR(VLOOKUP($C1475,货物明细表!$B:$F,2,0),"")</f>
        <v/>
      </c>
      <c r="E1475" s="48" t="str">
        <f>IFERROR(VLOOKUP($C1475,货物明细表!$B:$F,3,0),"")</f>
        <v/>
      </c>
      <c r="F1475" s="48" t="str">
        <f>IFERROR(VLOOKUP($C1475,货物明细表!$B:$F,4,0),"")</f>
        <v/>
      </c>
      <c r="G1475" s="48" t="str">
        <f>IFERROR(VLOOKUP($C1475,货物明细表!$B:$F,5,0),"")</f>
        <v/>
      </c>
      <c r="H1475" s="23"/>
      <c r="I1475" s="23"/>
      <c r="J1475" s="23"/>
      <c r="K1475" s="23"/>
    </row>
    <row r="1476" spans="1:11">
      <c r="A1476" s="47">
        <f t="shared" si="245"/>
        <v>1473</v>
      </c>
      <c r="B1476" s="19"/>
      <c r="C1476" s="19"/>
      <c r="D1476" s="47" t="str">
        <f>IFERROR(VLOOKUP($C1476,货物明细表!$B:$F,2,0),"")</f>
        <v/>
      </c>
      <c r="E1476" s="47" t="str">
        <f>IFERROR(VLOOKUP($C1476,货物明细表!$B:$F,3,0),"")</f>
        <v/>
      </c>
      <c r="F1476" s="47" t="str">
        <f>IFERROR(VLOOKUP($C1476,货物明细表!$B:$F,4,0),"")</f>
        <v/>
      </c>
      <c r="G1476" s="47" t="str">
        <f>IFERROR(VLOOKUP($C1476,货物明细表!$B:$F,5,0),"")</f>
        <v/>
      </c>
      <c r="H1476" s="20"/>
      <c r="I1476" s="20"/>
      <c r="J1476" s="20"/>
      <c r="K1476" s="20"/>
    </row>
    <row r="1477" spans="1:11">
      <c r="A1477" s="48">
        <f t="shared" si="245"/>
        <v>1474</v>
      </c>
      <c r="B1477" s="22"/>
      <c r="C1477" s="22"/>
      <c r="D1477" s="48" t="str">
        <f>IFERROR(VLOOKUP($C1477,货物明细表!$B:$F,2,0),"")</f>
        <v/>
      </c>
      <c r="E1477" s="48" t="str">
        <f>IFERROR(VLOOKUP($C1477,货物明细表!$B:$F,3,0),"")</f>
        <v/>
      </c>
      <c r="F1477" s="48" t="str">
        <f>IFERROR(VLOOKUP($C1477,货物明细表!$B:$F,4,0),"")</f>
        <v/>
      </c>
      <c r="G1477" s="48" t="str">
        <f>IFERROR(VLOOKUP($C1477,货物明细表!$B:$F,5,0),"")</f>
        <v/>
      </c>
      <c r="H1477" s="23"/>
      <c r="I1477" s="23"/>
      <c r="J1477" s="23"/>
      <c r="K1477" s="23"/>
    </row>
    <row r="1478" spans="1:11">
      <c r="A1478" s="47">
        <f t="shared" si="245"/>
        <v>1475</v>
      </c>
      <c r="B1478" s="19"/>
      <c r="C1478" s="19"/>
      <c r="D1478" s="47" t="str">
        <f>IFERROR(VLOOKUP($C1478,货物明细表!$B:$F,2,0),"")</f>
        <v/>
      </c>
      <c r="E1478" s="47" t="str">
        <f>IFERROR(VLOOKUP($C1478,货物明细表!$B:$F,3,0),"")</f>
        <v/>
      </c>
      <c r="F1478" s="47" t="str">
        <f>IFERROR(VLOOKUP($C1478,货物明细表!$B:$F,4,0),"")</f>
        <v/>
      </c>
      <c r="G1478" s="47" t="str">
        <f>IFERROR(VLOOKUP($C1478,货物明细表!$B:$F,5,0),"")</f>
        <v/>
      </c>
      <c r="H1478" s="20"/>
      <c r="I1478" s="20"/>
      <c r="J1478" s="20"/>
      <c r="K1478" s="20"/>
    </row>
    <row r="1479" spans="1:11">
      <c r="A1479" s="48">
        <f t="shared" ref="A1479:A1484" si="246">A1478+1</f>
        <v>1476</v>
      </c>
      <c r="B1479" s="22"/>
      <c r="C1479" s="22"/>
      <c r="D1479" s="48" t="str">
        <f>IFERROR(VLOOKUP($C1479,货物明细表!$B:$F,2,0),"")</f>
        <v/>
      </c>
      <c r="E1479" s="48" t="str">
        <f>IFERROR(VLOOKUP($C1479,货物明细表!$B:$F,3,0),"")</f>
        <v/>
      </c>
      <c r="F1479" s="48" t="str">
        <f>IFERROR(VLOOKUP($C1479,货物明细表!$B:$F,4,0),"")</f>
        <v/>
      </c>
      <c r="G1479" s="48" t="str">
        <f>IFERROR(VLOOKUP($C1479,货物明细表!$B:$F,5,0),"")</f>
        <v/>
      </c>
      <c r="H1479" s="23"/>
      <c r="I1479" s="23"/>
      <c r="J1479" s="23"/>
      <c r="K1479" s="23"/>
    </row>
    <row r="1480" spans="1:11">
      <c r="A1480" s="47">
        <f t="shared" si="246"/>
        <v>1477</v>
      </c>
      <c r="B1480" s="19"/>
      <c r="C1480" s="19"/>
      <c r="D1480" s="47" t="str">
        <f>IFERROR(VLOOKUP($C1480,货物明细表!$B:$F,2,0),"")</f>
        <v/>
      </c>
      <c r="E1480" s="47" t="str">
        <f>IFERROR(VLOOKUP($C1480,货物明细表!$B:$F,3,0),"")</f>
        <v/>
      </c>
      <c r="F1480" s="47" t="str">
        <f>IFERROR(VLOOKUP($C1480,货物明细表!$B:$F,4,0),"")</f>
        <v/>
      </c>
      <c r="G1480" s="47" t="str">
        <f>IFERROR(VLOOKUP($C1480,货物明细表!$B:$F,5,0),"")</f>
        <v/>
      </c>
      <c r="H1480" s="20"/>
      <c r="I1480" s="20"/>
      <c r="J1480" s="20"/>
      <c r="K1480" s="20"/>
    </row>
    <row r="1481" spans="1:11">
      <c r="A1481" s="48">
        <f t="shared" si="246"/>
        <v>1478</v>
      </c>
      <c r="B1481" s="22"/>
      <c r="C1481" s="22"/>
      <c r="D1481" s="48" t="str">
        <f>IFERROR(VLOOKUP($C1481,货物明细表!$B:$F,2,0),"")</f>
        <v/>
      </c>
      <c r="E1481" s="48" t="str">
        <f>IFERROR(VLOOKUP($C1481,货物明细表!$B:$F,3,0),"")</f>
        <v/>
      </c>
      <c r="F1481" s="48" t="str">
        <f>IFERROR(VLOOKUP($C1481,货物明细表!$B:$F,4,0),"")</f>
        <v/>
      </c>
      <c r="G1481" s="48" t="str">
        <f>IFERROR(VLOOKUP($C1481,货物明细表!$B:$F,5,0),"")</f>
        <v/>
      </c>
      <c r="H1481" s="23"/>
      <c r="I1481" s="23"/>
      <c r="J1481" s="23"/>
      <c r="K1481" s="23"/>
    </row>
    <row r="1482" spans="1:11">
      <c r="A1482" s="47">
        <f t="shared" si="246"/>
        <v>1479</v>
      </c>
      <c r="B1482" s="19"/>
      <c r="C1482" s="19"/>
      <c r="D1482" s="47" t="str">
        <f>IFERROR(VLOOKUP($C1482,货物明细表!$B:$F,2,0),"")</f>
        <v/>
      </c>
      <c r="E1482" s="47" t="str">
        <f>IFERROR(VLOOKUP($C1482,货物明细表!$B:$F,3,0),"")</f>
        <v/>
      </c>
      <c r="F1482" s="47" t="str">
        <f>IFERROR(VLOOKUP($C1482,货物明细表!$B:$F,4,0),"")</f>
        <v/>
      </c>
      <c r="G1482" s="47" t="str">
        <f>IFERROR(VLOOKUP($C1482,货物明细表!$B:$F,5,0),"")</f>
        <v/>
      </c>
      <c r="H1482" s="20"/>
      <c r="I1482" s="20"/>
      <c r="J1482" s="20"/>
      <c r="K1482" s="20"/>
    </row>
    <row r="1483" spans="1:11">
      <c r="A1483" s="48">
        <f t="shared" si="246"/>
        <v>1480</v>
      </c>
      <c r="B1483" s="22"/>
      <c r="C1483" s="22"/>
      <c r="D1483" s="48" t="str">
        <f>IFERROR(VLOOKUP($C1483,货物明细表!$B:$F,2,0),"")</f>
        <v/>
      </c>
      <c r="E1483" s="48" t="str">
        <f>IFERROR(VLOOKUP($C1483,货物明细表!$B:$F,3,0),"")</f>
        <v/>
      </c>
      <c r="F1483" s="48" t="str">
        <f>IFERROR(VLOOKUP($C1483,货物明细表!$B:$F,4,0),"")</f>
        <v/>
      </c>
      <c r="G1483" s="48" t="str">
        <f>IFERROR(VLOOKUP($C1483,货物明细表!$B:$F,5,0),"")</f>
        <v/>
      </c>
      <c r="H1483" s="23"/>
      <c r="I1483" s="23"/>
      <c r="J1483" s="23"/>
      <c r="K1483" s="23"/>
    </row>
    <row r="1484" spans="1:11">
      <c r="A1484" s="47">
        <f t="shared" si="246"/>
        <v>1481</v>
      </c>
      <c r="B1484" s="19"/>
      <c r="C1484" s="19"/>
      <c r="D1484" s="47" t="str">
        <f>IFERROR(VLOOKUP($C1484,货物明细表!$B:$F,2,0),"")</f>
        <v/>
      </c>
      <c r="E1484" s="47" t="str">
        <f>IFERROR(VLOOKUP($C1484,货物明细表!$B:$F,3,0),"")</f>
        <v/>
      </c>
      <c r="F1484" s="47" t="str">
        <f>IFERROR(VLOOKUP($C1484,货物明细表!$B:$F,4,0),"")</f>
        <v/>
      </c>
      <c r="G1484" s="47" t="str">
        <f>IFERROR(VLOOKUP($C1484,货物明细表!$B:$F,5,0),"")</f>
        <v/>
      </c>
      <c r="H1484" s="20"/>
      <c r="I1484" s="20"/>
      <c r="J1484" s="20"/>
      <c r="K1484" s="20"/>
    </row>
    <row r="1485" spans="1:11">
      <c r="A1485" s="48">
        <f t="shared" ref="A1485:A1490" si="247">A1484+1</f>
        <v>1482</v>
      </c>
      <c r="B1485" s="22"/>
      <c r="C1485" s="22"/>
      <c r="D1485" s="48" t="str">
        <f>IFERROR(VLOOKUP($C1485,货物明细表!$B:$F,2,0),"")</f>
        <v/>
      </c>
      <c r="E1485" s="48" t="str">
        <f>IFERROR(VLOOKUP($C1485,货物明细表!$B:$F,3,0),"")</f>
        <v/>
      </c>
      <c r="F1485" s="48" t="str">
        <f>IFERROR(VLOOKUP($C1485,货物明细表!$B:$F,4,0),"")</f>
        <v/>
      </c>
      <c r="G1485" s="48" t="str">
        <f>IFERROR(VLOOKUP($C1485,货物明细表!$B:$F,5,0),"")</f>
        <v/>
      </c>
      <c r="H1485" s="23"/>
      <c r="I1485" s="23"/>
      <c r="J1485" s="23"/>
      <c r="K1485" s="23"/>
    </row>
    <row r="1486" spans="1:11">
      <c r="A1486" s="47">
        <f t="shared" si="247"/>
        <v>1483</v>
      </c>
      <c r="B1486" s="19"/>
      <c r="C1486" s="19"/>
      <c r="D1486" s="47" t="str">
        <f>IFERROR(VLOOKUP($C1486,货物明细表!$B:$F,2,0),"")</f>
        <v/>
      </c>
      <c r="E1486" s="47" t="str">
        <f>IFERROR(VLOOKUP($C1486,货物明细表!$B:$F,3,0),"")</f>
        <v/>
      </c>
      <c r="F1486" s="47" t="str">
        <f>IFERROR(VLOOKUP($C1486,货物明细表!$B:$F,4,0),"")</f>
        <v/>
      </c>
      <c r="G1486" s="47" t="str">
        <f>IFERROR(VLOOKUP($C1486,货物明细表!$B:$F,5,0),"")</f>
        <v/>
      </c>
      <c r="H1486" s="20"/>
      <c r="I1486" s="20"/>
      <c r="J1486" s="20"/>
      <c r="K1486" s="20"/>
    </row>
    <row r="1487" spans="1:11">
      <c r="A1487" s="48">
        <f t="shared" si="247"/>
        <v>1484</v>
      </c>
      <c r="B1487" s="22"/>
      <c r="C1487" s="22"/>
      <c r="D1487" s="48" t="str">
        <f>IFERROR(VLOOKUP($C1487,货物明细表!$B:$F,2,0),"")</f>
        <v/>
      </c>
      <c r="E1487" s="48" t="str">
        <f>IFERROR(VLOOKUP($C1487,货物明细表!$B:$F,3,0),"")</f>
        <v/>
      </c>
      <c r="F1487" s="48" t="str">
        <f>IFERROR(VLOOKUP($C1487,货物明细表!$B:$F,4,0),"")</f>
        <v/>
      </c>
      <c r="G1487" s="48" t="str">
        <f>IFERROR(VLOOKUP($C1487,货物明细表!$B:$F,5,0),"")</f>
        <v/>
      </c>
      <c r="H1487" s="23"/>
      <c r="I1487" s="23"/>
      <c r="J1487" s="23"/>
      <c r="K1487" s="23"/>
    </row>
    <row r="1488" spans="1:11">
      <c r="A1488" s="47">
        <f t="shared" si="247"/>
        <v>1485</v>
      </c>
      <c r="B1488" s="19"/>
      <c r="C1488" s="19"/>
      <c r="D1488" s="47" t="str">
        <f>IFERROR(VLOOKUP($C1488,货物明细表!$B:$F,2,0),"")</f>
        <v/>
      </c>
      <c r="E1488" s="47" t="str">
        <f>IFERROR(VLOOKUP($C1488,货物明细表!$B:$F,3,0),"")</f>
        <v/>
      </c>
      <c r="F1488" s="47" t="str">
        <f>IFERROR(VLOOKUP($C1488,货物明细表!$B:$F,4,0),"")</f>
        <v/>
      </c>
      <c r="G1488" s="47" t="str">
        <f>IFERROR(VLOOKUP($C1488,货物明细表!$B:$F,5,0),"")</f>
        <v/>
      </c>
      <c r="H1488" s="20"/>
      <c r="I1488" s="20"/>
      <c r="J1488" s="20"/>
      <c r="K1488" s="20"/>
    </row>
    <row r="1489" spans="1:11">
      <c r="A1489" s="48">
        <f t="shared" si="247"/>
        <v>1486</v>
      </c>
      <c r="B1489" s="22"/>
      <c r="C1489" s="22"/>
      <c r="D1489" s="48" t="str">
        <f>IFERROR(VLOOKUP($C1489,货物明细表!$B:$F,2,0),"")</f>
        <v/>
      </c>
      <c r="E1489" s="48" t="str">
        <f>IFERROR(VLOOKUP($C1489,货物明细表!$B:$F,3,0),"")</f>
        <v/>
      </c>
      <c r="F1489" s="48" t="str">
        <f>IFERROR(VLOOKUP($C1489,货物明细表!$B:$F,4,0),"")</f>
        <v/>
      </c>
      <c r="G1489" s="48" t="str">
        <f>IFERROR(VLOOKUP($C1489,货物明细表!$B:$F,5,0),"")</f>
        <v/>
      </c>
      <c r="H1489" s="23"/>
      <c r="I1489" s="23"/>
      <c r="J1489" s="23"/>
      <c r="K1489" s="23"/>
    </row>
    <row r="1490" spans="1:11">
      <c r="A1490" s="47">
        <f t="shared" si="247"/>
        <v>1487</v>
      </c>
      <c r="B1490" s="19"/>
      <c r="C1490" s="19"/>
      <c r="D1490" s="47" t="str">
        <f>IFERROR(VLOOKUP($C1490,货物明细表!$B:$F,2,0),"")</f>
        <v/>
      </c>
      <c r="E1490" s="47" t="str">
        <f>IFERROR(VLOOKUP($C1490,货物明细表!$B:$F,3,0),"")</f>
        <v/>
      </c>
      <c r="F1490" s="47" t="str">
        <f>IFERROR(VLOOKUP($C1490,货物明细表!$B:$F,4,0),"")</f>
        <v/>
      </c>
      <c r="G1490" s="47" t="str">
        <f>IFERROR(VLOOKUP($C1490,货物明细表!$B:$F,5,0),"")</f>
        <v/>
      </c>
      <c r="H1490" s="20"/>
      <c r="I1490" s="20"/>
      <c r="J1490" s="20"/>
      <c r="K1490" s="20"/>
    </row>
    <row r="1491" spans="1:11">
      <c r="A1491" s="48">
        <f t="shared" ref="A1491:A1496" si="248">A1490+1</f>
        <v>1488</v>
      </c>
      <c r="B1491" s="22"/>
      <c r="C1491" s="22"/>
      <c r="D1491" s="48" t="str">
        <f>IFERROR(VLOOKUP($C1491,货物明细表!$B:$F,2,0),"")</f>
        <v/>
      </c>
      <c r="E1491" s="48" t="str">
        <f>IFERROR(VLOOKUP($C1491,货物明细表!$B:$F,3,0),"")</f>
        <v/>
      </c>
      <c r="F1491" s="48" t="str">
        <f>IFERROR(VLOOKUP($C1491,货物明细表!$B:$F,4,0),"")</f>
        <v/>
      </c>
      <c r="G1491" s="48" t="str">
        <f>IFERROR(VLOOKUP($C1491,货物明细表!$B:$F,5,0),"")</f>
        <v/>
      </c>
      <c r="H1491" s="23"/>
      <c r="I1491" s="23"/>
      <c r="J1491" s="23"/>
      <c r="K1491" s="23"/>
    </row>
    <row r="1492" spans="1:11">
      <c r="A1492" s="47">
        <f t="shared" si="248"/>
        <v>1489</v>
      </c>
      <c r="B1492" s="19"/>
      <c r="C1492" s="19"/>
      <c r="D1492" s="47" t="str">
        <f>IFERROR(VLOOKUP($C1492,货物明细表!$B:$F,2,0),"")</f>
        <v/>
      </c>
      <c r="E1492" s="47" t="str">
        <f>IFERROR(VLOOKUP($C1492,货物明细表!$B:$F,3,0),"")</f>
        <v/>
      </c>
      <c r="F1492" s="47" t="str">
        <f>IFERROR(VLOOKUP($C1492,货物明细表!$B:$F,4,0),"")</f>
        <v/>
      </c>
      <c r="G1492" s="47" t="str">
        <f>IFERROR(VLOOKUP($C1492,货物明细表!$B:$F,5,0),"")</f>
        <v/>
      </c>
      <c r="H1492" s="20"/>
      <c r="I1492" s="20"/>
      <c r="J1492" s="20"/>
      <c r="K1492" s="20"/>
    </row>
    <row r="1493" spans="1:11">
      <c r="A1493" s="48">
        <f t="shared" si="248"/>
        <v>1490</v>
      </c>
      <c r="B1493" s="22"/>
      <c r="C1493" s="22"/>
      <c r="D1493" s="48" t="str">
        <f>IFERROR(VLOOKUP($C1493,货物明细表!$B:$F,2,0),"")</f>
        <v/>
      </c>
      <c r="E1493" s="48" t="str">
        <f>IFERROR(VLOOKUP($C1493,货物明细表!$B:$F,3,0),"")</f>
        <v/>
      </c>
      <c r="F1493" s="48" t="str">
        <f>IFERROR(VLOOKUP($C1493,货物明细表!$B:$F,4,0),"")</f>
        <v/>
      </c>
      <c r="G1493" s="48" t="str">
        <f>IFERROR(VLOOKUP($C1493,货物明细表!$B:$F,5,0),"")</f>
        <v/>
      </c>
      <c r="H1493" s="23"/>
      <c r="I1493" s="23"/>
      <c r="J1493" s="23"/>
      <c r="K1493" s="23"/>
    </row>
    <row r="1494" spans="1:11">
      <c r="A1494" s="47">
        <f t="shared" si="248"/>
        <v>1491</v>
      </c>
      <c r="B1494" s="19"/>
      <c r="C1494" s="19"/>
      <c r="D1494" s="47" t="str">
        <f>IFERROR(VLOOKUP($C1494,货物明细表!$B:$F,2,0),"")</f>
        <v/>
      </c>
      <c r="E1494" s="47" t="str">
        <f>IFERROR(VLOOKUP($C1494,货物明细表!$B:$F,3,0),"")</f>
        <v/>
      </c>
      <c r="F1494" s="47" t="str">
        <f>IFERROR(VLOOKUP($C1494,货物明细表!$B:$F,4,0),"")</f>
        <v/>
      </c>
      <c r="G1494" s="47" t="str">
        <f>IFERROR(VLOOKUP($C1494,货物明细表!$B:$F,5,0),"")</f>
        <v/>
      </c>
      <c r="H1494" s="20"/>
      <c r="I1494" s="20"/>
      <c r="J1494" s="20"/>
      <c r="K1494" s="20"/>
    </row>
    <row r="1495" spans="1:11">
      <c r="A1495" s="48">
        <f t="shared" si="248"/>
        <v>1492</v>
      </c>
      <c r="B1495" s="22"/>
      <c r="C1495" s="22"/>
      <c r="D1495" s="48" t="str">
        <f>IFERROR(VLOOKUP($C1495,货物明细表!$B:$F,2,0),"")</f>
        <v/>
      </c>
      <c r="E1495" s="48" t="str">
        <f>IFERROR(VLOOKUP($C1495,货物明细表!$B:$F,3,0),"")</f>
        <v/>
      </c>
      <c r="F1495" s="48" t="str">
        <f>IFERROR(VLOOKUP($C1495,货物明细表!$B:$F,4,0),"")</f>
        <v/>
      </c>
      <c r="G1495" s="48" t="str">
        <f>IFERROR(VLOOKUP($C1495,货物明细表!$B:$F,5,0),"")</f>
        <v/>
      </c>
      <c r="H1495" s="23"/>
      <c r="I1495" s="23"/>
      <c r="J1495" s="23"/>
      <c r="K1495" s="23"/>
    </row>
    <row r="1496" spans="1:11">
      <c r="A1496" s="47">
        <f t="shared" si="248"/>
        <v>1493</v>
      </c>
      <c r="B1496" s="19"/>
      <c r="C1496" s="19"/>
      <c r="D1496" s="47" t="str">
        <f>IFERROR(VLOOKUP($C1496,货物明细表!$B:$F,2,0),"")</f>
        <v/>
      </c>
      <c r="E1496" s="47" t="str">
        <f>IFERROR(VLOOKUP($C1496,货物明细表!$B:$F,3,0),"")</f>
        <v/>
      </c>
      <c r="F1496" s="47" t="str">
        <f>IFERROR(VLOOKUP($C1496,货物明细表!$B:$F,4,0),"")</f>
        <v/>
      </c>
      <c r="G1496" s="47" t="str">
        <f>IFERROR(VLOOKUP($C1496,货物明细表!$B:$F,5,0),"")</f>
        <v/>
      </c>
      <c r="H1496" s="20"/>
      <c r="I1496" s="20"/>
      <c r="J1496" s="20"/>
      <c r="K1496" s="20"/>
    </row>
    <row r="1497" spans="1:11">
      <c r="A1497" s="48">
        <f t="shared" ref="A1497:A1502" si="249">A1496+1</f>
        <v>1494</v>
      </c>
      <c r="B1497" s="22"/>
      <c r="C1497" s="22"/>
      <c r="D1497" s="48" t="str">
        <f>IFERROR(VLOOKUP($C1497,货物明细表!$B:$F,2,0),"")</f>
        <v/>
      </c>
      <c r="E1497" s="48" t="str">
        <f>IFERROR(VLOOKUP($C1497,货物明细表!$B:$F,3,0),"")</f>
        <v/>
      </c>
      <c r="F1497" s="48" t="str">
        <f>IFERROR(VLOOKUP($C1497,货物明细表!$B:$F,4,0),"")</f>
        <v/>
      </c>
      <c r="G1497" s="48" t="str">
        <f>IFERROR(VLOOKUP($C1497,货物明细表!$B:$F,5,0),"")</f>
        <v/>
      </c>
      <c r="H1497" s="23"/>
      <c r="I1497" s="23"/>
      <c r="J1497" s="23"/>
      <c r="K1497" s="23"/>
    </row>
    <row r="1498" spans="1:11">
      <c r="A1498" s="47">
        <f t="shared" si="249"/>
        <v>1495</v>
      </c>
      <c r="B1498" s="19"/>
      <c r="C1498" s="19"/>
      <c r="D1498" s="47" t="str">
        <f>IFERROR(VLOOKUP($C1498,货物明细表!$B:$F,2,0),"")</f>
        <v/>
      </c>
      <c r="E1498" s="47" t="str">
        <f>IFERROR(VLOOKUP($C1498,货物明细表!$B:$F,3,0),"")</f>
        <v/>
      </c>
      <c r="F1498" s="47" t="str">
        <f>IFERROR(VLOOKUP($C1498,货物明细表!$B:$F,4,0),"")</f>
        <v/>
      </c>
      <c r="G1498" s="47" t="str">
        <f>IFERROR(VLOOKUP($C1498,货物明细表!$B:$F,5,0),"")</f>
        <v/>
      </c>
      <c r="H1498" s="20"/>
      <c r="I1498" s="20"/>
      <c r="J1498" s="20"/>
      <c r="K1498" s="20"/>
    </row>
    <row r="1499" spans="1:11">
      <c r="A1499" s="48">
        <f t="shared" si="249"/>
        <v>1496</v>
      </c>
      <c r="B1499" s="22"/>
      <c r="C1499" s="22"/>
      <c r="D1499" s="48" t="str">
        <f>IFERROR(VLOOKUP($C1499,货物明细表!$B:$F,2,0),"")</f>
        <v/>
      </c>
      <c r="E1499" s="48" t="str">
        <f>IFERROR(VLOOKUP($C1499,货物明细表!$B:$F,3,0),"")</f>
        <v/>
      </c>
      <c r="F1499" s="48" t="str">
        <f>IFERROR(VLOOKUP($C1499,货物明细表!$B:$F,4,0),"")</f>
        <v/>
      </c>
      <c r="G1499" s="48" t="str">
        <f>IFERROR(VLOOKUP($C1499,货物明细表!$B:$F,5,0),"")</f>
        <v/>
      </c>
      <c r="H1499" s="23"/>
      <c r="I1499" s="23"/>
      <c r="J1499" s="23"/>
      <c r="K1499" s="23"/>
    </row>
    <row r="1500" spans="1:11">
      <c r="A1500" s="47">
        <f t="shared" si="249"/>
        <v>1497</v>
      </c>
      <c r="B1500" s="19"/>
      <c r="C1500" s="19"/>
      <c r="D1500" s="47" t="str">
        <f>IFERROR(VLOOKUP($C1500,货物明细表!$B:$F,2,0),"")</f>
        <v/>
      </c>
      <c r="E1500" s="47" t="str">
        <f>IFERROR(VLOOKUP($C1500,货物明细表!$B:$F,3,0),"")</f>
        <v/>
      </c>
      <c r="F1500" s="47" t="str">
        <f>IFERROR(VLOOKUP($C1500,货物明细表!$B:$F,4,0),"")</f>
        <v/>
      </c>
      <c r="G1500" s="47" t="str">
        <f>IFERROR(VLOOKUP($C1500,货物明细表!$B:$F,5,0),"")</f>
        <v/>
      </c>
      <c r="H1500" s="20"/>
      <c r="I1500" s="20"/>
      <c r="J1500" s="20"/>
      <c r="K1500" s="20"/>
    </row>
    <row r="1501" spans="1:11">
      <c r="A1501" s="48">
        <f t="shared" si="249"/>
        <v>1498</v>
      </c>
      <c r="B1501" s="22"/>
      <c r="C1501" s="22"/>
      <c r="D1501" s="48" t="str">
        <f>IFERROR(VLOOKUP($C1501,货物明细表!$B:$F,2,0),"")</f>
        <v/>
      </c>
      <c r="E1501" s="48" t="str">
        <f>IFERROR(VLOOKUP($C1501,货物明细表!$B:$F,3,0),"")</f>
        <v/>
      </c>
      <c r="F1501" s="48" t="str">
        <f>IFERROR(VLOOKUP($C1501,货物明细表!$B:$F,4,0),"")</f>
        <v/>
      </c>
      <c r="G1501" s="48" t="str">
        <f>IFERROR(VLOOKUP($C1501,货物明细表!$B:$F,5,0),"")</f>
        <v/>
      </c>
      <c r="H1501" s="23"/>
      <c r="I1501" s="23"/>
      <c r="J1501" s="23"/>
      <c r="K1501" s="23"/>
    </row>
    <row r="1502" spans="1:11">
      <c r="A1502" s="47">
        <f t="shared" si="249"/>
        <v>1499</v>
      </c>
      <c r="B1502" s="19"/>
      <c r="C1502" s="19"/>
      <c r="D1502" s="47" t="str">
        <f>IFERROR(VLOOKUP($C1502,货物明细表!$B:$F,2,0),"")</f>
        <v/>
      </c>
      <c r="E1502" s="47" t="str">
        <f>IFERROR(VLOOKUP($C1502,货物明细表!$B:$F,3,0),"")</f>
        <v/>
      </c>
      <c r="F1502" s="47" t="str">
        <f>IFERROR(VLOOKUP($C1502,货物明细表!$B:$F,4,0),"")</f>
        <v/>
      </c>
      <c r="G1502" s="47" t="str">
        <f>IFERROR(VLOOKUP($C1502,货物明细表!$B:$F,5,0),"")</f>
        <v/>
      </c>
      <c r="H1502" s="20"/>
      <c r="I1502" s="20"/>
      <c r="J1502" s="20"/>
      <c r="K1502" s="20"/>
    </row>
    <row r="1503" spans="1:11">
      <c r="A1503" s="48">
        <f t="shared" ref="A1503:A1508" si="250">A1502+1</f>
        <v>1500</v>
      </c>
      <c r="B1503" s="22"/>
      <c r="C1503" s="22"/>
      <c r="D1503" s="48" t="str">
        <f>IFERROR(VLOOKUP($C1503,货物明细表!$B:$F,2,0),"")</f>
        <v/>
      </c>
      <c r="E1503" s="48" t="str">
        <f>IFERROR(VLOOKUP($C1503,货物明细表!$B:$F,3,0),"")</f>
        <v/>
      </c>
      <c r="F1503" s="48" t="str">
        <f>IFERROR(VLOOKUP($C1503,货物明细表!$B:$F,4,0),"")</f>
        <v/>
      </c>
      <c r="G1503" s="48" t="str">
        <f>IFERROR(VLOOKUP($C1503,货物明细表!$B:$F,5,0),"")</f>
        <v/>
      </c>
      <c r="H1503" s="23"/>
      <c r="I1503" s="23"/>
      <c r="J1503" s="23"/>
      <c r="K1503" s="23"/>
    </row>
    <row r="1504" spans="1:11">
      <c r="A1504" s="47">
        <f t="shared" si="250"/>
        <v>1501</v>
      </c>
      <c r="B1504" s="19"/>
      <c r="C1504" s="19"/>
      <c r="D1504" s="47" t="str">
        <f>IFERROR(VLOOKUP($C1504,货物明细表!$B:$F,2,0),"")</f>
        <v/>
      </c>
      <c r="E1504" s="47" t="str">
        <f>IFERROR(VLOOKUP($C1504,货物明细表!$B:$F,3,0),"")</f>
        <v/>
      </c>
      <c r="F1504" s="47" t="str">
        <f>IFERROR(VLOOKUP($C1504,货物明细表!$B:$F,4,0),"")</f>
        <v/>
      </c>
      <c r="G1504" s="47" t="str">
        <f>IFERROR(VLOOKUP($C1504,货物明细表!$B:$F,5,0),"")</f>
        <v/>
      </c>
      <c r="H1504" s="20"/>
      <c r="I1504" s="20"/>
      <c r="J1504" s="20"/>
      <c r="K1504" s="20"/>
    </row>
    <row r="1505" spans="1:11">
      <c r="A1505" s="48">
        <f t="shared" si="250"/>
        <v>1502</v>
      </c>
      <c r="B1505" s="22"/>
      <c r="C1505" s="22"/>
      <c r="D1505" s="48" t="str">
        <f>IFERROR(VLOOKUP($C1505,货物明细表!$B:$F,2,0),"")</f>
        <v/>
      </c>
      <c r="E1505" s="48" t="str">
        <f>IFERROR(VLOOKUP($C1505,货物明细表!$B:$F,3,0),"")</f>
        <v/>
      </c>
      <c r="F1505" s="48" t="str">
        <f>IFERROR(VLOOKUP($C1505,货物明细表!$B:$F,4,0),"")</f>
        <v/>
      </c>
      <c r="G1505" s="48" t="str">
        <f>IFERROR(VLOOKUP($C1505,货物明细表!$B:$F,5,0),"")</f>
        <v/>
      </c>
      <c r="H1505" s="23"/>
      <c r="I1505" s="23"/>
      <c r="J1505" s="23"/>
      <c r="K1505" s="23"/>
    </row>
    <row r="1506" spans="1:11">
      <c r="A1506" s="47">
        <f t="shared" si="250"/>
        <v>1503</v>
      </c>
      <c r="B1506" s="19"/>
      <c r="C1506" s="19"/>
      <c r="D1506" s="47" t="str">
        <f>IFERROR(VLOOKUP($C1506,货物明细表!$B:$F,2,0),"")</f>
        <v/>
      </c>
      <c r="E1506" s="47" t="str">
        <f>IFERROR(VLOOKUP($C1506,货物明细表!$B:$F,3,0),"")</f>
        <v/>
      </c>
      <c r="F1506" s="47" t="str">
        <f>IFERROR(VLOOKUP($C1506,货物明细表!$B:$F,4,0),"")</f>
        <v/>
      </c>
      <c r="G1506" s="47" t="str">
        <f>IFERROR(VLOOKUP($C1506,货物明细表!$B:$F,5,0),"")</f>
        <v/>
      </c>
      <c r="H1506" s="20"/>
      <c r="I1506" s="20"/>
      <c r="J1506" s="20"/>
      <c r="K1506" s="20"/>
    </row>
    <row r="1507" spans="1:11">
      <c r="A1507" s="48">
        <f t="shared" si="250"/>
        <v>1504</v>
      </c>
      <c r="B1507" s="22"/>
      <c r="C1507" s="22"/>
      <c r="D1507" s="48" t="str">
        <f>IFERROR(VLOOKUP($C1507,货物明细表!$B:$F,2,0),"")</f>
        <v/>
      </c>
      <c r="E1507" s="48" t="str">
        <f>IFERROR(VLOOKUP($C1507,货物明细表!$B:$F,3,0),"")</f>
        <v/>
      </c>
      <c r="F1507" s="48" t="str">
        <f>IFERROR(VLOOKUP($C1507,货物明细表!$B:$F,4,0),"")</f>
        <v/>
      </c>
      <c r="G1507" s="48" t="str">
        <f>IFERROR(VLOOKUP($C1507,货物明细表!$B:$F,5,0),"")</f>
        <v/>
      </c>
      <c r="H1507" s="23"/>
      <c r="I1507" s="23"/>
      <c r="J1507" s="23"/>
      <c r="K1507" s="23"/>
    </row>
    <row r="1508" spans="1:11">
      <c r="A1508" s="47">
        <f t="shared" si="250"/>
        <v>1505</v>
      </c>
      <c r="B1508" s="19"/>
      <c r="C1508" s="19"/>
      <c r="D1508" s="47" t="str">
        <f>IFERROR(VLOOKUP($C1508,货物明细表!$B:$F,2,0),"")</f>
        <v/>
      </c>
      <c r="E1508" s="47" t="str">
        <f>IFERROR(VLOOKUP($C1508,货物明细表!$B:$F,3,0),"")</f>
        <v/>
      </c>
      <c r="F1508" s="47" t="str">
        <f>IFERROR(VLOOKUP($C1508,货物明细表!$B:$F,4,0),"")</f>
        <v/>
      </c>
      <c r="G1508" s="47" t="str">
        <f>IFERROR(VLOOKUP($C1508,货物明细表!$B:$F,5,0),"")</f>
        <v/>
      </c>
      <c r="H1508" s="20"/>
      <c r="I1508" s="20"/>
      <c r="J1508" s="20"/>
      <c r="K1508" s="20"/>
    </row>
    <row r="1509" spans="1:11">
      <c r="A1509" s="48">
        <f t="shared" ref="A1509:A1514" si="251">A1508+1</f>
        <v>1506</v>
      </c>
      <c r="B1509" s="22"/>
      <c r="C1509" s="22"/>
      <c r="D1509" s="48" t="str">
        <f>IFERROR(VLOOKUP($C1509,货物明细表!$B:$F,2,0),"")</f>
        <v/>
      </c>
      <c r="E1509" s="48" t="str">
        <f>IFERROR(VLOOKUP($C1509,货物明细表!$B:$F,3,0),"")</f>
        <v/>
      </c>
      <c r="F1509" s="48" t="str">
        <f>IFERROR(VLOOKUP($C1509,货物明细表!$B:$F,4,0),"")</f>
        <v/>
      </c>
      <c r="G1509" s="48" t="str">
        <f>IFERROR(VLOOKUP($C1509,货物明细表!$B:$F,5,0),"")</f>
        <v/>
      </c>
      <c r="H1509" s="23"/>
      <c r="I1509" s="23"/>
      <c r="J1509" s="23"/>
      <c r="K1509" s="23"/>
    </row>
    <row r="1510" spans="1:11">
      <c r="A1510" s="47">
        <f t="shared" si="251"/>
        <v>1507</v>
      </c>
      <c r="B1510" s="19"/>
      <c r="C1510" s="19"/>
      <c r="D1510" s="47" t="str">
        <f>IFERROR(VLOOKUP($C1510,货物明细表!$B:$F,2,0),"")</f>
        <v/>
      </c>
      <c r="E1510" s="47" t="str">
        <f>IFERROR(VLOOKUP($C1510,货物明细表!$B:$F,3,0),"")</f>
        <v/>
      </c>
      <c r="F1510" s="47" t="str">
        <f>IFERROR(VLOOKUP($C1510,货物明细表!$B:$F,4,0),"")</f>
        <v/>
      </c>
      <c r="G1510" s="47" t="str">
        <f>IFERROR(VLOOKUP($C1510,货物明细表!$B:$F,5,0),"")</f>
        <v/>
      </c>
      <c r="H1510" s="20"/>
      <c r="I1510" s="20"/>
      <c r="J1510" s="20"/>
      <c r="K1510" s="20"/>
    </row>
    <row r="1511" spans="1:11">
      <c r="A1511" s="48">
        <f t="shared" si="251"/>
        <v>1508</v>
      </c>
      <c r="B1511" s="22"/>
      <c r="C1511" s="22"/>
      <c r="D1511" s="48" t="str">
        <f>IFERROR(VLOOKUP($C1511,货物明细表!$B:$F,2,0),"")</f>
        <v/>
      </c>
      <c r="E1511" s="48" t="str">
        <f>IFERROR(VLOOKUP($C1511,货物明细表!$B:$F,3,0),"")</f>
        <v/>
      </c>
      <c r="F1511" s="48" t="str">
        <f>IFERROR(VLOOKUP($C1511,货物明细表!$B:$F,4,0),"")</f>
        <v/>
      </c>
      <c r="G1511" s="48" t="str">
        <f>IFERROR(VLOOKUP($C1511,货物明细表!$B:$F,5,0),"")</f>
        <v/>
      </c>
      <c r="H1511" s="23"/>
      <c r="I1511" s="23"/>
      <c r="J1511" s="23"/>
      <c r="K1511" s="23"/>
    </row>
    <row r="1512" spans="1:11">
      <c r="A1512" s="47">
        <f t="shared" si="251"/>
        <v>1509</v>
      </c>
      <c r="B1512" s="19"/>
      <c r="C1512" s="19"/>
      <c r="D1512" s="47" t="str">
        <f>IFERROR(VLOOKUP($C1512,货物明细表!$B:$F,2,0),"")</f>
        <v/>
      </c>
      <c r="E1512" s="47" t="str">
        <f>IFERROR(VLOOKUP($C1512,货物明细表!$B:$F,3,0),"")</f>
        <v/>
      </c>
      <c r="F1512" s="47" t="str">
        <f>IFERROR(VLOOKUP($C1512,货物明细表!$B:$F,4,0),"")</f>
        <v/>
      </c>
      <c r="G1512" s="47" t="str">
        <f>IFERROR(VLOOKUP($C1512,货物明细表!$B:$F,5,0),"")</f>
        <v/>
      </c>
      <c r="H1512" s="20"/>
      <c r="I1512" s="20"/>
      <c r="J1512" s="20"/>
      <c r="K1512" s="20"/>
    </row>
    <row r="1513" spans="1:11">
      <c r="A1513" s="48">
        <f t="shared" si="251"/>
        <v>1510</v>
      </c>
      <c r="B1513" s="22"/>
      <c r="C1513" s="22"/>
      <c r="D1513" s="48" t="str">
        <f>IFERROR(VLOOKUP($C1513,货物明细表!$B:$F,2,0),"")</f>
        <v/>
      </c>
      <c r="E1513" s="48" t="str">
        <f>IFERROR(VLOOKUP($C1513,货物明细表!$B:$F,3,0),"")</f>
        <v/>
      </c>
      <c r="F1513" s="48" t="str">
        <f>IFERROR(VLOOKUP($C1513,货物明细表!$B:$F,4,0),"")</f>
        <v/>
      </c>
      <c r="G1513" s="48" t="str">
        <f>IFERROR(VLOOKUP($C1513,货物明细表!$B:$F,5,0),"")</f>
        <v/>
      </c>
      <c r="H1513" s="23"/>
      <c r="I1513" s="23"/>
      <c r="J1513" s="23"/>
      <c r="K1513" s="23"/>
    </row>
    <row r="1514" spans="1:11">
      <c r="A1514" s="47">
        <f t="shared" si="251"/>
        <v>1511</v>
      </c>
      <c r="B1514" s="19"/>
      <c r="C1514" s="19"/>
      <c r="D1514" s="47" t="str">
        <f>IFERROR(VLOOKUP($C1514,货物明细表!$B:$F,2,0),"")</f>
        <v/>
      </c>
      <c r="E1514" s="47" t="str">
        <f>IFERROR(VLOOKUP($C1514,货物明细表!$B:$F,3,0),"")</f>
        <v/>
      </c>
      <c r="F1514" s="47" t="str">
        <f>IFERROR(VLOOKUP($C1514,货物明细表!$B:$F,4,0),"")</f>
        <v/>
      </c>
      <c r="G1514" s="47" t="str">
        <f>IFERROR(VLOOKUP($C1514,货物明细表!$B:$F,5,0),"")</f>
        <v/>
      </c>
      <c r="H1514" s="20"/>
      <c r="I1514" s="20"/>
      <c r="J1514" s="20"/>
      <c r="K1514" s="20"/>
    </row>
    <row r="1515" spans="1:11">
      <c r="A1515" s="48">
        <f t="shared" ref="A1515:A1520" si="252">A1514+1</f>
        <v>1512</v>
      </c>
      <c r="B1515" s="22"/>
      <c r="C1515" s="22"/>
      <c r="D1515" s="48" t="str">
        <f>IFERROR(VLOOKUP($C1515,货物明细表!$B:$F,2,0),"")</f>
        <v/>
      </c>
      <c r="E1515" s="48" t="str">
        <f>IFERROR(VLOOKUP($C1515,货物明细表!$B:$F,3,0),"")</f>
        <v/>
      </c>
      <c r="F1515" s="48" t="str">
        <f>IFERROR(VLOOKUP($C1515,货物明细表!$B:$F,4,0),"")</f>
        <v/>
      </c>
      <c r="G1515" s="48" t="str">
        <f>IFERROR(VLOOKUP($C1515,货物明细表!$B:$F,5,0),"")</f>
        <v/>
      </c>
      <c r="H1515" s="23"/>
      <c r="I1515" s="23"/>
      <c r="J1515" s="23"/>
      <c r="K1515" s="23"/>
    </row>
    <row r="1516" spans="1:11">
      <c r="A1516" s="47">
        <f t="shared" si="252"/>
        <v>1513</v>
      </c>
      <c r="B1516" s="19"/>
      <c r="C1516" s="19"/>
      <c r="D1516" s="47" t="str">
        <f>IFERROR(VLOOKUP($C1516,货物明细表!$B:$F,2,0),"")</f>
        <v/>
      </c>
      <c r="E1516" s="47" t="str">
        <f>IFERROR(VLOOKUP($C1516,货物明细表!$B:$F,3,0),"")</f>
        <v/>
      </c>
      <c r="F1516" s="47" t="str">
        <f>IFERROR(VLOOKUP($C1516,货物明细表!$B:$F,4,0),"")</f>
        <v/>
      </c>
      <c r="G1516" s="47" t="str">
        <f>IFERROR(VLOOKUP($C1516,货物明细表!$B:$F,5,0),"")</f>
        <v/>
      </c>
      <c r="H1516" s="20"/>
      <c r="I1516" s="20"/>
      <c r="J1516" s="20"/>
      <c r="K1516" s="20"/>
    </row>
    <row r="1517" spans="1:11">
      <c r="A1517" s="48">
        <f t="shared" si="252"/>
        <v>1514</v>
      </c>
      <c r="B1517" s="22"/>
      <c r="C1517" s="22"/>
      <c r="D1517" s="48" t="str">
        <f>IFERROR(VLOOKUP($C1517,货物明细表!$B:$F,2,0),"")</f>
        <v/>
      </c>
      <c r="E1517" s="48" t="str">
        <f>IFERROR(VLOOKUP($C1517,货物明细表!$B:$F,3,0),"")</f>
        <v/>
      </c>
      <c r="F1517" s="48" t="str">
        <f>IFERROR(VLOOKUP($C1517,货物明细表!$B:$F,4,0),"")</f>
        <v/>
      </c>
      <c r="G1517" s="48" t="str">
        <f>IFERROR(VLOOKUP($C1517,货物明细表!$B:$F,5,0),"")</f>
        <v/>
      </c>
      <c r="H1517" s="23"/>
      <c r="I1517" s="23"/>
      <c r="J1517" s="23"/>
      <c r="K1517" s="23"/>
    </row>
    <row r="1518" spans="1:11">
      <c r="A1518" s="47">
        <f t="shared" si="252"/>
        <v>1515</v>
      </c>
      <c r="B1518" s="19"/>
      <c r="C1518" s="19"/>
      <c r="D1518" s="47" t="str">
        <f>IFERROR(VLOOKUP($C1518,货物明细表!$B:$F,2,0),"")</f>
        <v/>
      </c>
      <c r="E1518" s="47" t="str">
        <f>IFERROR(VLOOKUP($C1518,货物明细表!$B:$F,3,0),"")</f>
        <v/>
      </c>
      <c r="F1518" s="47" t="str">
        <f>IFERROR(VLOOKUP($C1518,货物明细表!$B:$F,4,0),"")</f>
        <v/>
      </c>
      <c r="G1518" s="47" t="str">
        <f>IFERROR(VLOOKUP($C1518,货物明细表!$B:$F,5,0),"")</f>
        <v/>
      </c>
      <c r="H1518" s="20"/>
      <c r="I1518" s="20"/>
      <c r="J1518" s="20"/>
      <c r="K1518" s="20"/>
    </row>
    <row r="1519" spans="1:11">
      <c r="A1519" s="48">
        <f t="shared" si="252"/>
        <v>1516</v>
      </c>
      <c r="B1519" s="22"/>
      <c r="C1519" s="22"/>
      <c r="D1519" s="48" t="str">
        <f>IFERROR(VLOOKUP($C1519,货物明细表!$B:$F,2,0),"")</f>
        <v/>
      </c>
      <c r="E1519" s="48" t="str">
        <f>IFERROR(VLOOKUP($C1519,货物明细表!$B:$F,3,0),"")</f>
        <v/>
      </c>
      <c r="F1519" s="48" t="str">
        <f>IFERROR(VLOOKUP($C1519,货物明细表!$B:$F,4,0),"")</f>
        <v/>
      </c>
      <c r="G1519" s="48" t="str">
        <f>IFERROR(VLOOKUP($C1519,货物明细表!$B:$F,5,0),"")</f>
        <v/>
      </c>
      <c r="H1519" s="23"/>
      <c r="I1519" s="23"/>
      <c r="J1519" s="23"/>
      <c r="K1519" s="23"/>
    </row>
    <row r="1520" spans="1:11">
      <c r="A1520" s="47">
        <f t="shared" si="252"/>
        <v>1517</v>
      </c>
      <c r="B1520" s="19"/>
      <c r="C1520" s="19"/>
      <c r="D1520" s="47" t="str">
        <f>IFERROR(VLOOKUP($C1520,货物明细表!$B:$F,2,0),"")</f>
        <v/>
      </c>
      <c r="E1520" s="47" t="str">
        <f>IFERROR(VLOOKUP($C1520,货物明细表!$B:$F,3,0),"")</f>
        <v/>
      </c>
      <c r="F1520" s="47" t="str">
        <f>IFERROR(VLOOKUP($C1520,货物明细表!$B:$F,4,0),"")</f>
        <v/>
      </c>
      <c r="G1520" s="47" t="str">
        <f>IFERROR(VLOOKUP($C1520,货物明细表!$B:$F,5,0),"")</f>
        <v/>
      </c>
      <c r="H1520" s="20"/>
      <c r="I1520" s="20"/>
      <c r="J1520" s="20"/>
      <c r="K1520" s="20"/>
    </row>
    <row r="1521" spans="1:11">
      <c r="A1521" s="48">
        <f t="shared" ref="A1521:A1526" si="253">A1520+1</f>
        <v>1518</v>
      </c>
      <c r="B1521" s="22"/>
      <c r="C1521" s="22"/>
      <c r="D1521" s="48" t="str">
        <f>IFERROR(VLOOKUP($C1521,货物明细表!$B:$F,2,0),"")</f>
        <v/>
      </c>
      <c r="E1521" s="48" t="str">
        <f>IFERROR(VLOOKUP($C1521,货物明细表!$B:$F,3,0),"")</f>
        <v/>
      </c>
      <c r="F1521" s="48" t="str">
        <f>IFERROR(VLOOKUP($C1521,货物明细表!$B:$F,4,0),"")</f>
        <v/>
      </c>
      <c r="G1521" s="48" t="str">
        <f>IFERROR(VLOOKUP($C1521,货物明细表!$B:$F,5,0),"")</f>
        <v/>
      </c>
      <c r="H1521" s="23"/>
      <c r="I1521" s="23"/>
      <c r="J1521" s="23"/>
      <c r="K1521" s="23"/>
    </row>
    <row r="1522" spans="1:11">
      <c r="A1522" s="47">
        <f t="shared" si="253"/>
        <v>1519</v>
      </c>
      <c r="B1522" s="19"/>
      <c r="C1522" s="19"/>
      <c r="D1522" s="47" t="str">
        <f>IFERROR(VLOOKUP($C1522,货物明细表!$B:$F,2,0),"")</f>
        <v/>
      </c>
      <c r="E1522" s="47" t="str">
        <f>IFERROR(VLOOKUP($C1522,货物明细表!$B:$F,3,0),"")</f>
        <v/>
      </c>
      <c r="F1522" s="47" t="str">
        <f>IFERROR(VLOOKUP($C1522,货物明细表!$B:$F,4,0),"")</f>
        <v/>
      </c>
      <c r="G1522" s="47" t="str">
        <f>IFERROR(VLOOKUP($C1522,货物明细表!$B:$F,5,0),"")</f>
        <v/>
      </c>
      <c r="H1522" s="20"/>
      <c r="I1522" s="20"/>
      <c r="J1522" s="20"/>
      <c r="K1522" s="20"/>
    </row>
    <row r="1523" spans="1:11">
      <c r="A1523" s="48">
        <f t="shared" si="253"/>
        <v>1520</v>
      </c>
      <c r="B1523" s="22"/>
      <c r="C1523" s="22"/>
      <c r="D1523" s="48" t="str">
        <f>IFERROR(VLOOKUP($C1523,货物明细表!$B:$F,2,0),"")</f>
        <v/>
      </c>
      <c r="E1523" s="48" t="str">
        <f>IFERROR(VLOOKUP($C1523,货物明细表!$B:$F,3,0),"")</f>
        <v/>
      </c>
      <c r="F1523" s="48" t="str">
        <f>IFERROR(VLOOKUP($C1523,货物明细表!$B:$F,4,0),"")</f>
        <v/>
      </c>
      <c r="G1523" s="48" t="str">
        <f>IFERROR(VLOOKUP($C1523,货物明细表!$B:$F,5,0),"")</f>
        <v/>
      </c>
      <c r="H1523" s="23"/>
      <c r="I1523" s="23"/>
      <c r="J1523" s="23"/>
      <c r="K1523" s="23"/>
    </row>
    <row r="1524" spans="1:11">
      <c r="A1524" s="47">
        <f t="shared" si="253"/>
        <v>1521</v>
      </c>
      <c r="B1524" s="19"/>
      <c r="C1524" s="19"/>
      <c r="D1524" s="47" t="str">
        <f>IFERROR(VLOOKUP($C1524,货物明细表!$B:$F,2,0),"")</f>
        <v/>
      </c>
      <c r="E1524" s="47" t="str">
        <f>IFERROR(VLOOKUP($C1524,货物明细表!$B:$F,3,0),"")</f>
        <v/>
      </c>
      <c r="F1524" s="47" t="str">
        <f>IFERROR(VLOOKUP($C1524,货物明细表!$B:$F,4,0),"")</f>
        <v/>
      </c>
      <c r="G1524" s="47" t="str">
        <f>IFERROR(VLOOKUP($C1524,货物明细表!$B:$F,5,0),"")</f>
        <v/>
      </c>
      <c r="H1524" s="20"/>
      <c r="I1524" s="20"/>
      <c r="J1524" s="20"/>
      <c r="K1524" s="20"/>
    </row>
    <row r="1525" spans="1:11">
      <c r="A1525" s="48">
        <f t="shared" si="253"/>
        <v>1522</v>
      </c>
      <c r="B1525" s="22"/>
      <c r="C1525" s="22"/>
      <c r="D1525" s="48" t="str">
        <f>IFERROR(VLOOKUP($C1525,货物明细表!$B:$F,2,0),"")</f>
        <v/>
      </c>
      <c r="E1525" s="48" t="str">
        <f>IFERROR(VLOOKUP($C1525,货物明细表!$B:$F,3,0),"")</f>
        <v/>
      </c>
      <c r="F1525" s="48" t="str">
        <f>IFERROR(VLOOKUP($C1525,货物明细表!$B:$F,4,0),"")</f>
        <v/>
      </c>
      <c r="G1525" s="48" t="str">
        <f>IFERROR(VLOOKUP($C1525,货物明细表!$B:$F,5,0),"")</f>
        <v/>
      </c>
      <c r="H1525" s="23"/>
      <c r="I1525" s="23"/>
      <c r="J1525" s="23"/>
      <c r="K1525" s="23"/>
    </row>
    <row r="1526" spans="1:11">
      <c r="A1526" s="47">
        <f t="shared" si="253"/>
        <v>1523</v>
      </c>
      <c r="B1526" s="19"/>
      <c r="C1526" s="19"/>
      <c r="D1526" s="47" t="str">
        <f>IFERROR(VLOOKUP($C1526,货物明细表!$B:$F,2,0),"")</f>
        <v/>
      </c>
      <c r="E1526" s="47" t="str">
        <f>IFERROR(VLOOKUP($C1526,货物明细表!$B:$F,3,0),"")</f>
        <v/>
      </c>
      <c r="F1526" s="47" t="str">
        <f>IFERROR(VLOOKUP($C1526,货物明细表!$B:$F,4,0),"")</f>
        <v/>
      </c>
      <c r="G1526" s="47" t="str">
        <f>IFERROR(VLOOKUP($C1526,货物明细表!$B:$F,5,0),"")</f>
        <v/>
      </c>
      <c r="H1526" s="20"/>
      <c r="I1526" s="20"/>
      <c r="J1526" s="20"/>
      <c r="K1526" s="20"/>
    </row>
    <row r="1527" spans="1:11">
      <c r="A1527" s="48">
        <f t="shared" ref="A1527:A1532" si="254">A1526+1</f>
        <v>1524</v>
      </c>
      <c r="B1527" s="22"/>
      <c r="C1527" s="22"/>
      <c r="D1527" s="48" t="str">
        <f>IFERROR(VLOOKUP($C1527,货物明细表!$B:$F,2,0),"")</f>
        <v/>
      </c>
      <c r="E1527" s="48" t="str">
        <f>IFERROR(VLOOKUP($C1527,货物明细表!$B:$F,3,0),"")</f>
        <v/>
      </c>
      <c r="F1527" s="48" t="str">
        <f>IFERROR(VLOOKUP($C1527,货物明细表!$B:$F,4,0),"")</f>
        <v/>
      </c>
      <c r="G1527" s="48" t="str">
        <f>IFERROR(VLOOKUP($C1527,货物明细表!$B:$F,5,0),"")</f>
        <v/>
      </c>
      <c r="H1527" s="23"/>
      <c r="I1527" s="23"/>
      <c r="J1527" s="23"/>
      <c r="K1527" s="23"/>
    </row>
    <row r="1528" spans="1:11">
      <c r="A1528" s="47">
        <f t="shared" si="254"/>
        <v>1525</v>
      </c>
      <c r="B1528" s="19"/>
      <c r="C1528" s="19"/>
      <c r="D1528" s="47" t="str">
        <f>IFERROR(VLOOKUP($C1528,货物明细表!$B:$F,2,0),"")</f>
        <v/>
      </c>
      <c r="E1528" s="47" t="str">
        <f>IFERROR(VLOOKUP($C1528,货物明细表!$B:$F,3,0),"")</f>
        <v/>
      </c>
      <c r="F1528" s="47" t="str">
        <f>IFERROR(VLOOKUP($C1528,货物明细表!$B:$F,4,0),"")</f>
        <v/>
      </c>
      <c r="G1528" s="47" t="str">
        <f>IFERROR(VLOOKUP($C1528,货物明细表!$B:$F,5,0),"")</f>
        <v/>
      </c>
      <c r="H1528" s="20"/>
      <c r="I1528" s="20"/>
      <c r="J1528" s="20"/>
      <c r="K1528" s="20"/>
    </row>
    <row r="1529" spans="1:11">
      <c r="A1529" s="48">
        <f t="shared" si="254"/>
        <v>1526</v>
      </c>
      <c r="B1529" s="22"/>
      <c r="C1529" s="22"/>
      <c r="D1529" s="48" t="str">
        <f>IFERROR(VLOOKUP($C1529,货物明细表!$B:$F,2,0),"")</f>
        <v/>
      </c>
      <c r="E1529" s="48" t="str">
        <f>IFERROR(VLOOKUP($C1529,货物明细表!$B:$F,3,0),"")</f>
        <v/>
      </c>
      <c r="F1529" s="48" t="str">
        <f>IFERROR(VLOOKUP($C1529,货物明细表!$B:$F,4,0),"")</f>
        <v/>
      </c>
      <c r="G1529" s="48" t="str">
        <f>IFERROR(VLOOKUP($C1529,货物明细表!$B:$F,5,0),"")</f>
        <v/>
      </c>
      <c r="H1529" s="23"/>
      <c r="I1529" s="23"/>
      <c r="J1529" s="23"/>
      <c r="K1529" s="23"/>
    </row>
    <row r="1530" spans="1:11">
      <c r="A1530" s="47">
        <f t="shared" si="254"/>
        <v>1527</v>
      </c>
      <c r="B1530" s="19"/>
      <c r="C1530" s="19"/>
      <c r="D1530" s="47" t="str">
        <f>IFERROR(VLOOKUP($C1530,货物明细表!$B:$F,2,0),"")</f>
        <v/>
      </c>
      <c r="E1530" s="47" t="str">
        <f>IFERROR(VLOOKUP($C1530,货物明细表!$B:$F,3,0),"")</f>
        <v/>
      </c>
      <c r="F1530" s="47" t="str">
        <f>IFERROR(VLOOKUP($C1530,货物明细表!$B:$F,4,0),"")</f>
        <v/>
      </c>
      <c r="G1530" s="47" t="str">
        <f>IFERROR(VLOOKUP($C1530,货物明细表!$B:$F,5,0),"")</f>
        <v/>
      </c>
      <c r="H1530" s="20"/>
      <c r="I1530" s="20"/>
      <c r="J1530" s="20"/>
      <c r="K1530" s="20"/>
    </row>
    <row r="1531" spans="1:11">
      <c r="A1531" s="48">
        <f t="shared" si="254"/>
        <v>1528</v>
      </c>
      <c r="B1531" s="22"/>
      <c r="C1531" s="22"/>
      <c r="D1531" s="48" t="str">
        <f>IFERROR(VLOOKUP($C1531,货物明细表!$B:$F,2,0),"")</f>
        <v/>
      </c>
      <c r="E1531" s="48" t="str">
        <f>IFERROR(VLOOKUP($C1531,货物明细表!$B:$F,3,0),"")</f>
        <v/>
      </c>
      <c r="F1531" s="48" t="str">
        <f>IFERROR(VLOOKUP($C1531,货物明细表!$B:$F,4,0),"")</f>
        <v/>
      </c>
      <c r="G1531" s="48" t="str">
        <f>IFERROR(VLOOKUP($C1531,货物明细表!$B:$F,5,0),"")</f>
        <v/>
      </c>
      <c r="H1531" s="23"/>
      <c r="I1531" s="23"/>
      <c r="J1531" s="23"/>
      <c r="K1531" s="23"/>
    </row>
    <row r="1532" spans="1:11">
      <c r="A1532" s="47">
        <f t="shared" si="254"/>
        <v>1529</v>
      </c>
      <c r="B1532" s="19"/>
      <c r="C1532" s="19"/>
      <c r="D1532" s="47" t="str">
        <f>IFERROR(VLOOKUP($C1532,货物明细表!$B:$F,2,0),"")</f>
        <v/>
      </c>
      <c r="E1532" s="47" t="str">
        <f>IFERROR(VLOOKUP($C1532,货物明细表!$B:$F,3,0),"")</f>
        <v/>
      </c>
      <c r="F1532" s="47" t="str">
        <f>IFERROR(VLOOKUP($C1532,货物明细表!$B:$F,4,0),"")</f>
        <v/>
      </c>
      <c r="G1532" s="47" t="str">
        <f>IFERROR(VLOOKUP($C1532,货物明细表!$B:$F,5,0),"")</f>
        <v/>
      </c>
      <c r="H1532" s="20"/>
      <c r="I1532" s="20"/>
      <c r="J1532" s="20"/>
      <c r="K1532" s="20"/>
    </row>
    <row r="1533" spans="1:11">
      <c r="A1533" s="48">
        <f t="shared" ref="A1533:A1538" si="255">A1532+1</f>
        <v>1530</v>
      </c>
      <c r="B1533" s="22"/>
      <c r="C1533" s="22"/>
      <c r="D1533" s="48" t="str">
        <f>IFERROR(VLOOKUP($C1533,货物明细表!$B:$F,2,0),"")</f>
        <v/>
      </c>
      <c r="E1533" s="48" t="str">
        <f>IFERROR(VLOOKUP($C1533,货物明细表!$B:$F,3,0),"")</f>
        <v/>
      </c>
      <c r="F1533" s="48" t="str">
        <f>IFERROR(VLOOKUP($C1533,货物明细表!$B:$F,4,0),"")</f>
        <v/>
      </c>
      <c r="G1533" s="48" t="str">
        <f>IFERROR(VLOOKUP($C1533,货物明细表!$B:$F,5,0),"")</f>
        <v/>
      </c>
      <c r="H1533" s="23"/>
      <c r="I1533" s="23"/>
      <c r="J1533" s="23"/>
      <c r="K1533" s="23"/>
    </row>
    <row r="1534" spans="1:11">
      <c r="A1534" s="47">
        <f t="shared" si="255"/>
        <v>1531</v>
      </c>
      <c r="B1534" s="19"/>
      <c r="C1534" s="19"/>
      <c r="D1534" s="47" t="str">
        <f>IFERROR(VLOOKUP($C1534,货物明细表!$B:$F,2,0),"")</f>
        <v/>
      </c>
      <c r="E1534" s="47" t="str">
        <f>IFERROR(VLOOKUP($C1534,货物明细表!$B:$F,3,0),"")</f>
        <v/>
      </c>
      <c r="F1534" s="47" t="str">
        <f>IFERROR(VLOOKUP($C1534,货物明细表!$B:$F,4,0),"")</f>
        <v/>
      </c>
      <c r="G1534" s="47" t="str">
        <f>IFERROR(VLOOKUP($C1534,货物明细表!$B:$F,5,0),"")</f>
        <v/>
      </c>
      <c r="H1534" s="20"/>
      <c r="I1534" s="20"/>
      <c r="J1534" s="20"/>
      <c r="K1534" s="20"/>
    </row>
    <row r="1535" spans="1:11">
      <c r="A1535" s="48">
        <f t="shared" si="255"/>
        <v>1532</v>
      </c>
      <c r="B1535" s="22"/>
      <c r="C1535" s="22"/>
      <c r="D1535" s="48" t="str">
        <f>IFERROR(VLOOKUP($C1535,货物明细表!$B:$F,2,0),"")</f>
        <v/>
      </c>
      <c r="E1535" s="48" t="str">
        <f>IFERROR(VLOOKUP($C1535,货物明细表!$B:$F,3,0),"")</f>
        <v/>
      </c>
      <c r="F1535" s="48" t="str">
        <f>IFERROR(VLOOKUP($C1535,货物明细表!$B:$F,4,0),"")</f>
        <v/>
      </c>
      <c r="G1535" s="48" t="str">
        <f>IFERROR(VLOOKUP($C1535,货物明细表!$B:$F,5,0),"")</f>
        <v/>
      </c>
      <c r="H1535" s="23"/>
      <c r="I1535" s="23"/>
      <c r="J1535" s="23"/>
      <c r="K1535" s="23"/>
    </row>
    <row r="1536" spans="1:11">
      <c r="A1536" s="47">
        <f t="shared" si="255"/>
        <v>1533</v>
      </c>
      <c r="B1536" s="19"/>
      <c r="C1536" s="19"/>
      <c r="D1536" s="47" t="str">
        <f>IFERROR(VLOOKUP($C1536,货物明细表!$B:$F,2,0),"")</f>
        <v/>
      </c>
      <c r="E1536" s="47" t="str">
        <f>IFERROR(VLOOKUP($C1536,货物明细表!$B:$F,3,0),"")</f>
        <v/>
      </c>
      <c r="F1536" s="47" t="str">
        <f>IFERROR(VLOOKUP($C1536,货物明细表!$B:$F,4,0),"")</f>
        <v/>
      </c>
      <c r="G1536" s="47" t="str">
        <f>IFERROR(VLOOKUP($C1536,货物明细表!$B:$F,5,0),"")</f>
        <v/>
      </c>
      <c r="H1536" s="20"/>
      <c r="I1536" s="20"/>
      <c r="J1536" s="20"/>
      <c r="K1536" s="20"/>
    </row>
    <row r="1537" spans="1:11">
      <c r="A1537" s="48">
        <f t="shared" si="255"/>
        <v>1534</v>
      </c>
      <c r="B1537" s="22"/>
      <c r="C1537" s="22"/>
      <c r="D1537" s="48" t="str">
        <f>IFERROR(VLOOKUP($C1537,货物明细表!$B:$F,2,0),"")</f>
        <v/>
      </c>
      <c r="E1537" s="48" t="str">
        <f>IFERROR(VLOOKUP($C1537,货物明细表!$B:$F,3,0),"")</f>
        <v/>
      </c>
      <c r="F1537" s="48" t="str">
        <f>IFERROR(VLOOKUP($C1537,货物明细表!$B:$F,4,0),"")</f>
        <v/>
      </c>
      <c r="G1537" s="48" t="str">
        <f>IFERROR(VLOOKUP($C1537,货物明细表!$B:$F,5,0),"")</f>
        <v/>
      </c>
      <c r="H1537" s="23"/>
      <c r="I1537" s="23"/>
      <c r="J1537" s="23"/>
      <c r="K1537" s="23"/>
    </row>
    <row r="1538" spans="1:11">
      <c r="A1538" s="47">
        <f t="shared" si="255"/>
        <v>1535</v>
      </c>
      <c r="B1538" s="19"/>
      <c r="C1538" s="19"/>
      <c r="D1538" s="47" t="str">
        <f>IFERROR(VLOOKUP($C1538,货物明细表!$B:$F,2,0),"")</f>
        <v/>
      </c>
      <c r="E1538" s="47" t="str">
        <f>IFERROR(VLOOKUP($C1538,货物明细表!$B:$F,3,0),"")</f>
        <v/>
      </c>
      <c r="F1538" s="47" t="str">
        <f>IFERROR(VLOOKUP($C1538,货物明细表!$B:$F,4,0),"")</f>
        <v/>
      </c>
      <c r="G1538" s="47" t="str">
        <f>IFERROR(VLOOKUP($C1538,货物明细表!$B:$F,5,0),"")</f>
        <v/>
      </c>
      <c r="H1538" s="20"/>
      <c r="I1538" s="20"/>
      <c r="J1538" s="20"/>
      <c r="K1538" s="20"/>
    </row>
    <row r="1539" spans="1:11">
      <c r="A1539" s="48">
        <f t="shared" ref="A1539:A1544" si="256">A1538+1</f>
        <v>1536</v>
      </c>
      <c r="B1539" s="22"/>
      <c r="C1539" s="22"/>
      <c r="D1539" s="48" t="str">
        <f>IFERROR(VLOOKUP($C1539,货物明细表!$B:$F,2,0),"")</f>
        <v/>
      </c>
      <c r="E1539" s="48" t="str">
        <f>IFERROR(VLOOKUP($C1539,货物明细表!$B:$F,3,0),"")</f>
        <v/>
      </c>
      <c r="F1539" s="48" t="str">
        <f>IFERROR(VLOOKUP($C1539,货物明细表!$B:$F,4,0),"")</f>
        <v/>
      </c>
      <c r="G1539" s="48" t="str">
        <f>IFERROR(VLOOKUP($C1539,货物明细表!$B:$F,5,0),"")</f>
        <v/>
      </c>
      <c r="H1539" s="23"/>
      <c r="I1539" s="23"/>
      <c r="J1539" s="23"/>
      <c r="K1539" s="23"/>
    </row>
    <row r="1540" spans="1:11">
      <c r="A1540" s="47">
        <f t="shared" si="256"/>
        <v>1537</v>
      </c>
      <c r="B1540" s="19"/>
      <c r="C1540" s="19"/>
      <c r="D1540" s="47" t="str">
        <f>IFERROR(VLOOKUP($C1540,货物明细表!$B:$F,2,0),"")</f>
        <v/>
      </c>
      <c r="E1540" s="47" t="str">
        <f>IFERROR(VLOOKUP($C1540,货物明细表!$B:$F,3,0),"")</f>
        <v/>
      </c>
      <c r="F1540" s="47" t="str">
        <f>IFERROR(VLOOKUP($C1540,货物明细表!$B:$F,4,0),"")</f>
        <v/>
      </c>
      <c r="G1540" s="47" t="str">
        <f>IFERROR(VLOOKUP($C1540,货物明细表!$B:$F,5,0),"")</f>
        <v/>
      </c>
      <c r="H1540" s="20"/>
      <c r="I1540" s="20"/>
      <c r="J1540" s="20"/>
      <c r="K1540" s="20"/>
    </row>
    <row r="1541" spans="1:11">
      <c r="A1541" s="48">
        <f t="shared" si="256"/>
        <v>1538</v>
      </c>
      <c r="B1541" s="22"/>
      <c r="C1541" s="22"/>
      <c r="D1541" s="48" t="str">
        <f>IFERROR(VLOOKUP($C1541,货物明细表!$B:$F,2,0),"")</f>
        <v/>
      </c>
      <c r="E1541" s="48" t="str">
        <f>IFERROR(VLOOKUP($C1541,货物明细表!$B:$F,3,0),"")</f>
        <v/>
      </c>
      <c r="F1541" s="48" t="str">
        <f>IFERROR(VLOOKUP($C1541,货物明细表!$B:$F,4,0),"")</f>
        <v/>
      </c>
      <c r="G1541" s="48" t="str">
        <f>IFERROR(VLOOKUP($C1541,货物明细表!$B:$F,5,0),"")</f>
        <v/>
      </c>
      <c r="H1541" s="23"/>
      <c r="I1541" s="23"/>
      <c r="J1541" s="23"/>
      <c r="K1541" s="23"/>
    </row>
    <row r="1542" spans="1:11">
      <c r="A1542" s="47">
        <f t="shared" si="256"/>
        <v>1539</v>
      </c>
      <c r="B1542" s="19"/>
      <c r="C1542" s="19"/>
      <c r="D1542" s="47" t="str">
        <f>IFERROR(VLOOKUP($C1542,货物明细表!$B:$F,2,0),"")</f>
        <v/>
      </c>
      <c r="E1542" s="47" t="str">
        <f>IFERROR(VLOOKUP($C1542,货物明细表!$B:$F,3,0),"")</f>
        <v/>
      </c>
      <c r="F1542" s="47" t="str">
        <f>IFERROR(VLOOKUP($C1542,货物明细表!$B:$F,4,0),"")</f>
        <v/>
      </c>
      <c r="G1542" s="47" t="str">
        <f>IFERROR(VLOOKUP($C1542,货物明细表!$B:$F,5,0),"")</f>
        <v/>
      </c>
      <c r="H1542" s="20"/>
      <c r="I1542" s="20"/>
      <c r="J1542" s="20"/>
      <c r="K1542" s="20"/>
    </row>
    <row r="1543" spans="1:11">
      <c r="A1543" s="48">
        <f t="shared" si="256"/>
        <v>1540</v>
      </c>
      <c r="B1543" s="22"/>
      <c r="C1543" s="22"/>
      <c r="D1543" s="48" t="str">
        <f>IFERROR(VLOOKUP($C1543,货物明细表!$B:$F,2,0),"")</f>
        <v/>
      </c>
      <c r="E1543" s="48" t="str">
        <f>IFERROR(VLOOKUP($C1543,货物明细表!$B:$F,3,0),"")</f>
        <v/>
      </c>
      <c r="F1543" s="48" t="str">
        <f>IFERROR(VLOOKUP($C1543,货物明细表!$B:$F,4,0),"")</f>
        <v/>
      </c>
      <c r="G1543" s="48" t="str">
        <f>IFERROR(VLOOKUP($C1543,货物明细表!$B:$F,5,0),"")</f>
        <v/>
      </c>
      <c r="H1543" s="23"/>
      <c r="I1543" s="23"/>
      <c r="J1543" s="23"/>
      <c r="K1543" s="23"/>
    </row>
    <row r="1544" spans="1:11">
      <c r="A1544" s="47">
        <f t="shared" si="256"/>
        <v>1541</v>
      </c>
      <c r="B1544" s="19"/>
      <c r="C1544" s="19"/>
      <c r="D1544" s="47" t="str">
        <f>IFERROR(VLOOKUP($C1544,货物明细表!$B:$F,2,0),"")</f>
        <v/>
      </c>
      <c r="E1544" s="47" t="str">
        <f>IFERROR(VLOOKUP($C1544,货物明细表!$B:$F,3,0),"")</f>
        <v/>
      </c>
      <c r="F1544" s="47" t="str">
        <f>IFERROR(VLOOKUP($C1544,货物明细表!$B:$F,4,0),"")</f>
        <v/>
      </c>
      <c r="G1544" s="47" t="str">
        <f>IFERROR(VLOOKUP($C1544,货物明细表!$B:$F,5,0),"")</f>
        <v/>
      </c>
      <c r="H1544" s="20"/>
      <c r="I1544" s="20"/>
      <c r="J1544" s="20"/>
      <c r="K1544" s="20"/>
    </row>
    <row r="1545" spans="1:11">
      <c r="A1545" s="48">
        <f t="shared" ref="A1545:A1550" si="257">A1544+1</f>
        <v>1542</v>
      </c>
      <c r="B1545" s="22"/>
      <c r="C1545" s="22"/>
      <c r="D1545" s="48" t="str">
        <f>IFERROR(VLOOKUP($C1545,货物明细表!$B:$F,2,0),"")</f>
        <v/>
      </c>
      <c r="E1545" s="48" t="str">
        <f>IFERROR(VLOOKUP($C1545,货物明细表!$B:$F,3,0),"")</f>
        <v/>
      </c>
      <c r="F1545" s="48" t="str">
        <f>IFERROR(VLOOKUP($C1545,货物明细表!$B:$F,4,0),"")</f>
        <v/>
      </c>
      <c r="G1545" s="48" t="str">
        <f>IFERROR(VLOOKUP($C1545,货物明细表!$B:$F,5,0),"")</f>
        <v/>
      </c>
      <c r="H1545" s="23"/>
      <c r="I1545" s="23"/>
      <c r="J1545" s="23"/>
      <c r="K1545" s="23"/>
    </row>
    <row r="1546" spans="1:11">
      <c r="A1546" s="47">
        <f t="shared" si="257"/>
        <v>1543</v>
      </c>
      <c r="B1546" s="19"/>
      <c r="C1546" s="19"/>
      <c r="D1546" s="47" t="str">
        <f>IFERROR(VLOOKUP($C1546,货物明细表!$B:$F,2,0),"")</f>
        <v/>
      </c>
      <c r="E1546" s="47" t="str">
        <f>IFERROR(VLOOKUP($C1546,货物明细表!$B:$F,3,0),"")</f>
        <v/>
      </c>
      <c r="F1546" s="47" t="str">
        <f>IFERROR(VLOOKUP($C1546,货物明细表!$B:$F,4,0),"")</f>
        <v/>
      </c>
      <c r="G1546" s="47" t="str">
        <f>IFERROR(VLOOKUP($C1546,货物明细表!$B:$F,5,0),"")</f>
        <v/>
      </c>
      <c r="H1546" s="20"/>
      <c r="I1546" s="20"/>
      <c r="J1546" s="20"/>
      <c r="K1546" s="20"/>
    </row>
    <row r="1547" spans="1:11">
      <c r="A1547" s="48">
        <f t="shared" si="257"/>
        <v>1544</v>
      </c>
      <c r="B1547" s="22"/>
      <c r="C1547" s="22"/>
      <c r="D1547" s="48" t="str">
        <f>IFERROR(VLOOKUP($C1547,货物明细表!$B:$F,2,0),"")</f>
        <v/>
      </c>
      <c r="E1547" s="48" t="str">
        <f>IFERROR(VLOOKUP($C1547,货物明细表!$B:$F,3,0),"")</f>
        <v/>
      </c>
      <c r="F1547" s="48" t="str">
        <f>IFERROR(VLOOKUP($C1547,货物明细表!$B:$F,4,0),"")</f>
        <v/>
      </c>
      <c r="G1547" s="48" t="str">
        <f>IFERROR(VLOOKUP($C1547,货物明细表!$B:$F,5,0),"")</f>
        <v/>
      </c>
      <c r="H1547" s="23"/>
      <c r="I1547" s="23"/>
      <c r="J1547" s="23"/>
      <c r="K1547" s="23"/>
    </row>
    <row r="1548" spans="1:11">
      <c r="A1548" s="47">
        <f t="shared" si="257"/>
        <v>1545</v>
      </c>
      <c r="B1548" s="19"/>
      <c r="C1548" s="19"/>
      <c r="D1548" s="47" t="str">
        <f>IFERROR(VLOOKUP($C1548,货物明细表!$B:$F,2,0),"")</f>
        <v/>
      </c>
      <c r="E1548" s="47" t="str">
        <f>IFERROR(VLOOKUP($C1548,货物明细表!$B:$F,3,0),"")</f>
        <v/>
      </c>
      <c r="F1548" s="47" t="str">
        <f>IFERROR(VLOOKUP($C1548,货物明细表!$B:$F,4,0),"")</f>
        <v/>
      </c>
      <c r="G1548" s="47" t="str">
        <f>IFERROR(VLOOKUP($C1548,货物明细表!$B:$F,5,0),"")</f>
        <v/>
      </c>
      <c r="H1548" s="20"/>
      <c r="I1548" s="20"/>
      <c r="J1548" s="20"/>
      <c r="K1548" s="20"/>
    </row>
    <row r="1549" spans="1:11">
      <c r="A1549" s="48">
        <f t="shared" si="257"/>
        <v>1546</v>
      </c>
      <c r="B1549" s="22"/>
      <c r="C1549" s="22"/>
      <c r="D1549" s="48" t="str">
        <f>IFERROR(VLOOKUP($C1549,货物明细表!$B:$F,2,0),"")</f>
        <v/>
      </c>
      <c r="E1549" s="48" t="str">
        <f>IFERROR(VLOOKUP($C1549,货物明细表!$B:$F,3,0),"")</f>
        <v/>
      </c>
      <c r="F1549" s="48" t="str">
        <f>IFERROR(VLOOKUP($C1549,货物明细表!$B:$F,4,0),"")</f>
        <v/>
      </c>
      <c r="G1549" s="48" t="str">
        <f>IFERROR(VLOOKUP($C1549,货物明细表!$B:$F,5,0),"")</f>
        <v/>
      </c>
      <c r="H1549" s="23"/>
      <c r="I1549" s="23"/>
      <c r="J1549" s="23"/>
      <c r="K1549" s="23"/>
    </row>
    <row r="1550" spans="1:11">
      <c r="A1550" s="47">
        <f t="shared" si="257"/>
        <v>1547</v>
      </c>
      <c r="B1550" s="19"/>
      <c r="C1550" s="19"/>
      <c r="D1550" s="47" t="str">
        <f>IFERROR(VLOOKUP($C1550,货物明细表!$B:$F,2,0),"")</f>
        <v/>
      </c>
      <c r="E1550" s="47" t="str">
        <f>IFERROR(VLOOKUP($C1550,货物明细表!$B:$F,3,0),"")</f>
        <v/>
      </c>
      <c r="F1550" s="47" t="str">
        <f>IFERROR(VLOOKUP($C1550,货物明细表!$B:$F,4,0),"")</f>
        <v/>
      </c>
      <c r="G1550" s="47" t="str">
        <f>IFERROR(VLOOKUP($C1550,货物明细表!$B:$F,5,0),"")</f>
        <v/>
      </c>
      <c r="H1550" s="20"/>
      <c r="I1550" s="20"/>
      <c r="J1550" s="20"/>
      <c r="K1550" s="20"/>
    </row>
    <row r="1551" spans="1:11">
      <c r="A1551" s="48">
        <f t="shared" ref="A1551:A1556" si="258">A1550+1</f>
        <v>1548</v>
      </c>
      <c r="B1551" s="22"/>
      <c r="C1551" s="22"/>
      <c r="D1551" s="48" t="str">
        <f>IFERROR(VLOOKUP($C1551,货物明细表!$B:$F,2,0),"")</f>
        <v/>
      </c>
      <c r="E1551" s="48" t="str">
        <f>IFERROR(VLOOKUP($C1551,货物明细表!$B:$F,3,0),"")</f>
        <v/>
      </c>
      <c r="F1551" s="48" t="str">
        <f>IFERROR(VLOOKUP($C1551,货物明细表!$B:$F,4,0),"")</f>
        <v/>
      </c>
      <c r="G1551" s="48" t="str">
        <f>IFERROR(VLOOKUP($C1551,货物明细表!$B:$F,5,0),"")</f>
        <v/>
      </c>
      <c r="H1551" s="23"/>
      <c r="I1551" s="23"/>
      <c r="J1551" s="23"/>
      <c r="K1551" s="23"/>
    </row>
    <row r="1552" spans="1:11">
      <c r="A1552" s="47">
        <f t="shared" si="258"/>
        <v>1549</v>
      </c>
      <c r="B1552" s="19"/>
      <c r="C1552" s="19"/>
      <c r="D1552" s="47" t="str">
        <f>IFERROR(VLOOKUP($C1552,货物明细表!$B:$F,2,0),"")</f>
        <v/>
      </c>
      <c r="E1552" s="47" t="str">
        <f>IFERROR(VLOOKUP($C1552,货物明细表!$B:$F,3,0),"")</f>
        <v/>
      </c>
      <c r="F1552" s="47" t="str">
        <f>IFERROR(VLOOKUP($C1552,货物明细表!$B:$F,4,0),"")</f>
        <v/>
      </c>
      <c r="G1552" s="47" t="str">
        <f>IFERROR(VLOOKUP($C1552,货物明细表!$B:$F,5,0),"")</f>
        <v/>
      </c>
      <c r="H1552" s="20"/>
      <c r="I1552" s="20"/>
      <c r="J1552" s="20"/>
      <c r="K1552" s="20"/>
    </row>
    <row r="1553" spans="1:11">
      <c r="A1553" s="48">
        <f t="shared" si="258"/>
        <v>1550</v>
      </c>
      <c r="B1553" s="22"/>
      <c r="C1553" s="22"/>
      <c r="D1553" s="48" t="str">
        <f>IFERROR(VLOOKUP($C1553,货物明细表!$B:$F,2,0),"")</f>
        <v/>
      </c>
      <c r="E1553" s="48" t="str">
        <f>IFERROR(VLOOKUP($C1553,货物明细表!$B:$F,3,0),"")</f>
        <v/>
      </c>
      <c r="F1553" s="48" t="str">
        <f>IFERROR(VLOOKUP($C1553,货物明细表!$B:$F,4,0),"")</f>
        <v/>
      </c>
      <c r="G1553" s="48" t="str">
        <f>IFERROR(VLOOKUP($C1553,货物明细表!$B:$F,5,0),"")</f>
        <v/>
      </c>
      <c r="H1553" s="23"/>
      <c r="I1553" s="23"/>
      <c r="J1553" s="23"/>
      <c r="K1553" s="23"/>
    </row>
    <row r="1554" spans="1:11">
      <c r="A1554" s="47">
        <f t="shared" si="258"/>
        <v>1551</v>
      </c>
      <c r="B1554" s="19"/>
      <c r="C1554" s="19"/>
      <c r="D1554" s="47" t="str">
        <f>IFERROR(VLOOKUP($C1554,货物明细表!$B:$F,2,0),"")</f>
        <v/>
      </c>
      <c r="E1554" s="47" t="str">
        <f>IFERROR(VLOOKUP($C1554,货物明细表!$B:$F,3,0),"")</f>
        <v/>
      </c>
      <c r="F1554" s="47" t="str">
        <f>IFERROR(VLOOKUP($C1554,货物明细表!$B:$F,4,0),"")</f>
        <v/>
      </c>
      <c r="G1554" s="47" t="str">
        <f>IFERROR(VLOOKUP($C1554,货物明细表!$B:$F,5,0),"")</f>
        <v/>
      </c>
      <c r="H1554" s="20"/>
      <c r="I1554" s="20"/>
      <c r="J1554" s="20"/>
      <c r="K1554" s="20"/>
    </row>
    <row r="1555" spans="1:11">
      <c r="A1555" s="48">
        <f t="shared" si="258"/>
        <v>1552</v>
      </c>
      <c r="B1555" s="22"/>
      <c r="C1555" s="22"/>
      <c r="D1555" s="48" t="str">
        <f>IFERROR(VLOOKUP($C1555,货物明细表!$B:$F,2,0),"")</f>
        <v/>
      </c>
      <c r="E1555" s="48" t="str">
        <f>IFERROR(VLOOKUP($C1555,货物明细表!$B:$F,3,0),"")</f>
        <v/>
      </c>
      <c r="F1555" s="48" t="str">
        <f>IFERROR(VLOOKUP($C1555,货物明细表!$B:$F,4,0),"")</f>
        <v/>
      </c>
      <c r="G1555" s="48" t="str">
        <f>IFERROR(VLOOKUP($C1555,货物明细表!$B:$F,5,0),"")</f>
        <v/>
      </c>
      <c r="H1555" s="23"/>
      <c r="I1555" s="23"/>
      <c r="J1555" s="23"/>
      <c r="K1555" s="23"/>
    </row>
    <row r="1556" spans="1:11">
      <c r="A1556" s="47">
        <f t="shared" si="258"/>
        <v>1553</v>
      </c>
      <c r="B1556" s="19"/>
      <c r="C1556" s="19"/>
      <c r="D1556" s="47" t="str">
        <f>IFERROR(VLOOKUP($C1556,货物明细表!$B:$F,2,0),"")</f>
        <v/>
      </c>
      <c r="E1556" s="47" t="str">
        <f>IFERROR(VLOOKUP($C1556,货物明细表!$B:$F,3,0),"")</f>
        <v/>
      </c>
      <c r="F1556" s="47" t="str">
        <f>IFERROR(VLOOKUP($C1556,货物明细表!$B:$F,4,0),"")</f>
        <v/>
      </c>
      <c r="G1556" s="47" t="str">
        <f>IFERROR(VLOOKUP($C1556,货物明细表!$B:$F,5,0),"")</f>
        <v/>
      </c>
      <c r="H1556" s="20"/>
      <c r="I1556" s="20"/>
      <c r="J1556" s="20"/>
      <c r="K1556" s="20"/>
    </row>
    <row r="1557" spans="1:11">
      <c r="A1557" s="48">
        <f t="shared" ref="A1557:A1562" si="259">A1556+1</f>
        <v>1554</v>
      </c>
      <c r="B1557" s="22"/>
      <c r="C1557" s="22"/>
      <c r="D1557" s="48" t="str">
        <f>IFERROR(VLOOKUP($C1557,货物明细表!$B:$F,2,0),"")</f>
        <v/>
      </c>
      <c r="E1557" s="48" t="str">
        <f>IFERROR(VLOOKUP($C1557,货物明细表!$B:$F,3,0),"")</f>
        <v/>
      </c>
      <c r="F1557" s="48" t="str">
        <f>IFERROR(VLOOKUP($C1557,货物明细表!$B:$F,4,0),"")</f>
        <v/>
      </c>
      <c r="G1557" s="48" t="str">
        <f>IFERROR(VLOOKUP($C1557,货物明细表!$B:$F,5,0),"")</f>
        <v/>
      </c>
      <c r="H1557" s="23"/>
      <c r="I1557" s="23"/>
      <c r="J1557" s="23"/>
      <c r="K1557" s="23"/>
    </row>
    <row r="1558" spans="1:11">
      <c r="A1558" s="47">
        <f t="shared" si="259"/>
        <v>1555</v>
      </c>
      <c r="B1558" s="19"/>
      <c r="C1558" s="19"/>
      <c r="D1558" s="47" t="str">
        <f>IFERROR(VLOOKUP($C1558,货物明细表!$B:$F,2,0),"")</f>
        <v/>
      </c>
      <c r="E1558" s="47" t="str">
        <f>IFERROR(VLOOKUP($C1558,货物明细表!$B:$F,3,0),"")</f>
        <v/>
      </c>
      <c r="F1558" s="47" t="str">
        <f>IFERROR(VLOOKUP($C1558,货物明细表!$B:$F,4,0),"")</f>
        <v/>
      </c>
      <c r="G1558" s="47" t="str">
        <f>IFERROR(VLOOKUP($C1558,货物明细表!$B:$F,5,0),"")</f>
        <v/>
      </c>
      <c r="H1558" s="20"/>
      <c r="I1558" s="20"/>
      <c r="J1558" s="20"/>
      <c r="K1558" s="20"/>
    </row>
    <row r="1559" spans="1:11">
      <c r="A1559" s="48">
        <f t="shared" si="259"/>
        <v>1556</v>
      </c>
      <c r="B1559" s="22"/>
      <c r="C1559" s="22"/>
      <c r="D1559" s="48" t="str">
        <f>IFERROR(VLOOKUP($C1559,货物明细表!$B:$F,2,0),"")</f>
        <v/>
      </c>
      <c r="E1559" s="48" t="str">
        <f>IFERROR(VLOOKUP($C1559,货物明细表!$B:$F,3,0),"")</f>
        <v/>
      </c>
      <c r="F1559" s="48" t="str">
        <f>IFERROR(VLOOKUP($C1559,货物明细表!$B:$F,4,0),"")</f>
        <v/>
      </c>
      <c r="G1559" s="48" t="str">
        <f>IFERROR(VLOOKUP($C1559,货物明细表!$B:$F,5,0),"")</f>
        <v/>
      </c>
      <c r="H1559" s="23"/>
      <c r="I1559" s="23"/>
      <c r="J1559" s="23"/>
      <c r="K1559" s="23"/>
    </row>
    <row r="1560" spans="1:11">
      <c r="A1560" s="47">
        <f t="shared" si="259"/>
        <v>1557</v>
      </c>
      <c r="B1560" s="19"/>
      <c r="C1560" s="19"/>
      <c r="D1560" s="47" t="str">
        <f>IFERROR(VLOOKUP($C1560,货物明细表!$B:$F,2,0),"")</f>
        <v/>
      </c>
      <c r="E1560" s="47" t="str">
        <f>IFERROR(VLOOKUP($C1560,货物明细表!$B:$F,3,0),"")</f>
        <v/>
      </c>
      <c r="F1560" s="47" t="str">
        <f>IFERROR(VLOOKUP($C1560,货物明细表!$B:$F,4,0),"")</f>
        <v/>
      </c>
      <c r="G1560" s="47" t="str">
        <f>IFERROR(VLOOKUP($C1560,货物明细表!$B:$F,5,0),"")</f>
        <v/>
      </c>
      <c r="H1560" s="20"/>
      <c r="I1560" s="20"/>
      <c r="J1560" s="20"/>
      <c r="K1560" s="20"/>
    </row>
    <row r="1561" spans="1:11">
      <c r="A1561" s="48">
        <f t="shared" si="259"/>
        <v>1558</v>
      </c>
      <c r="B1561" s="22"/>
      <c r="C1561" s="22"/>
      <c r="D1561" s="48" t="str">
        <f>IFERROR(VLOOKUP($C1561,货物明细表!$B:$F,2,0),"")</f>
        <v/>
      </c>
      <c r="E1561" s="48" t="str">
        <f>IFERROR(VLOOKUP($C1561,货物明细表!$B:$F,3,0),"")</f>
        <v/>
      </c>
      <c r="F1561" s="48" t="str">
        <f>IFERROR(VLOOKUP($C1561,货物明细表!$B:$F,4,0),"")</f>
        <v/>
      </c>
      <c r="G1561" s="48" t="str">
        <f>IFERROR(VLOOKUP($C1561,货物明细表!$B:$F,5,0),"")</f>
        <v/>
      </c>
      <c r="H1561" s="23"/>
      <c r="I1561" s="23"/>
      <c r="J1561" s="23"/>
      <c r="K1561" s="23"/>
    </row>
    <row r="1562" spans="1:11">
      <c r="A1562" s="47">
        <f t="shared" si="259"/>
        <v>1559</v>
      </c>
      <c r="B1562" s="19"/>
      <c r="C1562" s="19"/>
      <c r="D1562" s="47" t="str">
        <f>IFERROR(VLOOKUP($C1562,货物明细表!$B:$F,2,0),"")</f>
        <v/>
      </c>
      <c r="E1562" s="47" t="str">
        <f>IFERROR(VLOOKUP($C1562,货物明细表!$B:$F,3,0),"")</f>
        <v/>
      </c>
      <c r="F1562" s="47" t="str">
        <f>IFERROR(VLOOKUP($C1562,货物明细表!$B:$F,4,0),"")</f>
        <v/>
      </c>
      <c r="G1562" s="47" t="str">
        <f>IFERROR(VLOOKUP($C1562,货物明细表!$B:$F,5,0),"")</f>
        <v/>
      </c>
      <c r="H1562" s="20"/>
      <c r="I1562" s="20"/>
      <c r="J1562" s="20"/>
      <c r="K1562" s="20"/>
    </row>
    <row r="1563" spans="1:11">
      <c r="A1563" s="48">
        <f t="shared" ref="A1563:A1568" si="260">A1562+1</f>
        <v>1560</v>
      </c>
      <c r="B1563" s="22"/>
      <c r="C1563" s="22"/>
      <c r="D1563" s="48" t="str">
        <f>IFERROR(VLOOKUP($C1563,货物明细表!$B:$F,2,0),"")</f>
        <v/>
      </c>
      <c r="E1563" s="48" t="str">
        <f>IFERROR(VLOOKUP($C1563,货物明细表!$B:$F,3,0),"")</f>
        <v/>
      </c>
      <c r="F1563" s="48" t="str">
        <f>IFERROR(VLOOKUP($C1563,货物明细表!$B:$F,4,0),"")</f>
        <v/>
      </c>
      <c r="G1563" s="48" t="str">
        <f>IFERROR(VLOOKUP($C1563,货物明细表!$B:$F,5,0),"")</f>
        <v/>
      </c>
      <c r="H1563" s="23"/>
      <c r="I1563" s="23"/>
      <c r="J1563" s="23"/>
      <c r="K1563" s="23"/>
    </row>
    <row r="1564" spans="1:11">
      <c r="A1564" s="47">
        <f t="shared" si="260"/>
        <v>1561</v>
      </c>
      <c r="B1564" s="19"/>
      <c r="C1564" s="19"/>
      <c r="D1564" s="47" t="str">
        <f>IFERROR(VLOOKUP($C1564,货物明细表!$B:$F,2,0),"")</f>
        <v/>
      </c>
      <c r="E1564" s="47" t="str">
        <f>IFERROR(VLOOKUP($C1564,货物明细表!$B:$F,3,0),"")</f>
        <v/>
      </c>
      <c r="F1564" s="47" t="str">
        <f>IFERROR(VLOOKUP($C1564,货物明细表!$B:$F,4,0),"")</f>
        <v/>
      </c>
      <c r="G1564" s="47" t="str">
        <f>IFERROR(VLOOKUP($C1564,货物明细表!$B:$F,5,0),"")</f>
        <v/>
      </c>
      <c r="H1564" s="20"/>
      <c r="I1564" s="20"/>
      <c r="J1564" s="20"/>
      <c r="K1564" s="20"/>
    </row>
    <row r="1565" spans="1:11">
      <c r="A1565" s="48">
        <f t="shared" si="260"/>
        <v>1562</v>
      </c>
      <c r="B1565" s="22"/>
      <c r="C1565" s="22"/>
      <c r="D1565" s="48" t="str">
        <f>IFERROR(VLOOKUP($C1565,货物明细表!$B:$F,2,0),"")</f>
        <v/>
      </c>
      <c r="E1565" s="48" t="str">
        <f>IFERROR(VLOOKUP($C1565,货物明细表!$B:$F,3,0),"")</f>
        <v/>
      </c>
      <c r="F1565" s="48" t="str">
        <f>IFERROR(VLOOKUP($C1565,货物明细表!$B:$F,4,0),"")</f>
        <v/>
      </c>
      <c r="G1565" s="48" t="str">
        <f>IFERROR(VLOOKUP($C1565,货物明细表!$B:$F,5,0),"")</f>
        <v/>
      </c>
      <c r="H1565" s="23"/>
      <c r="I1565" s="23"/>
      <c r="J1565" s="23"/>
      <c r="K1565" s="23"/>
    </row>
    <row r="1566" spans="1:11">
      <c r="A1566" s="47">
        <f t="shared" si="260"/>
        <v>1563</v>
      </c>
      <c r="B1566" s="19"/>
      <c r="C1566" s="19"/>
      <c r="D1566" s="47" t="str">
        <f>IFERROR(VLOOKUP($C1566,货物明细表!$B:$F,2,0),"")</f>
        <v/>
      </c>
      <c r="E1566" s="47" t="str">
        <f>IFERROR(VLOOKUP($C1566,货物明细表!$B:$F,3,0),"")</f>
        <v/>
      </c>
      <c r="F1566" s="47" t="str">
        <f>IFERROR(VLOOKUP($C1566,货物明细表!$B:$F,4,0),"")</f>
        <v/>
      </c>
      <c r="G1566" s="47" t="str">
        <f>IFERROR(VLOOKUP($C1566,货物明细表!$B:$F,5,0),"")</f>
        <v/>
      </c>
      <c r="H1566" s="20"/>
      <c r="I1566" s="20"/>
      <c r="J1566" s="20"/>
      <c r="K1566" s="20"/>
    </row>
    <row r="1567" spans="1:11">
      <c r="A1567" s="48">
        <f t="shared" si="260"/>
        <v>1564</v>
      </c>
      <c r="B1567" s="22"/>
      <c r="C1567" s="22"/>
      <c r="D1567" s="48" t="str">
        <f>IFERROR(VLOOKUP($C1567,货物明细表!$B:$F,2,0),"")</f>
        <v/>
      </c>
      <c r="E1567" s="48" t="str">
        <f>IFERROR(VLOOKUP($C1567,货物明细表!$B:$F,3,0),"")</f>
        <v/>
      </c>
      <c r="F1567" s="48" t="str">
        <f>IFERROR(VLOOKUP($C1567,货物明细表!$B:$F,4,0),"")</f>
        <v/>
      </c>
      <c r="G1567" s="48" t="str">
        <f>IFERROR(VLOOKUP($C1567,货物明细表!$B:$F,5,0),"")</f>
        <v/>
      </c>
      <c r="H1567" s="23"/>
      <c r="I1567" s="23"/>
      <c r="J1567" s="23"/>
      <c r="K1567" s="23"/>
    </row>
    <row r="1568" spans="1:11">
      <c r="A1568" s="47">
        <f t="shared" si="260"/>
        <v>1565</v>
      </c>
      <c r="B1568" s="19"/>
      <c r="C1568" s="19"/>
      <c r="D1568" s="47" t="str">
        <f>IFERROR(VLOOKUP($C1568,货物明细表!$B:$F,2,0),"")</f>
        <v/>
      </c>
      <c r="E1568" s="47" t="str">
        <f>IFERROR(VLOOKUP($C1568,货物明细表!$B:$F,3,0),"")</f>
        <v/>
      </c>
      <c r="F1568" s="47" t="str">
        <f>IFERROR(VLOOKUP($C1568,货物明细表!$B:$F,4,0),"")</f>
        <v/>
      </c>
      <c r="G1568" s="47" t="str">
        <f>IFERROR(VLOOKUP($C1568,货物明细表!$B:$F,5,0),"")</f>
        <v/>
      </c>
      <c r="H1568" s="20"/>
      <c r="I1568" s="20"/>
      <c r="J1568" s="20"/>
      <c r="K1568" s="20"/>
    </row>
    <row r="1569" spans="1:11">
      <c r="A1569" s="48">
        <f t="shared" ref="A1569:A1574" si="261">A1568+1</f>
        <v>1566</v>
      </c>
      <c r="B1569" s="22"/>
      <c r="C1569" s="22"/>
      <c r="D1569" s="48" t="str">
        <f>IFERROR(VLOOKUP($C1569,货物明细表!$B:$F,2,0),"")</f>
        <v/>
      </c>
      <c r="E1569" s="48" t="str">
        <f>IFERROR(VLOOKUP($C1569,货物明细表!$B:$F,3,0),"")</f>
        <v/>
      </c>
      <c r="F1569" s="48" t="str">
        <f>IFERROR(VLOOKUP($C1569,货物明细表!$B:$F,4,0),"")</f>
        <v/>
      </c>
      <c r="G1569" s="48" t="str">
        <f>IFERROR(VLOOKUP($C1569,货物明细表!$B:$F,5,0),"")</f>
        <v/>
      </c>
      <c r="H1569" s="23"/>
      <c r="I1569" s="23"/>
      <c r="J1569" s="23"/>
      <c r="K1569" s="23"/>
    </row>
    <row r="1570" spans="1:11">
      <c r="A1570" s="47">
        <f t="shared" si="261"/>
        <v>1567</v>
      </c>
      <c r="B1570" s="19"/>
      <c r="C1570" s="19"/>
      <c r="D1570" s="47" t="str">
        <f>IFERROR(VLOOKUP($C1570,货物明细表!$B:$F,2,0),"")</f>
        <v/>
      </c>
      <c r="E1570" s="47" t="str">
        <f>IFERROR(VLOOKUP($C1570,货物明细表!$B:$F,3,0),"")</f>
        <v/>
      </c>
      <c r="F1570" s="47" t="str">
        <f>IFERROR(VLOOKUP($C1570,货物明细表!$B:$F,4,0),"")</f>
        <v/>
      </c>
      <c r="G1570" s="47" t="str">
        <f>IFERROR(VLOOKUP($C1570,货物明细表!$B:$F,5,0),"")</f>
        <v/>
      </c>
      <c r="H1570" s="20"/>
      <c r="I1570" s="20"/>
      <c r="J1570" s="20"/>
      <c r="K1570" s="20"/>
    </row>
    <row r="1571" spans="1:11">
      <c r="A1571" s="48">
        <f t="shared" si="261"/>
        <v>1568</v>
      </c>
      <c r="B1571" s="22"/>
      <c r="C1571" s="22"/>
      <c r="D1571" s="48" t="str">
        <f>IFERROR(VLOOKUP($C1571,货物明细表!$B:$F,2,0),"")</f>
        <v/>
      </c>
      <c r="E1571" s="48" t="str">
        <f>IFERROR(VLOOKUP($C1571,货物明细表!$B:$F,3,0),"")</f>
        <v/>
      </c>
      <c r="F1571" s="48" t="str">
        <f>IFERROR(VLOOKUP($C1571,货物明细表!$B:$F,4,0),"")</f>
        <v/>
      </c>
      <c r="G1571" s="48" t="str">
        <f>IFERROR(VLOOKUP($C1571,货物明细表!$B:$F,5,0),"")</f>
        <v/>
      </c>
      <c r="H1571" s="23"/>
      <c r="I1571" s="23"/>
      <c r="J1571" s="23"/>
      <c r="K1571" s="23"/>
    </row>
    <row r="1572" spans="1:11">
      <c r="A1572" s="47">
        <f t="shared" si="261"/>
        <v>1569</v>
      </c>
      <c r="B1572" s="19"/>
      <c r="C1572" s="19"/>
      <c r="D1572" s="47" t="str">
        <f>IFERROR(VLOOKUP($C1572,货物明细表!$B:$F,2,0),"")</f>
        <v/>
      </c>
      <c r="E1572" s="47" t="str">
        <f>IFERROR(VLOOKUP($C1572,货物明细表!$B:$F,3,0),"")</f>
        <v/>
      </c>
      <c r="F1572" s="47" t="str">
        <f>IFERROR(VLOOKUP($C1572,货物明细表!$B:$F,4,0),"")</f>
        <v/>
      </c>
      <c r="G1572" s="47" t="str">
        <f>IFERROR(VLOOKUP($C1572,货物明细表!$B:$F,5,0),"")</f>
        <v/>
      </c>
      <c r="H1572" s="20"/>
      <c r="I1572" s="20"/>
      <c r="J1572" s="20"/>
      <c r="K1572" s="20"/>
    </row>
    <row r="1573" spans="1:11">
      <c r="A1573" s="48">
        <f t="shared" si="261"/>
        <v>1570</v>
      </c>
      <c r="B1573" s="22"/>
      <c r="C1573" s="22"/>
      <c r="D1573" s="48" t="str">
        <f>IFERROR(VLOOKUP($C1573,货物明细表!$B:$F,2,0),"")</f>
        <v/>
      </c>
      <c r="E1573" s="48" t="str">
        <f>IFERROR(VLOOKUP($C1573,货物明细表!$B:$F,3,0),"")</f>
        <v/>
      </c>
      <c r="F1573" s="48" t="str">
        <f>IFERROR(VLOOKUP($C1573,货物明细表!$B:$F,4,0),"")</f>
        <v/>
      </c>
      <c r="G1573" s="48" t="str">
        <f>IFERROR(VLOOKUP($C1573,货物明细表!$B:$F,5,0),"")</f>
        <v/>
      </c>
      <c r="H1573" s="23"/>
      <c r="I1573" s="23"/>
      <c r="J1573" s="23"/>
      <c r="K1573" s="23"/>
    </row>
    <row r="1574" spans="1:11">
      <c r="A1574" s="47">
        <f t="shared" si="261"/>
        <v>1571</v>
      </c>
      <c r="B1574" s="19"/>
      <c r="C1574" s="19"/>
      <c r="D1574" s="47" t="str">
        <f>IFERROR(VLOOKUP($C1574,货物明细表!$B:$F,2,0),"")</f>
        <v/>
      </c>
      <c r="E1574" s="47" t="str">
        <f>IFERROR(VLOOKUP($C1574,货物明细表!$B:$F,3,0),"")</f>
        <v/>
      </c>
      <c r="F1574" s="47" t="str">
        <f>IFERROR(VLOOKUP($C1574,货物明细表!$B:$F,4,0),"")</f>
        <v/>
      </c>
      <c r="G1574" s="47" t="str">
        <f>IFERROR(VLOOKUP($C1574,货物明细表!$B:$F,5,0),"")</f>
        <v/>
      </c>
      <c r="H1574" s="20"/>
      <c r="I1574" s="20"/>
      <c r="J1574" s="20"/>
      <c r="K1574" s="20"/>
    </row>
    <row r="1575" spans="1:11">
      <c r="A1575" s="48">
        <f t="shared" ref="A1575:A1580" si="262">A1574+1</f>
        <v>1572</v>
      </c>
      <c r="B1575" s="22"/>
      <c r="C1575" s="22"/>
      <c r="D1575" s="48" t="str">
        <f>IFERROR(VLOOKUP($C1575,货物明细表!$B:$F,2,0),"")</f>
        <v/>
      </c>
      <c r="E1575" s="48" t="str">
        <f>IFERROR(VLOOKUP($C1575,货物明细表!$B:$F,3,0),"")</f>
        <v/>
      </c>
      <c r="F1575" s="48" t="str">
        <f>IFERROR(VLOOKUP($C1575,货物明细表!$B:$F,4,0),"")</f>
        <v/>
      </c>
      <c r="G1575" s="48" t="str">
        <f>IFERROR(VLOOKUP($C1575,货物明细表!$B:$F,5,0),"")</f>
        <v/>
      </c>
      <c r="H1575" s="23"/>
      <c r="I1575" s="23"/>
      <c r="J1575" s="23"/>
      <c r="K1575" s="23"/>
    </row>
    <row r="1576" spans="1:11">
      <c r="A1576" s="47">
        <f t="shared" si="262"/>
        <v>1573</v>
      </c>
      <c r="B1576" s="19"/>
      <c r="C1576" s="19"/>
      <c r="D1576" s="47" t="str">
        <f>IFERROR(VLOOKUP($C1576,货物明细表!$B:$F,2,0),"")</f>
        <v/>
      </c>
      <c r="E1576" s="47" t="str">
        <f>IFERROR(VLOOKUP($C1576,货物明细表!$B:$F,3,0),"")</f>
        <v/>
      </c>
      <c r="F1576" s="47" t="str">
        <f>IFERROR(VLOOKUP($C1576,货物明细表!$B:$F,4,0),"")</f>
        <v/>
      </c>
      <c r="G1576" s="47" t="str">
        <f>IFERROR(VLOOKUP($C1576,货物明细表!$B:$F,5,0),"")</f>
        <v/>
      </c>
      <c r="H1576" s="20"/>
      <c r="I1576" s="20"/>
      <c r="J1576" s="20"/>
      <c r="K1576" s="20"/>
    </row>
    <row r="1577" spans="1:11">
      <c r="A1577" s="48">
        <f t="shared" si="262"/>
        <v>1574</v>
      </c>
      <c r="B1577" s="22"/>
      <c r="C1577" s="22"/>
      <c r="D1577" s="48" t="str">
        <f>IFERROR(VLOOKUP($C1577,货物明细表!$B:$F,2,0),"")</f>
        <v/>
      </c>
      <c r="E1577" s="48" t="str">
        <f>IFERROR(VLOOKUP($C1577,货物明细表!$B:$F,3,0),"")</f>
        <v/>
      </c>
      <c r="F1577" s="48" t="str">
        <f>IFERROR(VLOOKUP($C1577,货物明细表!$B:$F,4,0),"")</f>
        <v/>
      </c>
      <c r="G1577" s="48" t="str">
        <f>IFERROR(VLOOKUP($C1577,货物明细表!$B:$F,5,0),"")</f>
        <v/>
      </c>
      <c r="H1577" s="23"/>
      <c r="I1577" s="23"/>
      <c r="J1577" s="23"/>
      <c r="K1577" s="23"/>
    </row>
    <row r="1578" spans="1:11">
      <c r="A1578" s="47">
        <f t="shared" si="262"/>
        <v>1575</v>
      </c>
      <c r="B1578" s="19"/>
      <c r="C1578" s="19"/>
      <c r="D1578" s="47" t="str">
        <f>IFERROR(VLOOKUP($C1578,货物明细表!$B:$F,2,0),"")</f>
        <v/>
      </c>
      <c r="E1578" s="47" t="str">
        <f>IFERROR(VLOOKUP($C1578,货物明细表!$B:$F,3,0),"")</f>
        <v/>
      </c>
      <c r="F1578" s="47" t="str">
        <f>IFERROR(VLOOKUP($C1578,货物明细表!$B:$F,4,0),"")</f>
        <v/>
      </c>
      <c r="G1578" s="47" t="str">
        <f>IFERROR(VLOOKUP($C1578,货物明细表!$B:$F,5,0),"")</f>
        <v/>
      </c>
      <c r="H1578" s="20"/>
      <c r="I1578" s="20"/>
      <c r="J1578" s="20"/>
      <c r="K1578" s="20"/>
    </row>
    <row r="1579" spans="1:11">
      <c r="A1579" s="48">
        <f t="shared" si="262"/>
        <v>1576</v>
      </c>
      <c r="B1579" s="22"/>
      <c r="C1579" s="22"/>
      <c r="D1579" s="48" t="str">
        <f>IFERROR(VLOOKUP($C1579,货物明细表!$B:$F,2,0),"")</f>
        <v/>
      </c>
      <c r="E1579" s="48" t="str">
        <f>IFERROR(VLOOKUP($C1579,货物明细表!$B:$F,3,0),"")</f>
        <v/>
      </c>
      <c r="F1579" s="48" t="str">
        <f>IFERROR(VLOOKUP($C1579,货物明细表!$B:$F,4,0),"")</f>
        <v/>
      </c>
      <c r="G1579" s="48" t="str">
        <f>IFERROR(VLOOKUP($C1579,货物明细表!$B:$F,5,0),"")</f>
        <v/>
      </c>
      <c r="H1579" s="23"/>
      <c r="I1579" s="23"/>
      <c r="J1579" s="23"/>
      <c r="K1579" s="23"/>
    </row>
    <row r="1580" spans="1:11">
      <c r="A1580" s="47">
        <f t="shared" si="262"/>
        <v>1577</v>
      </c>
      <c r="B1580" s="19"/>
      <c r="C1580" s="19"/>
      <c r="D1580" s="47" t="str">
        <f>IFERROR(VLOOKUP($C1580,货物明细表!$B:$F,2,0),"")</f>
        <v/>
      </c>
      <c r="E1580" s="47" t="str">
        <f>IFERROR(VLOOKUP($C1580,货物明细表!$B:$F,3,0),"")</f>
        <v/>
      </c>
      <c r="F1580" s="47" t="str">
        <f>IFERROR(VLOOKUP($C1580,货物明细表!$B:$F,4,0),"")</f>
        <v/>
      </c>
      <c r="G1580" s="47" t="str">
        <f>IFERROR(VLOOKUP($C1580,货物明细表!$B:$F,5,0),"")</f>
        <v/>
      </c>
      <c r="H1580" s="20"/>
      <c r="I1580" s="20"/>
      <c r="J1580" s="20"/>
      <c r="K1580" s="20"/>
    </row>
    <row r="1581" spans="1:11">
      <c r="A1581" s="48">
        <f t="shared" ref="A1581:A1586" si="263">A1580+1</f>
        <v>1578</v>
      </c>
      <c r="B1581" s="22"/>
      <c r="C1581" s="22"/>
      <c r="D1581" s="48" t="str">
        <f>IFERROR(VLOOKUP($C1581,货物明细表!$B:$F,2,0),"")</f>
        <v/>
      </c>
      <c r="E1581" s="48" t="str">
        <f>IFERROR(VLOOKUP($C1581,货物明细表!$B:$F,3,0),"")</f>
        <v/>
      </c>
      <c r="F1581" s="48" t="str">
        <f>IFERROR(VLOOKUP($C1581,货物明细表!$B:$F,4,0),"")</f>
        <v/>
      </c>
      <c r="G1581" s="48" t="str">
        <f>IFERROR(VLOOKUP($C1581,货物明细表!$B:$F,5,0),"")</f>
        <v/>
      </c>
      <c r="H1581" s="23"/>
      <c r="I1581" s="23"/>
      <c r="J1581" s="23"/>
      <c r="K1581" s="23"/>
    </row>
    <row r="1582" spans="1:11">
      <c r="A1582" s="47">
        <f t="shared" si="263"/>
        <v>1579</v>
      </c>
      <c r="B1582" s="19"/>
      <c r="C1582" s="19"/>
      <c r="D1582" s="47" t="str">
        <f>IFERROR(VLOOKUP($C1582,货物明细表!$B:$F,2,0),"")</f>
        <v/>
      </c>
      <c r="E1582" s="47" t="str">
        <f>IFERROR(VLOOKUP($C1582,货物明细表!$B:$F,3,0),"")</f>
        <v/>
      </c>
      <c r="F1582" s="47" t="str">
        <f>IFERROR(VLOOKUP($C1582,货物明细表!$B:$F,4,0),"")</f>
        <v/>
      </c>
      <c r="G1582" s="47" t="str">
        <f>IFERROR(VLOOKUP($C1582,货物明细表!$B:$F,5,0),"")</f>
        <v/>
      </c>
      <c r="H1582" s="20"/>
      <c r="I1582" s="20"/>
      <c r="J1582" s="20"/>
      <c r="K1582" s="20"/>
    </row>
    <row r="1583" spans="1:11">
      <c r="A1583" s="48">
        <f t="shared" si="263"/>
        <v>1580</v>
      </c>
      <c r="B1583" s="22"/>
      <c r="C1583" s="22"/>
      <c r="D1583" s="48" t="str">
        <f>IFERROR(VLOOKUP($C1583,货物明细表!$B:$F,2,0),"")</f>
        <v/>
      </c>
      <c r="E1583" s="48" t="str">
        <f>IFERROR(VLOOKUP($C1583,货物明细表!$B:$F,3,0),"")</f>
        <v/>
      </c>
      <c r="F1583" s="48" t="str">
        <f>IFERROR(VLOOKUP($C1583,货物明细表!$B:$F,4,0),"")</f>
        <v/>
      </c>
      <c r="G1583" s="48" t="str">
        <f>IFERROR(VLOOKUP($C1583,货物明细表!$B:$F,5,0),"")</f>
        <v/>
      </c>
      <c r="H1583" s="23"/>
      <c r="I1583" s="23"/>
      <c r="J1583" s="23"/>
      <c r="K1583" s="23"/>
    </row>
    <row r="1584" spans="1:11">
      <c r="A1584" s="47">
        <f t="shared" si="263"/>
        <v>1581</v>
      </c>
      <c r="B1584" s="19"/>
      <c r="C1584" s="19"/>
      <c r="D1584" s="47" t="str">
        <f>IFERROR(VLOOKUP($C1584,货物明细表!$B:$F,2,0),"")</f>
        <v/>
      </c>
      <c r="E1584" s="47" t="str">
        <f>IFERROR(VLOOKUP($C1584,货物明细表!$B:$F,3,0),"")</f>
        <v/>
      </c>
      <c r="F1584" s="47" t="str">
        <f>IFERROR(VLOOKUP($C1584,货物明细表!$B:$F,4,0),"")</f>
        <v/>
      </c>
      <c r="G1584" s="47" t="str">
        <f>IFERROR(VLOOKUP($C1584,货物明细表!$B:$F,5,0),"")</f>
        <v/>
      </c>
      <c r="H1584" s="20"/>
      <c r="I1584" s="20"/>
      <c r="J1584" s="20"/>
      <c r="K1584" s="20"/>
    </row>
    <row r="1585" spans="1:11">
      <c r="A1585" s="48">
        <f t="shared" si="263"/>
        <v>1582</v>
      </c>
      <c r="B1585" s="22"/>
      <c r="C1585" s="22"/>
      <c r="D1585" s="48" t="str">
        <f>IFERROR(VLOOKUP($C1585,货物明细表!$B:$F,2,0),"")</f>
        <v/>
      </c>
      <c r="E1585" s="48" t="str">
        <f>IFERROR(VLOOKUP($C1585,货物明细表!$B:$F,3,0),"")</f>
        <v/>
      </c>
      <c r="F1585" s="48" t="str">
        <f>IFERROR(VLOOKUP($C1585,货物明细表!$B:$F,4,0),"")</f>
        <v/>
      </c>
      <c r="G1585" s="48" t="str">
        <f>IFERROR(VLOOKUP($C1585,货物明细表!$B:$F,5,0),"")</f>
        <v/>
      </c>
      <c r="H1585" s="23"/>
      <c r="I1585" s="23"/>
      <c r="J1585" s="23"/>
      <c r="K1585" s="23"/>
    </row>
    <row r="1586" spans="1:11">
      <c r="A1586" s="47">
        <f t="shared" si="263"/>
        <v>1583</v>
      </c>
      <c r="B1586" s="19"/>
      <c r="C1586" s="19"/>
      <c r="D1586" s="47" t="str">
        <f>IFERROR(VLOOKUP($C1586,货物明细表!$B:$F,2,0),"")</f>
        <v/>
      </c>
      <c r="E1586" s="47" t="str">
        <f>IFERROR(VLOOKUP($C1586,货物明细表!$B:$F,3,0),"")</f>
        <v/>
      </c>
      <c r="F1586" s="47" t="str">
        <f>IFERROR(VLOOKUP($C1586,货物明细表!$B:$F,4,0),"")</f>
        <v/>
      </c>
      <c r="G1586" s="47" t="str">
        <f>IFERROR(VLOOKUP($C1586,货物明细表!$B:$F,5,0),"")</f>
        <v/>
      </c>
      <c r="H1586" s="20"/>
      <c r="I1586" s="20"/>
      <c r="J1586" s="20"/>
      <c r="K1586" s="20"/>
    </row>
    <row r="1587" spans="1:11">
      <c r="A1587" s="48">
        <f t="shared" ref="A1587:A1592" si="264">A1586+1</f>
        <v>1584</v>
      </c>
      <c r="B1587" s="22"/>
      <c r="C1587" s="22"/>
      <c r="D1587" s="48" t="str">
        <f>IFERROR(VLOOKUP($C1587,货物明细表!$B:$F,2,0),"")</f>
        <v/>
      </c>
      <c r="E1587" s="48" t="str">
        <f>IFERROR(VLOOKUP($C1587,货物明细表!$B:$F,3,0),"")</f>
        <v/>
      </c>
      <c r="F1587" s="48" t="str">
        <f>IFERROR(VLOOKUP($C1587,货物明细表!$B:$F,4,0),"")</f>
        <v/>
      </c>
      <c r="G1587" s="48" t="str">
        <f>IFERROR(VLOOKUP($C1587,货物明细表!$B:$F,5,0),"")</f>
        <v/>
      </c>
      <c r="H1587" s="23"/>
      <c r="I1587" s="23"/>
      <c r="J1587" s="23"/>
      <c r="K1587" s="23"/>
    </row>
    <row r="1588" spans="1:11">
      <c r="A1588" s="47">
        <f t="shared" si="264"/>
        <v>1585</v>
      </c>
      <c r="B1588" s="19"/>
      <c r="C1588" s="19"/>
      <c r="D1588" s="47" t="str">
        <f>IFERROR(VLOOKUP($C1588,货物明细表!$B:$F,2,0),"")</f>
        <v/>
      </c>
      <c r="E1588" s="47" t="str">
        <f>IFERROR(VLOOKUP($C1588,货物明细表!$B:$F,3,0),"")</f>
        <v/>
      </c>
      <c r="F1588" s="47" t="str">
        <f>IFERROR(VLOOKUP($C1588,货物明细表!$B:$F,4,0),"")</f>
        <v/>
      </c>
      <c r="G1588" s="47" t="str">
        <f>IFERROR(VLOOKUP($C1588,货物明细表!$B:$F,5,0),"")</f>
        <v/>
      </c>
      <c r="H1588" s="20"/>
      <c r="I1588" s="20"/>
      <c r="J1588" s="20"/>
      <c r="K1588" s="20"/>
    </row>
    <row r="1589" spans="1:11">
      <c r="A1589" s="48">
        <f t="shared" si="264"/>
        <v>1586</v>
      </c>
      <c r="B1589" s="22"/>
      <c r="C1589" s="22"/>
      <c r="D1589" s="48" t="str">
        <f>IFERROR(VLOOKUP($C1589,货物明细表!$B:$F,2,0),"")</f>
        <v/>
      </c>
      <c r="E1589" s="48" t="str">
        <f>IFERROR(VLOOKUP($C1589,货物明细表!$B:$F,3,0),"")</f>
        <v/>
      </c>
      <c r="F1589" s="48" t="str">
        <f>IFERROR(VLOOKUP($C1589,货物明细表!$B:$F,4,0),"")</f>
        <v/>
      </c>
      <c r="G1589" s="48" t="str">
        <f>IFERROR(VLOOKUP($C1589,货物明细表!$B:$F,5,0),"")</f>
        <v/>
      </c>
      <c r="H1589" s="23"/>
      <c r="I1589" s="23"/>
      <c r="J1589" s="23"/>
      <c r="K1589" s="23"/>
    </row>
    <row r="1590" spans="1:11">
      <c r="A1590" s="47">
        <f t="shared" si="264"/>
        <v>1587</v>
      </c>
      <c r="B1590" s="19"/>
      <c r="C1590" s="19"/>
      <c r="D1590" s="47" t="str">
        <f>IFERROR(VLOOKUP($C1590,货物明细表!$B:$F,2,0),"")</f>
        <v/>
      </c>
      <c r="E1590" s="47" t="str">
        <f>IFERROR(VLOOKUP($C1590,货物明细表!$B:$F,3,0),"")</f>
        <v/>
      </c>
      <c r="F1590" s="47" t="str">
        <f>IFERROR(VLOOKUP($C1590,货物明细表!$B:$F,4,0),"")</f>
        <v/>
      </c>
      <c r="G1590" s="47" t="str">
        <f>IFERROR(VLOOKUP($C1590,货物明细表!$B:$F,5,0),"")</f>
        <v/>
      </c>
      <c r="H1590" s="20"/>
      <c r="I1590" s="20"/>
      <c r="J1590" s="20"/>
      <c r="K1590" s="20"/>
    </row>
    <row r="1591" spans="1:11">
      <c r="A1591" s="48">
        <f t="shared" si="264"/>
        <v>1588</v>
      </c>
      <c r="B1591" s="22"/>
      <c r="C1591" s="22"/>
      <c r="D1591" s="48" t="str">
        <f>IFERROR(VLOOKUP($C1591,货物明细表!$B:$F,2,0),"")</f>
        <v/>
      </c>
      <c r="E1591" s="48" t="str">
        <f>IFERROR(VLOOKUP($C1591,货物明细表!$B:$F,3,0),"")</f>
        <v/>
      </c>
      <c r="F1591" s="48" t="str">
        <f>IFERROR(VLOOKUP($C1591,货物明细表!$B:$F,4,0),"")</f>
        <v/>
      </c>
      <c r="G1591" s="48" t="str">
        <f>IFERROR(VLOOKUP($C1591,货物明细表!$B:$F,5,0),"")</f>
        <v/>
      </c>
      <c r="H1591" s="23"/>
      <c r="I1591" s="23"/>
      <c r="J1591" s="23"/>
      <c r="K1591" s="23"/>
    </row>
    <row r="1592" spans="1:11">
      <c r="A1592" s="47">
        <f t="shared" si="264"/>
        <v>1589</v>
      </c>
      <c r="B1592" s="19"/>
      <c r="C1592" s="19"/>
      <c r="D1592" s="47" t="str">
        <f>IFERROR(VLOOKUP($C1592,货物明细表!$B:$F,2,0),"")</f>
        <v/>
      </c>
      <c r="E1592" s="47" t="str">
        <f>IFERROR(VLOOKUP($C1592,货物明细表!$B:$F,3,0),"")</f>
        <v/>
      </c>
      <c r="F1592" s="47" t="str">
        <f>IFERROR(VLOOKUP($C1592,货物明细表!$B:$F,4,0),"")</f>
        <v/>
      </c>
      <c r="G1592" s="47" t="str">
        <f>IFERROR(VLOOKUP($C1592,货物明细表!$B:$F,5,0),"")</f>
        <v/>
      </c>
      <c r="H1592" s="20"/>
      <c r="I1592" s="20"/>
      <c r="J1592" s="20"/>
      <c r="K1592" s="20"/>
    </row>
    <row r="1593" spans="1:11">
      <c r="A1593" s="48">
        <f t="shared" ref="A1593:A1598" si="265">A1592+1</f>
        <v>1590</v>
      </c>
      <c r="B1593" s="22"/>
      <c r="C1593" s="22"/>
      <c r="D1593" s="48" t="str">
        <f>IFERROR(VLOOKUP($C1593,货物明细表!$B:$F,2,0),"")</f>
        <v/>
      </c>
      <c r="E1593" s="48" t="str">
        <f>IFERROR(VLOOKUP($C1593,货物明细表!$B:$F,3,0),"")</f>
        <v/>
      </c>
      <c r="F1593" s="48" t="str">
        <f>IFERROR(VLOOKUP($C1593,货物明细表!$B:$F,4,0),"")</f>
        <v/>
      </c>
      <c r="G1593" s="48" t="str">
        <f>IFERROR(VLOOKUP($C1593,货物明细表!$B:$F,5,0),"")</f>
        <v/>
      </c>
      <c r="H1593" s="23"/>
      <c r="I1593" s="23"/>
      <c r="J1593" s="23"/>
      <c r="K1593" s="23"/>
    </row>
    <row r="1594" spans="1:11">
      <c r="A1594" s="47">
        <f t="shared" si="265"/>
        <v>1591</v>
      </c>
      <c r="B1594" s="19"/>
      <c r="C1594" s="19"/>
      <c r="D1594" s="47" t="str">
        <f>IFERROR(VLOOKUP($C1594,货物明细表!$B:$F,2,0),"")</f>
        <v/>
      </c>
      <c r="E1594" s="47" t="str">
        <f>IFERROR(VLOOKUP($C1594,货物明细表!$B:$F,3,0),"")</f>
        <v/>
      </c>
      <c r="F1594" s="47" t="str">
        <f>IFERROR(VLOOKUP($C1594,货物明细表!$B:$F,4,0),"")</f>
        <v/>
      </c>
      <c r="G1594" s="47" t="str">
        <f>IFERROR(VLOOKUP($C1594,货物明细表!$B:$F,5,0),"")</f>
        <v/>
      </c>
      <c r="H1594" s="20"/>
      <c r="I1594" s="20"/>
      <c r="J1594" s="20"/>
      <c r="K1594" s="20"/>
    </row>
    <row r="1595" spans="1:11">
      <c r="A1595" s="48">
        <f t="shared" si="265"/>
        <v>1592</v>
      </c>
      <c r="B1595" s="22"/>
      <c r="C1595" s="22"/>
      <c r="D1595" s="48" t="str">
        <f>IFERROR(VLOOKUP($C1595,货物明细表!$B:$F,2,0),"")</f>
        <v/>
      </c>
      <c r="E1595" s="48" t="str">
        <f>IFERROR(VLOOKUP($C1595,货物明细表!$B:$F,3,0),"")</f>
        <v/>
      </c>
      <c r="F1595" s="48" t="str">
        <f>IFERROR(VLOOKUP($C1595,货物明细表!$B:$F,4,0),"")</f>
        <v/>
      </c>
      <c r="G1595" s="48" t="str">
        <f>IFERROR(VLOOKUP($C1595,货物明细表!$B:$F,5,0),"")</f>
        <v/>
      </c>
      <c r="H1595" s="23"/>
      <c r="I1595" s="23"/>
      <c r="J1595" s="23"/>
      <c r="K1595" s="23"/>
    </row>
    <row r="1596" spans="1:11">
      <c r="A1596" s="47">
        <f t="shared" si="265"/>
        <v>1593</v>
      </c>
      <c r="B1596" s="19"/>
      <c r="C1596" s="19"/>
      <c r="D1596" s="47" t="str">
        <f>IFERROR(VLOOKUP($C1596,货物明细表!$B:$F,2,0),"")</f>
        <v/>
      </c>
      <c r="E1596" s="47" t="str">
        <f>IFERROR(VLOOKUP($C1596,货物明细表!$B:$F,3,0),"")</f>
        <v/>
      </c>
      <c r="F1596" s="47" t="str">
        <f>IFERROR(VLOOKUP($C1596,货物明细表!$B:$F,4,0),"")</f>
        <v/>
      </c>
      <c r="G1596" s="47" t="str">
        <f>IFERROR(VLOOKUP($C1596,货物明细表!$B:$F,5,0),"")</f>
        <v/>
      </c>
      <c r="H1596" s="20"/>
      <c r="I1596" s="20"/>
      <c r="J1596" s="20"/>
      <c r="K1596" s="20"/>
    </row>
    <row r="1597" spans="1:11">
      <c r="A1597" s="48">
        <f t="shared" si="265"/>
        <v>1594</v>
      </c>
      <c r="B1597" s="22"/>
      <c r="C1597" s="22"/>
      <c r="D1597" s="48" t="str">
        <f>IFERROR(VLOOKUP($C1597,货物明细表!$B:$F,2,0),"")</f>
        <v/>
      </c>
      <c r="E1597" s="48" t="str">
        <f>IFERROR(VLOOKUP($C1597,货物明细表!$B:$F,3,0),"")</f>
        <v/>
      </c>
      <c r="F1597" s="48" t="str">
        <f>IFERROR(VLOOKUP($C1597,货物明细表!$B:$F,4,0),"")</f>
        <v/>
      </c>
      <c r="G1597" s="48" t="str">
        <f>IFERROR(VLOOKUP($C1597,货物明细表!$B:$F,5,0),"")</f>
        <v/>
      </c>
      <c r="H1597" s="23"/>
      <c r="I1597" s="23"/>
      <c r="J1597" s="23"/>
      <c r="K1597" s="23"/>
    </row>
    <row r="1598" spans="1:11">
      <c r="A1598" s="47">
        <f t="shared" si="265"/>
        <v>1595</v>
      </c>
      <c r="B1598" s="19"/>
      <c r="C1598" s="19"/>
      <c r="D1598" s="47" t="str">
        <f>IFERROR(VLOOKUP($C1598,货物明细表!$B:$F,2,0),"")</f>
        <v/>
      </c>
      <c r="E1598" s="47" t="str">
        <f>IFERROR(VLOOKUP($C1598,货物明细表!$B:$F,3,0),"")</f>
        <v/>
      </c>
      <c r="F1598" s="47" t="str">
        <f>IFERROR(VLOOKUP($C1598,货物明细表!$B:$F,4,0),"")</f>
        <v/>
      </c>
      <c r="G1598" s="47" t="str">
        <f>IFERROR(VLOOKUP($C1598,货物明细表!$B:$F,5,0),"")</f>
        <v/>
      </c>
      <c r="H1598" s="20"/>
      <c r="I1598" s="20"/>
      <c r="J1598" s="20"/>
      <c r="K1598" s="20"/>
    </row>
    <row r="1599" spans="1:11">
      <c r="A1599" s="48">
        <f t="shared" ref="A1599:A1604" si="266">A1598+1</f>
        <v>1596</v>
      </c>
      <c r="B1599" s="22"/>
      <c r="C1599" s="22"/>
      <c r="D1599" s="48" t="str">
        <f>IFERROR(VLOOKUP($C1599,货物明细表!$B:$F,2,0),"")</f>
        <v/>
      </c>
      <c r="E1599" s="48" t="str">
        <f>IFERROR(VLOOKUP($C1599,货物明细表!$B:$F,3,0),"")</f>
        <v/>
      </c>
      <c r="F1599" s="48" t="str">
        <f>IFERROR(VLOOKUP($C1599,货物明细表!$B:$F,4,0),"")</f>
        <v/>
      </c>
      <c r="G1599" s="48" t="str">
        <f>IFERROR(VLOOKUP($C1599,货物明细表!$B:$F,5,0),"")</f>
        <v/>
      </c>
      <c r="H1599" s="23"/>
      <c r="I1599" s="23"/>
      <c r="J1599" s="23"/>
      <c r="K1599" s="23"/>
    </row>
    <row r="1600" spans="1:11">
      <c r="A1600" s="47">
        <f t="shared" si="266"/>
        <v>1597</v>
      </c>
      <c r="B1600" s="19"/>
      <c r="C1600" s="19"/>
      <c r="D1600" s="47" t="str">
        <f>IFERROR(VLOOKUP($C1600,货物明细表!$B:$F,2,0),"")</f>
        <v/>
      </c>
      <c r="E1600" s="47" t="str">
        <f>IFERROR(VLOOKUP($C1600,货物明细表!$B:$F,3,0),"")</f>
        <v/>
      </c>
      <c r="F1600" s="47" t="str">
        <f>IFERROR(VLOOKUP($C1600,货物明细表!$B:$F,4,0),"")</f>
        <v/>
      </c>
      <c r="G1600" s="47" t="str">
        <f>IFERROR(VLOOKUP($C1600,货物明细表!$B:$F,5,0),"")</f>
        <v/>
      </c>
      <c r="H1600" s="20"/>
      <c r="I1600" s="20"/>
      <c r="J1600" s="20"/>
      <c r="K1600" s="20"/>
    </row>
    <row r="1601" spans="1:11">
      <c r="A1601" s="48">
        <f t="shared" si="266"/>
        <v>1598</v>
      </c>
      <c r="B1601" s="22"/>
      <c r="C1601" s="22"/>
      <c r="D1601" s="48" t="str">
        <f>IFERROR(VLOOKUP($C1601,货物明细表!$B:$F,2,0),"")</f>
        <v/>
      </c>
      <c r="E1601" s="48" t="str">
        <f>IFERROR(VLOOKUP($C1601,货物明细表!$B:$F,3,0),"")</f>
        <v/>
      </c>
      <c r="F1601" s="48" t="str">
        <f>IFERROR(VLOOKUP($C1601,货物明细表!$B:$F,4,0),"")</f>
        <v/>
      </c>
      <c r="G1601" s="48" t="str">
        <f>IFERROR(VLOOKUP($C1601,货物明细表!$B:$F,5,0),"")</f>
        <v/>
      </c>
      <c r="H1601" s="23"/>
      <c r="I1601" s="23"/>
      <c r="J1601" s="23"/>
      <c r="K1601" s="23"/>
    </row>
    <row r="1602" spans="1:11">
      <c r="A1602" s="47">
        <f t="shared" si="266"/>
        <v>1599</v>
      </c>
      <c r="B1602" s="19"/>
      <c r="C1602" s="19"/>
      <c r="D1602" s="47" t="str">
        <f>IFERROR(VLOOKUP($C1602,货物明细表!$B:$F,2,0),"")</f>
        <v/>
      </c>
      <c r="E1602" s="47" t="str">
        <f>IFERROR(VLOOKUP($C1602,货物明细表!$B:$F,3,0),"")</f>
        <v/>
      </c>
      <c r="F1602" s="47" t="str">
        <f>IFERROR(VLOOKUP($C1602,货物明细表!$B:$F,4,0),"")</f>
        <v/>
      </c>
      <c r="G1602" s="47" t="str">
        <f>IFERROR(VLOOKUP($C1602,货物明细表!$B:$F,5,0),"")</f>
        <v/>
      </c>
      <c r="H1602" s="20"/>
      <c r="I1602" s="20"/>
      <c r="J1602" s="20"/>
      <c r="K1602" s="20"/>
    </row>
    <row r="1603" spans="1:11">
      <c r="A1603" s="48">
        <f t="shared" si="266"/>
        <v>1600</v>
      </c>
      <c r="B1603" s="22"/>
      <c r="C1603" s="22"/>
      <c r="D1603" s="48" t="str">
        <f>IFERROR(VLOOKUP($C1603,货物明细表!$B:$F,2,0),"")</f>
        <v/>
      </c>
      <c r="E1603" s="48" t="str">
        <f>IFERROR(VLOOKUP($C1603,货物明细表!$B:$F,3,0),"")</f>
        <v/>
      </c>
      <c r="F1603" s="48" t="str">
        <f>IFERROR(VLOOKUP($C1603,货物明细表!$B:$F,4,0),"")</f>
        <v/>
      </c>
      <c r="G1603" s="48" t="str">
        <f>IFERROR(VLOOKUP($C1603,货物明细表!$B:$F,5,0),"")</f>
        <v/>
      </c>
      <c r="H1603" s="23"/>
      <c r="I1603" s="23"/>
      <c r="J1603" s="23"/>
      <c r="K1603" s="23"/>
    </row>
    <row r="1604" spans="1:11">
      <c r="A1604" s="47">
        <f t="shared" si="266"/>
        <v>1601</v>
      </c>
      <c r="B1604" s="19"/>
      <c r="C1604" s="19"/>
      <c r="D1604" s="47" t="str">
        <f>IFERROR(VLOOKUP($C1604,货物明细表!$B:$F,2,0),"")</f>
        <v/>
      </c>
      <c r="E1604" s="47" t="str">
        <f>IFERROR(VLOOKUP($C1604,货物明细表!$B:$F,3,0),"")</f>
        <v/>
      </c>
      <c r="F1604" s="47" t="str">
        <f>IFERROR(VLOOKUP($C1604,货物明细表!$B:$F,4,0),"")</f>
        <v/>
      </c>
      <c r="G1604" s="47" t="str">
        <f>IFERROR(VLOOKUP($C1604,货物明细表!$B:$F,5,0),"")</f>
        <v/>
      </c>
      <c r="H1604" s="20"/>
      <c r="I1604" s="20"/>
      <c r="J1604" s="20"/>
      <c r="K1604" s="20"/>
    </row>
    <row r="1605" spans="1:11">
      <c r="A1605" s="48">
        <f t="shared" ref="A1605:A1610" si="267">A1604+1</f>
        <v>1602</v>
      </c>
      <c r="B1605" s="22"/>
      <c r="C1605" s="22"/>
      <c r="D1605" s="48" t="str">
        <f>IFERROR(VLOOKUP($C1605,货物明细表!$B:$F,2,0),"")</f>
        <v/>
      </c>
      <c r="E1605" s="48" t="str">
        <f>IFERROR(VLOOKUP($C1605,货物明细表!$B:$F,3,0),"")</f>
        <v/>
      </c>
      <c r="F1605" s="48" t="str">
        <f>IFERROR(VLOOKUP($C1605,货物明细表!$B:$F,4,0),"")</f>
        <v/>
      </c>
      <c r="G1605" s="48" t="str">
        <f>IFERROR(VLOOKUP($C1605,货物明细表!$B:$F,5,0),"")</f>
        <v/>
      </c>
      <c r="H1605" s="23"/>
      <c r="I1605" s="23"/>
      <c r="J1605" s="23"/>
      <c r="K1605" s="23"/>
    </row>
    <row r="1606" spans="1:11">
      <c r="A1606" s="47">
        <f t="shared" si="267"/>
        <v>1603</v>
      </c>
      <c r="B1606" s="19"/>
      <c r="C1606" s="19"/>
      <c r="D1606" s="47" t="str">
        <f>IFERROR(VLOOKUP($C1606,货物明细表!$B:$F,2,0),"")</f>
        <v/>
      </c>
      <c r="E1606" s="47" t="str">
        <f>IFERROR(VLOOKUP($C1606,货物明细表!$B:$F,3,0),"")</f>
        <v/>
      </c>
      <c r="F1606" s="47" t="str">
        <f>IFERROR(VLOOKUP($C1606,货物明细表!$B:$F,4,0),"")</f>
        <v/>
      </c>
      <c r="G1606" s="47" t="str">
        <f>IFERROR(VLOOKUP($C1606,货物明细表!$B:$F,5,0),"")</f>
        <v/>
      </c>
      <c r="H1606" s="20"/>
      <c r="I1606" s="20"/>
      <c r="J1606" s="20"/>
      <c r="K1606" s="20"/>
    </row>
    <row r="1607" spans="1:11">
      <c r="A1607" s="48">
        <f t="shared" si="267"/>
        <v>1604</v>
      </c>
      <c r="B1607" s="22"/>
      <c r="C1607" s="22"/>
      <c r="D1607" s="48" t="str">
        <f>IFERROR(VLOOKUP($C1607,货物明细表!$B:$F,2,0),"")</f>
        <v/>
      </c>
      <c r="E1607" s="48" t="str">
        <f>IFERROR(VLOOKUP($C1607,货物明细表!$B:$F,3,0),"")</f>
        <v/>
      </c>
      <c r="F1607" s="48" t="str">
        <f>IFERROR(VLOOKUP($C1607,货物明细表!$B:$F,4,0),"")</f>
        <v/>
      </c>
      <c r="G1607" s="48" t="str">
        <f>IFERROR(VLOOKUP($C1607,货物明细表!$B:$F,5,0),"")</f>
        <v/>
      </c>
      <c r="H1607" s="23"/>
      <c r="I1607" s="23"/>
      <c r="J1607" s="23"/>
      <c r="K1607" s="23"/>
    </row>
    <row r="1608" spans="1:11">
      <c r="A1608" s="47">
        <f t="shared" si="267"/>
        <v>1605</v>
      </c>
      <c r="B1608" s="19"/>
      <c r="C1608" s="19"/>
      <c r="D1608" s="47" t="str">
        <f>IFERROR(VLOOKUP($C1608,货物明细表!$B:$F,2,0),"")</f>
        <v/>
      </c>
      <c r="E1608" s="47" t="str">
        <f>IFERROR(VLOOKUP($C1608,货物明细表!$B:$F,3,0),"")</f>
        <v/>
      </c>
      <c r="F1608" s="47" t="str">
        <f>IFERROR(VLOOKUP($C1608,货物明细表!$B:$F,4,0),"")</f>
        <v/>
      </c>
      <c r="G1608" s="47" t="str">
        <f>IFERROR(VLOOKUP($C1608,货物明细表!$B:$F,5,0),"")</f>
        <v/>
      </c>
      <c r="H1608" s="20"/>
      <c r="I1608" s="20"/>
      <c r="J1608" s="20"/>
      <c r="K1608" s="20"/>
    </row>
    <row r="1609" spans="1:11">
      <c r="A1609" s="48">
        <f t="shared" si="267"/>
        <v>1606</v>
      </c>
      <c r="B1609" s="22"/>
      <c r="C1609" s="22"/>
      <c r="D1609" s="48" t="str">
        <f>IFERROR(VLOOKUP($C1609,货物明细表!$B:$F,2,0),"")</f>
        <v/>
      </c>
      <c r="E1609" s="48" t="str">
        <f>IFERROR(VLOOKUP($C1609,货物明细表!$B:$F,3,0),"")</f>
        <v/>
      </c>
      <c r="F1609" s="48" t="str">
        <f>IFERROR(VLOOKUP($C1609,货物明细表!$B:$F,4,0),"")</f>
        <v/>
      </c>
      <c r="G1609" s="48" t="str">
        <f>IFERROR(VLOOKUP($C1609,货物明细表!$B:$F,5,0),"")</f>
        <v/>
      </c>
      <c r="H1609" s="23"/>
      <c r="I1609" s="23"/>
      <c r="J1609" s="23"/>
      <c r="K1609" s="23"/>
    </row>
    <row r="1610" spans="1:11">
      <c r="A1610" s="47">
        <f t="shared" si="267"/>
        <v>1607</v>
      </c>
      <c r="B1610" s="19"/>
      <c r="C1610" s="19"/>
      <c r="D1610" s="47" t="str">
        <f>IFERROR(VLOOKUP($C1610,货物明细表!$B:$F,2,0),"")</f>
        <v/>
      </c>
      <c r="E1610" s="47" t="str">
        <f>IFERROR(VLOOKUP($C1610,货物明细表!$B:$F,3,0),"")</f>
        <v/>
      </c>
      <c r="F1610" s="47" t="str">
        <f>IFERROR(VLOOKUP($C1610,货物明细表!$B:$F,4,0),"")</f>
        <v/>
      </c>
      <c r="G1610" s="47" t="str">
        <f>IFERROR(VLOOKUP($C1610,货物明细表!$B:$F,5,0),"")</f>
        <v/>
      </c>
      <c r="H1610" s="20"/>
      <c r="I1610" s="20"/>
      <c r="J1610" s="20"/>
      <c r="K1610" s="20"/>
    </row>
    <row r="1611" spans="1:11">
      <c r="A1611" s="48">
        <f t="shared" ref="A1611:A1616" si="268">A1610+1</f>
        <v>1608</v>
      </c>
      <c r="B1611" s="22"/>
      <c r="C1611" s="22"/>
      <c r="D1611" s="48" t="str">
        <f>IFERROR(VLOOKUP($C1611,货物明细表!$B:$F,2,0),"")</f>
        <v/>
      </c>
      <c r="E1611" s="48" t="str">
        <f>IFERROR(VLOOKUP($C1611,货物明细表!$B:$F,3,0),"")</f>
        <v/>
      </c>
      <c r="F1611" s="48" t="str">
        <f>IFERROR(VLOOKUP($C1611,货物明细表!$B:$F,4,0),"")</f>
        <v/>
      </c>
      <c r="G1611" s="48" t="str">
        <f>IFERROR(VLOOKUP($C1611,货物明细表!$B:$F,5,0),"")</f>
        <v/>
      </c>
      <c r="H1611" s="23"/>
      <c r="I1611" s="23"/>
      <c r="J1611" s="23"/>
      <c r="K1611" s="23"/>
    </row>
    <row r="1612" spans="1:11">
      <c r="A1612" s="47">
        <f t="shared" si="268"/>
        <v>1609</v>
      </c>
      <c r="B1612" s="19"/>
      <c r="C1612" s="19"/>
      <c r="D1612" s="47" t="str">
        <f>IFERROR(VLOOKUP($C1612,货物明细表!$B:$F,2,0),"")</f>
        <v/>
      </c>
      <c r="E1612" s="47" t="str">
        <f>IFERROR(VLOOKUP($C1612,货物明细表!$B:$F,3,0),"")</f>
        <v/>
      </c>
      <c r="F1612" s="47" t="str">
        <f>IFERROR(VLOOKUP($C1612,货物明细表!$B:$F,4,0),"")</f>
        <v/>
      </c>
      <c r="G1612" s="47" t="str">
        <f>IFERROR(VLOOKUP($C1612,货物明细表!$B:$F,5,0),"")</f>
        <v/>
      </c>
      <c r="H1612" s="20"/>
      <c r="I1612" s="20"/>
      <c r="J1612" s="20"/>
      <c r="K1612" s="20"/>
    </row>
    <row r="1613" spans="1:11">
      <c r="A1613" s="48">
        <f t="shared" si="268"/>
        <v>1610</v>
      </c>
      <c r="B1613" s="22"/>
      <c r="C1613" s="22"/>
      <c r="D1613" s="48" t="str">
        <f>IFERROR(VLOOKUP($C1613,货物明细表!$B:$F,2,0),"")</f>
        <v/>
      </c>
      <c r="E1613" s="48" t="str">
        <f>IFERROR(VLOOKUP($C1613,货物明细表!$B:$F,3,0),"")</f>
        <v/>
      </c>
      <c r="F1613" s="48" t="str">
        <f>IFERROR(VLOOKUP($C1613,货物明细表!$B:$F,4,0),"")</f>
        <v/>
      </c>
      <c r="G1613" s="48" t="str">
        <f>IFERROR(VLOOKUP($C1613,货物明细表!$B:$F,5,0),"")</f>
        <v/>
      </c>
      <c r="H1613" s="23"/>
      <c r="I1613" s="23"/>
      <c r="J1613" s="23"/>
      <c r="K1613" s="23"/>
    </row>
    <row r="1614" spans="1:11">
      <c r="A1614" s="47">
        <f t="shared" si="268"/>
        <v>1611</v>
      </c>
      <c r="B1614" s="19"/>
      <c r="C1614" s="19"/>
      <c r="D1614" s="47" t="str">
        <f>IFERROR(VLOOKUP($C1614,货物明细表!$B:$F,2,0),"")</f>
        <v/>
      </c>
      <c r="E1614" s="47" t="str">
        <f>IFERROR(VLOOKUP($C1614,货物明细表!$B:$F,3,0),"")</f>
        <v/>
      </c>
      <c r="F1614" s="47" t="str">
        <f>IFERROR(VLOOKUP($C1614,货物明细表!$B:$F,4,0),"")</f>
        <v/>
      </c>
      <c r="G1614" s="47" t="str">
        <f>IFERROR(VLOOKUP($C1614,货物明细表!$B:$F,5,0),"")</f>
        <v/>
      </c>
      <c r="H1614" s="20"/>
      <c r="I1614" s="20"/>
      <c r="J1614" s="20"/>
      <c r="K1614" s="20"/>
    </row>
    <row r="1615" spans="1:11">
      <c r="A1615" s="48">
        <f t="shared" si="268"/>
        <v>1612</v>
      </c>
      <c r="B1615" s="22"/>
      <c r="C1615" s="22"/>
      <c r="D1615" s="48" t="str">
        <f>IFERROR(VLOOKUP($C1615,货物明细表!$B:$F,2,0),"")</f>
        <v/>
      </c>
      <c r="E1615" s="48" t="str">
        <f>IFERROR(VLOOKUP($C1615,货物明细表!$B:$F,3,0),"")</f>
        <v/>
      </c>
      <c r="F1615" s="48" t="str">
        <f>IFERROR(VLOOKUP($C1615,货物明细表!$B:$F,4,0),"")</f>
        <v/>
      </c>
      <c r="G1615" s="48" t="str">
        <f>IFERROR(VLOOKUP($C1615,货物明细表!$B:$F,5,0),"")</f>
        <v/>
      </c>
      <c r="H1615" s="23"/>
      <c r="I1615" s="23"/>
      <c r="J1615" s="23"/>
      <c r="K1615" s="23"/>
    </row>
    <row r="1616" spans="1:11">
      <c r="A1616" s="47">
        <f t="shared" si="268"/>
        <v>1613</v>
      </c>
      <c r="B1616" s="19"/>
      <c r="C1616" s="19"/>
      <c r="D1616" s="47" t="str">
        <f>IFERROR(VLOOKUP($C1616,货物明细表!$B:$F,2,0),"")</f>
        <v/>
      </c>
      <c r="E1616" s="47" t="str">
        <f>IFERROR(VLOOKUP($C1616,货物明细表!$B:$F,3,0),"")</f>
        <v/>
      </c>
      <c r="F1616" s="47" t="str">
        <f>IFERROR(VLOOKUP($C1616,货物明细表!$B:$F,4,0),"")</f>
        <v/>
      </c>
      <c r="G1616" s="47" t="str">
        <f>IFERROR(VLOOKUP($C1616,货物明细表!$B:$F,5,0),"")</f>
        <v/>
      </c>
      <c r="H1616" s="20"/>
      <c r="I1616" s="20"/>
      <c r="J1616" s="20"/>
      <c r="K1616" s="20"/>
    </row>
    <row r="1617" spans="1:11">
      <c r="A1617" s="48">
        <f t="shared" ref="A1617:A1622" si="269">A1616+1</f>
        <v>1614</v>
      </c>
      <c r="B1617" s="22"/>
      <c r="C1617" s="22"/>
      <c r="D1617" s="48" t="str">
        <f>IFERROR(VLOOKUP($C1617,货物明细表!$B:$F,2,0),"")</f>
        <v/>
      </c>
      <c r="E1617" s="48" t="str">
        <f>IFERROR(VLOOKUP($C1617,货物明细表!$B:$F,3,0),"")</f>
        <v/>
      </c>
      <c r="F1617" s="48" t="str">
        <f>IFERROR(VLOOKUP($C1617,货物明细表!$B:$F,4,0),"")</f>
        <v/>
      </c>
      <c r="G1617" s="48" t="str">
        <f>IFERROR(VLOOKUP($C1617,货物明细表!$B:$F,5,0),"")</f>
        <v/>
      </c>
      <c r="H1617" s="23"/>
      <c r="I1617" s="23"/>
      <c r="J1617" s="23"/>
      <c r="K1617" s="23"/>
    </row>
    <row r="1618" spans="1:11">
      <c r="A1618" s="47">
        <f t="shared" si="269"/>
        <v>1615</v>
      </c>
      <c r="B1618" s="19"/>
      <c r="C1618" s="19"/>
      <c r="D1618" s="47" t="str">
        <f>IFERROR(VLOOKUP($C1618,货物明细表!$B:$F,2,0),"")</f>
        <v/>
      </c>
      <c r="E1618" s="47" t="str">
        <f>IFERROR(VLOOKUP($C1618,货物明细表!$B:$F,3,0),"")</f>
        <v/>
      </c>
      <c r="F1618" s="47" t="str">
        <f>IFERROR(VLOOKUP($C1618,货物明细表!$B:$F,4,0),"")</f>
        <v/>
      </c>
      <c r="G1618" s="47" t="str">
        <f>IFERROR(VLOOKUP($C1618,货物明细表!$B:$F,5,0),"")</f>
        <v/>
      </c>
      <c r="H1618" s="20"/>
      <c r="I1618" s="20"/>
      <c r="J1618" s="20"/>
      <c r="K1618" s="20"/>
    </row>
    <row r="1619" spans="1:11">
      <c r="A1619" s="48">
        <f t="shared" si="269"/>
        <v>1616</v>
      </c>
      <c r="B1619" s="22"/>
      <c r="C1619" s="22"/>
      <c r="D1619" s="48" t="str">
        <f>IFERROR(VLOOKUP($C1619,货物明细表!$B:$F,2,0),"")</f>
        <v/>
      </c>
      <c r="E1619" s="48" t="str">
        <f>IFERROR(VLOOKUP($C1619,货物明细表!$B:$F,3,0),"")</f>
        <v/>
      </c>
      <c r="F1619" s="48" t="str">
        <f>IFERROR(VLOOKUP($C1619,货物明细表!$B:$F,4,0),"")</f>
        <v/>
      </c>
      <c r="G1619" s="48" t="str">
        <f>IFERROR(VLOOKUP($C1619,货物明细表!$B:$F,5,0),"")</f>
        <v/>
      </c>
      <c r="H1619" s="23"/>
      <c r="I1619" s="23"/>
      <c r="J1619" s="23"/>
      <c r="K1619" s="23"/>
    </row>
    <row r="1620" spans="1:11">
      <c r="A1620" s="47">
        <f t="shared" si="269"/>
        <v>1617</v>
      </c>
      <c r="B1620" s="19"/>
      <c r="C1620" s="19"/>
      <c r="D1620" s="47" t="str">
        <f>IFERROR(VLOOKUP($C1620,货物明细表!$B:$F,2,0),"")</f>
        <v/>
      </c>
      <c r="E1620" s="47" t="str">
        <f>IFERROR(VLOOKUP($C1620,货物明细表!$B:$F,3,0),"")</f>
        <v/>
      </c>
      <c r="F1620" s="47" t="str">
        <f>IFERROR(VLOOKUP($C1620,货物明细表!$B:$F,4,0),"")</f>
        <v/>
      </c>
      <c r="G1620" s="47" t="str">
        <f>IFERROR(VLOOKUP($C1620,货物明细表!$B:$F,5,0),"")</f>
        <v/>
      </c>
      <c r="H1620" s="20"/>
      <c r="I1620" s="20"/>
      <c r="J1620" s="20"/>
      <c r="K1620" s="20"/>
    </row>
    <row r="1621" spans="1:11">
      <c r="A1621" s="48">
        <f t="shared" si="269"/>
        <v>1618</v>
      </c>
      <c r="B1621" s="22"/>
      <c r="C1621" s="22"/>
      <c r="D1621" s="48" t="str">
        <f>IFERROR(VLOOKUP($C1621,货物明细表!$B:$F,2,0),"")</f>
        <v/>
      </c>
      <c r="E1621" s="48" t="str">
        <f>IFERROR(VLOOKUP($C1621,货物明细表!$B:$F,3,0),"")</f>
        <v/>
      </c>
      <c r="F1621" s="48" t="str">
        <f>IFERROR(VLOOKUP($C1621,货物明细表!$B:$F,4,0),"")</f>
        <v/>
      </c>
      <c r="G1621" s="48" t="str">
        <f>IFERROR(VLOOKUP($C1621,货物明细表!$B:$F,5,0),"")</f>
        <v/>
      </c>
      <c r="H1621" s="23"/>
      <c r="I1621" s="23"/>
      <c r="J1621" s="23"/>
      <c r="K1621" s="23"/>
    </row>
    <row r="1622" spans="1:11">
      <c r="A1622" s="47">
        <f t="shared" si="269"/>
        <v>1619</v>
      </c>
      <c r="B1622" s="19"/>
      <c r="C1622" s="19"/>
      <c r="D1622" s="47" t="str">
        <f>IFERROR(VLOOKUP($C1622,货物明细表!$B:$F,2,0),"")</f>
        <v/>
      </c>
      <c r="E1622" s="47" t="str">
        <f>IFERROR(VLOOKUP($C1622,货物明细表!$B:$F,3,0),"")</f>
        <v/>
      </c>
      <c r="F1622" s="47" t="str">
        <f>IFERROR(VLOOKUP($C1622,货物明细表!$B:$F,4,0),"")</f>
        <v/>
      </c>
      <c r="G1622" s="47" t="str">
        <f>IFERROR(VLOOKUP($C1622,货物明细表!$B:$F,5,0),"")</f>
        <v/>
      </c>
      <c r="H1622" s="20"/>
      <c r="I1622" s="20"/>
      <c r="J1622" s="20"/>
      <c r="K1622" s="20"/>
    </row>
    <row r="1623" spans="1:11">
      <c r="A1623" s="48">
        <f t="shared" ref="A1623:A1628" si="270">A1622+1</f>
        <v>1620</v>
      </c>
      <c r="B1623" s="22"/>
      <c r="C1623" s="22"/>
      <c r="D1623" s="48" t="str">
        <f>IFERROR(VLOOKUP($C1623,货物明细表!$B:$F,2,0),"")</f>
        <v/>
      </c>
      <c r="E1623" s="48" t="str">
        <f>IFERROR(VLOOKUP($C1623,货物明细表!$B:$F,3,0),"")</f>
        <v/>
      </c>
      <c r="F1623" s="48" t="str">
        <f>IFERROR(VLOOKUP($C1623,货物明细表!$B:$F,4,0),"")</f>
        <v/>
      </c>
      <c r="G1623" s="48" t="str">
        <f>IFERROR(VLOOKUP($C1623,货物明细表!$B:$F,5,0),"")</f>
        <v/>
      </c>
      <c r="H1623" s="23"/>
      <c r="I1623" s="23"/>
      <c r="J1623" s="23"/>
      <c r="K1623" s="23"/>
    </row>
    <row r="1624" spans="1:11">
      <c r="A1624" s="47">
        <f t="shared" si="270"/>
        <v>1621</v>
      </c>
      <c r="B1624" s="19"/>
      <c r="C1624" s="19"/>
      <c r="D1624" s="47" t="str">
        <f>IFERROR(VLOOKUP($C1624,货物明细表!$B:$F,2,0),"")</f>
        <v/>
      </c>
      <c r="E1624" s="47" t="str">
        <f>IFERROR(VLOOKUP($C1624,货物明细表!$B:$F,3,0),"")</f>
        <v/>
      </c>
      <c r="F1624" s="47" t="str">
        <f>IFERROR(VLOOKUP($C1624,货物明细表!$B:$F,4,0),"")</f>
        <v/>
      </c>
      <c r="G1624" s="47" t="str">
        <f>IFERROR(VLOOKUP($C1624,货物明细表!$B:$F,5,0),"")</f>
        <v/>
      </c>
      <c r="H1624" s="20"/>
      <c r="I1624" s="20"/>
      <c r="J1624" s="20"/>
      <c r="K1624" s="20"/>
    </row>
    <row r="1625" spans="1:11">
      <c r="A1625" s="48">
        <f t="shared" si="270"/>
        <v>1622</v>
      </c>
      <c r="B1625" s="22"/>
      <c r="C1625" s="22"/>
      <c r="D1625" s="48" t="str">
        <f>IFERROR(VLOOKUP($C1625,货物明细表!$B:$F,2,0),"")</f>
        <v/>
      </c>
      <c r="E1625" s="48" t="str">
        <f>IFERROR(VLOOKUP($C1625,货物明细表!$B:$F,3,0),"")</f>
        <v/>
      </c>
      <c r="F1625" s="48" t="str">
        <f>IFERROR(VLOOKUP($C1625,货物明细表!$B:$F,4,0),"")</f>
        <v/>
      </c>
      <c r="G1625" s="48" t="str">
        <f>IFERROR(VLOOKUP($C1625,货物明细表!$B:$F,5,0),"")</f>
        <v/>
      </c>
      <c r="H1625" s="23"/>
      <c r="I1625" s="23"/>
      <c r="J1625" s="23"/>
      <c r="K1625" s="23"/>
    </row>
    <row r="1626" spans="1:11">
      <c r="A1626" s="47">
        <f t="shared" si="270"/>
        <v>1623</v>
      </c>
      <c r="B1626" s="19"/>
      <c r="C1626" s="19"/>
      <c r="D1626" s="47" t="str">
        <f>IFERROR(VLOOKUP($C1626,货物明细表!$B:$F,2,0),"")</f>
        <v/>
      </c>
      <c r="E1626" s="47" t="str">
        <f>IFERROR(VLOOKUP($C1626,货物明细表!$B:$F,3,0),"")</f>
        <v/>
      </c>
      <c r="F1626" s="47" t="str">
        <f>IFERROR(VLOOKUP($C1626,货物明细表!$B:$F,4,0),"")</f>
        <v/>
      </c>
      <c r="G1626" s="47" t="str">
        <f>IFERROR(VLOOKUP($C1626,货物明细表!$B:$F,5,0),"")</f>
        <v/>
      </c>
      <c r="H1626" s="20"/>
      <c r="I1626" s="20"/>
      <c r="J1626" s="20"/>
      <c r="K1626" s="20"/>
    </row>
    <row r="1627" spans="1:11">
      <c r="A1627" s="48">
        <f t="shared" si="270"/>
        <v>1624</v>
      </c>
      <c r="B1627" s="22"/>
      <c r="C1627" s="22"/>
      <c r="D1627" s="48" t="str">
        <f>IFERROR(VLOOKUP($C1627,货物明细表!$B:$F,2,0),"")</f>
        <v/>
      </c>
      <c r="E1627" s="48" t="str">
        <f>IFERROR(VLOOKUP($C1627,货物明细表!$B:$F,3,0),"")</f>
        <v/>
      </c>
      <c r="F1627" s="48" t="str">
        <f>IFERROR(VLOOKUP($C1627,货物明细表!$B:$F,4,0),"")</f>
        <v/>
      </c>
      <c r="G1627" s="48" t="str">
        <f>IFERROR(VLOOKUP($C1627,货物明细表!$B:$F,5,0),"")</f>
        <v/>
      </c>
      <c r="H1627" s="23"/>
      <c r="I1627" s="23"/>
      <c r="J1627" s="23"/>
      <c r="K1627" s="23"/>
    </row>
    <row r="1628" spans="1:11">
      <c r="A1628" s="47">
        <f t="shared" si="270"/>
        <v>1625</v>
      </c>
      <c r="B1628" s="19"/>
      <c r="C1628" s="19"/>
      <c r="D1628" s="47" t="str">
        <f>IFERROR(VLOOKUP($C1628,货物明细表!$B:$F,2,0),"")</f>
        <v/>
      </c>
      <c r="E1628" s="47" t="str">
        <f>IFERROR(VLOOKUP($C1628,货物明细表!$B:$F,3,0),"")</f>
        <v/>
      </c>
      <c r="F1628" s="47" t="str">
        <f>IFERROR(VLOOKUP($C1628,货物明细表!$B:$F,4,0),"")</f>
        <v/>
      </c>
      <c r="G1628" s="47" t="str">
        <f>IFERROR(VLOOKUP($C1628,货物明细表!$B:$F,5,0),"")</f>
        <v/>
      </c>
      <c r="H1628" s="20"/>
      <c r="I1628" s="20"/>
      <c r="J1628" s="20"/>
      <c r="K1628" s="20"/>
    </row>
    <row r="1629" spans="1:11">
      <c r="A1629" s="48">
        <f t="shared" ref="A1629:A1634" si="271">A1628+1</f>
        <v>1626</v>
      </c>
      <c r="B1629" s="22"/>
      <c r="C1629" s="22"/>
      <c r="D1629" s="48" t="str">
        <f>IFERROR(VLOOKUP($C1629,货物明细表!$B:$F,2,0),"")</f>
        <v/>
      </c>
      <c r="E1629" s="48" t="str">
        <f>IFERROR(VLOOKUP($C1629,货物明细表!$B:$F,3,0),"")</f>
        <v/>
      </c>
      <c r="F1629" s="48" t="str">
        <f>IFERROR(VLOOKUP($C1629,货物明细表!$B:$F,4,0),"")</f>
        <v/>
      </c>
      <c r="G1629" s="48" t="str">
        <f>IFERROR(VLOOKUP($C1629,货物明细表!$B:$F,5,0),"")</f>
        <v/>
      </c>
      <c r="H1629" s="23"/>
      <c r="I1629" s="23"/>
      <c r="J1629" s="23"/>
      <c r="K1629" s="23"/>
    </row>
    <row r="1630" spans="1:11">
      <c r="A1630" s="47">
        <f t="shared" si="271"/>
        <v>1627</v>
      </c>
      <c r="B1630" s="19"/>
      <c r="C1630" s="19"/>
      <c r="D1630" s="47" t="str">
        <f>IFERROR(VLOOKUP($C1630,货物明细表!$B:$F,2,0),"")</f>
        <v/>
      </c>
      <c r="E1630" s="47" t="str">
        <f>IFERROR(VLOOKUP($C1630,货物明细表!$B:$F,3,0),"")</f>
        <v/>
      </c>
      <c r="F1630" s="47" t="str">
        <f>IFERROR(VLOOKUP($C1630,货物明细表!$B:$F,4,0),"")</f>
        <v/>
      </c>
      <c r="G1630" s="47" t="str">
        <f>IFERROR(VLOOKUP($C1630,货物明细表!$B:$F,5,0),"")</f>
        <v/>
      </c>
      <c r="H1630" s="20"/>
      <c r="I1630" s="20"/>
      <c r="J1630" s="20"/>
      <c r="K1630" s="20"/>
    </row>
    <row r="1631" spans="1:11">
      <c r="A1631" s="48">
        <f t="shared" si="271"/>
        <v>1628</v>
      </c>
      <c r="B1631" s="22"/>
      <c r="C1631" s="22"/>
      <c r="D1631" s="48" t="str">
        <f>IFERROR(VLOOKUP($C1631,货物明细表!$B:$F,2,0),"")</f>
        <v/>
      </c>
      <c r="E1631" s="48" t="str">
        <f>IFERROR(VLOOKUP($C1631,货物明细表!$B:$F,3,0),"")</f>
        <v/>
      </c>
      <c r="F1631" s="48" t="str">
        <f>IFERROR(VLOOKUP($C1631,货物明细表!$B:$F,4,0),"")</f>
        <v/>
      </c>
      <c r="G1631" s="48" t="str">
        <f>IFERROR(VLOOKUP($C1631,货物明细表!$B:$F,5,0),"")</f>
        <v/>
      </c>
      <c r="H1631" s="23"/>
      <c r="I1631" s="23"/>
      <c r="J1631" s="23"/>
      <c r="K1631" s="23"/>
    </row>
    <row r="1632" spans="1:11">
      <c r="A1632" s="47">
        <f t="shared" si="271"/>
        <v>1629</v>
      </c>
      <c r="B1632" s="19"/>
      <c r="C1632" s="19"/>
      <c r="D1632" s="47" t="str">
        <f>IFERROR(VLOOKUP($C1632,货物明细表!$B:$F,2,0),"")</f>
        <v/>
      </c>
      <c r="E1632" s="47" t="str">
        <f>IFERROR(VLOOKUP($C1632,货物明细表!$B:$F,3,0),"")</f>
        <v/>
      </c>
      <c r="F1632" s="47" t="str">
        <f>IFERROR(VLOOKUP($C1632,货物明细表!$B:$F,4,0),"")</f>
        <v/>
      </c>
      <c r="G1632" s="47" t="str">
        <f>IFERROR(VLOOKUP($C1632,货物明细表!$B:$F,5,0),"")</f>
        <v/>
      </c>
      <c r="H1632" s="20"/>
      <c r="I1632" s="20"/>
      <c r="J1632" s="20"/>
      <c r="K1632" s="20"/>
    </row>
    <row r="1633" spans="1:11">
      <c r="A1633" s="48">
        <f t="shared" si="271"/>
        <v>1630</v>
      </c>
      <c r="B1633" s="22"/>
      <c r="C1633" s="22"/>
      <c r="D1633" s="48" t="str">
        <f>IFERROR(VLOOKUP($C1633,货物明细表!$B:$F,2,0),"")</f>
        <v/>
      </c>
      <c r="E1633" s="48" t="str">
        <f>IFERROR(VLOOKUP($C1633,货物明细表!$B:$F,3,0),"")</f>
        <v/>
      </c>
      <c r="F1633" s="48" t="str">
        <f>IFERROR(VLOOKUP($C1633,货物明细表!$B:$F,4,0),"")</f>
        <v/>
      </c>
      <c r="G1633" s="48" t="str">
        <f>IFERROR(VLOOKUP($C1633,货物明细表!$B:$F,5,0),"")</f>
        <v/>
      </c>
      <c r="H1633" s="23"/>
      <c r="I1633" s="23"/>
      <c r="J1633" s="23"/>
      <c r="K1633" s="23"/>
    </row>
    <row r="1634" spans="1:11">
      <c r="A1634" s="47">
        <f t="shared" si="271"/>
        <v>1631</v>
      </c>
      <c r="B1634" s="19"/>
      <c r="C1634" s="19"/>
      <c r="D1634" s="47" t="str">
        <f>IFERROR(VLOOKUP($C1634,货物明细表!$B:$F,2,0),"")</f>
        <v/>
      </c>
      <c r="E1634" s="47" t="str">
        <f>IFERROR(VLOOKUP($C1634,货物明细表!$B:$F,3,0),"")</f>
        <v/>
      </c>
      <c r="F1634" s="47" t="str">
        <f>IFERROR(VLOOKUP($C1634,货物明细表!$B:$F,4,0),"")</f>
        <v/>
      </c>
      <c r="G1634" s="47" t="str">
        <f>IFERROR(VLOOKUP($C1634,货物明细表!$B:$F,5,0),"")</f>
        <v/>
      </c>
      <c r="H1634" s="20"/>
      <c r="I1634" s="20"/>
      <c r="J1634" s="20"/>
      <c r="K1634" s="20"/>
    </row>
    <row r="1635" spans="1:11">
      <c r="A1635" s="48">
        <f t="shared" ref="A1635:A1640" si="272">A1634+1</f>
        <v>1632</v>
      </c>
      <c r="B1635" s="22"/>
      <c r="C1635" s="22"/>
      <c r="D1635" s="48" t="str">
        <f>IFERROR(VLOOKUP($C1635,货物明细表!$B:$F,2,0),"")</f>
        <v/>
      </c>
      <c r="E1635" s="48" t="str">
        <f>IFERROR(VLOOKUP($C1635,货物明细表!$B:$F,3,0),"")</f>
        <v/>
      </c>
      <c r="F1635" s="48" t="str">
        <f>IFERROR(VLOOKUP($C1635,货物明细表!$B:$F,4,0),"")</f>
        <v/>
      </c>
      <c r="G1635" s="48" t="str">
        <f>IFERROR(VLOOKUP($C1635,货物明细表!$B:$F,5,0),"")</f>
        <v/>
      </c>
      <c r="H1635" s="23"/>
      <c r="I1635" s="23"/>
      <c r="J1635" s="23"/>
      <c r="K1635" s="23"/>
    </row>
    <row r="1636" spans="1:11">
      <c r="A1636" s="47">
        <f t="shared" si="272"/>
        <v>1633</v>
      </c>
      <c r="B1636" s="19"/>
      <c r="C1636" s="19"/>
      <c r="D1636" s="47" t="str">
        <f>IFERROR(VLOOKUP($C1636,货物明细表!$B:$F,2,0),"")</f>
        <v/>
      </c>
      <c r="E1636" s="47" t="str">
        <f>IFERROR(VLOOKUP($C1636,货物明细表!$B:$F,3,0),"")</f>
        <v/>
      </c>
      <c r="F1636" s="47" t="str">
        <f>IFERROR(VLOOKUP($C1636,货物明细表!$B:$F,4,0),"")</f>
        <v/>
      </c>
      <c r="G1636" s="47" t="str">
        <f>IFERROR(VLOOKUP($C1636,货物明细表!$B:$F,5,0),"")</f>
        <v/>
      </c>
      <c r="H1636" s="20"/>
      <c r="I1636" s="20"/>
      <c r="J1636" s="20"/>
      <c r="K1636" s="20"/>
    </row>
    <row r="1637" spans="1:11">
      <c r="A1637" s="48">
        <f t="shared" si="272"/>
        <v>1634</v>
      </c>
      <c r="B1637" s="22"/>
      <c r="C1637" s="22"/>
      <c r="D1637" s="48" t="str">
        <f>IFERROR(VLOOKUP($C1637,货物明细表!$B:$F,2,0),"")</f>
        <v/>
      </c>
      <c r="E1637" s="48" t="str">
        <f>IFERROR(VLOOKUP($C1637,货物明细表!$B:$F,3,0),"")</f>
        <v/>
      </c>
      <c r="F1637" s="48" t="str">
        <f>IFERROR(VLOOKUP($C1637,货物明细表!$B:$F,4,0),"")</f>
        <v/>
      </c>
      <c r="G1637" s="48" t="str">
        <f>IFERROR(VLOOKUP($C1637,货物明细表!$B:$F,5,0),"")</f>
        <v/>
      </c>
      <c r="H1637" s="23"/>
      <c r="I1637" s="23"/>
      <c r="J1637" s="23"/>
      <c r="K1637" s="23"/>
    </row>
    <row r="1638" spans="1:11">
      <c r="A1638" s="47">
        <f t="shared" si="272"/>
        <v>1635</v>
      </c>
      <c r="B1638" s="19"/>
      <c r="C1638" s="19"/>
      <c r="D1638" s="47" t="str">
        <f>IFERROR(VLOOKUP($C1638,货物明细表!$B:$F,2,0),"")</f>
        <v/>
      </c>
      <c r="E1638" s="47" t="str">
        <f>IFERROR(VLOOKUP($C1638,货物明细表!$B:$F,3,0),"")</f>
        <v/>
      </c>
      <c r="F1638" s="47" t="str">
        <f>IFERROR(VLOOKUP($C1638,货物明细表!$B:$F,4,0),"")</f>
        <v/>
      </c>
      <c r="G1638" s="47" t="str">
        <f>IFERROR(VLOOKUP($C1638,货物明细表!$B:$F,5,0),"")</f>
        <v/>
      </c>
      <c r="H1638" s="20"/>
      <c r="I1638" s="20"/>
      <c r="J1638" s="20"/>
      <c r="K1638" s="20"/>
    </row>
    <row r="1639" spans="1:11">
      <c r="A1639" s="48">
        <f t="shared" si="272"/>
        <v>1636</v>
      </c>
      <c r="B1639" s="22"/>
      <c r="C1639" s="22"/>
      <c r="D1639" s="48" t="str">
        <f>IFERROR(VLOOKUP($C1639,货物明细表!$B:$F,2,0),"")</f>
        <v/>
      </c>
      <c r="E1639" s="48" t="str">
        <f>IFERROR(VLOOKUP($C1639,货物明细表!$B:$F,3,0),"")</f>
        <v/>
      </c>
      <c r="F1639" s="48" t="str">
        <f>IFERROR(VLOOKUP($C1639,货物明细表!$B:$F,4,0),"")</f>
        <v/>
      </c>
      <c r="G1639" s="48" t="str">
        <f>IFERROR(VLOOKUP($C1639,货物明细表!$B:$F,5,0),"")</f>
        <v/>
      </c>
      <c r="H1639" s="23"/>
      <c r="I1639" s="23"/>
      <c r="J1639" s="23"/>
      <c r="K1639" s="23"/>
    </row>
    <row r="1640" spans="1:11">
      <c r="A1640" s="47">
        <f t="shared" si="272"/>
        <v>1637</v>
      </c>
      <c r="B1640" s="19"/>
      <c r="C1640" s="19"/>
      <c r="D1640" s="47" t="str">
        <f>IFERROR(VLOOKUP($C1640,货物明细表!$B:$F,2,0),"")</f>
        <v/>
      </c>
      <c r="E1640" s="47" t="str">
        <f>IFERROR(VLOOKUP($C1640,货物明细表!$B:$F,3,0),"")</f>
        <v/>
      </c>
      <c r="F1640" s="47" t="str">
        <f>IFERROR(VLOOKUP($C1640,货物明细表!$B:$F,4,0),"")</f>
        <v/>
      </c>
      <c r="G1640" s="47" t="str">
        <f>IFERROR(VLOOKUP($C1640,货物明细表!$B:$F,5,0),"")</f>
        <v/>
      </c>
      <c r="H1640" s="20"/>
      <c r="I1640" s="20"/>
      <c r="J1640" s="20"/>
      <c r="K1640" s="20"/>
    </row>
    <row r="1641" spans="1:11">
      <c r="A1641" s="48">
        <f t="shared" ref="A1641:A1646" si="273">A1640+1</f>
        <v>1638</v>
      </c>
      <c r="B1641" s="22"/>
      <c r="C1641" s="22"/>
      <c r="D1641" s="48" t="str">
        <f>IFERROR(VLOOKUP($C1641,货物明细表!$B:$F,2,0),"")</f>
        <v/>
      </c>
      <c r="E1641" s="48" t="str">
        <f>IFERROR(VLOOKUP($C1641,货物明细表!$B:$F,3,0),"")</f>
        <v/>
      </c>
      <c r="F1641" s="48" t="str">
        <f>IFERROR(VLOOKUP($C1641,货物明细表!$B:$F,4,0),"")</f>
        <v/>
      </c>
      <c r="G1641" s="48" t="str">
        <f>IFERROR(VLOOKUP($C1641,货物明细表!$B:$F,5,0),"")</f>
        <v/>
      </c>
      <c r="H1641" s="23"/>
      <c r="I1641" s="23"/>
      <c r="J1641" s="23"/>
      <c r="K1641" s="23"/>
    </row>
    <row r="1642" spans="1:11">
      <c r="A1642" s="47">
        <f t="shared" si="273"/>
        <v>1639</v>
      </c>
      <c r="B1642" s="19"/>
      <c r="C1642" s="19"/>
      <c r="D1642" s="47" t="str">
        <f>IFERROR(VLOOKUP($C1642,货物明细表!$B:$F,2,0),"")</f>
        <v/>
      </c>
      <c r="E1642" s="47" t="str">
        <f>IFERROR(VLOOKUP($C1642,货物明细表!$B:$F,3,0),"")</f>
        <v/>
      </c>
      <c r="F1642" s="47" t="str">
        <f>IFERROR(VLOOKUP($C1642,货物明细表!$B:$F,4,0),"")</f>
        <v/>
      </c>
      <c r="G1642" s="47" t="str">
        <f>IFERROR(VLOOKUP($C1642,货物明细表!$B:$F,5,0),"")</f>
        <v/>
      </c>
      <c r="H1642" s="20"/>
      <c r="I1642" s="20"/>
      <c r="J1642" s="20"/>
      <c r="K1642" s="20"/>
    </row>
    <row r="1643" spans="1:11">
      <c r="A1643" s="48">
        <f t="shared" si="273"/>
        <v>1640</v>
      </c>
      <c r="B1643" s="22"/>
      <c r="C1643" s="22"/>
      <c r="D1643" s="48" t="str">
        <f>IFERROR(VLOOKUP($C1643,货物明细表!$B:$F,2,0),"")</f>
        <v/>
      </c>
      <c r="E1643" s="48" t="str">
        <f>IFERROR(VLOOKUP($C1643,货物明细表!$B:$F,3,0),"")</f>
        <v/>
      </c>
      <c r="F1643" s="48" t="str">
        <f>IFERROR(VLOOKUP($C1643,货物明细表!$B:$F,4,0),"")</f>
        <v/>
      </c>
      <c r="G1643" s="48" t="str">
        <f>IFERROR(VLOOKUP($C1643,货物明细表!$B:$F,5,0),"")</f>
        <v/>
      </c>
      <c r="H1643" s="23"/>
      <c r="I1643" s="23"/>
      <c r="J1643" s="23"/>
      <c r="K1643" s="23"/>
    </row>
    <row r="1644" spans="1:11">
      <c r="A1644" s="47">
        <f t="shared" si="273"/>
        <v>1641</v>
      </c>
      <c r="B1644" s="19"/>
      <c r="C1644" s="19"/>
      <c r="D1644" s="47" t="str">
        <f>IFERROR(VLOOKUP($C1644,货物明细表!$B:$F,2,0),"")</f>
        <v/>
      </c>
      <c r="E1644" s="47" t="str">
        <f>IFERROR(VLOOKUP($C1644,货物明细表!$B:$F,3,0),"")</f>
        <v/>
      </c>
      <c r="F1644" s="47" t="str">
        <f>IFERROR(VLOOKUP($C1644,货物明细表!$B:$F,4,0),"")</f>
        <v/>
      </c>
      <c r="G1644" s="47" t="str">
        <f>IFERROR(VLOOKUP($C1644,货物明细表!$B:$F,5,0),"")</f>
        <v/>
      </c>
      <c r="H1644" s="20"/>
      <c r="I1644" s="20"/>
      <c r="J1644" s="20"/>
      <c r="K1644" s="20"/>
    </row>
    <row r="1645" spans="1:11">
      <c r="A1645" s="48">
        <f t="shared" si="273"/>
        <v>1642</v>
      </c>
      <c r="B1645" s="22"/>
      <c r="C1645" s="22"/>
      <c r="D1645" s="48" t="str">
        <f>IFERROR(VLOOKUP($C1645,货物明细表!$B:$F,2,0),"")</f>
        <v/>
      </c>
      <c r="E1645" s="48" t="str">
        <f>IFERROR(VLOOKUP($C1645,货物明细表!$B:$F,3,0),"")</f>
        <v/>
      </c>
      <c r="F1645" s="48" t="str">
        <f>IFERROR(VLOOKUP($C1645,货物明细表!$B:$F,4,0),"")</f>
        <v/>
      </c>
      <c r="G1645" s="48" t="str">
        <f>IFERROR(VLOOKUP($C1645,货物明细表!$B:$F,5,0),"")</f>
        <v/>
      </c>
      <c r="H1645" s="23"/>
      <c r="I1645" s="23"/>
      <c r="J1645" s="23"/>
      <c r="K1645" s="23"/>
    </row>
    <row r="1646" spans="1:11">
      <c r="A1646" s="47">
        <f t="shared" si="273"/>
        <v>1643</v>
      </c>
      <c r="B1646" s="19"/>
      <c r="C1646" s="19"/>
      <c r="D1646" s="47" t="str">
        <f>IFERROR(VLOOKUP($C1646,货物明细表!$B:$F,2,0),"")</f>
        <v/>
      </c>
      <c r="E1646" s="47" t="str">
        <f>IFERROR(VLOOKUP($C1646,货物明细表!$B:$F,3,0),"")</f>
        <v/>
      </c>
      <c r="F1646" s="47" t="str">
        <f>IFERROR(VLOOKUP($C1646,货物明细表!$B:$F,4,0),"")</f>
        <v/>
      </c>
      <c r="G1646" s="47" t="str">
        <f>IFERROR(VLOOKUP($C1646,货物明细表!$B:$F,5,0),"")</f>
        <v/>
      </c>
      <c r="H1646" s="20"/>
      <c r="I1646" s="20"/>
      <c r="J1646" s="20"/>
      <c r="K1646" s="20"/>
    </row>
    <row r="1647" spans="1:11">
      <c r="A1647" s="48">
        <f t="shared" ref="A1647:A1652" si="274">A1646+1</f>
        <v>1644</v>
      </c>
      <c r="B1647" s="22"/>
      <c r="C1647" s="22"/>
      <c r="D1647" s="48" t="str">
        <f>IFERROR(VLOOKUP($C1647,货物明细表!$B:$F,2,0),"")</f>
        <v/>
      </c>
      <c r="E1647" s="48" t="str">
        <f>IFERROR(VLOOKUP($C1647,货物明细表!$B:$F,3,0),"")</f>
        <v/>
      </c>
      <c r="F1647" s="48" t="str">
        <f>IFERROR(VLOOKUP($C1647,货物明细表!$B:$F,4,0),"")</f>
        <v/>
      </c>
      <c r="G1647" s="48" t="str">
        <f>IFERROR(VLOOKUP($C1647,货物明细表!$B:$F,5,0),"")</f>
        <v/>
      </c>
      <c r="H1647" s="23"/>
      <c r="I1647" s="23"/>
      <c r="J1647" s="23"/>
      <c r="K1647" s="23"/>
    </row>
    <row r="1648" spans="1:11">
      <c r="A1648" s="47">
        <f t="shared" si="274"/>
        <v>1645</v>
      </c>
      <c r="B1648" s="19"/>
      <c r="C1648" s="19"/>
      <c r="D1648" s="47" t="str">
        <f>IFERROR(VLOOKUP($C1648,货物明细表!$B:$F,2,0),"")</f>
        <v/>
      </c>
      <c r="E1648" s="47" t="str">
        <f>IFERROR(VLOOKUP($C1648,货物明细表!$B:$F,3,0),"")</f>
        <v/>
      </c>
      <c r="F1648" s="47" t="str">
        <f>IFERROR(VLOOKUP($C1648,货物明细表!$B:$F,4,0),"")</f>
        <v/>
      </c>
      <c r="G1648" s="47" t="str">
        <f>IFERROR(VLOOKUP($C1648,货物明细表!$B:$F,5,0),"")</f>
        <v/>
      </c>
      <c r="H1648" s="20"/>
      <c r="I1648" s="20"/>
      <c r="J1648" s="20"/>
      <c r="K1648" s="20"/>
    </row>
    <row r="1649" spans="1:11">
      <c r="A1649" s="48">
        <f t="shared" si="274"/>
        <v>1646</v>
      </c>
      <c r="B1649" s="22"/>
      <c r="C1649" s="22"/>
      <c r="D1649" s="48" t="str">
        <f>IFERROR(VLOOKUP($C1649,货物明细表!$B:$F,2,0),"")</f>
        <v/>
      </c>
      <c r="E1649" s="48" t="str">
        <f>IFERROR(VLOOKUP($C1649,货物明细表!$B:$F,3,0),"")</f>
        <v/>
      </c>
      <c r="F1649" s="48" t="str">
        <f>IFERROR(VLOOKUP($C1649,货物明细表!$B:$F,4,0),"")</f>
        <v/>
      </c>
      <c r="G1649" s="48" t="str">
        <f>IFERROR(VLOOKUP($C1649,货物明细表!$B:$F,5,0),"")</f>
        <v/>
      </c>
      <c r="H1649" s="23"/>
      <c r="I1649" s="23"/>
      <c r="J1649" s="23"/>
      <c r="K1649" s="23"/>
    </row>
    <row r="1650" spans="1:11">
      <c r="A1650" s="47">
        <f t="shared" si="274"/>
        <v>1647</v>
      </c>
      <c r="B1650" s="19"/>
      <c r="C1650" s="19"/>
      <c r="D1650" s="47" t="str">
        <f>IFERROR(VLOOKUP($C1650,货物明细表!$B:$F,2,0),"")</f>
        <v/>
      </c>
      <c r="E1650" s="47" t="str">
        <f>IFERROR(VLOOKUP($C1650,货物明细表!$B:$F,3,0),"")</f>
        <v/>
      </c>
      <c r="F1650" s="47" t="str">
        <f>IFERROR(VLOOKUP($C1650,货物明细表!$B:$F,4,0),"")</f>
        <v/>
      </c>
      <c r="G1650" s="47" t="str">
        <f>IFERROR(VLOOKUP($C1650,货物明细表!$B:$F,5,0),"")</f>
        <v/>
      </c>
      <c r="H1650" s="20"/>
      <c r="I1650" s="20"/>
      <c r="J1650" s="20"/>
      <c r="K1650" s="20"/>
    </row>
    <row r="1651" spans="1:11">
      <c r="A1651" s="48">
        <f t="shared" si="274"/>
        <v>1648</v>
      </c>
      <c r="B1651" s="22"/>
      <c r="C1651" s="22"/>
      <c r="D1651" s="48" t="str">
        <f>IFERROR(VLOOKUP($C1651,货物明细表!$B:$F,2,0),"")</f>
        <v/>
      </c>
      <c r="E1651" s="48" t="str">
        <f>IFERROR(VLOOKUP($C1651,货物明细表!$B:$F,3,0),"")</f>
        <v/>
      </c>
      <c r="F1651" s="48" t="str">
        <f>IFERROR(VLOOKUP($C1651,货物明细表!$B:$F,4,0),"")</f>
        <v/>
      </c>
      <c r="G1651" s="48" t="str">
        <f>IFERROR(VLOOKUP($C1651,货物明细表!$B:$F,5,0),"")</f>
        <v/>
      </c>
      <c r="H1651" s="23"/>
      <c r="I1651" s="23"/>
      <c r="J1651" s="23"/>
      <c r="K1651" s="23"/>
    </row>
    <row r="1652" spans="1:11">
      <c r="A1652" s="47">
        <f t="shared" si="274"/>
        <v>1649</v>
      </c>
      <c r="B1652" s="19"/>
      <c r="C1652" s="19"/>
      <c r="D1652" s="47" t="str">
        <f>IFERROR(VLOOKUP($C1652,货物明细表!$B:$F,2,0),"")</f>
        <v/>
      </c>
      <c r="E1652" s="47" t="str">
        <f>IFERROR(VLOOKUP($C1652,货物明细表!$B:$F,3,0),"")</f>
        <v/>
      </c>
      <c r="F1652" s="47" t="str">
        <f>IFERROR(VLOOKUP($C1652,货物明细表!$B:$F,4,0),"")</f>
        <v/>
      </c>
      <c r="G1652" s="47" t="str">
        <f>IFERROR(VLOOKUP($C1652,货物明细表!$B:$F,5,0),"")</f>
        <v/>
      </c>
      <c r="H1652" s="20"/>
      <c r="I1652" s="20"/>
      <c r="J1652" s="20"/>
      <c r="K1652" s="20"/>
    </row>
    <row r="1653" spans="1:11">
      <c r="A1653" s="48">
        <f t="shared" ref="A1653:A1658" si="275">A1652+1</f>
        <v>1650</v>
      </c>
      <c r="B1653" s="22"/>
      <c r="C1653" s="22"/>
      <c r="D1653" s="48" t="str">
        <f>IFERROR(VLOOKUP($C1653,货物明细表!$B:$F,2,0),"")</f>
        <v/>
      </c>
      <c r="E1653" s="48" t="str">
        <f>IFERROR(VLOOKUP($C1653,货物明细表!$B:$F,3,0),"")</f>
        <v/>
      </c>
      <c r="F1653" s="48" t="str">
        <f>IFERROR(VLOOKUP($C1653,货物明细表!$B:$F,4,0),"")</f>
        <v/>
      </c>
      <c r="G1653" s="48" t="str">
        <f>IFERROR(VLOOKUP($C1653,货物明细表!$B:$F,5,0),"")</f>
        <v/>
      </c>
      <c r="H1653" s="23"/>
      <c r="I1653" s="23"/>
      <c r="J1653" s="23"/>
      <c r="K1653" s="23"/>
    </row>
    <row r="1654" spans="1:11">
      <c r="A1654" s="47">
        <f t="shared" si="275"/>
        <v>1651</v>
      </c>
      <c r="B1654" s="19"/>
      <c r="C1654" s="19"/>
      <c r="D1654" s="47" t="str">
        <f>IFERROR(VLOOKUP($C1654,货物明细表!$B:$F,2,0),"")</f>
        <v/>
      </c>
      <c r="E1654" s="47" t="str">
        <f>IFERROR(VLOOKUP($C1654,货物明细表!$B:$F,3,0),"")</f>
        <v/>
      </c>
      <c r="F1654" s="47" t="str">
        <f>IFERROR(VLOOKUP($C1654,货物明细表!$B:$F,4,0),"")</f>
        <v/>
      </c>
      <c r="G1654" s="47" t="str">
        <f>IFERROR(VLOOKUP($C1654,货物明细表!$B:$F,5,0),"")</f>
        <v/>
      </c>
      <c r="H1654" s="20"/>
      <c r="I1654" s="20"/>
      <c r="J1654" s="20"/>
      <c r="K1654" s="20"/>
    </row>
    <row r="1655" spans="1:11">
      <c r="A1655" s="48">
        <f t="shared" si="275"/>
        <v>1652</v>
      </c>
      <c r="B1655" s="22"/>
      <c r="C1655" s="22"/>
      <c r="D1655" s="48" t="str">
        <f>IFERROR(VLOOKUP($C1655,货物明细表!$B:$F,2,0),"")</f>
        <v/>
      </c>
      <c r="E1655" s="48" t="str">
        <f>IFERROR(VLOOKUP($C1655,货物明细表!$B:$F,3,0),"")</f>
        <v/>
      </c>
      <c r="F1655" s="48" t="str">
        <f>IFERROR(VLOOKUP($C1655,货物明细表!$B:$F,4,0),"")</f>
        <v/>
      </c>
      <c r="G1655" s="48" t="str">
        <f>IFERROR(VLOOKUP($C1655,货物明细表!$B:$F,5,0),"")</f>
        <v/>
      </c>
      <c r="H1655" s="23"/>
      <c r="I1655" s="23"/>
      <c r="J1655" s="23"/>
      <c r="K1655" s="23"/>
    </row>
    <row r="1656" spans="1:11">
      <c r="A1656" s="47">
        <f t="shared" si="275"/>
        <v>1653</v>
      </c>
      <c r="B1656" s="19"/>
      <c r="C1656" s="19"/>
      <c r="D1656" s="47" t="str">
        <f>IFERROR(VLOOKUP($C1656,货物明细表!$B:$F,2,0),"")</f>
        <v/>
      </c>
      <c r="E1656" s="47" t="str">
        <f>IFERROR(VLOOKUP($C1656,货物明细表!$B:$F,3,0),"")</f>
        <v/>
      </c>
      <c r="F1656" s="47" t="str">
        <f>IFERROR(VLOOKUP($C1656,货物明细表!$B:$F,4,0),"")</f>
        <v/>
      </c>
      <c r="G1656" s="47" t="str">
        <f>IFERROR(VLOOKUP($C1656,货物明细表!$B:$F,5,0),"")</f>
        <v/>
      </c>
      <c r="H1656" s="20"/>
      <c r="I1656" s="20"/>
      <c r="J1656" s="20"/>
      <c r="K1656" s="20"/>
    </row>
    <row r="1657" spans="1:11">
      <c r="A1657" s="48">
        <f t="shared" si="275"/>
        <v>1654</v>
      </c>
      <c r="B1657" s="22"/>
      <c r="C1657" s="22"/>
      <c r="D1657" s="48" t="str">
        <f>IFERROR(VLOOKUP($C1657,货物明细表!$B:$F,2,0),"")</f>
        <v/>
      </c>
      <c r="E1657" s="48" t="str">
        <f>IFERROR(VLOOKUP($C1657,货物明细表!$B:$F,3,0),"")</f>
        <v/>
      </c>
      <c r="F1657" s="48" t="str">
        <f>IFERROR(VLOOKUP($C1657,货物明细表!$B:$F,4,0),"")</f>
        <v/>
      </c>
      <c r="G1657" s="48" t="str">
        <f>IFERROR(VLOOKUP($C1657,货物明细表!$B:$F,5,0),"")</f>
        <v/>
      </c>
      <c r="H1657" s="23"/>
      <c r="I1657" s="23"/>
      <c r="J1657" s="23"/>
      <c r="K1657" s="23"/>
    </row>
    <row r="1658" spans="1:11">
      <c r="A1658" s="47">
        <f t="shared" si="275"/>
        <v>1655</v>
      </c>
      <c r="B1658" s="19"/>
      <c r="C1658" s="19"/>
      <c r="D1658" s="47" t="str">
        <f>IFERROR(VLOOKUP($C1658,货物明细表!$B:$F,2,0),"")</f>
        <v/>
      </c>
      <c r="E1658" s="47" t="str">
        <f>IFERROR(VLOOKUP($C1658,货物明细表!$B:$F,3,0),"")</f>
        <v/>
      </c>
      <c r="F1658" s="47" t="str">
        <f>IFERROR(VLOOKUP($C1658,货物明细表!$B:$F,4,0),"")</f>
        <v/>
      </c>
      <c r="G1658" s="47" t="str">
        <f>IFERROR(VLOOKUP($C1658,货物明细表!$B:$F,5,0),"")</f>
        <v/>
      </c>
      <c r="H1658" s="20"/>
      <c r="I1658" s="20"/>
      <c r="J1658" s="20"/>
      <c r="K1658" s="20"/>
    </row>
    <row r="1659" spans="1:11">
      <c r="A1659" s="48">
        <f t="shared" ref="A1659:A1664" si="276">A1658+1</f>
        <v>1656</v>
      </c>
      <c r="B1659" s="22"/>
      <c r="C1659" s="22"/>
      <c r="D1659" s="48" t="str">
        <f>IFERROR(VLOOKUP($C1659,货物明细表!$B:$F,2,0),"")</f>
        <v/>
      </c>
      <c r="E1659" s="48" t="str">
        <f>IFERROR(VLOOKUP($C1659,货物明细表!$B:$F,3,0),"")</f>
        <v/>
      </c>
      <c r="F1659" s="48" t="str">
        <f>IFERROR(VLOOKUP($C1659,货物明细表!$B:$F,4,0),"")</f>
        <v/>
      </c>
      <c r="G1659" s="48" t="str">
        <f>IFERROR(VLOOKUP($C1659,货物明细表!$B:$F,5,0),"")</f>
        <v/>
      </c>
      <c r="H1659" s="23"/>
      <c r="I1659" s="23"/>
      <c r="J1659" s="23"/>
      <c r="K1659" s="23"/>
    </row>
    <row r="1660" spans="1:11">
      <c r="A1660" s="47">
        <f t="shared" si="276"/>
        <v>1657</v>
      </c>
      <c r="B1660" s="19"/>
      <c r="C1660" s="19"/>
      <c r="D1660" s="47" t="str">
        <f>IFERROR(VLOOKUP($C1660,货物明细表!$B:$F,2,0),"")</f>
        <v/>
      </c>
      <c r="E1660" s="47" t="str">
        <f>IFERROR(VLOOKUP($C1660,货物明细表!$B:$F,3,0),"")</f>
        <v/>
      </c>
      <c r="F1660" s="47" t="str">
        <f>IFERROR(VLOOKUP($C1660,货物明细表!$B:$F,4,0),"")</f>
        <v/>
      </c>
      <c r="G1660" s="47" t="str">
        <f>IFERROR(VLOOKUP($C1660,货物明细表!$B:$F,5,0),"")</f>
        <v/>
      </c>
      <c r="H1660" s="20"/>
      <c r="I1660" s="20"/>
      <c r="J1660" s="20"/>
      <c r="K1660" s="20"/>
    </row>
    <row r="1661" spans="1:11">
      <c r="A1661" s="48">
        <f t="shared" si="276"/>
        <v>1658</v>
      </c>
      <c r="B1661" s="22"/>
      <c r="C1661" s="22"/>
      <c r="D1661" s="48" t="str">
        <f>IFERROR(VLOOKUP($C1661,货物明细表!$B:$F,2,0),"")</f>
        <v/>
      </c>
      <c r="E1661" s="48" t="str">
        <f>IFERROR(VLOOKUP($C1661,货物明细表!$B:$F,3,0),"")</f>
        <v/>
      </c>
      <c r="F1661" s="48" t="str">
        <f>IFERROR(VLOOKUP($C1661,货物明细表!$B:$F,4,0),"")</f>
        <v/>
      </c>
      <c r="G1661" s="48" t="str">
        <f>IFERROR(VLOOKUP($C1661,货物明细表!$B:$F,5,0),"")</f>
        <v/>
      </c>
      <c r="H1661" s="23"/>
      <c r="I1661" s="23"/>
      <c r="J1661" s="23"/>
      <c r="K1661" s="23"/>
    </row>
    <row r="1662" spans="1:11">
      <c r="A1662" s="47">
        <f t="shared" si="276"/>
        <v>1659</v>
      </c>
      <c r="B1662" s="19"/>
      <c r="C1662" s="19"/>
      <c r="D1662" s="47" t="str">
        <f>IFERROR(VLOOKUP($C1662,货物明细表!$B:$F,2,0),"")</f>
        <v/>
      </c>
      <c r="E1662" s="47" t="str">
        <f>IFERROR(VLOOKUP($C1662,货物明细表!$B:$F,3,0),"")</f>
        <v/>
      </c>
      <c r="F1662" s="47" t="str">
        <f>IFERROR(VLOOKUP($C1662,货物明细表!$B:$F,4,0),"")</f>
        <v/>
      </c>
      <c r="G1662" s="47" t="str">
        <f>IFERROR(VLOOKUP($C1662,货物明细表!$B:$F,5,0),"")</f>
        <v/>
      </c>
      <c r="H1662" s="20"/>
      <c r="I1662" s="20"/>
      <c r="J1662" s="20"/>
      <c r="K1662" s="20"/>
    </row>
    <row r="1663" spans="1:11">
      <c r="A1663" s="48">
        <f t="shared" si="276"/>
        <v>1660</v>
      </c>
      <c r="B1663" s="22"/>
      <c r="C1663" s="22"/>
      <c r="D1663" s="48" t="str">
        <f>IFERROR(VLOOKUP($C1663,货物明细表!$B:$F,2,0),"")</f>
        <v/>
      </c>
      <c r="E1663" s="48" t="str">
        <f>IFERROR(VLOOKUP($C1663,货物明细表!$B:$F,3,0),"")</f>
        <v/>
      </c>
      <c r="F1663" s="48" t="str">
        <f>IFERROR(VLOOKUP($C1663,货物明细表!$B:$F,4,0),"")</f>
        <v/>
      </c>
      <c r="G1663" s="48" t="str">
        <f>IFERROR(VLOOKUP($C1663,货物明细表!$B:$F,5,0),"")</f>
        <v/>
      </c>
      <c r="H1663" s="23"/>
      <c r="I1663" s="23"/>
      <c r="J1663" s="23"/>
      <c r="K1663" s="23"/>
    </row>
    <row r="1664" spans="1:11">
      <c r="A1664" s="47">
        <f t="shared" si="276"/>
        <v>1661</v>
      </c>
      <c r="B1664" s="19"/>
      <c r="C1664" s="19"/>
      <c r="D1664" s="47" t="str">
        <f>IFERROR(VLOOKUP($C1664,货物明细表!$B:$F,2,0),"")</f>
        <v/>
      </c>
      <c r="E1664" s="47" t="str">
        <f>IFERROR(VLOOKUP($C1664,货物明细表!$B:$F,3,0),"")</f>
        <v/>
      </c>
      <c r="F1664" s="47" t="str">
        <f>IFERROR(VLOOKUP($C1664,货物明细表!$B:$F,4,0),"")</f>
        <v/>
      </c>
      <c r="G1664" s="47" t="str">
        <f>IFERROR(VLOOKUP($C1664,货物明细表!$B:$F,5,0),"")</f>
        <v/>
      </c>
      <c r="H1664" s="20"/>
      <c r="I1664" s="20"/>
      <c r="J1664" s="20"/>
      <c r="K1664" s="20"/>
    </row>
    <row r="1665" spans="1:11">
      <c r="A1665" s="48">
        <f t="shared" ref="A1665:A1670" si="277">A1664+1</f>
        <v>1662</v>
      </c>
      <c r="B1665" s="22"/>
      <c r="C1665" s="22"/>
      <c r="D1665" s="48" t="str">
        <f>IFERROR(VLOOKUP($C1665,货物明细表!$B:$F,2,0),"")</f>
        <v/>
      </c>
      <c r="E1665" s="48" t="str">
        <f>IFERROR(VLOOKUP($C1665,货物明细表!$B:$F,3,0),"")</f>
        <v/>
      </c>
      <c r="F1665" s="48" t="str">
        <f>IFERROR(VLOOKUP($C1665,货物明细表!$B:$F,4,0),"")</f>
        <v/>
      </c>
      <c r="G1665" s="48" t="str">
        <f>IFERROR(VLOOKUP($C1665,货物明细表!$B:$F,5,0),"")</f>
        <v/>
      </c>
      <c r="H1665" s="23"/>
      <c r="I1665" s="23"/>
      <c r="J1665" s="23"/>
      <c r="K1665" s="23"/>
    </row>
    <row r="1666" spans="1:11">
      <c r="A1666" s="47">
        <f t="shared" si="277"/>
        <v>1663</v>
      </c>
      <c r="B1666" s="19"/>
      <c r="C1666" s="19"/>
      <c r="D1666" s="47" t="str">
        <f>IFERROR(VLOOKUP($C1666,货物明细表!$B:$F,2,0),"")</f>
        <v/>
      </c>
      <c r="E1666" s="47" t="str">
        <f>IFERROR(VLOOKUP($C1666,货物明细表!$B:$F,3,0),"")</f>
        <v/>
      </c>
      <c r="F1666" s="47" t="str">
        <f>IFERROR(VLOOKUP($C1666,货物明细表!$B:$F,4,0),"")</f>
        <v/>
      </c>
      <c r="G1666" s="47" t="str">
        <f>IFERROR(VLOOKUP($C1666,货物明细表!$B:$F,5,0),"")</f>
        <v/>
      </c>
      <c r="H1666" s="20"/>
      <c r="I1666" s="20"/>
      <c r="J1666" s="20"/>
      <c r="K1666" s="20"/>
    </row>
    <row r="1667" spans="1:11">
      <c r="A1667" s="48">
        <f t="shared" si="277"/>
        <v>1664</v>
      </c>
      <c r="B1667" s="22"/>
      <c r="C1667" s="22"/>
      <c r="D1667" s="48" t="str">
        <f>IFERROR(VLOOKUP($C1667,货物明细表!$B:$F,2,0),"")</f>
        <v/>
      </c>
      <c r="E1667" s="48" t="str">
        <f>IFERROR(VLOOKUP($C1667,货物明细表!$B:$F,3,0),"")</f>
        <v/>
      </c>
      <c r="F1667" s="48" t="str">
        <f>IFERROR(VLOOKUP($C1667,货物明细表!$B:$F,4,0),"")</f>
        <v/>
      </c>
      <c r="G1667" s="48" t="str">
        <f>IFERROR(VLOOKUP($C1667,货物明细表!$B:$F,5,0),"")</f>
        <v/>
      </c>
      <c r="H1667" s="23"/>
      <c r="I1667" s="23"/>
      <c r="J1667" s="23"/>
      <c r="K1667" s="23"/>
    </row>
    <row r="1668" spans="1:11">
      <c r="A1668" s="47">
        <f t="shared" si="277"/>
        <v>1665</v>
      </c>
      <c r="B1668" s="19"/>
      <c r="C1668" s="19"/>
      <c r="D1668" s="47" t="str">
        <f>IFERROR(VLOOKUP($C1668,货物明细表!$B:$F,2,0),"")</f>
        <v/>
      </c>
      <c r="E1668" s="47" t="str">
        <f>IFERROR(VLOOKUP($C1668,货物明细表!$B:$F,3,0),"")</f>
        <v/>
      </c>
      <c r="F1668" s="47" t="str">
        <f>IFERROR(VLOOKUP($C1668,货物明细表!$B:$F,4,0),"")</f>
        <v/>
      </c>
      <c r="G1668" s="47" t="str">
        <f>IFERROR(VLOOKUP($C1668,货物明细表!$B:$F,5,0),"")</f>
        <v/>
      </c>
      <c r="H1668" s="20"/>
      <c r="I1668" s="20"/>
      <c r="J1668" s="20"/>
      <c r="K1668" s="20"/>
    </row>
    <row r="1669" spans="1:11">
      <c r="A1669" s="48">
        <f t="shared" si="277"/>
        <v>1666</v>
      </c>
      <c r="B1669" s="22"/>
      <c r="C1669" s="22"/>
      <c r="D1669" s="48" t="str">
        <f>IFERROR(VLOOKUP($C1669,货物明细表!$B:$F,2,0),"")</f>
        <v/>
      </c>
      <c r="E1669" s="48" t="str">
        <f>IFERROR(VLOOKUP($C1669,货物明细表!$B:$F,3,0),"")</f>
        <v/>
      </c>
      <c r="F1669" s="48" t="str">
        <f>IFERROR(VLOOKUP($C1669,货物明细表!$B:$F,4,0),"")</f>
        <v/>
      </c>
      <c r="G1669" s="48" t="str">
        <f>IFERROR(VLOOKUP($C1669,货物明细表!$B:$F,5,0),"")</f>
        <v/>
      </c>
      <c r="H1669" s="23"/>
      <c r="I1669" s="23"/>
      <c r="J1669" s="23"/>
      <c r="K1669" s="23"/>
    </row>
    <row r="1670" spans="1:11">
      <c r="A1670" s="47">
        <f t="shared" si="277"/>
        <v>1667</v>
      </c>
      <c r="B1670" s="19"/>
      <c r="C1670" s="19"/>
      <c r="D1670" s="47" t="str">
        <f>IFERROR(VLOOKUP($C1670,货物明细表!$B:$F,2,0),"")</f>
        <v/>
      </c>
      <c r="E1670" s="47" t="str">
        <f>IFERROR(VLOOKUP($C1670,货物明细表!$B:$F,3,0),"")</f>
        <v/>
      </c>
      <c r="F1670" s="47" t="str">
        <f>IFERROR(VLOOKUP($C1670,货物明细表!$B:$F,4,0),"")</f>
        <v/>
      </c>
      <c r="G1670" s="47" t="str">
        <f>IFERROR(VLOOKUP($C1670,货物明细表!$B:$F,5,0),"")</f>
        <v/>
      </c>
      <c r="H1670" s="20"/>
      <c r="I1670" s="20"/>
      <c r="J1670" s="20"/>
      <c r="K1670" s="20"/>
    </row>
    <row r="1671" spans="1:11">
      <c r="A1671" s="48">
        <f t="shared" ref="A1671:A1676" si="278">A1670+1</f>
        <v>1668</v>
      </c>
      <c r="B1671" s="22"/>
      <c r="C1671" s="22"/>
      <c r="D1671" s="48" t="str">
        <f>IFERROR(VLOOKUP($C1671,货物明细表!$B:$F,2,0),"")</f>
        <v/>
      </c>
      <c r="E1671" s="48" t="str">
        <f>IFERROR(VLOOKUP($C1671,货物明细表!$B:$F,3,0),"")</f>
        <v/>
      </c>
      <c r="F1671" s="48" t="str">
        <f>IFERROR(VLOOKUP($C1671,货物明细表!$B:$F,4,0),"")</f>
        <v/>
      </c>
      <c r="G1671" s="48" t="str">
        <f>IFERROR(VLOOKUP($C1671,货物明细表!$B:$F,5,0),"")</f>
        <v/>
      </c>
      <c r="H1671" s="23"/>
      <c r="I1671" s="23"/>
      <c r="J1671" s="23"/>
      <c r="K1671" s="23"/>
    </row>
    <row r="1672" spans="1:11">
      <c r="A1672" s="47">
        <f t="shared" si="278"/>
        <v>1669</v>
      </c>
      <c r="B1672" s="19"/>
      <c r="C1672" s="19"/>
      <c r="D1672" s="47" t="str">
        <f>IFERROR(VLOOKUP($C1672,货物明细表!$B:$F,2,0),"")</f>
        <v/>
      </c>
      <c r="E1672" s="47" t="str">
        <f>IFERROR(VLOOKUP($C1672,货物明细表!$B:$F,3,0),"")</f>
        <v/>
      </c>
      <c r="F1672" s="47" t="str">
        <f>IFERROR(VLOOKUP($C1672,货物明细表!$B:$F,4,0),"")</f>
        <v/>
      </c>
      <c r="G1672" s="47" t="str">
        <f>IFERROR(VLOOKUP($C1672,货物明细表!$B:$F,5,0),"")</f>
        <v/>
      </c>
      <c r="H1672" s="20"/>
      <c r="I1672" s="20"/>
      <c r="J1672" s="20"/>
      <c r="K1672" s="20"/>
    </row>
    <row r="1673" spans="1:11">
      <c r="A1673" s="48">
        <f t="shared" si="278"/>
        <v>1670</v>
      </c>
      <c r="B1673" s="22"/>
      <c r="C1673" s="22"/>
      <c r="D1673" s="48" t="str">
        <f>IFERROR(VLOOKUP($C1673,货物明细表!$B:$F,2,0),"")</f>
        <v/>
      </c>
      <c r="E1673" s="48" t="str">
        <f>IFERROR(VLOOKUP($C1673,货物明细表!$B:$F,3,0),"")</f>
        <v/>
      </c>
      <c r="F1673" s="48" t="str">
        <f>IFERROR(VLOOKUP($C1673,货物明细表!$B:$F,4,0),"")</f>
        <v/>
      </c>
      <c r="G1673" s="48" t="str">
        <f>IFERROR(VLOOKUP($C1673,货物明细表!$B:$F,5,0),"")</f>
        <v/>
      </c>
      <c r="H1673" s="23"/>
      <c r="I1673" s="23"/>
      <c r="J1673" s="23"/>
      <c r="K1673" s="23"/>
    </row>
    <row r="1674" spans="1:11">
      <c r="A1674" s="47">
        <f t="shared" si="278"/>
        <v>1671</v>
      </c>
      <c r="B1674" s="19"/>
      <c r="C1674" s="19"/>
      <c r="D1674" s="47" t="str">
        <f>IFERROR(VLOOKUP($C1674,货物明细表!$B:$F,2,0),"")</f>
        <v/>
      </c>
      <c r="E1674" s="47" t="str">
        <f>IFERROR(VLOOKUP($C1674,货物明细表!$B:$F,3,0),"")</f>
        <v/>
      </c>
      <c r="F1674" s="47" t="str">
        <f>IFERROR(VLOOKUP($C1674,货物明细表!$B:$F,4,0),"")</f>
        <v/>
      </c>
      <c r="G1674" s="47" t="str">
        <f>IFERROR(VLOOKUP($C1674,货物明细表!$B:$F,5,0),"")</f>
        <v/>
      </c>
      <c r="H1674" s="20"/>
      <c r="I1674" s="20"/>
      <c r="J1674" s="20"/>
      <c r="K1674" s="20"/>
    </row>
    <row r="1675" spans="1:11">
      <c r="A1675" s="48">
        <f t="shared" si="278"/>
        <v>1672</v>
      </c>
      <c r="B1675" s="22"/>
      <c r="C1675" s="22"/>
      <c r="D1675" s="48" t="str">
        <f>IFERROR(VLOOKUP($C1675,货物明细表!$B:$F,2,0),"")</f>
        <v/>
      </c>
      <c r="E1675" s="48" t="str">
        <f>IFERROR(VLOOKUP($C1675,货物明细表!$B:$F,3,0),"")</f>
        <v/>
      </c>
      <c r="F1675" s="48" t="str">
        <f>IFERROR(VLOOKUP($C1675,货物明细表!$B:$F,4,0),"")</f>
        <v/>
      </c>
      <c r="G1675" s="48" t="str">
        <f>IFERROR(VLOOKUP($C1675,货物明细表!$B:$F,5,0),"")</f>
        <v/>
      </c>
      <c r="H1675" s="23"/>
      <c r="I1675" s="23"/>
      <c r="J1675" s="23"/>
      <c r="K1675" s="23"/>
    </row>
    <row r="1676" spans="1:11">
      <c r="A1676" s="47">
        <f t="shared" si="278"/>
        <v>1673</v>
      </c>
      <c r="B1676" s="19"/>
      <c r="C1676" s="19"/>
      <c r="D1676" s="47" t="str">
        <f>IFERROR(VLOOKUP($C1676,货物明细表!$B:$F,2,0),"")</f>
        <v/>
      </c>
      <c r="E1676" s="47" t="str">
        <f>IFERROR(VLOOKUP($C1676,货物明细表!$B:$F,3,0),"")</f>
        <v/>
      </c>
      <c r="F1676" s="47" t="str">
        <f>IFERROR(VLOOKUP($C1676,货物明细表!$B:$F,4,0),"")</f>
        <v/>
      </c>
      <c r="G1676" s="47" t="str">
        <f>IFERROR(VLOOKUP($C1676,货物明细表!$B:$F,5,0),"")</f>
        <v/>
      </c>
      <c r="H1676" s="20"/>
      <c r="I1676" s="20"/>
      <c r="J1676" s="20"/>
      <c r="K1676" s="20"/>
    </row>
    <row r="1677" spans="1:11">
      <c r="A1677" s="48">
        <f t="shared" ref="A1677:A1682" si="279">A1676+1</f>
        <v>1674</v>
      </c>
      <c r="B1677" s="22"/>
      <c r="C1677" s="22"/>
      <c r="D1677" s="48" t="str">
        <f>IFERROR(VLOOKUP($C1677,货物明细表!$B:$F,2,0),"")</f>
        <v/>
      </c>
      <c r="E1677" s="48" t="str">
        <f>IFERROR(VLOOKUP($C1677,货物明细表!$B:$F,3,0),"")</f>
        <v/>
      </c>
      <c r="F1677" s="48" t="str">
        <f>IFERROR(VLOOKUP($C1677,货物明细表!$B:$F,4,0),"")</f>
        <v/>
      </c>
      <c r="G1677" s="48" t="str">
        <f>IFERROR(VLOOKUP($C1677,货物明细表!$B:$F,5,0),"")</f>
        <v/>
      </c>
      <c r="H1677" s="23"/>
      <c r="I1677" s="23"/>
      <c r="J1677" s="23"/>
      <c r="K1677" s="23"/>
    </row>
    <row r="1678" spans="1:11">
      <c r="A1678" s="47">
        <f t="shared" si="279"/>
        <v>1675</v>
      </c>
      <c r="B1678" s="19"/>
      <c r="C1678" s="19"/>
      <c r="D1678" s="47" t="str">
        <f>IFERROR(VLOOKUP($C1678,货物明细表!$B:$F,2,0),"")</f>
        <v/>
      </c>
      <c r="E1678" s="47" t="str">
        <f>IFERROR(VLOOKUP($C1678,货物明细表!$B:$F,3,0),"")</f>
        <v/>
      </c>
      <c r="F1678" s="47" t="str">
        <f>IFERROR(VLOOKUP($C1678,货物明细表!$B:$F,4,0),"")</f>
        <v/>
      </c>
      <c r="G1678" s="47" t="str">
        <f>IFERROR(VLOOKUP($C1678,货物明细表!$B:$F,5,0),"")</f>
        <v/>
      </c>
      <c r="H1678" s="20"/>
      <c r="I1678" s="20"/>
      <c r="J1678" s="20"/>
      <c r="K1678" s="20"/>
    </row>
    <row r="1679" spans="1:11">
      <c r="A1679" s="48">
        <f t="shared" si="279"/>
        <v>1676</v>
      </c>
      <c r="B1679" s="22"/>
      <c r="C1679" s="22"/>
      <c r="D1679" s="48" t="str">
        <f>IFERROR(VLOOKUP($C1679,货物明细表!$B:$F,2,0),"")</f>
        <v/>
      </c>
      <c r="E1679" s="48" t="str">
        <f>IFERROR(VLOOKUP($C1679,货物明细表!$B:$F,3,0),"")</f>
        <v/>
      </c>
      <c r="F1679" s="48" t="str">
        <f>IFERROR(VLOOKUP($C1679,货物明细表!$B:$F,4,0),"")</f>
        <v/>
      </c>
      <c r="G1679" s="48" t="str">
        <f>IFERROR(VLOOKUP($C1679,货物明细表!$B:$F,5,0),"")</f>
        <v/>
      </c>
      <c r="H1679" s="23"/>
      <c r="I1679" s="23"/>
      <c r="J1679" s="23"/>
      <c r="K1679" s="23"/>
    </row>
    <row r="1680" spans="1:11">
      <c r="A1680" s="47">
        <f t="shared" si="279"/>
        <v>1677</v>
      </c>
      <c r="B1680" s="19"/>
      <c r="C1680" s="19"/>
      <c r="D1680" s="47" t="str">
        <f>IFERROR(VLOOKUP($C1680,货物明细表!$B:$F,2,0),"")</f>
        <v/>
      </c>
      <c r="E1680" s="47" t="str">
        <f>IFERROR(VLOOKUP($C1680,货物明细表!$B:$F,3,0),"")</f>
        <v/>
      </c>
      <c r="F1680" s="47" t="str">
        <f>IFERROR(VLOOKUP($C1680,货物明细表!$B:$F,4,0),"")</f>
        <v/>
      </c>
      <c r="G1680" s="47" t="str">
        <f>IFERROR(VLOOKUP($C1680,货物明细表!$B:$F,5,0),"")</f>
        <v/>
      </c>
      <c r="H1680" s="20"/>
      <c r="I1680" s="20"/>
      <c r="J1680" s="20"/>
      <c r="K1680" s="20"/>
    </row>
    <row r="1681" spans="1:11">
      <c r="A1681" s="48">
        <f t="shared" si="279"/>
        <v>1678</v>
      </c>
      <c r="B1681" s="22"/>
      <c r="C1681" s="22"/>
      <c r="D1681" s="48" t="str">
        <f>IFERROR(VLOOKUP($C1681,货物明细表!$B:$F,2,0),"")</f>
        <v/>
      </c>
      <c r="E1681" s="48" t="str">
        <f>IFERROR(VLOOKUP($C1681,货物明细表!$B:$F,3,0),"")</f>
        <v/>
      </c>
      <c r="F1681" s="48" t="str">
        <f>IFERROR(VLOOKUP($C1681,货物明细表!$B:$F,4,0),"")</f>
        <v/>
      </c>
      <c r="G1681" s="48" t="str">
        <f>IFERROR(VLOOKUP($C1681,货物明细表!$B:$F,5,0),"")</f>
        <v/>
      </c>
      <c r="H1681" s="23"/>
      <c r="I1681" s="23"/>
      <c r="J1681" s="23"/>
      <c r="K1681" s="23"/>
    </row>
    <row r="1682" spans="1:11">
      <c r="A1682" s="47">
        <f t="shared" si="279"/>
        <v>1679</v>
      </c>
      <c r="B1682" s="19"/>
      <c r="C1682" s="19"/>
      <c r="D1682" s="47" t="str">
        <f>IFERROR(VLOOKUP($C1682,货物明细表!$B:$F,2,0),"")</f>
        <v/>
      </c>
      <c r="E1682" s="47" t="str">
        <f>IFERROR(VLOOKUP($C1682,货物明细表!$B:$F,3,0),"")</f>
        <v/>
      </c>
      <c r="F1682" s="47" t="str">
        <f>IFERROR(VLOOKUP($C1682,货物明细表!$B:$F,4,0),"")</f>
        <v/>
      </c>
      <c r="G1682" s="47" t="str">
        <f>IFERROR(VLOOKUP($C1682,货物明细表!$B:$F,5,0),"")</f>
        <v/>
      </c>
      <c r="H1682" s="20"/>
      <c r="I1682" s="20"/>
      <c r="J1682" s="20"/>
      <c r="K1682" s="20"/>
    </row>
    <row r="1683" spans="1:11">
      <c r="A1683" s="48">
        <f t="shared" ref="A1683:A1688" si="280">A1682+1</f>
        <v>1680</v>
      </c>
      <c r="B1683" s="22"/>
      <c r="C1683" s="22"/>
      <c r="D1683" s="48" t="str">
        <f>IFERROR(VLOOKUP($C1683,货物明细表!$B:$F,2,0),"")</f>
        <v/>
      </c>
      <c r="E1683" s="48" t="str">
        <f>IFERROR(VLOOKUP($C1683,货物明细表!$B:$F,3,0),"")</f>
        <v/>
      </c>
      <c r="F1683" s="48" t="str">
        <f>IFERROR(VLOOKUP($C1683,货物明细表!$B:$F,4,0),"")</f>
        <v/>
      </c>
      <c r="G1683" s="48" t="str">
        <f>IFERROR(VLOOKUP($C1683,货物明细表!$B:$F,5,0),"")</f>
        <v/>
      </c>
      <c r="H1683" s="23"/>
      <c r="I1683" s="23"/>
      <c r="J1683" s="23"/>
      <c r="K1683" s="23"/>
    </row>
    <row r="1684" spans="1:11">
      <c r="A1684" s="47">
        <f t="shared" si="280"/>
        <v>1681</v>
      </c>
      <c r="B1684" s="19"/>
      <c r="C1684" s="19"/>
      <c r="D1684" s="47" t="str">
        <f>IFERROR(VLOOKUP($C1684,货物明细表!$B:$F,2,0),"")</f>
        <v/>
      </c>
      <c r="E1684" s="47" t="str">
        <f>IFERROR(VLOOKUP($C1684,货物明细表!$B:$F,3,0),"")</f>
        <v/>
      </c>
      <c r="F1684" s="47" t="str">
        <f>IFERROR(VLOOKUP($C1684,货物明细表!$B:$F,4,0),"")</f>
        <v/>
      </c>
      <c r="G1684" s="47" t="str">
        <f>IFERROR(VLOOKUP($C1684,货物明细表!$B:$F,5,0),"")</f>
        <v/>
      </c>
      <c r="H1684" s="20"/>
      <c r="I1684" s="20"/>
      <c r="J1684" s="20"/>
      <c r="K1684" s="20"/>
    </row>
    <row r="1685" spans="1:11">
      <c r="A1685" s="48">
        <f t="shared" si="280"/>
        <v>1682</v>
      </c>
      <c r="B1685" s="22"/>
      <c r="C1685" s="22"/>
      <c r="D1685" s="48" t="str">
        <f>IFERROR(VLOOKUP($C1685,货物明细表!$B:$F,2,0),"")</f>
        <v/>
      </c>
      <c r="E1685" s="48" t="str">
        <f>IFERROR(VLOOKUP($C1685,货物明细表!$B:$F,3,0),"")</f>
        <v/>
      </c>
      <c r="F1685" s="48" t="str">
        <f>IFERROR(VLOOKUP($C1685,货物明细表!$B:$F,4,0),"")</f>
        <v/>
      </c>
      <c r="G1685" s="48" t="str">
        <f>IFERROR(VLOOKUP($C1685,货物明细表!$B:$F,5,0),"")</f>
        <v/>
      </c>
      <c r="H1685" s="23"/>
      <c r="I1685" s="23"/>
      <c r="J1685" s="23"/>
      <c r="K1685" s="23"/>
    </row>
    <row r="1686" spans="1:11">
      <c r="A1686" s="47">
        <f t="shared" si="280"/>
        <v>1683</v>
      </c>
      <c r="B1686" s="19"/>
      <c r="C1686" s="19"/>
      <c r="D1686" s="47" t="str">
        <f>IFERROR(VLOOKUP($C1686,货物明细表!$B:$F,2,0),"")</f>
        <v/>
      </c>
      <c r="E1686" s="47" t="str">
        <f>IFERROR(VLOOKUP($C1686,货物明细表!$B:$F,3,0),"")</f>
        <v/>
      </c>
      <c r="F1686" s="47" t="str">
        <f>IFERROR(VLOOKUP($C1686,货物明细表!$B:$F,4,0),"")</f>
        <v/>
      </c>
      <c r="G1686" s="47" t="str">
        <f>IFERROR(VLOOKUP($C1686,货物明细表!$B:$F,5,0),"")</f>
        <v/>
      </c>
      <c r="H1686" s="20"/>
      <c r="I1686" s="20"/>
      <c r="J1686" s="20"/>
      <c r="K1686" s="20"/>
    </row>
    <row r="1687" spans="1:11">
      <c r="A1687" s="48">
        <f t="shared" si="280"/>
        <v>1684</v>
      </c>
      <c r="B1687" s="22"/>
      <c r="C1687" s="22"/>
      <c r="D1687" s="48" t="str">
        <f>IFERROR(VLOOKUP($C1687,货物明细表!$B:$F,2,0),"")</f>
        <v/>
      </c>
      <c r="E1687" s="48" t="str">
        <f>IFERROR(VLOOKUP($C1687,货物明细表!$B:$F,3,0),"")</f>
        <v/>
      </c>
      <c r="F1687" s="48" t="str">
        <f>IFERROR(VLOOKUP($C1687,货物明细表!$B:$F,4,0),"")</f>
        <v/>
      </c>
      <c r="G1687" s="48" t="str">
        <f>IFERROR(VLOOKUP($C1687,货物明细表!$B:$F,5,0),"")</f>
        <v/>
      </c>
      <c r="H1687" s="23"/>
      <c r="I1687" s="23"/>
      <c r="J1687" s="23"/>
      <c r="K1687" s="23"/>
    </row>
    <row r="1688" spans="1:11">
      <c r="A1688" s="47">
        <f t="shared" si="280"/>
        <v>1685</v>
      </c>
      <c r="B1688" s="19"/>
      <c r="C1688" s="19"/>
      <c r="D1688" s="47" t="str">
        <f>IFERROR(VLOOKUP($C1688,货物明细表!$B:$F,2,0),"")</f>
        <v/>
      </c>
      <c r="E1688" s="47" t="str">
        <f>IFERROR(VLOOKUP($C1688,货物明细表!$B:$F,3,0),"")</f>
        <v/>
      </c>
      <c r="F1688" s="47" t="str">
        <f>IFERROR(VLOOKUP($C1688,货物明细表!$B:$F,4,0),"")</f>
        <v/>
      </c>
      <c r="G1688" s="47" t="str">
        <f>IFERROR(VLOOKUP($C1688,货物明细表!$B:$F,5,0),"")</f>
        <v/>
      </c>
      <c r="H1688" s="20"/>
      <c r="I1688" s="20"/>
      <c r="J1688" s="20"/>
      <c r="K1688" s="20"/>
    </row>
    <row r="1689" spans="1:11">
      <c r="A1689" s="48">
        <f t="shared" ref="A1689:A1694" si="281">A1688+1</f>
        <v>1686</v>
      </c>
      <c r="B1689" s="22"/>
      <c r="C1689" s="22"/>
      <c r="D1689" s="48" t="str">
        <f>IFERROR(VLOOKUP($C1689,货物明细表!$B:$F,2,0),"")</f>
        <v/>
      </c>
      <c r="E1689" s="48" t="str">
        <f>IFERROR(VLOOKUP($C1689,货物明细表!$B:$F,3,0),"")</f>
        <v/>
      </c>
      <c r="F1689" s="48" t="str">
        <f>IFERROR(VLOOKUP($C1689,货物明细表!$B:$F,4,0),"")</f>
        <v/>
      </c>
      <c r="G1689" s="48" t="str">
        <f>IFERROR(VLOOKUP($C1689,货物明细表!$B:$F,5,0),"")</f>
        <v/>
      </c>
      <c r="H1689" s="23"/>
      <c r="I1689" s="23"/>
      <c r="J1689" s="23"/>
      <c r="K1689" s="23"/>
    </row>
    <row r="1690" spans="1:11">
      <c r="A1690" s="47">
        <f t="shared" si="281"/>
        <v>1687</v>
      </c>
      <c r="B1690" s="19"/>
      <c r="C1690" s="19"/>
      <c r="D1690" s="47" t="str">
        <f>IFERROR(VLOOKUP($C1690,货物明细表!$B:$F,2,0),"")</f>
        <v/>
      </c>
      <c r="E1690" s="47" t="str">
        <f>IFERROR(VLOOKUP($C1690,货物明细表!$B:$F,3,0),"")</f>
        <v/>
      </c>
      <c r="F1690" s="47" t="str">
        <f>IFERROR(VLOOKUP($C1690,货物明细表!$B:$F,4,0),"")</f>
        <v/>
      </c>
      <c r="G1690" s="47" t="str">
        <f>IFERROR(VLOOKUP($C1690,货物明细表!$B:$F,5,0),"")</f>
        <v/>
      </c>
      <c r="H1690" s="20"/>
      <c r="I1690" s="20"/>
      <c r="J1690" s="20"/>
      <c r="K1690" s="20"/>
    </row>
    <row r="1691" spans="1:11">
      <c r="A1691" s="48">
        <f t="shared" si="281"/>
        <v>1688</v>
      </c>
      <c r="B1691" s="22"/>
      <c r="C1691" s="22"/>
      <c r="D1691" s="48" t="str">
        <f>IFERROR(VLOOKUP($C1691,货物明细表!$B:$F,2,0),"")</f>
        <v/>
      </c>
      <c r="E1691" s="48" t="str">
        <f>IFERROR(VLOOKUP($C1691,货物明细表!$B:$F,3,0),"")</f>
        <v/>
      </c>
      <c r="F1691" s="48" t="str">
        <f>IFERROR(VLOOKUP($C1691,货物明细表!$B:$F,4,0),"")</f>
        <v/>
      </c>
      <c r="G1691" s="48" t="str">
        <f>IFERROR(VLOOKUP($C1691,货物明细表!$B:$F,5,0),"")</f>
        <v/>
      </c>
      <c r="H1691" s="23"/>
      <c r="I1691" s="23"/>
      <c r="J1691" s="23"/>
      <c r="K1691" s="23"/>
    </row>
    <row r="1692" spans="1:11">
      <c r="A1692" s="47">
        <f t="shared" si="281"/>
        <v>1689</v>
      </c>
      <c r="B1692" s="19"/>
      <c r="C1692" s="19"/>
      <c r="D1692" s="47" t="str">
        <f>IFERROR(VLOOKUP($C1692,货物明细表!$B:$F,2,0),"")</f>
        <v/>
      </c>
      <c r="E1692" s="47" t="str">
        <f>IFERROR(VLOOKUP($C1692,货物明细表!$B:$F,3,0),"")</f>
        <v/>
      </c>
      <c r="F1692" s="47" t="str">
        <f>IFERROR(VLOOKUP($C1692,货物明细表!$B:$F,4,0),"")</f>
        <v/>
      </c>
      <c r="G1692" s="47" t="str">
        <f>IFERROR(VLOOKUP($C1692,货物明细表!$B:$F,5,0),"")</f>
        <v/>
      </c>
      <c r="H1692" s="20"/>
      <c r="I1692" s="20"/>
      <c r="J1692" s="20"/>
      <c r="K1692" s="20"/>
    </row>
    <row r="1693" spans="1:11">
      <c r="A1693" s="48">
        <f t="shared" si="281"/>
        <v>1690</v>
      </c>
      <c r="B1693" s="22"/>
      <c r="C1693" s="22"/>
      <c r="D1693" s="48" t="str">
        <f>IFERROR(VLOOKUP($C1693,货物明细表!$B:$F,2,0),"")</f>
        <v/>
      </c>
      <c r="E1693" s="48" t="str">
        <f>IFERROR(VLOOKUP($C1693,货物明细表!$B:$F,3,0),"")</f>
        <v/>
      </c>
      <c r="F1693" s="48" t="str">
        <f>IFERROR(VLOOKUP($C1693,货物明细表!$B:$F,4,0),"")</f>
        <v/>
      </c>
      <c r="G1693" s="48" t="str">
        <f>IFERROR(VLOOKUP($C1693,货物明细表!$B:$F,5,0),"")</f>
        <v/>
      </c>
      <c r="H1693" s="23"/>
      <c r="I1693" s="23"/>
      <c r="J1693" s="23"/>
      <c r="K1693" s="23"/>
    </row>
    <row r="1694" spans="1:11">
      <c r="A1694" s="47">
        <f t="shared" si="281"/>
        <v>1691</v>
      </c>
      <c r="B1694" s="19"/>
      <c r="C1694" s="19"/>
      <c r="D1694" s="47" t="str">
        <f>IFERROR(VLOOKUP($C1694,货物明细表!$B:$F,2,0),"")</f>
        <v/>
      </c>
      <c r="E1694" s="47" t="str">
        <f>IFERROR(VLOOKUP($C1694,货物明细表!$B:$F,3,0),"")</f>
        <v/>
      </c>
      <c r="F1694" s="47" t="str">
        <f>IFERROR(VLOOKUP($C1694,货物明细表!$B:$F,4,0),"")</f>
        <v/>
      </c>
      <c r="G1694" s="47" t="str">
        <f>IFERROR(VLOOKUP($C1694,货物明细表!$B:$F,5,0),"")</f>
        <v/>
      </c>
      <c r="H1694" s="20"/>
      <c r="I1694" s="20"/>
      <c r="J1694" s="20"/>
      <c r="K1694" s="20"/>
    </row>
    <row r="1695" spans="1:11">
      <c r="A1695" s="48">
        <f t="shared" ref="A1695:A1700" si="282">A1694+1</f>
        <v>1692</v>
      </c>
      <c r="B1695" s="22"/>
      <c r="C1695" s="22"/>
      <c r="D1695" s="48" t="str">
        <f>IFERROR(VLOOKUP($C1695,货物明细表!$B:$F,2,0),"")</f>
        <v/>
      </c>
      <c r="E1695" s="48" t="str">
        <f>IFERROR(VLOOKUP($C1695,货物明细表!$B:$F,3,0),"")</f>
        <v/>
      </c>
      <c r="F1695" s="48" t="str">
        <f>IFERROR(VLOOKUP($C1695,货物明细表!$B:$F,4,0),"")</f>
        <v/>
      </c>
      <c r="G1695" s="48" t="str">
        <f>IFERROR(VLOOKUP($C1695,货物明细表!$B:$F,5,0),"")</f>
        <v/>
      </c>
      <c r="H1695" s="23"/>
      <c r="I1695" s="23"/>
      <c r="J1695" s="23"/>
      <c r="K1695" s="23"/>
    </row>
    <row r="1696" spans="1:11">
      <c r="A1696" s="47">
        <f t="shared" si="282"/>
        <v>1693</v>
      </c>
      <c r="B1696" s="19"/>
      <c r="C1696" s="19"/>
      <c r="D1696" s="47" t="str">
        <f>IFERROR(VLOOKUP($C1696,货物明细表!$B:$F,2,0),"")</f>
        <v/>
      </c>
      <c r="E1696" s="47" t="str">
        <f>IFERROR(VLOOKUP($C1696,货物明细表!$B:$F,3,0),"")</f>
        <v/>
      </c>
      <c r="F1696" s="47" t="str">
        <f>IFERROR(VLOOKUP($C1696,货物明细表!$B:$F,4,0),"")</f>
        <v/>
      </c>
      <c r="G1696" s="47" t="str">
        <f>IFERROR(VLOOKUP($C1696,货物明细表!$B:$F,5,0),"")</f>
        <v/>
      </c>
      <c r="H1696" s="20"/>
      <c r="I1696" s="20"/>
      <c r="J1696" s="20"/>
      <c r="K1696" s="20"/>
    </row>
    <row r="1697" spans="1:11">
      <c r="A1697" s="48">
        <f t="shared" si="282"/>
        <v>1694</v>
      </c>
      <c r="B1697" s="22"/>
      <c r="C1697" s="22"/>
      <c r="D1697" s="48" t="str">
        <f>IFERROR(VLOOKUP($C1697,货物明细表!$B:$F,2,0),"")</f>
        <v/>
      </c>
      <c r="E1697" s="48" t="str">
        <f>IFERROR(VLOOKUP($C1697,货物明细表!$B:$F,3,0),"")</f>
        <v/>
      </c>
      <c r="F1697" s="48" t="str">
        <f>IFERROR(VLOOKUP($C1697,货物明细表!$B:$F,4,0),"")</f>
        <v/>
      </c>
      <c r="G1697" s="48" t="str">
        <f>IFERROR(VLOOKUP($C1697,货物明细表!$B:$F,5,0),"")</f>
        <v/>
      </c>
      <c r="H1697" s="23"/>
      <c r="I1697" s="23"/>
      <c r="J1697" s="23"/>
      <c r="K1697" s="23"/>
    </row>
    <row r="1698" spans="1:11">
      <c r="A1698" s="47">
        <f t="shared" si="282"/>
        <v>1695</v>
      </c>
      <c r="B1698" s="19"/>
      <c r="C1698" s="19"/>
      <c r="D1698" s="47" t="str">
        <f>IFERROR(VLOOKUP($C1698,货物明细表!$B:$F,2,0),"")</f>
        <v/>
      </c>
      <c r="E1698" s="47" t="str">
        <f>IFERROR(VLOOKUP($C1698,货物明细表!$B:$F,3,0),"")</f>
        <v/>
      </c>
      <c r="F1698" s="47" t="str">
        <f>IFERROR(VLOOKUP($C1698,货物明细表!$B:$F,4,0),"")</f>
        <v/>
      </c>
      <c r="G1698" s="47" t="str">
        <f>IFERROR(VLOOKUP($C1698,货物明细表!$B:$F,5,0),"")</f>
        <v/>
      </c>
      <c r="H1698" s="20"/>
      <c r="I1698" s="20"/>
      <c r="J1698" s="20"/>
      <c r="K1698" s="20"/>
    </row>
    <row r="1699" spans="1:11">
      <c r="A1699" s="48">
        <f t="shared" si="282"/>
        <v>1696</v>
      </c>
      <c r="B1699" s="22"/>
      <c r="C1699" s="22"/>
      <c r="D1699" s="48" t="str">
        <f>IFERROR(VLOOKUP($C1699,货物明细表!$B:$F,2,0),"")</f>
        <v/>
      </c>
      <c r="E1699" s="48" t="str">
        <f>IFERROR(VLOOKUP($C1699,货物明细表!$B:$F,3,0),"")</f>
        <v/>
      </c>
      <c r="F1699" s="48" t="str">
        <f>IFERROR(VLOOKUP($C1699,货物明细表!$B:$F,4,0),"")</f>
        <v/>
      </c>
      <c r="G1699" s="48" t="str">
        <f>IFERROR(VLOOKUP($C1699,货物明细表!$B:$F,5,0),"")</f>
        <v/>
      </c>
      <c r="H1699" s="23"/>
      <c r="I1699" s="23"/>
      <c r="J1699" s="23"/>
      <c r="K1699" s="23"/>
    </row>
    <row r="1700" spans="1:11">
      <c r="A1700" s="47">
        <f t="shared" si="282"/>
        <v>1697</v>
      </c>
      <c r="B1700" s="19"/>
      <c r="C1700" s="19"/>
      <c r="D1700" s="47" t="str">
        <f>IFERROR(VLOOKUP($C1700,货物明细表!$B:$F,2,0),"")</f>
        <v/>
      </c>
      <c r="E1700" s="47" t="str">
        <f>IFERROR(VLOOKUP($C1700,货物明细表!$B:$F,3,0),"")</f>
        <v/>
      </c>
      <c r="F1700" s="47" t="str">
        <f>IFERROR(VLOOKUP($C1700,货物明细表!$B:$F,4,0),"")</f>
        <v/>
      </c>
      <c r="G1700" s="47" t="str">
        <f>IFERROR(VLOOKUP($C1700,货物明细表!$B:$F,5,0),"")</f>
        <v/>
      </c>
      <c r="H1700" s="20"/>
      <c r="I1700" s="20"/>
      <c r="J1700" s="20"/>
      <c r="K1700" s="20"/>
    </row>
    <row r="1701" spans="1:11">
      <c r="A1701" s="48">
        <f t="shared" ref="A1701:A1706" si="283">A1700+1</f>
        <v>1698</v>
      </c>
      <c r="B1701" s="22"/>
      <c r="C1701" s="22"/>
      <c r="D1701" s="48" t="str">
        <f>IFERROR(VLOOKUP($C1701,货物明细表!$B:$F,2,0),"")</f>
        <v/>
      </c>
      <c r="E1701" s="48" t="str">
        <f>IFERROR(VLOOKUP($C1701,货物明细表!$B:$F,3,0),"")</f>
        <v/>
      </c>
      <c r="F1701" s="48" t="str">
        <f>IFERROR(VLOOKUP($C1701,货物明细表!$B:$F,4,0),"")</f>
        <v/>
      </c>
      <c r="G1701" s="48" t="str">
        <f>IFERROR(VLOOKUP($C1701,货物明细表!$B:$F,5,0),"")</f>
        <v/>
      </c>
      <c r="H1701" s="23"/>
      <c r="I1701" s="23"/>
      <c r="J1701" s="23"/>
      <c r="K1701" s="23"/>
    </row>
    <row r="1702" spans="1:11">
      <c r="A1702" s="47">
        <f t="shared" si="283"/>
        <v>1699</v>
      </c>
      <c r="B1702" s="19"/>
      <c r="C1702" s="19"/>
      <c r="D1702" s="47" t="str">
        <f>IFERROR(VLOOKUP($C1702,货物明细表!$B:$F,2,0),"")</f>
        <v/>
      </c>
      <c r="E1702" s="47" t="str">
        <f>IFERROR(VLOOKUP($C1702,货物明细表!$B:$F,3,0),"")</f>
        <v/>
      </c>
      <c r="F1702" s="47" t="str">
        <f>IFERROR(VLOOKUP($C1702,货物明细表!$B:$F,4,0),"")</f>
        <v/>
      </c>
      <c r="G1702" s="47" t="str">
        <f>IFERROR(VLOOKUP($C1702,货物明细表!$B:$F,5,0),"")</f>
        <v/>
      </c>
      <c r="H1702" s="20"/>
      <c r="I1702" s="20"/>
      <c r="J1702" s="20"/>
      <c r="K1702" s="20"/>
    </row>
    <row r="1703" spans="1:11">
      <c r="A1703" s="48">
        <f t="shared" si="283"/>
        <v>1700</v>
      </c>
      <c r="B1703" s="22"/>
      <c r="C1703" s="22"/>
      <c r="D1703" s="48" t="str">
        <f>IFERROR(VLOOKUP($C1703,货物明细表!$B:$F,2,0),"")</f>
        <v/>
      </c>
      <c r="E1703" s="48" t="str">
        <f>IFERROR(VLOOKUP($C1703,货物明细表!$B:$F,3,0),"")</f>
        <v/>
      </c>
      <c r="F1703" s="48" t="str">
        <f>IFERROR(VLOOKUP($C1703,货物明细表!$B:$F,4,0),"")</f>
        <v/>
      </c>
      <c r="G1703" s="48" t="str">
        <f>IFERROR(VLOOKUP($C1703,货物明细表!$B:$F,5,0),"")</f>
        <v/>
      </c>
      <c r="H1703" s="23"/>
      <c r="I1703" s="23"/>
      <c r="J1703" s="23"/>
      <c r="K1703" s="23"/>
    </row>
    <row r="1704" spans="1:11">
      <c r="A1704" s="47">
        <f t="shared" si="283"/>
        <v>1701</v>
      </c>
      <c r="B1704" s="19"/>
      <c r="C1704" s="19"/>
      <c r="D1704" s="47" t="str">
        <f>IFERROR(VLOOKUP($C1704,货物明细表!$B:$F,2,0),"")</f>
        <v/>
      </c>
      <c r="E1704" s="47" t="str">
        <f>IFERROR(VLOOKUP($C1704,货物明细表!$B:$F,3,0),"")</f>
        <v/>
      </c>
      <c r="F1704" s="47" t="str">
        <f>IFERROR(VLOOKUP($C1704,货物明细表!$B:$F,4,0),"")</f>
        <v/>
      </c>
      <c r="G1704" s="47" t="str">
        <f>IFERROR(VLOOKUP($C1704,货物明细表!$B:$F,5,0),"")</f>
        <v/>
      </c>
      <c r="H1704" s="20"/>
      <c r="I1704" s="20"/>
      <c r="J1704" s="20"/>
      <c r="K1704" s="20"/>
    </row>
    <row r="1705" spans="1:11">
      <c r="A1705" s="48">
        <f t="shared" si="283"/>
        <v>1702</v>
      </c>
      <c r="B1705" s="22"/>
      <c r="C1705" s="22"/>
      <c r="D1705" s="48" t="str">
        <f>IFERROR(VLOOKUP($C1705,货物明细表!$B:$F,2,0),"")</f>
        <v/>
      </c>
      <c r="E1705" s="48" t="str">
        <f>IFERROR(VLOOKUP($C1705,货物明细表!$B:$F,3,0),"")</f>
        <v/>
      </c>
      <c r="F1705" s="48" t="str">
        <f>IFERROR(VLOOKUP($C1705,货物明细表!$B:$F,4,0),"")</f>
        <v/>
      </c>
      <c r="G1705" s="48" t="str">
        <f>IFERROR(VLOOKUP($C1705,货物明细表!$B:$F,5,0),"")</f>
        <v/>
      </c>
      <c r="H1705" s="23"/>
      <c r="I1705" s="23"/>
      <c r="J1705" s="23"/>
      <c r="K1705" s="23"/>
    </row>
    <row r="1706" spans="1:11">
      <c r="A1706" s="47">
        <f t="shared" si="283"/>
        <v>1703</v>
      </c>
      <c r="B1706" s="19"/>
      <c r="C1706" s="19"/>
      <c r="D1706" s="47" t="str">
        <f>IFERROR(VLOOKUP($C1706,货物明细表!$B:$F,2,0),"")</f>
        <v/>
      </c>
      <c r="E1706" s="47" t="str">
        <f>IFERROR(VLOOKUP($C1706,货物明细表!$B:$F,3,0),"")</f>
        <v/>
      </c>
      <c r="F1706" s="47" t="str">
        <f>IFERROR(VLOOKUP($C1706,货物明细表!$B:$F,4,0),"")</f>
        <v/>
      </c>
      <c r="G1706" s="47" t="str">
        <f>IFERROR(VLOOKUP($C1706,货物明细表!$B:$F,5,0),"")</f>
        <v/>
      </c>
      <c r="H1706" s="20"/>
      <c r="I1706" s="20"/>
      <c r="J1706" s="20"/>
      <c r="K1706" s="20"/>
    </row>
    <row r="1707" spans="1:11">
      <c r="A1707" s="48">
        <f t="shared" ref="A1707:A1712" si="284">A1706+1</f>
        <v>1704</v>
      </c>
      <c r="B1707" s="22"/>
      <c r="C1707" s="22"/>
      <c r="D1707" s="48" t="str">
        <f>IFERROR(VLOOKUP($C1707,货物明细表!$B:$F,2,0),"")</f>
        <v/>
      </c>
      <c r="E1707" s="48" t="str">
        <f>IFERROR(VLOOKUP($C1707,货物明细表!$B:$F,3,0),"")</f>
        <v/>
      </c>
      <c r="F1707" s="48" t="str">
        <f>IFERROR(VLOOKUP($C1707,货物明细表!$B:$F,4,0),"")</f>
        <v/>
      </c>
      <c r="G1707" s="48" t="str">
        <f>IFERROR(VLOOKUP($C1707,货物明细表!$B:$F,5,0),"")</f>
        <v/>
      </c>
      <c r="H1707" s="23"/>
      <c r="I1707" s="23"/>
      <c r="J1707" s="23"/>
      <c r="K1707" s="23"/>
    </row>
    <row r="1708" spans="1:11">
      <c r="A1708" s="47">
        <f t="shared" si="284"/>
        <v>1705</v>
      </c>
      <c r="B1708" s="19"/>
      <c r="C1708" s="19"/>
      <c r="D1708" s="47" t="str">
        <f>IFERROR(VLOOKUP($C1708,货物明细表!$B:$F,2,0),"")</f>
        <v/>
      </c>
      <c r="E1708" s="47" t="str">
        <f>IFERROR(VLOOKUP($C1708,货物明细表!$B:$F,3,0),"")</f>
        <v/>
      </c>
      <c r="F1708" s="47" t="str">
        <f>IFERROR(VLOOKUP($C1708,货物明细表!$B:$F,4,0),"")</f>
        <v/>
      </c>
      <c r="G1708" s="47" t="str">
        <f>IFERROR(VLOOKUP($C1708,货物明细表!$B:$F,5,0),"")</f>
        <v/>
      </c>
      <c r="H1708" s="20"/>
      <c r="I1708" s="20"/>
      <c r="J1708" s="20"/>
      <c r="K1708" s="20"/>
    </row>
    <row r="1709" spans="1:11">
      <c r="A1709" s="48">
        <f t="shared" si="284"/>
        <v>1706</v>
      </c>
      <c r="B1709" s="22"/>
      <c r="C1709" s="22"/>
      <c r="D1709" s="48" t="str">
        <f>IFERROR(VLOOKUP($C1709,货物明细表!$B:$F,2,0),"")</f>
        <v/>
      </c>
      <c r="E1709" s="48" t="str">
        <f>IFERROR(VLOOKUP($C1709,货物明细表!$B:$F,3,0),"")</f>
        <v/>
      </c>
      <c r="F1709" s="48" t="str">
        <f>IFERROR(VLOOKUP($C1709,货物明细表!$B:$F,4,0),"")</f>
        <v/>
      </c>
      <c r="G1709" s="48" t="str">
        <f>IFERROR(VLOOKUP($C1709,货物明细表!$B:$F,5,0),"")</f>
        <v/>
      </c>
      <c r="H1709" s="23"/>
      <c r="I1709" s="23"/>
      <c r="J1709" s="23"/>
      <c r="K1709" s="23"/>
    </row>
    <row r="1710" spans="1:11">
      <c r="A1710" s="47">
        <f t="shared" si="284"/>
        <v>1707</v>
      </c>
      <c r="B1710" s="19"/>
      <c r="C1710" s="19"/>
      <c r="D1710" s="47" t="str">
        <f>IFERROR(VLOOKUP($C1710,货物明细表!$B:$F,2,0),"")</f>
        <v/>
      </c>
      <c r="E1710" s="47" t="str">
        <f>IFERROR(VLOOKUP($C1710,货物明细表!$B:$F,3,0),"")</f>
        <v/>
      </c>
      <c r="F1710" s="47" t="str">
        <f>IFERROR(VLOOKUP($C1710,货物明细表!$B:$F,4,0),"")</f>
        <v/>
      </c>
      <c r="G1710" s="47" t="str">
        <f>IFERROR(VLOOKUP($C1710,货物明细表!$B:$F,5,0),"")</f>
        <v/>
      </c>
      <c r="H1710" s="20"/>
      <c r="I1710" s="20"/>
      <c r="J1710" s="20"/>
      <c r="K1710" s="20"/>
    </row>
    <row r="1711" spans="1:11">
      <c r="A1711" s="48">
        <f t="shared" si="284"/>
        <v>1708</v>
      </c>
      <c r="B1711" s="22"/>
      <c r="C1711" s="22"/>
      <c r="D1711" s="48" t="str">
        <f>IFERROR(VLOOKUP($C1711,货物明细表!$B:$F,2,0),"")</f>
        <v/>
      </c>
      <c r="E1711" s="48" t="str">
        <f>IFERROR(VLOOKUP($C1711,货物明细表!$B:$F,3,0),"")</f>
        <v/>
      </c>
      <c r="F1711" s="48" t="str">
        <f>IFERROR(VLOOKUP($C1711,货物明细表!$B:$F,4,0),"")</f>
        <v/>
      </c>
      <c r="G1711" s="48" t="str">
        <f>IFERROR(VLOOKUP($C1711,货物明细表!$B:$F,5,0),"")</f>
        <v/>
      </c>
      <c r="H1711" s="23"/>
      <c r="I1711" s="23"/>
      <c r="J1711" s="23"/>
      <c r="K1711" s="23"/>
    </row>
    <row r="1712" spans="1:11">
      <c r="A1712" s="47">
        <f t="shared" si="284"/>
        <v>1709</v>
      </c>
      <c r="B1712" s="19"/>
      <c r="C1712" s="19"/>
      <c r="D1712" s="47" t="str">
        <f>IFERROR(VLOOKUP($C1712,货物明细表!$B:$F,2,0),"")</f>
        <v/>
      </c>
      <c r="E1712" s="47" t="str">
        <f>IFERROR(VLOOKUP($C1712,货物明细表!$B:$F,3,0),"")</f>
        <v/>
      </c>
      <c r="F1712" s="47" t="str">
        <f>IFERROR(VLOOKUP($C1712,货物明细表!$B:$F,4,0),"")</f>
        <v/>
      </c>
      <c r="G1712" s="47" t="str">
        <f>IFERROR(VLOOKUP($C1712,货物明细表!$B:$F,5,0),"")</f>
        <v/>
      </c>
      <c r="H1712" s="20"/>
      <c r="I1712" s="20"/>
      <c r="J1712" s="20"/>
      <c r="K1712" s="20"/>
    </row>
    <row r="1713" spans="1:11">
      <c r="A1713" s="48">
        <f t="shared" ref="A1713:A1718" si="285">A1712+1</f>
        <v>1710</v>
      </c>
      <c r="B1713" s="22"/>
      <c r="C1713" s="22"/>
      <c r="D1713" s="48" t="str">
        <f>IFERROR(VLOOKUP($C1713,货物明细表!$B:$F,2,0),"")</f>
        <v/>
      </c>
      <c r="E1713" s="48" t="str">
        <f>IFERROR(VLOOKUP($C1713,货物明细表!$B:$F,3,0),"")</f>
        <v/>
      </c>
      <c r="F1713" s="48" t="str">
        <f>IFERROR(VLOOKUP($C1713,货物明细表!$B:$F,4,0),"")</f>
        <v/>
      </c>
      <c r="G1713" s="48" t="str">
        <f>IFERROR(VLOOKUP($C1713,货物明细表!$B:$F,5,0),"")</f>
        <v/>
      </c>
      <c r="H1713" s="23"/>
      <c r="I1713" s="23"/>
      <c r="J1713" s="23"/>
      <c r="K1713" s="23"/>
    </row>
    <row r="1714" spans="1:11">
      <c r="A1714" s="47">
        <f t="shared" si="285"/>
        <v>1711</v>
      </c>
      <c r="B1714" s="19"/>
      <c r="C1714" s="19"/>
      <c r="D1714" s="47" t="str">
        <f>IFERROR(VLOOKUP($C1714,货物明细表!$B:$F,2,0),"")</f>
        <v/>
      </c>
      <c r="E1714" s="47" t="str">
        <f>IFERROR(VLOOKUP($C1714,货物明细表!$B:$F,3,0),"")</f>
        <v/>
      </c>
      <c r="F1714" s="47" t="str">
        <f>IFERROR(VLOOKUP($C1714,货物明细表!$B:$F,4,0),"")</f>
        <v/>
      </c>
      <c r="G1714" s="47" t="str">
        <f>IFERROR(VLOOKUP($C1714,货物明细表!$B:$F,5,0),"")</f>
        <v/>
      </c>
      <c r="H1714" s="20"/>
      <c r="I1714" s="20"/>
      <c r="J1714" s="20"/>
      <c r="K1714" s="20"/>
    </row>
    <row r="1715" spans="1:11">
      <c r="A1715" s="48">
        <f t="shared" si="285"/>
        <v>1712</v>
      </c>
      <c r="B1715" s="22"/>
      <c r="C1715" s="22"/>
      <c r="D1715" s="48" t="str">
        <f>IFERROR(VLOOKUP($C1715,货物明细表!$B:$F,2,0),"")</f>
        <v/>
      </c>
      <c r="E1715" s="48" t="str">
        <f>IFERROR(VLOOKUP($C1715,货物明细表!$B:$F,3,0),"")</f>
        <v/>
      </c>
      <c r="F1715" s="48" t="str">
        <f>IFERROR(VLOOKUP($C1715,货物明细表!$B:$F,4,0),"")</f>
        <v/>
      </c>
      <c r="G1715" s="48" t="str">
        <f>IFERROR(VLOOKUP($C1715,货物明细表!$B:$F,5,0),"")</f>
        <v/>
      </c>
      <c r="H1715" s="23"/>
      <c r="I1715" s="23"/>
      <c r="J1715" s="23"/>
      <c r="K1715" s="23"/>
    </row>
    <row r="1716" spans="1:11">
      <c r="A1716" s="47">
        <f t="shared" si="285"/>
        <v>1713</v>
      </c>
      <c r="B1716" s="19"/>
      <c r="C1716" s="19"/>
      <c r="D1716" s="47" t="str">
        <f>IFERROR(VLOOKUP($C1716,货物明细表!$B:$F,2,0),"")</f>
        <v/>
      </c>
      <c r="E1716" s="47" t="str">
        <f>IFERROR(VLOOKUP($C1716,货物明细表!$B:$F,3,0),"")</f>
        <v/>
      </c>
      <c r="F1716" s="47" t="str">
        <f>IFERROR(VLOOKUP($C1716,货物明细表!$B:$F,4,0),"")</f>
        <v/>
      </c>
      <c r="G1716" s="47" t="str">
        <f>IFERROR(VLOOKUP($C1716,货物明细表!$B:$F,5,0),"")</f>
        <v/>
      </c>
      <c r="H1716" s="20"/>
      <c r="I1716" s="20"/>
      <c r="J1716" s="20"/>
      <c r="K1716" s="20"/>
    </row>
    <row r="1717" spans="1:11">
      <c r="A1717" s="48">
        <f t="shared" si="285"/>
        <v>1714</v>
      </c>
      <c r="B1717" s="22"/>
      <c r="C1717" s="22"/>
      <c r="D1717" s="48" t="str">
        <f>IFERROR(VLOOKUP($C1717,货物明细表!$B:$F,2,0),"")</f>
        <v/>
      </c>
      <c r="E1717" s="48" t="str">
        <f>IFERROR(VLOOKUP($C1717,货物明细表!$B:$F,3,0),"")</f>
        <v/>
      </c>
      <c r="F1717" s="48" t="str">
        <f>IFERROR(VLOOKUP($C1717,货物明细表!$B:$F,4,0),"")</f>
        <v/>
      </c>
      <c r="G1717" s="48" t="str">
        <f>IFERROR(VLOOKUP($C1717,货物明细表!$B:$F,5,0),"")</f>
        <v/>
      </c>
      <c r="H1717" s="23"/>
      <c r="I1717" s="23"/>
      <c r="J1717" s="23"/>
      <c r="K1717" s="23"/>
    </row>
    <row r="1718" spans="1:11">
      <c r="A1718" s="47">
        <f t="shared" si="285"/>
        <v>1715</v>
      </c>
      <c r="B1718" s="19"/>
      <c r="C1718" s="19"/>
      <c r="D1718" s="47" t="str">
        <f>IFERROR(VLOOKUP($C1718,货物明细表!$B:$F,2,0),"")</f>
        <v/>
      </c>
      <c r="E1718" s="47" t="str">
        <f>IFERROR(VLOOKUP($C1718,货物明细表!$B:$F,3,0),"")</f>
        <v/>
      </c>
      <c r="F1718" s="47" t="str">
        <f>IFERROR(VLOOKUP($C1718,货物明细表!$B:$F,4,0),"")</f>
        <v/>
      </c>
      <c r="G1718" s="47" t="str">
        <f>IFERROR(VLOOKUP($C1718,货物明细表!$B:$F,5,0),"")</f>
        <v/>
      </c>
      <c r="H1718" s="20"/>
      <c r="I1718" s="20"/>
      <c r="J1718" s="20"/>
      <c r="K1718" s="20"/>
    </row>
    <row r="1719" spans="1:11">
      <c r="A1719" s="48">
        <f t="shared" ref="A1719:A1724" si="286">A1718+1</f>
        <v>1716</v>
      </c>
      <c r="B1719" s="22"/>
      <c r="C1719" s="22"/>
      <c r="D1719" s="48" t="str">
        <f>IFERROR(VLOOKUP($C1719,货物明细表!$B:$F,2,0),"")</f>
        <v/>
      </c>
      <c r="E1719" s="48" t="str">
        <f>IFERROR(VLOOKUP($C1719,货物明细表!$B:$F,3,0),"")</f>
        <v/>
      </c>
      <c r="F1719" s="48" t="str">
        <f>IFERROR(VLOOKUP($C1719,货物明细表!$B:$F,4,0),"")</f>
        <v/>
      </c>
      <c r="G1719" s="48" t="str">
        <f>IFERROR(VLOOKUP($C1719,货物明细表!$B:$F,5,0),"")</f>
        <v/>
      </c>
      <c r="H1719" s="23"/>
      <c r="I1719" s="23"/>
      <c r="J1719" s="23"/>
      <c r="K1719" s="23"/>
    </row>
    <row r="1720" spans="1:11">
      <c r="A1720" s="47">
        <f t="shared" si="286"/>
        <v>1717</v>
      </c>
      <c r="B1720" s="19"/>
      <c r="C1720" s="19"/>
      <c r="D1720" s="47" t="str">
        <f>IFERROR(VLOOKUP($C1720,货物明细表!$B:$F,2,0),"")</f>
        <v/>
      </c>
      <c r="E1720" s="47" t="str">
        <f>IFERROR(VLOOKUP($C1720,货物明细表!$B:$F,3,0),"")</f>
        <v/>
      </c>
      <c r="F1720" s="47" t="str">
        <f>IFERROR(VLOOKUP($C1720,货物明细表!$B:$F,4,0),"")</f>
        <v/>
      </c>
      <c r="G1720" s="47" t="str">
        <f>IFERROR(VLOOKUP($C1720,货物明细表!$B:$F,5,0),"")</f>
        <v/>
      </c>
      <c r="H1720" s="20"/>
      <c r="I1720" s="20"/>
      <c r="J1720" s="20"/>
      <c r="K1720" s="20"/>
    </row>
    <row r="1721" spans="1:11">
      <c r="A1721" s="48">
        <f t="shared" si="286"/>
        <v>1718</v>
      </c>
      <c r="B1721" s="22"/>
      <c r="C1721" s="22"/>
      <c r="D1721" s="48" t="str">
        <f>IFERROR(VLOOKUP($C1721,货物明细表!$B:$F,2,0),"")</f>
        <v/>
      </c>
      <c r="E1721" s="48" t="str">
        <f>IFERROR(VLOOKUP($C1721,货物明细表!$B:$F,3,0),"")</f>
        <v/>
      </c>
      <c r="F1721" s="48" t="str">
        <f>IFERROR(VLOOKUP($C1721,货物明细表!$B:$F,4,0),"")</f>
        <v/>
      </c>
      <c r="G1721" s="48" t="str">
        <f>IFERROR(VLOOKUP($C1721,货物明细表!$B:$F,5,0),"")</f>
        <v/>
      </c>
      <c r="H1721" s="23"/>
      <c r="I1721" s="23"/>
      <c r="J1721" s="23"/>
      <c r="K1721" s="23"/>
    </row>
    <row r="1722" spans="1:11">
      <c r="A1722" s="47">
        <f t="shared" si="286"/>
        <v>1719</v>
      </c>
      <c r="B1722" s="19"/>
      <c r="C1722" s="19"/>
      <c r="D1722" s="47" t="str">
        <f>IFERROR(VLOOKUP($C1722,货物明细表!$B:$F,2,0),"")</f>
        <v/>
      </c>
      <c r="E1722" s="47" t="str">
        <f>IFERROR(VLOOKUP($C1722,货物明细表!$B:$F,3,0),"")</f>
        <v/>
      </c>
      <c r="F1722" s="47" t="str">
        <f>IFERROR(VLOOKUP($C1722,货物明细表!$B:$F,4,0),"")</f>
        <v/>
      </c>
      <c r="G1722" s="47" t="str">
        <f>IFERROR(VLOOKUP($C1722,货物明细表!$B:$F,5,0),"")</f>
        <v/>
      </c>
      <c r="H1722" s="20"/>
      <c r="I1722" s="20"/>
      <c r="J1722" s="20"/>
      <c r="K1722" s="20"/>
    </row>
    <row r="1723" spans="1:11">
      <c r="A1723" s="48">
        <f t="shared" si="286"/>
        <v>1720</v>
      </c>
      <c r="B1723" s="22"/>
      <c r="C1723" s="22"/>
      <c r="D1723" s="48" t="str">
        <f>IFERROR(VLOOKUP($C1723,货物明细表!$B:$F,2,0),"")</f>
        <v/>
      </c>
      <c r="E1723" s="48" t="str">
        <f>IFERROR(VLOOKUP($C1723,货物明细表!$B:$F,3,0),"")</f>
        <v/>
      </c>
      <c r="F1723" s="48" t="str">
        <f>IFERROR(VLOOKUP($C1723,货物明细表!$B:$F,4,0),"")</f>
        <v/>
      </c>
      <c r="G1723" s="48" t="str">
        <f>IFERROR(VLOOKUP($C1723,货物明细表!$B:$F,5,0),"")</f>
        <v/>
      </c>
      <c r="H1723" s="23"/>
      <c r="I1723" s="23"/>
      <c r="J1723" s="23"/>
      <c r="K1723" s="23"/>
    </row>
    <row r="1724" spans="1:11">
      <c r="A1724" s="47">
        <f t="shared" si="286"/>
        <v>1721</v>
      </c>
      <c r="B1724" s="19"/>
      <c r="C1724" s="19"/>
      <c r="D1724" s="47" t="str">
        <f>IFERROR(VLOOKUP($C1724,货物明细表!$B:$F,2,0),"")</f>
        <v/>
      </c>
      <c r="E1724" s="47" t="str">
        <f>IFERROR(VLOOKUP($C1724,货物明细表!$B:$F,3,0),"")</f>
        <v/>
      </c>
      <c r="F1724" s="47" t="str">
        <f>IFERROR(VLOOKUP($C1724,货物明细表!$B:$F,4,0),"")</f>
        <v/>
      </c>
      <c r="G1724" s="47" t="str">
        <f>IFERROR(VLOOKUP($C1724,货物明细表!$B:$F,5,0),"")</f>
        <v/>
      </c>
      <c r="H1724" s="20"/>
      <c r="I1724" s="20"/>
      <c r="J1724" s="20"/>
      <c r="K1724" s="20"/>
    </row>
    <row r="1725" spans="1:11">
      <c r="A1725" s="48">
        <f t="shared" ref="A1725:A1730" si="287">A1724+1</f>
        <v>1722</v>
      </c>
      <c r="B1725" s="22"/>
      <c r="C1725" s="22"/>
      <c r="D1725" s="48" t="str">
        <f>IFERROR(VLOOKUP($C1725,货物明细表!$B:$F,2,0),"")</f>
        <v/>
      </c>
      <c r="E1725" s="48" t="str">
        <f>IFERROR(VLOOKUP($C1725,货物明细表!$B:$F,3,0),"")</f>
        <v/>
      </c>
      <c r="F1725" s="48" t="str">
        <f>IFERROR(VLOOKUP($C1725,货物明细表!$B:$F,4,0),"")</f>
        <v/>
      </c>
      <c r="G1725" s="48" t="str">
        <f>IFERROR(VLOOKUP($C1725,货物明细表!$B:$F,5,0),"")</f>
        <v/>
      </c>
      <c r="H1725" s="23"/>
      <c r="I1725" s="23"/>
      <c r="J1725" s="23"/>
      <c r="K1725" s="23"/>
    </row>
    <row r="1726" spans="1:11">
      <c r="A1726" s="47">
        <f t="shared" si="287"/>
        <v>1723</v>
      </c>
      <c r="B1726" s="19"/>
      <c r="C1726" s="19"/>
      <c r="D1726" s="47" t="str">
        <f>IFERROR(VLOOKUP($C1726,货物明细表!$B:$F,2,0),"")</f>
        <v/>
      </c>
      <c r="E1726" s="47" t="str">
        <f>IFERROR(VLOOKUP($C1726,货物明细表!$B:$F,3,0),"")</f>
        <v/>
      </c>
      <c r="F1726" s="47" t="str">
        <f>IFERROR(VLOOKUP($C1726,货物明细表!$B:$F,4,0),"")</f>
        <v/>
      </c>
      <c r="G1726" s="47" t="str">
        <f>IFERROR(VLOOKUP($C1726,货物明细表!$B:$F,5,0),"")</f>
        <v/>
      </c>
      <c r="H1726" s="20"/>
      <c r="I1726" s="20"/>
      <c r="J1726" s="20"/>
      <c r="K1726" s="20"/>
    </row>
    <row r="1727" spans="1:11">
      <c r="A1727" s="48">
        <f t="shared" si="287"/>
        <v>1724</v>
      </c>
      <c r="B1727" s="22"/>
      <c r="C1727" s="22"/>
      <c r="D1727" s="48" t="str">
        <f>IFERROR(VLOOKUP($C1727,货物明细表!$B:$F,2,0),"")</f>
        <v/>
      </c>
      <c r="E1727" s="48" t="str">
        <f>IFERROR(VLOOKUP($C1727,货物明细表!$B:$F,3,0),"")</f>
        <v/>
      </c>
      <c r="F1727" s="48" t="str">
        <f>IFERROR(VLOOKUP($C1727,货物明细表!$B:$F,4,0),"")</f>
        <v/>
      </c>
      <c r="G1727" s="48" t="str">
        <f>IFERROR(VLOOKUP($C1727,货物明细表!$B:$F,5,0),"")</f>
        <v/>
      </c>
      <c r="H1727" s="23"/>
      <c r="I1727" s="23"/>
      <c r="J1727" s="23"/>
      <c r="K1727" s="23"/>
    </row>
    <row r="1728" spans="1:11">
      <c r="A1728" s="47">
        <f t="shared" si="287"/>
        <v>1725</v>
      </c>
      <c r="B1728" s="19"/>
      <c r="C1728" s="19"/>
      <c r="D1728" s="47" t="str">
        <f>IFERROR(VLOOKUP($C1728,货物明细表!$B:$F,2,0),"")</f>
        <v/>
      </c>
      <c r="E1728" s="47" t="str">
        <f>IFERROR(VLOOKUP($C1728,货物明细表!$B:$F,3,0),"")</f>
        <v/>
      </c>
      <c r="F1728" s="47" t="str">
        <f>IFERROR(VLOOKUP($C1728,货物明细表!$B:$F,4,0),"")</f>
        <v/>
      </c>
      <c r="G1728" s="47" t="str">
        <f>IFERROR(VLOOKUP($C1728,货物明细表!$B:$F,5,0),"")</f>
        <v/>
      </c>
      <c r="H1728" s="20"/>
      <c r="I1728" s="20"/>
      <c r="J1728" s="20"/>
      <c r="K1728" s="20"/>
    </row>
    <row r="1729" spans="1:11">
      <c r="A1729" s="48">
        <f t="shared" si="287"/>
        <v>1726</v>
      </c>
      <c r="B1729" s="22"/>
      <c r="C1729" s="22"/>
      <c r="D1729" s="48" t="str">
        <f>IFERROR(VLOOKUP($C1729,货物明细表!$B:$F,2,0),"")</f>
        <v/>
      </c>
      <c r="E1729" s="48" t="str">
        <f>IFERROR(VLOOKUP($C1729,货物明细表!$B:$F,3,0),"")</f>
        <v/>
      </c>
      <c r="F1729" s="48" t="str">
        <f>IFERROR(VLOOKUP($C1729,货物明细表!$B:$F,4,0),"")</f>
        <v/>
      </c>
      <c r="G1729" s="48" t="str">
        <f>IFERROR(VLOOKUP($C1729,货物明细表!$B:$F,5,0),"")</f>
        <v/>
      </c>
      <c r="H1729" s="23"/>
      <c r="I1729" s="23"/>
      <c r="J1729" s="23"/>
      <c r="K1729" s="23"/>
    </row>
    <row r="1730" spans="1:11">
      <c r="A1730" s="47">
        <f t="shared" si="287"/>
        <v>1727</v>
      </c>
      <c r="B1730" s="19"/>
      <c r="C1730" s="19"/>
      <c r="D1730" s="47" t="str">
        <f>IFERROR(VLOOKUP($C1730,货物明细表!$B:$F,2,0),"")</f>
        <v/>
      </c>
      <c r="E1730" s="47" t="str">
        <f>IFERROR(VLOOKUP($C1730,货物明细表!$B:$F,3,0),"")</f>
        <v/>
      </c>
      <c r="F1730" s="47" t="str">
        <f>IFERROR(VLOOKUP($C1730,货物明细表!$B:$F,4,0),"")</f>
        <v/>
      </c>
      <c r="G1730" s="47" t="str">
        <f>IFERROR(VLOOKUP($C1730,货物明细表!$B:$F,5,0),"")</f>
        <v/>
      </c>
      <c r="H1730" s="20"/>
      <c r="I1730" s="20"/>
      <c r="J1730" s="20"/>
      <c r="K1730" s="20"/>
    </row>
    <row r="1731" spans="1:11">
      <c r="A1731" s="48">
        <f t="shared" ref="A1731:A1736" si="288">A1730+1</f>
        <v>1728</v>
      </c>
      <c r="B1731" s="22"/>
      <c r="C1731" s="22"/>
      <c r="D1731" s="48" t="str">
        <f>IFERROR(VLOOKUP($C1731,货物明细表!$B:$F,2,0),"")</f>
        <v/>
      </c>
      <c r="E1731" s="48" t="str">
        <f>IFERROR(VLOOKUP($C1731,货物明细表!$B:$F,3,0),"")</f>
        <v/>
      </c>
      <c r="F1731" s="48" t="str">
        <f>IFERROR(VLOOKUP($C1731,货物明细表!$B:$F,4,0),"")</f>
        <v/>
      </c>
      <c r="G1731" s="48" t="str">
        <f>IFERROR(VLOOKUP($C1731,货物明细表!$B:$F,5,0),"")</f>
        <v/>
      </c>
      <c r="H1731" s="23"/>
      <c r="I1731" s="23"/>
      <c r="J1731" s="23"/>
      <c r="K1731" s="23"/>
    </row>
    <row r="1732" spans="1:11">
      <c r="A1732" s="47">
        <f t="shared" si="288"/>
        <v>1729</v>
      </c>
      <c r="B1732" s="19"/>
      <c r="C1732" s="19"/>
      <c r="D1732" s="47" t="str">
        <f>IFERROR(VLOOKUP($C1732,货物明细表!$B:$F,2,0),"")</f>
        <v/>
      </c>
      <c r="E1732" s="47" t="str">
        <f>IFERROR(VLOOKUP($C1732,货物明细表!$B:$F,3,0),"")</f>
        <v/>
      </c>
      <c r="F1732" s="47" t="str">
        <f>IFERROR(VLOOKUP($C1732,货物明细表!$B:$F,4,0),"")</f>
        <v/>
      </c>
      <c r="G1732" s="47" t="str">
        <f>IFERROR(VLOOKUP($C1732,货物明细表!$B:$F,5,0),"")</f>
        <v/>
      </c>
      <c r="H1732" s="20"/>
      <c r="I1732" s="20"/>
      <c r="J1732" s="20"/>
      <c r="K1732" s="20"/>
    </row>
    <row r="1733" spans="1:11">
      <c r="A1733" s="48">
        <f t="shared" si="288"/>
        <v>1730</v>
      </c>
      <c r="B1733" s="22"/>
      <c r="C1733" s="22"/>
      <c r="D1733" s="48" t="str">
        <f>IFERROR(VLOOKUP($C1733,货物明细表!$B:$F,2,0),"")</f>
        <v/>
      </c>
      <c r="E1733" s="48" t="str">
        <f>IFERROR(VLOOKUP($C1733,货物明细表!$B:$F,3,0),"")</f>
        <v/>
      </c>
      <c r="F1733" s="48" t="str">
        <f>IFERROR(VLOOKUP($C1733,货物明细表!$B:$F,4,0),"")</f>
        <v/>
      </c>
      <c r="G1733" s="48" t="str">
        <f>IFERROR(VLOOKUP($C1733,货物明细表!$B:$F,5,0),"")</f>
        <v/>
      </c>
      <c r="H1733" s="23"/>
      <c r="I1733" s="23"/>
      <c r="J1733" s="23"/>
      <c r="K1733" s="23"/>
    </row>
    <row r="1734" spans="1:11">
      <c r="A1734" s="47">
        <f t="shared" si="288"/>
        <v>1731</v>
      </c>
      <c r="B1734" s="19"/>
      <c r="C1734" s="19"/>
      <c r="D1734" s="47" t="str">
        <f>IFERROR(VLOOKUP($C1734,货物明细表!$B:$F,2,0),"")</f>
        <v/>
      </c>
      <c r="E1734" s="47" t="str">
        <f>IFERROR(VLOOKUP($C1734,货物明细表!$B:$F,3,0),"")</f>
        <v/>
      </c>
      <c r="F1734" s="47" t="str">
        <f>IFERROR(VLOOKUP($C1734,货物明细表!$B:$F,4,0),"")</f>
        <v/>
      </c>
      <c r="G1734" s="47" t="str">
        <f>IFERROR(VLOOKUP($C1734,货物明细表!$B:$F,5,0),"")</f>
        <v/>
      </c>
      <c r="H1734" s="20"/>
      <c r="I1734" s="20"/>
      <c r="J1734" s="20"/>
      <c r="K1734" s="20"/>
    </row>
    <row r="1735" spans="1:11">
      <c r="A1735" s="48">
        <f t="shared" si="288"/>
        <v>1732</v>
      </c>
      <c r="B1735" s="22"/>
      <c r="C1735" s="22"/>
      <c r="D1735" s="48" t="str">
        <f>IFERROR(VLOOKUP($C1735,货物明细表!$B:$F,2,0),"")</f>
        <v/>
      </c>
      <c r="E1735" s="48" t="str">
        <f>IFERROR(VLOOKUP($C1735,货物明细表!$B:$F,3,0),"")</f>
        <v/>
      </c>
      <c r="F1735" s="48" t="str">
        <f>IFERROR(VLOOKUP($C1735,货物明细表!$B:$F,4,0),"")</f>
        <v/>
      </c>
      <c r="G1735" s="48" t="str">
        <f>IFERROR(VLOOKUP($C1735,货物明细表!$B:$F,5,0),"")</f>
        <v/>
      </c>
      <c r="H1735" s="23"/>
      <c r="I1735" s="23"/>
      <c r="J1735" s="23"/>
      <c r="K1735" s="23"/>
    </row>
    <row r="1736" spans="1:11">
      <c r="A1736" s="47">
        <f t="shared" si="288"/>
        <v>1733</v>
      </c>
      <c r="B1736" s="19"/>
      <c r="C1736" s="19"/>
      <c r="D1736" s="47" t="str">
        <f>IFERROR(VLOOKUP($C1736,货物明细表!$B:$F,2,0),"")</f>
        <v/>
      </c>
      <c r="E1736" s="47" t="str">
        <f>IFERROR(VLOOKUP($C1736,货物明细表!$B:$F,3,0),"")</f>
        <v/>
      </c>
      <c r="F1736" s="47" t="str">
        <f>IFERROR(VLOOKUP($C1736,货物明细表!$B:$F,4,0),"")</f>
        <v/>
      </c>
      <c r="G1736" s="47" t="str">
        <f>IFERROR(VLOOKUP($C1736,货物明细表!$B:$F,5,0),"")</f>
        <v/>
      </c>
      <c r="H1736" s="20"/>
      <c r="I1736" s="20"/>
      <c r="J1736" s="20"/>
      <c r="K1736" s="20"/>
    </row>
    <row r="1737" spans="1:11">
      <c r="A1737" s="48">
        <f t="shared" ref="A1737:A1742" si="289">A1736+1</f>
        <v>1734</v>
      </c>
      <c r="B1737" s="22"/>
      <c r="C1737" s="22"/>
      <c r="D1737" s="48" t="str">
        <f>IFERROR(VLOOKUP($C1737,货物明细表!$B:$F,2,0),"")</f>
        <v/>
      </c>
      <c r="E1737" s="48" t="str">
        <f>IFERROR(VLOOKUP($C1737,货物明细表!$B:$F,3,0),"")</f>
        <v/>
      </c>
      <c r="F1737" s="48" t="str">
        <f>IFERROR(VLOOKUP($C1737,货物明细表!$B:$F,4,0),"")</f>
        <v/>
      </c>
      <c r="G1737" s="48" t="str">
        <f>IFERROR(VLOOKUP($C1737,货物明细表!$B:$F,5,0),"")</f>
        <v/>
      </c>
      <c r="H1737" s="23"/>
      <c r="I1737" s="23"/>
      <c r="J1737" s="23"/>
      <c r="K1737" s="23"/>
    </row>
    <row r="1738" spans="1:11">
      <c r="A1738" s="47">
        <f t="shared" si="289"/>
        <v>1735</v>
      </c>
      <c r="B1738" s="19"/>
      <c r="C1738" s="19"/>
      <c r="D1738" s="47" t="str">
        <f>IFERROR(VLOOKUP($C1738,货物明细表!$B:$F,2,0),"")</f>
        <v/>
      </c>
      <c r="E1738" s="47" t="str">
        <f>IFERROR(VLOOKUP($C1738,货物明细表!$B:$F,3,0),"")</f>
        <v/>
      </c>
      <c r="F1738" s="47" t="str">
        <f>IFERROR(VLOOKUP($C1738,货物明细表!$B:$F,4,0),"")</f>
        <v/>
      </c>
      <c r="G1738" s="47" t="str">
        <f>IFERROR(VLOOKUP($C1738,货物明细表!$B:$F,5,0),"")</f>
        <v/>
      </c>
      <c r="H1738" s="20"/>
      <c r="I1738" s="20"/>
      <c r="J1738" s="20"/>
      <c r="K1738" s="20"/>
    </row>
    <row r="1739" spans="1:11">
      <c r="A1739" s="48">
        <f t="shared" si="289"/>
        <v>1736</v>
      </c>
      <c r="B1739" s="22"/>
      <c r="C1739" s="22"/>
      <c r="D1739" s="48" t="str">
        <f>IFERROR(VLOOKUP($C1739,货物明细表!$B:$F,2,0),"")</f>
        <v/>
      </c>
      <c r="E1739" s="48" t="str">
        <f>IFERROR(VLOOKUP($C1739,货物明细表!$B:$F,3,0),"")</f>
        <v/>
      </c>
      <c r="F1739" s="48" t="str">
        <f>IFERROR(VLOOKUP($C1739,货物明细表!$B:$F,4,0),"")</f>
        <v/>
      </c>
      <c r="G1739" s="48" t="str">
        <f>IFERROR(VLOOKUP($C1739,货物明细表!$B:$F,5,0),"")</f>
        <v/>
      </c>
      <c r="H1739" s="23"/>
      <c r="I1739" s="23"/>
      <c r="J1739" s="23"/>
      <c r="K1739" s="23"/>
    </row>
    <row r="1740" spans="1:11">
      <c r="A1740" s="47">
        <f t="shared" si="289"/>
        <v>1737</v>
      </c>
      <c r="B1740" s="19"/>
      <c r="C1740" s="19"/>
      <c r="D1740" s="47" t="str">
        <f>IFERROR(VLOOKUP($C1740,货物明细表!$B:$F,2,0),"")</f>
        <v/>
      </c>
      <c r="E1740" s="47" t="str">
        <f>IFERROR(VLOOKUP($C1740,货物明细表!$B:$F,3,0),"")</f>
        <v/>
      </c>
      <c r="F1740" s="47" t="str">
        <f>IFERROR(VLOOKUP($C1740,货物明细表!$B:$F,4,0),"")</f>
        <v/>
      </c>
      <c r="G1740" s="47" t="str">
        <f>IFERROR(VLOOKUP($C1740,货物明细表!$B:$F,5,0),"")</f>
        <v/>
      </c>
      <c r="H1740" s="20"/>
      <c r="I1740" s="20"/>
      <c r="J1740" s="20"/>
      <c r="K1740" s="20"/>
    </row>
    <row r="1741" spans="1:11">
      <c r="A1741" s="48">
        <f t="shared" si="289"/>
        <v>1738</v>
      </c>
      <c r="B1741" s="22"/>
      <c r="C1741" s="22"/>
      <c r="D1741" s="48" t="str">
        <f>IFERROR(VLOOKUP($C1741,货物明细表!$B:$F,2,0),"")</f>
        <v/>
      </c>
      <c r="E1741" s="48" t="str">
        <f>IFERROR(VLOOKUP($C1741,货物明细表!$B:$F,3,0),"")</f>
        <v/>
      </c>
      <c r="F1741" s="48" t="str">
        <f>IFERROR(VLOOKUP($C1741,货物明细表!$B:$F,4,0),"")</f>
        <v/>
      </c>
      <c r="G1741" s="48" t="str">
        <f>IFERROR(VLOOKUP($C1741,货物明细表!$B:$F,5,0),"")</f>
        <v/>
      </c>
      <c r="H1741" s="23"/>
      <c r="I1741" s="23"/>
      <c r="J1741" s="23"/>
      <c r="K1741" s="23"/>
    </row>
    <row r="1742" spans="1:11">
      <c r="A1742" s="47">
        <f t="shared" si="289"/>
        <v>1739</v>
      </c>
      <c r="B1742" s="19"/>
      <c r="C1742" s="19"/>
      <c r="D1742" s="47" t="str">
        <f>IFERROR(VLOOKUP($C1742,货物明细表!$B:$F,2,0),"")</f>
        <v/>
      </c>
      <c r="E1742" s="47" t="str">
        <f>IFERROR(VLOOKUP($C1742,货物明细表!$B:$F,3,0),"")</f>
        <v/>
      </c>
      <c r="F1742" s="47" t="str">
        <f>IFERROR(VLOOKUP($C1742,货物明细表!$B:$F,4,0),"")</f>
        <v/>
      </c>
      <c r="G1742" s="47" t="str">
        <f>IFERROR(VLOOKUP($C1742,货物明细表!$B:$F,5,0),"")</f>
        <v/>
      </c>
      <c r="H1742" s="20"/>
      <c r="I1742" s="20"/>
      <c r="J1742" s="20"/>
      <c r="K1742" s="20"/>
    </row>
    <row r="1743" spans="1:11">
      <c r="A1743" s="48">
        <f t="shared" ref="A1743:A1748" si="290">A1742+1</f>
        <v>1740</v>
      </c>
      <c r="B1743" s="22"/>
      <c r="C1743" s="22"/>
      <c r="D1743" s="48" t="str">
        <f>IFERROR(VLOOKUP($C1743,货物明细表!$B:$F,2,0),"")</f>
        <v/>
      </c>
      <c r="E1743" s="48" t="str">
        <f>IFERROR(VLOOKUP($C1743,货物明细表!$B:$F,3,0),"")</f>
        <v/>
      </c>
      <c r="F1743" s="48" t="str">
        <f>IFERROR(VLOOKUP($C1743,货物明细表!$B:$F,4,0),"")</f>
        <v/>
      </c>
      <c r="G1743" s="48" t="str">
        <f>IFERROR(VLOOKUP($C1743,货物明细表!$B:$F,5,0),"")</f>
        <v/>
      </c>
      <c r="H1743" s="23"/>
      <c r="I1743" s="23"/>
      <c r="J1743" s="23"/>
      <c r="K1743" s="23"/>
    </row>
    <row r="1744" spans="1:11">
      <c r="A1744" s="47">
        <f t="shared" si="290"/>
        <v>1741</v>
      </c>
      <c r="B1744" s="19"/>
      <c r="C1744" s="19"/>
      <c r="D1744" s="47" t="str">
        <f>IFERROR(VLOOKUP($C1744,货物明细表!$B:$F,2,0),"")</f>
        <v/>
      </c>
      <c r="E1744" s="47" t="str">
        <f>IFERROR(VLOOKUP($C1744,货物明细表!$B:$F,3,0),"")</f>
        <v/>
      </c>
      <c r="F1744" s="47" t="str">
        <f>IFERROR(VLOOKUP($C1744,货物明细表!$B:$F,4,0),"")</f>
        <v/>
      </c>
      <c r="G1744" s="47" t="str">
        <f>IFERROR(VLOOKUP($C1744,货物明细表!$B:$F,5,0),"")</f>
        <v/>
      </c>
      <c r="H1744" s="20"/>
      <c r="I1744" s="20"/>
      <c r="J1744" s="20"/>
      <c r="K1744" s="20"/>
    </row>
    <row r="1745" spans="1:11">
      <c r="A1745" s="48">
        <f t="shared" si="290"/>
        <v>1742</v>
      </c>
      <c r="B1745" s="22"/>
      <c r="C1745" s="22"/>
      <c r="D1745" s="48" t="str">
        <f>IFERROR(VLOOKUP($C1745,货物明细表!$B:$F,2,0),"")</f>
        <v/>
      </c>
      <c r="E1745" s="48" t="str">
        <f>IFERROR(VLOOKUP($C1745,货物明细表!$B:$F,3,0),"")</f>
        <v/>
      </c>
      <c r="F1745" s="48" t="str">
        <f>IFERROR(VLOOKUP($C1745,货物明细表!$B:$F,4,0),"")</f>
        <v/>
      </c>
      <c r="G1745" s="48" t="str">
        <f>IFERROR(VLOOKUP($C1745,货物明细表!$B:$F,5,0),"")</f>
        <v/>
      </c>
      <c r="H1745" s="23"/>
      <c r="I1745" s="23"/>
      <c r="J1745" s="23"/>
      <c r="K1745" s="23"/>
    </row>
    <row r="1746" spans="1:11">
      <c r="A1746" s="47">
        <f t="shared" si="290"/>
        <v>1743</v>
      </c>
      <c r="B1746" s="19"/>
      <c r="C1746" s="19"/>
      <c r="D1746" s="47" t="str">
        <f>IFERROR(VLOOKUP($C1746,货物明细表!$B:$F,2,0),"")</f>
        <v/>
      </c>
      <c r="E1746" s="47" t="str">
        <f>IFERROR(VLOOKUP($C1746,货物明细表!$B:$F,3,0),"")</f>
        <v/>
      </c>
      <c r="F1746" s="47" t="str">
        <f>IFERROR(VLOOKUP($C1746,货物明细表!$B:$F,4,0),"")</f>
        <v/>
      </c>
      <c r="G1746" s="47" t="str">
        <f>IFERROR(VLOOKUP($C1746,货物明细表!$B:$F,5,0),"")</f>
        <v/>
      </c>
      <c r="H1746" s="20"/>
      <c r="I1746" s="20"/>
      <c r="J1746" s="20"/>
      <c r="K1746" s="20"/>
    </row>
    <row r="1747" spans="1:11">
      <c r="A1747" s="48">
        <f t="shared" si="290"/>
        <v>1744</v>
      </c>
      <c r="B1747" s="22"/>
      <c r="C1747" s="22"/>
      <c r="D1747" s="48" t="str">
        <f>IFERROR(VLOOKUP($C1747,货物明细表!$B:$F,2,0),"")</f>
        <v/>
      </c>
      <c r="E1747" s="48" t="str">
        <f>IFERROR(VLOOKUP($C1747,货物明细表!$B:$F,3,0),"")</f>
        <v/>
      </c>
      <c r="F1747" s="48" t="str">
        <f>IFERROR(VLOOKUP($C1747,货物明细表!$B:$F,4,0),"")</f>
        <v/>
      </c>
      <c r="G1747" s="48" t="str">
        <f>IFERROR(VLOOKUP($C1747,货物明细表!$B:$F,5,0),"")</f>
        <v/>
      </c>
      <c r="H1747" s="23"/>
      <c r="I1747" s="23"/>
      <c r="J1747" s="23"/>
      <c r="K1747" s="23"/>
    </row>
    <row r="1748" spans="1:11">
      <c r="A1748" s="47">
        <f t="shared" si="290"/>
        <v>1745</v>
      </c>
      <c r="B1748" s="19"/>
      <c r="C1748" s="19"/>
      <c r="D1748" s="47" t="str">
        <f>IFERROR(VLOOKUP($C1748,货物明细表!$B:$F,2,0),"")</f>
        <v/>
      </c>
      <c r="E1748" s="47" t="str">
        <f>IFERROR(VLOOKUP($C1748,货物明细表!$B:$F,3,0),"")</f>
        <v/>
      </c>
      <c r="F1748" s="47" t="str">
        <f>IFERROR(VLOOKUP($C1748,货物明细表!$B:$F,4,0),"")</f>
        <v/>
      </c>
      <c r="G1748" s="47" t="str">
        <f>IFERROR(VLOOKUP($C1748,货物明细表!$B:$F,5,0),"")</f>
        <v/>
      </c>
      <c r="H1748" s="20"/>
      <c r="I1748" s="20"/>
      <c r="J1748" s="20"/>
      <c r="K1748" s="20"/>
    </row>
    <row r="1749" spans="1:11">
      <c r="A1749" s="48">
        <f t="shared" ref="A1749:A1754" si="291">A1748+1</f>
        <v>1746</v>
      </c>
      <c r="B1749" s="22"/>
      <c r="C1749" s="22"/>
      <c r="D1749" s="48" t="str">
        <f>IFERROR(VLOOKUP($C1749,货物明细表!$B:$F,2,0),"")</f>
        <v/>
      </c>
      <c r="E1749" s="48" t="str">
        <f>IFERROR(VLOOKUP($C1749,货物明细表!$B:$F,3,0),"")</f>
        <v/>
      </c>
      <c r="F1749" s="48" t="str">
        <f>IFERROR(VLOOKUP($C1749,货物明细表!$B:$F,4,0),"")</f>
        <v/>
      </c>
      <c r="G1749" s="48" t="str">
        <f>IFERROR(VLOOKUP($C1749,货物明细表!$B:$F,5,0),"")</f>
        <v/>
      </c>
      <c r="H1749" s="23"/>
      <c r="I1749" s="23"/>
      <c r="J1749" s="23"/>
      <c r="K1749" s="23"/>
    </row>
    <row r="1750" spans="1:11">
      <c r="A1750" s="47">
        <f t="shared" si="291"/>
        <v>1747</v>
      </c>
      <c r="B1750" s="19"/>
      <c r="C1750" s="19"/>
      <c r="D1750" s="47" t="str">
        <f>IFERROR(VLOOKUP($C1750,货物明细表!$B:$F,2,0),"")</f>
        <v/>
      </c>
      <c r="E1750" s="47" t="str">
        <f>IFERROR(VLOOKUP($C1750,货物明细表!$B:$F,3,0),"")</f>
        <v/>
      </c>
      <c r="F1750" s="47" t="str">
        <f>IFERROR(VLOOKUP($C1750,货物明细表!$B:$F,4,0),"")</f>
        <v/>
      </c>
      <c r="G1750" s="47" t="str">
        <f>IFERROR(VLOOKUP($C1750,货物明细表!$B:$F,5,0),"")</f>
        <v/>
      </c>
      <c r="H1750" s="20"/>
      <c r="I1750" s="20"/>
      <c r="J1750" s="20"/>
      <c r="K1750" s="20"/>
    </row>
    <row r="1751" spans="1:11">
      <c r="A1751" s="48">
        <f t="shared" si="291"/>
        <v>1748</v>
      </c>
      <c r="B1751" s="22"/>
      <c r="C1751" s="22"/>
      <c r="D1751" s="48" t="str">
        <f>IFERROR(VLOOKUP($C1751,货物明细表!$B:$F,2,0),"")</f>
        <v/>
      </c>
      <c r="E1751" s="48" t="str">
        <f>IFERROR(VLOOKUP($C1751,货物明细表!$B:$F,3,0),"")</f>
        <v/>
      </c>
      <c r="F1751" s="48" t="str">
        <f>IFERROR(VLOOKUP($C1751,货物明细表!$B:$F,4,0),"")</f>
        <v/>
      </c>
      <c r="G1751" s="48" t="str">
        <f>IFERROR(VLOOKUP($C1751,货物明细表!$B:$F,5,0),"")</f>
        <v/>
      </c>
      <c r="H1751" s="23"/>
      <c r="I1751" s="23"/>
      <c r="J1751" s="23"/>
      <c r="K1751" s="23"/>
    </row>
    <row r="1752" spans="1:11">
      <c r="A1752" s="47">
        <f t="shared" si="291"/>
        <v>1749</v>
      </c>
      <c r="B1752" s="19"/>
      <c r="C1752" s="19"/>
      <c r="D1752" s="47" t="str">
        <f>IFERROR(VLOOKUP($C1752,货物明细表!$B:$F,2,0),"")</f>
        <v/>
      </c>
      <c r="E1752" s="47" t="str">
        <f>IFERROR(VLOOKUP($C1752,货物明细表!$B:$F,3,0),"")</f>
        <v/>
      </c>
      <c r="F1752" s="47" t="str">
        <f>IFERROR(VLOOKUP($C1752,货物明细表!$B:$F,4,0),"")</f>
        <v/>
      </c>
      <c r="G1752" s="47" t="str">
        <f>IFERROR(VLOOKUP($C1752,货物明细表!$B:$F,5,0),"")</f>
        <v/>
      </c>
      <c r="H1752" s="20"/>
      <c r="I1752" s="20"/>
      <c r="J1752" s="20"/>
      <c r="K1752" s="20"/>
    </row>
    <row r="1753" spans="1:11">
      <c r="A1753" s="48">
        <f t="shared" si="291"/>
        <v>1750</v>
      </c>
      <c r="B1753" s="22"/>
      <c r="C1753" s="22"/>
      <c r="D1753" s="48" t="str">
        <f>IFERROR(VLOOKUP($C1753,货物明细表!$B:$F,2,0),"")</f>
        <v/>
      </c>
      <c r="E1753" s="48" t="str">
        <f>IFERROR(VLOOKUP($C1753,货物明细表!$B:$F,3,0),"")</f>
        <v/>
      </c>
      <c r="F1753" s="48" t="str">
        <f>IFERROR(VLOOKUP($C1753,货物明细表!$B:$F,4,0),"")</f>
        <v/>
      </c>
      <c r="G1753" s="48" t="str">
        <f>IFERROR(VLOOKUP($C1753,货物明细表!$B:$F,5,0),"")</f>
        <v/>
      </c>
      <c r="H1753" s="23"/>
      <c r="I1753" s="23"/>
      <c r="J1753" s="23"/>
      <c r="K1753" s="23"/>
    </row>
    <row r="1754" spans="1:11">
      <c r="A1754" s="47">
        <f t="shared" si="291"/>
        <v>1751</v>
      </c>
      <c r="B1754" s="19"/>
      <c r="C1754" s="19"/>
      <c r="D1754" s="47" t="str">
        <f>IFERROR(VLOOKUP($C1754,货物明细表!$B:$F,2,0),"")</f>
        <v/>
      </c>
      <c r="E1754" s="47" t="str">
        <f>IFERROR(VLOOKUP($C1754,货物明细表!$B:$F,3,0),"")</f>
        <v/>
      </c>
      <c r="F1754" s="47" t="str">
        <f>IFERROR(VLOOKUP($C1754,货物明细表!$B:$F,4,0),"")</f>
        <v/>
      </c>
      <c r="G1754" s="47" t="str">
        <f>IFERROR(VLOOKUP($C1754,货物明细表!$B:$F,5,0),"")</f>
        <v/>
      </c>
      <c r="H1754" s="20"/>
      <c r="I1754" s="20"/>
      <c r="J1754" s="20"/>
      <c r="K1754" s="20"/>
    </row>
    <row r="1755" spans="1:11">
      <c r="A1755" s="48">
        <f t="shared" ref="A1755:A1760" si="292">A1754+1</f>
        <v>1752</v>
      </c>
      <c r="B1755" s="22"/>
      <c r="C1755" s="22"/>
      <c r="D1755" s="48" t="str">
        <f>IFERROR(VLOOKUP($C1755,货物明细表!$B:$F,2,0),"")</f>
        <v/>
      </c>
      <c r="E1755" s="48" t="str">
        <f>IFERROR(VLOOKUP($C1755,货物明细表!$B:$F,3,0),"")</f>
        <v/>
      </c>
      <c r="F1755" s="48" t="str">
        <f>IFERROR(VLOOKUP($C1755,货物明细表!$B:$F,4,0),"")</f>
        <v/>
      </c>
      <c r="G1755" s="48" t="str">
        <f>IFERROR(VLOOKUP($C1755,货物明细表!$B:$F,5,0),"")</f>
        <v/>
      </c>
      <c r="H1755" s="23"/>
      <c r="I1755" s="23"/>
      <c r="J1755" s="23"/>
      <c r="K1755" s="23"/>
    </row>
    <row r="1756" spans="1:11">
      <c r="A1756" s="47">
        <f t="shared" si="292"/>
        <v>1753</v>
      </c>
      <c r="B1756" s="19"/>
      <c r="C1756" s="19"/>
      <c r="D1756" s="47" t="str">
        <f>IFERROR(VLOOKUP($C1756,货物明细表!$B:$F,2,0),"")</f>
        <v/>
      </c>
      <c r="E1756" s="47" t="str">
        <f>IFERROR(VLOOKUP($C1756,货物明细表!$B:$F,3,0),"")</f>
        <v/>
      </c>
      <c r="F1756" s="47" t="str">
        <f>IFERROR(VLOOKUP($C1756,货物明细表!$B:$F,4,0),"")</f>
        <v/>
      </c>
      <c r="G1756" s="47" t="str">
        <f>IFERROR(VLOOKUP($C1756,货物明细表!$B:$F,5,0),"")</f>
        <v/>
      </c>
      <c r="H1756" s="20"/>
      <c r="I1756" s="20"/>
      <c r="J1756" s="20"/>
      <c r="K1756" s="20"/>
    </row>
    <row r="1757" spans="1:11">
      <c r="A1757" s="48">
        <f t="shared" si="292"/>
        <v>1754</v>
      </c>
      <c r="B1757" s="22"/>
      <c r="C1757" s="22"/>
      <c r="D1757" s="48" t="str">
        <f>IFERROR(VLOOKUP($C1757,货物明细表!$B:$F,2,0),"")</f>
        <v/>
      </c>
      <c r="E1757" s="48" t="str">
        <f>IFERROR(VLOOKUP($C1757,货物明细表!$B:$F,3,0),"")</f>
        <v/>
      </c>
      <c r="F1757" s="48" t="str">
        <f>IFERROR(VLOOKUP($C1757,货物明细表!$B:$F,4,0),"")</f>
        <v/>
      </c>
      <c r="G1757" s="48" t="str">
        <f>IFERROR(VLOOKUP($C1757,货物明细表!$B:$F,5,0),"")</f>
        <v/>
      </c>
      <c r="H1757" s="23"/>
      <c r="I1757" s="23"/>
      <c r="J1757" s="23"/>
      <c r="K1757" s="23"/>
    </row>
    <row r="1758" spans="1:11">
      <c r="A1758" s="47">
        <f t="shared" si="292"/>
        <v>1755</v>
      </c>
      <c r="B1758" s="19"/>
      <c r="C1758" s="19"/>
      <c r="D1758" s="47" t="str">
        <f>IFERROR(VLOOKUP($C1758,货物明细表!$B:$F,2,0),"")</f>
        <v/>
      </c>
      <c r="E1758" s="47" t="str">
        <f>IFERROR(VLOOKUP($C1758,货物明细表!$B:$F,3,0),"")</f>
        <v/>
      </c>
      <c r="F1758" s="47" t="str">
        <f>IFERROR(VLOOKUP($C1758,货物明细表!$B:$F,4,0),"")</f>
        <v/>
      </c>
      <c r="G1758" s="47" t="str">
        <f>IFERROR(VLOOKUP($C1758,货物明细表!$B:$F,5,0),"")</f>
        <v/>
      </c>
      <c r="H1758" s="20"/>
      <c r="I1758" s="20"/>
      <c r="J1758" s="20"/>
      <c r="K1758" s="20"/>
    </row>
    <row r="1759" spans="1:11">
      <c r="A1759" s="48">
        <f t="shared" si="292"/>
        <v>1756</v>
      </c>
      <c r="B1759" s="22"/>
      <c r="C1759" s="22"/>
      <c r="D1759" s="48" t="str">
        <f>IFERROR(VLOOKUP($C1759,货物明细表!$B:$F,2,0),"")</f>
        <v/>
      </c>
      <c r="E1759" s="48" t="str">
        <f>IFERROR(VLOOKUP($C1759,货物明细表!$B:$F,3,0),"")</f>
        <v/>
      </c>
      <c r="F1759" s="48" t="str">
        <f>IFERROR(VLOOKUP($C1759,货物明细表!$B:$F,4,0),"")</f>
        <v/>
      </c>
      <c r="G1759" s="48" t="str">
        <f>IFERROR(VLOOKUP($C1759,货物明细表!$B:$F,5,0),"")</f>
        <v/>
      </c>
      <c r="H1759" s="23"/>
      <c r="I1759" s="23"/>
      <c r="J1759" s="23"/>
      <c r="K1759" s="23"/>
    </row>
    <row r="1760" spans="1:11">
      <c r="A1760" s="47">
        <f t="shared" si="292"/>
        <v>1757</v>
      </c>
      <c r="B1760" s="19"/>
      <c r="C1760" s="19"/>
      <c r="D1760" s="47" t="str">
        <f>IFERROR(VLOOKUP($C1760,货物明细表!$B:$F,2,0),"")</f>
        <v/>
      </c>
      <c r="E1760" s="47" t="str">
        <f>IFERROR(VLOOKUP($C1760,货物明细表!$B:$F,3,0),"")</f>
        <v/>
      </c>
      <c r="F1760" s="47" t="str">
        <f>IFERROR(VLOOKUP($C1760,货物明细表!$B:$F,4,0),"")</f>
        <v/>
      </c>
      <c r="G1760" s="47" t="str">
        <f>IFERROR(VLOOKUP($C1760,货物明细表!$B:$F,5,0),"")</f>
        <v/>
      </c>
      <c r="H1760" s="20"/>
      <c r="I1760" s="20"/>
      <c r="J1760" s="20"/>
      <c r="K1760" s="20"/>
    </row>
    <row r="1761" spans="1:11">
      <c r="A1761" s="48">
        <f t="shared" ref="A1761:A1766" si="293">A1760+1</f>
        <v>1758</v>
      </c>
      <c r="B1761" s="22"/>
      <c r="C1761" s="22"/>
      <c r="D1761" s="48" t="str">
        <f>IFERROR(VLOOKUP($C1761,货物明细表!$B:$F,2,0),"")</f>
        <v/>
      </c>
      <c r="E1761" s="48" t="str">
        <f>IFERROR(VLOOKUP($C1761,货物明细表!$B:$F,3,0),"")</f>
        <v/>
      </c>
      <c r="F1761" s="48" t="str">
        <f>IFERROR(VLOOKUP($C1761,货物明细表!$B:$F,4,0),"")</f>
        <v/>
      </c>
      <c r="G1761" s="48" t="str">
        <f>IFERROR(VLOOKUP($C1761,货物明细表!$B:$F,5,0),"")</f>
        <v/>
      </c>
      <c r="H1761" s="23"/>
      <c r="I1761" s="23"/>
      <c r="J1761" s="23"/>
      <c r="K1761" s="23"/>
    </row>
    <row r="1762" spans="1:11">
      <c r="A1762" s="47">
        <f t="shared" si="293"/>
        <v>1759</v>
      </c>
      <c r="B1762" s="19"/>
      <c r="C1762" s="19"/>
      <c r="D1762" s="47" t="str">
        <f>IFERROR(VLOOKUP($C1762,货物明细表!$B:$F,2,0),"")</f>
        <v/>
      </c>
      <c r="E1762" s="47" t="str">
        <f>IFERROR(VLOOKUP($C1762,货物明细表!$B:$F,3,0),"")</f>
        <v/>
      </c>
      <c r="F1762" s="47" t="str">
        <f>IFERROR(VLOOKUP($C1762,货物明细表!$B:$F,4,0),"")</f>
        <v/>
      </c>
      <c r="G1762" s="47" t="str">
        <f>IFERROR(VLOOKUP($C1762,货物明细表!$B:$F,5,0),"")</f>
        <v/>
      </c>
      <c r="H1762" s="20"/>
      <c r="I1762" s="20"/>
      <c r="J1762" s="20"/>
      <c r="K1762" s="20"/>
    </row>
    <row r="1763" spans="1:11">
      <c r="A1763" s="48">
        <f t="shared" si="293"/>
        <v>1760</v>
      </c>
      <c r="B1763" s="22"/>
      <c r="C1763" s="22"/>
      <c r="D1763" s="48" t="str">
        <f>IFERROR(VLOOKUP($C1763,货物明细表!$B:$F,2,0),"")</f>
        <v/>
      </c>
      <c r="E1763" s="48" t="str">
        <f>IFERROR(VLOOKUP($C1763,货物明细表!$B:$F,3,0),"")</f>
        <v/>
      </c>
      <c r="F1763" s="48" t="str">
        <f>IFERROR(VLOOKUP($C1763,货物明细表!$B:$F,4,0),"")</f>
        <v/>
      </c>
      <c r="G1763" s="48" t="str">
        <f>IFERROR(VLOOKUP($C1763,货物明细表!$B:$F,5,0),"")</f>
        <v/>
      </c>
      <c r="H1763" s="23"/>
      <c r="I1763" s="23"/>
      <c r="J1763" s="23"/>
      <c r="K1763" s="23"/>
    </row>
    <row r="1764" spans="1:11">
      <c r="A1764" s="47">
        <f t="shared" si="293"/>
        <v>1761</v>
      </c>
      <c r="B1764" s="19"/>
      <c r="C1764" s="19"/>
      <c r="D1764" s="47" t="str">
        <f>IFERROR(VLOOKUP($C1764,货物明细表!$B:$F,2,0),"")</f>
        <v/>
      </c>
      <c r="E1764" s="47" t="str">
        <f>IFERROR(VLOOKUP($C1764,货物明细表!$B:$F,3,0),"")</f>
        <v/>
      </c>
      <c r="F1764" s="47" t="str">
        <f>IFERROR(VLOOKUP($C1764,货物明细表!$B:$F,4,0),"")</f>
        <v/>
      </c>
      <c r="G1764" s="47" t="str">
        <f>IFERROR(VLOOKUP($C1764,货物明细表!$B:$F,5,0),"")</f>
        <v/>
      </c>
      <c r="H1764" s="20"/>
      <c r="I1764" s="20"/>
      <c r="J1764" s="20"/>
      <c r="K1764" s="20"/>
    </row>
    <row r="1765" spans="1:11">
      <c r="A1765" s="48">
        <f t="shared" si="293"/>
        <v>1762</v>
      </c>
      <c r="B1765" s="22"/>
      <c r="C1765" s="22"/>
      <c r="D1765" s="48" t="str">
        <f>IFERROR(VLOOKUP($C1765,货物明细表!$B:$F,2,0),"")</f>
        <v/>
      </c>
      <c r="E1765" s="48" t="str">
        <f>IFERROR(VLOOKUP($C1765,货物明细表!$B:$F,3,0),"")</f>
        <v/>
      </c>
      <c r="F1765" s="48" t="str">
        <f>IFERROR(VLOOKUP($C1765,货物明细表!$B:$F,4,0),"")</f>
        <v/>
      </c>
      <c r="G1765" s="48" t="str">
        <f>IFERROR(VLOOKUP($C1765,货物明细表!$B:$F,5,0),"")</f>
        <v/>
      </c>
      <c r="H1765" s="23"/>
      <c r="I1765" s="23"/>
      <c r="J1765" s="23"/>
      <c r="K1765" s="23"/>
    </row>
    <row r="1766" spans="1:11">
      <c r="A1766" s="47">
        <f t="shared" si="293"/>
        <v>1763</v>
      </c>
      <c r="B1766" s="19"/>
      <c r="C1766" s="19"/>
      <c r="D1766" s="47" t="str">
        <f>IFERROR(VLOOKUP($C1766,货物明细表!$B:$F,2,0),"")</f>
        <v/>
      </c>
      <c r="E1766" s="47" t="str">
        <f>IFERROR(VLOOKUP($C1766,货物明细表!$B:$F,3,0),"")</f>
        <v/>
      </c>
      <c r="F1766" s="47" t="str">
        <f>IFERROR(VLOOKUP($C1766,货物明细表!$B:$F,4,0),"")</f>
        <v/>
      </c>
      <c r="G1766" s="47" t="str">
        <f>IFERROR(VLOOKUP($C1766,货物明细表!$B:$F,5,0),"")</f>
        <v/>
      </c>
      <c r="H1766" s="20"/>
      <c r="I1766" s="20"/>
      <c r="J1766" s="20"/>
      <c r="K1766" s="20"/>
    </row>
    <row r="1767" spans="1:11">
      <c r="A1767" s="48">
        <f t="shared" ref="A1767:A1772" si="294">A1766+1</f>
        <v>1764</v>
      </c>
      <c r="B1767" s="22"/>
      <c r="C1767" s="22"/>
      <c r="D1767" s="48" t="str">
        <f>IFERROR(VLOOKUP($C1767,货物明细表!$B:$F,2,0),"")</f>
        <v/>
      </c>
      <c r="E1767" s="48" t="str">
        <f>IFERROR(VLOOKUP($C1767,货物明细表!$B:$F,3,0),"")</f>
        <v/>
      </c>
      <c r="F1767" s="48" t="str">
        <f>IFERROR(VLOOKUP($C1767,货物明细表!$B:$F,4,0),"")</f>
        <v/>
      </c>
      <c r="G1767" s="48" t="str">
        <f>IFERROR(VLOOKUP($C1767,货物明细表!$B:$F,5,0),"")</f>
        <v/>
      </c>
      <c r="H1767" s="23"/>
      <c r="I1767" s="23"/>
      <c r="J1767" s="23"/>
      <c r="K1767" s="23"/>
    </row>
    <row r="1768" spans="1:11">
      <c r="A1768" s="47">
        <f t="shared" si="294"/>
        <v>1765</v>
      </c>
      <c r="B1768" s="19"/>
      <c r="C1768" s="19"/>
      <c r="D1768" s="47" t="str">
        <f>IFERROR(VLOOKUP($C1768,货物明细表!$B:$F,2,0),"")</f>
        <v/>
      </c>
      <c r="E1768" s="47" t="str">
        <f>IFERROR(VLOOKUP($C1768,货物明细表!$B:$F,3,0),"")</f>
        <v/>
      </c>
      <c r="F1768" s="47" t="str">
        <f>IFERROR(VLOOKUP($C1768,货物明细表!$B:$F,4,0),"")</f>
        <v/>
      </c>
      <c r="G1768" s="47" t="str">
        <f>IFERROR(VLOOKUP($C1768,货物明细表!$B:$F,5,0),"")</f>
        <v/>
      </c>
      <c r="H1768" s="20"/>
      <c r="I1768" s="20"/>
      <c r="J1768" s="20"/>
      <c r="K1768" s="20"/>
    </row>
    <row r="1769" spans="1:11">
      <c r="A1769" s="48">
        <f t="shared" si="294"/>
        <v>1766</v>
      </c>
      <c r="B1769" s="22"/>
      <c r="C1769" s="22"/>
      <c r="D1769" s="48" t="str">
        <f>IFERROR(VLOOKUP($C1769,货物明细表!$B:$F,2,0),"")</f>
        <v/>
      </c>
      <c r="E1769" s="48" t="str">
        <f>IFERROR(VLOOKUP($C1769,货物明细表!$B:$F,3,0),"")</f>
        <v/>
      </c>
      <c r="F1769" s="48" t="str">
        <f>IFERROR(VLOOKUP($C1769,货物明细表!$B:$F,4,0),"")</f>
        <v/>
      </c>
      <c r="G1769" s="48" t="str">
        <f>IFERROR(VLOOKUP($C1769,货物明细表!$B:$F,5,0),"")</f>
        <v/>
      </c>
      <c r="H1769" s="23"/>
      <c r="I1769" s="23"/>
      <c r="J1769" s="23"/>
      <c r="K1769" s="23"/>
    </row>
    <row r="1770" spans="1:11">
      <c r="A1770" s="47">
        <f t="shared" si="294"/>
        <v>1767</v>
      </c>
      <c r="B1770" s="19"/>
      <c r="C1770" s="19"/>
      <c r="D1770" s="47" t="str">
        <f>IFERROR(VLOOKUP($C1770,货物明细表!$B:$F,2,0),"")</f>
        <v/>
      </c>
      <c r="E1770" s="47" t="str">
        <f>IFERROR(VLOOKUP($C1770,货物明细表!$B:$F,3,0),"")</f>
        <v/>
      </c>
      <c r="F1770" s="47" t="str">
        <f>IFERROR(VLOOKUP($C1770,货物明细表!$B:$F,4,0),"")</f>
        <v/>
      </c>
      <c r="G1770" s="47" t="str">
        <f>IFERROR(VLOOKUP($C1770,货物明细表!$B:$F,5,0),"")</f>
        <v/>
      </c>
      <c r="H1770" s="20"/>
      <c r="I1770" s="20"/>
      <c r="J1770" s="20"/>
      <c r="K1770" s="20"/>
    </row>
    <row r="1771" spans="1:11">
      <c r="A1771" s="48">
        <f t="shared" si="294"/>
        <v>1768</v>
      </c>
      <c r="B1771" s="22"/>
      <c r="C1771" s="22"/>
      <c r="D1771" s="48" t="str">
        <f>IFERROR(VLOOKUP($C1771,货物明细表!$B:$F,2,0),"")</f>
        <v/>
      </c>
      <c r="E1771" s="48" t="str">
        <f>IFERROR(VLOOKUP($C1771,货物明细表!$B:$F,3,0),"")</f>
        <v/>
      </c>
      <c r="F1771" s="48" t="str">
        <f>IFERROR(VLOOKUP($C1771,货物明细表!$B:$F,4,0),"")</f>
        <v/>
      </c>
      <c r="G1771" s="48" t="str">
        <f>IFERROR(VLOOKUP($C1771,货物明细表!$B:$F,5,0),"")</f>
        <v/>
      </c>
      <c r="H1771" s="23"/>
      <c r="I1771" s="23"/>
      <c r="J1771" s="23"/>
      <c r="K1771" s="23"/>
    </row>
    <row r="1772" spans="1:11">
      <c r="A1772" s="47">
        <f t="shared" si="294"/>
        <v>1769</v>
      </c>
      <c r="B1772" s="19"/>
      <c r="C1772" s="19"/>
      <c r="D1772" s="47" t="str">
        <f>IFERROR(VLOOKUP($C1772,货物明细表!$B:$F,2,0),"")</f>
        <v/>
      </c>
      <c r="E1772" s="47" t="str">
        <f>IFERROR(VLOOKUP($C1772,货物明细表!$B:$F,3,0),"")</f>
        <v/>
      </c>
      <c r="F1772" s="47" t="str">
        <f>IFERROR(VLOOKUP($C1772,货物明细表!$B:$F,4,0),"")</f>
        <v/>
      </c>
      <c r="G1772" s="47" t="str">
        <f>IFERROR(VLOOKUP($C1772,货物明细表!$B:$F,5,0),"")</f>
        <v/>
      </c>
      <c r="H1772" s="20"/>
      <c r="I1772" s="20"/>
      <c r="J1772" s="20"/>
      <c r="K1772" s="20"/>
    </row>
    <row r="1773" spans="1:11">
      <c r="A1773" s="48">
        <f t="shared" ref="A1773:A1778" si="295">A1772+1</f>
        <v>1770</v>
      </c>
      <c r="B1773" s="22"/>
      <c r="C1773" s="22"/>
      <c r="D1773" s="48" t="str">
        <f>IFERROR(VLOOKUP($C1773,货物明细表!$B:$F,2,0),"")</f>
        <v/>
      </c>
      <c r="E1773" s="48" t="str">
        <f>IFERROR(VLOOKUP($C1773,货物明细表!$B:$F,3,0),"")</f>
        <v/>
      </c>
      <c r="F1773" s="48" t="str">
        <f>IFERROR(VLOOKUP($C1773,货物明细表!$B:$F,4,0),"")</f>
        <v/>
      </c>
      <c r="G1773" s="48" t="str">
        <f>IFERROR(VLOOKUP($C1773,货物明细表!$B:$F,5,0),"")</f>
        <v/>
      </c>
      <c r="H1773" s="23"/>
      <c r="I1773" s="23"/>
      <c r="J1773" s="23"/>
      <c r="K1773" s="23"/>
    </row>
    <row r="1774" spans="1:11">
      <c r="A1774" s="47">
        <f t="shared" si="295"/>
        <v>1771</v>
      </c>
      <c r="B1774" s="19"/>
      <c r="C1774" s="19"/>
      <c r="D1774" s="47" t="str">
        <f>IFERROR(VLOOKUP($C1774,货物明细表!$B:$F,2,0),"")</f>
        <v/>
      </c>
      <c r="E1774" s="47" t="str">
        <f>IFERROR(VLOOKUP($C1774,货物明细表!$B:$F,3,0),"")</f>
        <v/>
      </c>
      <c r="F1774" s="47" t="str">
        <f>IFERROR(VLOOKUP($C1774,货物明细表!$B:$F,4,0),"")</f>
        <v/>
      </c>
      <c r="G1774" s="47" t="str">
        <f>IFERROR(VLOOKUP($C1774,货物明细表!$B:$F,5,0),"")</f>
        <v/>
      </c>
      <c r="H1774" s="20"/>
      <c r="I1774" s="20"/>
      <c r="J1774" s="20"/>
      <c r="K1774" s="20"/>
    </row>
    <row r="1775" spans="1:11">
      <c r="A1775" s="48">
        <f t="shared" si="295"/>
        <v>1772</v>
      </c>
      <c r="B1775" s="22"/>
      <c r="C1775" s="22"/>
      <c r="D1775" s="48" t="str">
        <f>IFERROR(VLOOKUP($C1775,货物明细表!$B:$F,2,0),"")</f>
        <v/>
      </c>
      <c r="E1775" s="48" t="str">
        <f>IFERROR(VLOOKUP($C1775,货物明细表!$B:$F,3,0),"")</f>
        <v/>
      </c>
      <c r="F1775" s="48" t="str">
        <f>IFERROR(VLOOKUP($C1775,货物明细表!$B:$F,4,0),"")</f>
        <v/>
      </c>
      <c r="G1775" s="48" t="str">
        <f>IFERROR(VLOOKUP($C1775,货物明细表!$B:$F,5,0),"")</f>
        <v/>
      </c>
      <c r="H1775" s="23"/>
      <c r="I1775" s="23"/>
      <c r="J1775" s="23"/>
      <c r="K1775" s="23"/>
    </row>
    <row r="1776" spans="1:11">
      <c r="A1776" s="47">
        <f t="shared" si="295"/>
        <v>1773</v>
      </c>
      <c r="B1776" s="19"/>
      <c r="C1776" s="19"/>
      <c r="D1776" s="47" t="str">
        <f>IFERROR(VLOOKUP($C1776,货物明细表!$B:$F,2,0),"")</f>
        <v/>
      </c>
      <c r="E1776" s="47" t="str">
        <f>IFERROR(VLOOKUP($C1776,货物明细表!$B:$F,3,0),"")</f>
        <v/>
      </c>
      <c r="F1776" s="47" t="str">
        <f>IFERROR(VLOOKUP($C1776,货物明细表!$B:$F,4,0),"")</f>
        <v/>
      </c>
      <c r="G1776" s="47" t="str">
        <f>IFERROR(VLOOKUP($C1776,货物明细表!$B:$F,5,0),"")</f>
        <v/>
      </c>
      <c r="H1776" s="20"/>
      <c r="I1776" s="20"/>
      <c r="J1776" s="20"/>
      <c r="K1776" s="20"/>
    </row>
    <row r="1777" spans="1:11">
      <c r="A1777" s="48">
        <f t="shared" si="295"/>
        <v>1774</v>
      </c>
      <c r="B1777" s="22"/>
      <c r="C1777" s="22"/>
      <c r="D1777" s="48" t="str">
        <f>IFERROR(VLOOKUP($C1777,货物明细表!$B:$F,2,0),"")</f>
        <v/>
      </c>
      <c r="E1777" s="48" t="str">
        <f>IFERROR(VLOOKUP($C1777,货物明细表!$B:$F,3,0),"")</f>
        <v/>
      </c>
      <c r="F1777" s="48" t="str">
        <f>IFERROR(VLOOKUP($C1777,货物明细表!$B:$F,4,0),"")</f>
        <v/>
      </c>
      <c r="G1777" s="48" t="str">
        <f>IFERROR(VLOOKUP($C1777,货物明细表!$B:$F,5,0),"")</f>
        <v/>
      </c>
      <c r="H1777" s="23"/>
      <c r="I1777" s="23"/>
      <c r="J1777" s="23"/>
      <c r="K1777" s="23"/>
    </row>
    <row r="1778" spans="1:11">
      <c r="A1778" s="47">
        <f t="shared" si="295"/>
        <v>1775</v>
      </c>
      <c r="B1778" s="19"/>
      <c r="C1778" s="19"/>
      <c r="D1778" s="47" t="str">
        <f>IFERROR(VLOOKUP($C1778,货物明细表!$B:$F,2,0),"")</f>
        <v/>
      </c>
      <c r="E1778" s="47" t="str">
        <f>IFERROR(VLOOKUP($C1778,货物明细表!$B:$F,3,0),"")</f>
        <v/>
      </c>
      <c r="F1778" s="47" t="str">
        <f>IFERROR(VLOOKUP($C1778,货物明细表!$B:$F,4,0),"")</f>
        <v/>
      </c>
      <c r="G1778" s="47" t="str">
        <f>IFERROR(VLOOKUP($C1778,货物明细表!$B:$F,5,0),"")</f>
        <v/>
      </c>
      <c r="H1778" s="20"/>
      <c r="I1778" s="20"/>
      <c r="J1778" s="20"/>
      <c r="K1778" s="20"/>
    </row>
    <row r="1779" spans="1:11">
      <c r="A1779" s="48">
        <f t="shared" ref="A1779:A1784" si="296">A1778+1</f>
        <v>1776</v>
      </c>
      <c r="B1779" s="22"/>
      <c r="C1779" s="22"/>
      <c r="D1779" s="48" t="str">
        <f>IFERROR(VLOOKUP($C1779,货物明细表!$B:$F,2,0),"")</f>
        <v/>
      </c>
      <c r="E1779" s="48" t="str">
        <f>IFERROR(VLOOKUP($C1779,货物明细表!$B:$F,3,0),"")</f>
        <v/>
      </c>
      <c r="F1779" s="48" t="str">
        <f>IFERROR(VLOOKUP($C1779,货物明细表!$B:$F,4,0),"")</f>
        <v/>
      </c>
      <c r="G1779" s="48" t="str">
        <f>IFERROR(VLOOKUP($C1779,货物明细表!$B:$F,5,0),"")</f>
        <v/>
      </c>
      <c r="H1779" s="23"/>
      <c r="I1779" s="23"/>
      <c r="J1779" s="23"/>
      <c r="K1779" s="23"/>
    </row>
    <row r="1780" spans="1:11">
      <c r="A1780" s="47">
        <f t="shared" si="296"/>
        <v>1777</v>
      </c>
      <c r="B1780" s="19"/>
      <c r="C1780" s="19"/>
      <c r="D1780" s="47" t="str">
        <f>IFERROR(VLOOKUP($C1780,货物明细表!$B:$F,2,0),"")</f>
        <v/>
      </c>
      <c r="E1780" s="47" t="str">
        <f>IFERROR(VLOOKUP($C1780,货物明细表!$B:$F,3,0),"")</f>
        <v/>
      </c>
      <c r="F1780" s="47" t="str">
        <f>IFERROR(VLOOKUP($C1780,货物明细表!$B:$F,4,0),"")</f>
        <v/>
      </c>
      <c r="G1780" s="47" t="str">
        <f>IFERROR(VLOOKUP($C1780,货物明细表!$B:$F,5,0),"")</f>
        <v/>
      </c>
      <c r="H1780" s="20"/>
      <c r="I1780" s="20"/>
      <c r="J1780" s="20"/>
      <c r="K1780" s="20"/>
    </row>
    <row r="1781" spans="1:11">
      <c r="A1781" s="48">
        <f t="shared" si="296"/>
        <v>1778</v>
      </c>
      <c r="B1781" s="22"/>
      <c r="C1781" s="22"/>
      <c r="D1781" s="48" t="str">
        <f>IFERROR(VLOOKUP($C1781,货物明细表!$B:$F,2,0),"")</f>
        <v/>
      </c>
      <c r="E1781" s="48" t="str">
        <f>IFERROR(VLOOKUP($C1781,货物明细表!$B:$F,3,0),"")</f>
        <v/>
      </c>
      <c r="F1781" s="48" t="str">
        <f>IFERROR(VLOOKUP($C1781,货物明细表!$B:$F,4,0),"")</f>
        <v/>
      </c>
      <c r="G1781" s="48" t="str">
        <f>IFERROR(VLOOKUP($C1781,货物明细表!$B:$F,5,0),"")</f>
        <v/>
      </c>
      <c r="H1781" s="23"/>
      <c r="I1781" s="23"/>
      <c r="J1781" s="23"/>
      <c r="K1781" s="23"/>
    </row>
    <row r="1782" spans="1:11">
      <c r="A1782" s="47">
        <f t="shared" si="296"/>
        <v>1779</v>
      </c>
      <c r="B1782" s="19"/>
      <c r="C1782" s="19"/>
      <c r="D1782" s="47" t="str">
        <f>IFERROR(VLOOKUP($C1782,货物明细表!$B:$F,2,0),"")</f>
        <v/>
      </c>
      <c r="E1782" s="47" t="str">
        <f>IFERROR(VLOOKUP($C1782,货物明细表!$B:$F,3,0),"")</f>
        <v/>
      </c>
      <c r="F1782" s="47" t="str">
        <f>IFERROR(VLOOKUP($C1782,货物明细表!$B:$F,4,0),"")</f>
        <v/>
      </c>
      <c r="G1782" s="47" t="str">
        <f>IFERROR(VLOOKUP($C1782,货物明细表!$B:$F,5,0),"")</f>
        <v/>
      </c>
      <c r="H1782" s="20"/>
      <c r="I1782" s="20"/>
      <c r="J1782" s="20"/>
      <c r="K1782" s="20"/>
    </row>
    <row r="1783" spans="1:11">
      <c r="A1783" s="48">
        <f t="shared" si="296"/>
        <v>1780</v>
      </c>
      <c r="B1783" s="22"/>
      <c r="C1783" s="22"/>
      <c r="D1783" s="48" t="str">
        <f>IFERROR(VLOOKUP($C1783,货物明细表!$B:$F,2,0),"")</f>
        <v/>
      </c>
      <c r="E1783" s="48" t="str">
        <f>IFERROR(VLOOKUP($C1783,货物明细表!$B:$F,3,0),"")</f>
        <v/>
      </c>
      <c r="F1783" s="48" t="str">
        <f>IFERROR(VLOOKUP($C1783,货物明细表!$B:$F,4,0),"")</f>
        <v/>
      </c>
      <c r="G1783" s="48" t="str">
        <f>IFERROR(VLOOKUP($C1783,货物明细表!$B:$F,5,0),"")</f>
        <v/>
      </c>
      <c r="H1783" s="23"/>
      <c r="I1783" s="23"/>
      <c r="J1783" s="23"/>
      <c r="K1783" s="23"/>
    </row>
    <row r="1784" spans="1:11">
      <c r="A1784" s="47">
        <f t="shared" si="296"/>
        <v>1781</v>
      </c>
      <c r="B1784" s="19"/>
      <c r="C1784" s="19"/>
      <c r="D1784" s="47" t="str">
        <f>IFERROR(VLOOKUP($C1784,货物明细表!$B:$F,2,0),"")</f>
        <v/>
      </c>
      <c r="E1784" s="47" t="str">
        <f>IFERROR(VLOOKUP($C1784,货物明细表!$B:$F,3,0),"")</f>
        <v/>
      </c>
      <c r="F1784" s="47" t="str">
        <f>IFERROR(VLOOKUP($C1784,货物明细表!$B:$F,4,0),"")</f>
        <v/>
      </c>
      <c r="G1784" s="47" t="str">
        <f>IFERROR(VLOOKUP($C1784,货物明细表!$B:$F,5,0),"")</f>
        <v/>
      </c>
      <c r="H1784" s="20"/>
      <c r="I1784" s="20"/>
      <c r="J1784" s="20"/>
      <c r="K1784" s="20"/>
    </row>
    <row r="1785" spans="1:11">
      <c r="A1785" s="48">
        <f t="shared" ref="A1785:A1790" si="297">A1784+1</f>
        <v>1782</v>
      </c>
      <c r="B1785" s="22"/>
      <c r="C1785" s="22"/>
      <c r="D1785" s="48" t="str">
        <f>IFERROR(VLOOKUP($C1785,货物明细表!$B:$F,2,0),"")</f>
        <v/>
      </c>
      <c r="E1785" s="48" t="str">
        <f>IFERROR(VLOOKUP($C1785,货物明细表!$B:$F,3,0),"")</f>
        <v/>
      </c>
      <c r="F1785" s="48" t="str">
        <f>IFERROR(VLOOKUP($C1785,货物明细表!$B:$F,4,0),"")</f>
        <v/>
      </c>
      <c r="G1785" s="48" t="str">
        <f>IFERROR(VLOOKUP($C1785,货物明细表!$B:$F,5,0),"")</f>
        <v/>
      </c>
      <c r="H1785" s="23"/>
      <c r="I1785" s="23"/>
      <c r="J1785" s="23"/>
      <c r="K1785" s="23"/>
    </row>
    <row r="1786" spans="1:11">
      <c r="A1786" s="47">
        <f t="shared" si="297"/>
        <v>1783</v>
      </c>
      <c r="B1786" s="19"/>
      <c r="C1786" s="19"/>
      <c r="D1786" s="47" t="str">
        <f>IFERROR(VLOOKUP($C1786,货物明细表!$B:$F,2,0),"")</f>
        <v/>
      </c>
      <c r="E1786" s="47" t="str">
        <f>IFERROR(VLOOKUP($C1786,货物明细表!$B:$F,3,0),"")</f>
        <v/>
      </c>
      <c r="F1786" s="47" t="str">
        <f>IFERROR(VLOOKUP($C1786,货物明细表!$B:$F,4,0),"")</f>
        <v/>
      </c>
      <c r="G1786" s="47" t="str">
        <f>IFERROR(VLOOKUP($C1786,货物明细表!$B:$F,5,0),"")</f>
        <v/>
      </c>
      <c r="H1786" s="20"/>
      <c r="I1786" s="20"/>
      <c r="J1786" s="20"/>
      <c r="K1786" s="20"/>
    </row>
    <row r="1787" spans="1:11">
      <c r="A1787" s="48">
        <f t="shared" si="297"/>
        <v>1784</v>
      </c>
      <c r="B1787" s="22"/>
      <c r="C1787" s="22"/>
      <c r="D1787" s="48" t="str">
        <f>IFERROR(VLOOKUP($C1787,货物明细表!$B:$F,2,0),"")</f>
        <v/>
      </c>
      <c r="E1787" s="48" t="str">
        <f>IFERROR(VLOOKUP($C1787,货物明细表!$B:$F,3,0),"")</f>
        <v/>
      </c>
      <c r="F1787" s="48" t="str">
        <f>IFERROR(VLOOKUP($C1787,货物明细表!$B:$F,4,0),"")</f>
        <v/>
      </c>
      <c r="G1787" s="48" t="str">
        <f>IFERROR(VLOOKUP($C1787,货物明细表!$B:$F,5,0),"")</f>
        <v/>
      </c>
      <c r="H1787" s="23"/>
      <c r="I1787" s="23"/>
      <c r="J1787" s="23"/>
      <c r="K1787" s="23"/>
    </row>
    <row r="1788" spans="1:11">
      <c r="A1788" s="47">
        <f t="shared" si="297"/>
        <v>1785</v>
      </c>
      <c r="B1788" s="19"/>
      <c r="C1788" s="19"/>
      <c r="D1788" s="47" t="str">
        <f>IFERROR(VLOOKUP($C1788,货物明细表!$B:$F,2,0),"")</f>
        <v/>
      </c>
      <c r="E1788" s="47" t="str">
        <f>IFERROR(VLOOKUP($C1788,货物明细表!$B:$F,3,0),"")</f>
        <v/>
      </c>
      <c r="F1788" s="47" t="str">
        <f>IFERROR(VLOOKUP($C1788,货物明细表!$B:$F,4,0),"")</f>
        <v/>
      </c>
      <c r="G1788" s="47" t="str">
        <f>IFERROR(VLOOKUP($C1788,货物明细表!$B:$F,5,0),"")</f>
        <v/>
      </c>
      <c r="H1788" s="20"/>
      <c r="I1788" s="20"/>
      <c r="J1788" s="20"/>
      <c r="K1788" s="20"/>
    </row>
    <row r="1789" spans="1:11">
      <c r="A1789" s="48">
        <f t="shared" si="297"/>
        <v>1786</v>
      </c>
      <c r="B1789" s="22"/>
      <c r="C1789" s="22"/>
      <c r="D1789" s="48" t="str">
        <f>IFERROR(VLOOKUP($C1789,货物明细表!$B:$F,2,0),"")</f>
        <v/>
      </c>
      <c r="E1789" s="48" t="str">
        <f>IFERROR(VLOOKUP($C1789,货物明细表!$B:$F,3,0),"")</f>
        <v/>
      </c>
      <c r="F1789" s="48" t="str">
        <f>IFERROR(VLOOKUP($C1789,货物明细表!$B:$F,4,0),"")</f>
        <v/>
      </c>
      <c r="G1789" s="48" t="str">
        <f>IFERROR(VLOOKUP($C1789,货物明细表!$B:$F,5,0),"")</f>
        <v/>
      </c>
      <c r="H1789" s="23"/>
      <c r="I1789" s="23"/>
      <c r="J1789" s="23"/>
      <c r="K1789" s="23"/>
    </row>
    <row r="1790" spans="1:11">
      <c r="A1790" s="47">
        <f t="shared" si="297"/>
        <v>1787</v>
      </c>
      <c r="B1790" s="19"/>
      <c r="C1790" s="19"/>
      <c r="D1790" s="47" t="str">
        <f>IFERROR(VLOOKUP($C1790,货物明细表!$B:$F,2,0),"")</f>
        <v/>
      </c>
      <c r="E1790" s="47" t="str">
        <f>IFERROR(VLOOKUP($C1790,货物明细表!$B:$F,3,0),"")</f>
        <v/>
      </c>
      <c r="F1790" s="47" t="str">
        <f>IFERROR(VLOOKUP($C1790,货物明细表!$B:$F,4,0),"")</f>
        <v/>
      </c>
      <c r="G1790" s="47" t="str">
        <f>IFERROR(VLOOKUP($C1790,货物明细表!$B:$F,5,0),"")</f>
        <v/>
      </c>
      <c r="H1790" s="20"/>
      <c r="I1790" s="20"/>
      <c r="J1790" s="20"/>
      <c r="K1790" s="20"/>
    </row>
    <row r="1791" spans="1:11">
      <c r="A1791" s="48">
        <f t="shared" ref="A1791:A1796" si="298">A1790+1</f>
        <v>1788</v>
      </c>
      <c r="B1791" s="22"/>
      <c r="C1791" s="22"/>
      <c r="D1791" s="48" t="str">
        <f>IFERROR(VLOOKUP($C1791,货物明细表!$B:$F,2,0),"")</f>
        <v/>
      </c>
      <c r="E1791" s="48" t="str">
        <f>IFERROR(VLOOKUP($C1791,货物明细表!$B:$F,3,0),"")</f>
        <v/>
      </c>
      <c r="F1791" s="48" t="str">
        <f>IFERROR(VLOOKUP($C1791,货物明细表!$B:$F,4,0),"")</f>
        <v/>
      </c>
      <c r="G1791" s="48" t="str">
        <f>IFERROR(VLOOKUP($C1791,货物明细表!$B:$F,5,0),"")</f>
        <v/>
      </c>
      <c r="H1791" s="23"/>
      <c r="I1791" s="23"/>
      <c r="J1791" s="23"/>
      <c r="K1791" s="23"/>
    </row>
    <row r="1792" spans="1:11">
      <c r="A1792" s="47">
        <f t="shared" si="298"/>
        <v>1789</v>
      </c>
      <c r="B1792" s="19"/>
      <c r="C1792" s="19"/>
      <c r="D1792" s="47" t="str">
        <f>IFERROR(VLOOKUP($C1792,货物明细表!$B:$F,2,0),"")</f>
        <v/>
      </c>
      <c r="E1792" s="47" t="str">
        <f>IFERROR(VLOOKUP($C1792,货物明细表!$B:$F,3,0),"")</f>
        <v/>
      </c>
      <c r="F1792" s="47" t="str">
        <f>IFERROR(VLOOKUP($C1792,货物明细表!$B:$F,4,0),"")</f>
        <v/>
      </c>
      <c r="G1792" s="47" t="str">
        <f>IFERROR(VLOOKUP($C1792,货物明细表!$B:$F,5,0),"")</f>
        <v/>
      </c>
      <c r="H1792" s="20"/>
      <c r="I1792" s="20"/>
      <c r="J1792" s="20"/>
      <c r="K1792" s="20"/>
    </row>
    <row r="1793" spans="1:11">
      <c r="A1793" s="48">
        <f t="shared" si="298"/>
        <v>1790</v>
      </c>
      <c r="B1793" s="22"/>
      <c r="C1793" s="22"/>
      <c r="D1793" s="48" t="str">
        <f>IFERROR(VLOOKUP($C1793,货物明细表!$B:$F,2,0),"")</f>
        <v/>
      </c>
      <c r="E1793" s="48" t="str">
        <f>IFERROR(VLOOKUP($C1793,货物明细表!$B:$F,3,0),"")</f>
        <v/>
      </c>
      <c r="F1793" s="48" t="str">
        <f>IFERROR(VLOOKUP($C1793,货物明细表!$B:$F,4,0),"")</f>
        <v/>
      </c>
      <c r="G1793" s="48" t="str">
        <f>IFERROR(VLOOKUP($C1793,货物明细表!$B:$F,5,0),"")</f>
        <v/>
      </c>
      <c r="H1793" s="23"/>
      <c r="I1793" s="23"/>
      <c r="J1793" s="23"/>
      <c r="K1793" s="23"/>
    </row>
    <row r="1794" spans="1:11">
      <c r="A1794" s="47">
        <f t="shared" si="298"/>
        <v>1791</v>
      </c>
      <c r="B1794" s="19"/>
      <c r="C1794" s="19"/>
      <c r="D1794" s="47" t="str">
        <f>IFERROR(VLOOKUP($C1794,货物明细表!$B:$F,2,0),"")</f>
        <v/>
      </c>
      <c r="E1794" s="47" t="str">
        <f>IFERROR(VLOOKUP($C1794,货物明细表!$B:$F,3,0),"")</f>
        <v/>
      </c>
      <c r="F1794" s="47" t="str">
        <f>IFERROR(VLOOKUP($C1794,货物明细表!$B:$F,4,0),"")</f>
        <v/>
      </c>
      <c r="G1794" s="47" t="str">
        <f>IFERROR(VLOOKUP($C1794,货物明细表!$B:$F,5,0),"")</f>
        <v/>
      </c>
      <c r="H1794" s="20"/>
      <c r="I1794" s="20"/>
      <c r="J1794" s="20"/>
      <c r="K1794" s="20"/>
    </row>
    <row r="1795" spans="1:11">
      <c r="A1795" s="48">
        <f t="shared" si="298"/>
        <v>1792</v>
      </c>
      <c r="B1795" s="22"/>
      <c r="C1795" s="22"/>
      <c r="D1795" s="48" t="str">
        <f>IFERROR(VLOOKUP($C1795,货物明细表!$B:$F,2,0),"")</f>
        <v/>
      </c>
      <c r="E1795" s="48" t="str">
        <f>IFERROR(VLOOKUP($C1795,货物明细表!$B:$F,3,0),"")</f>
        <v/>
      </c>
      <c r="F1795" s="48" t="str">
        <f>IFERROR(VLOOKUP($C1795,货物明细表!$B:$F,4,0),"")</f>
        <v/>
      </c>
      <c r="G1795" s="48" t="str">
        <f>IFERROR(VLOOKUP($C1795,货物明细表!$B:$F,5,0),"")</f>
        <v/>
      </c>
      <c r="H1795" s="23"/>
      <c r="I1795" s="23"/>
      <c r="J1795" s="23"/>
      <c r="K1795" s="23"/>
    </row>
    <row r="1796" spans="1:11">
      <c r="A1796" s="47">
        <f t="shared" si="298"/>
        <v>1793</v>
      </c>
      <c r="B1796" s="19"/>
      <c r="C1796" s="19"/>
      <c r="D1796" s="47" t="str">
        <f>IFERROR(VLOOKUP($C1796,货物明细表!$B:$F,2,0),"")</f>
        <v/>
      </c>
      <c r="E1796" s="47" t="str">
        <f>IFERROR(VLOOKUP($C1796,货物明细表!$B:$F,3,0),"")</f>
        <v/>
      </c>
      <c r="F1796" s="47" t="str">
        <f>IFERROR(VLOOKUP($C1796,货物明细表!$B:$F,4,0),"")</f>
        <v/>
      </c>
      <c r="G1796" s="47" t="str">
        <f>IFERROR(VLOOKUP($C1796,货物明细表!$B:$F,5,0),"")</f>
        <v/>
      </c>
      <c r="H1796" s="20"/>
      <c r="I1796" s="20"/>
      <c r="J1796" s="20"/>
      <c r="K1796" s="20"/>
    </row>
    <row r="1797" spans="1:11">
      <c r="A1797" s="48">
        <f t="shared" ref="A1797:A1802" si="299">A1796+1</f>
        <v>1794</v>
      </c>
      <c r="B1797" s="22"/>
      <c r="C1797" s="22"/>
      <c r="D1797" s="48" t="str">
        <f>IFERROR(VLOOKUP($C1797,货物明细表!$B:$F,2,0),"")</f>
        <v/>
      </c>
      <c r="E1797" s="48" t="str">
        <f>IFERROR(VLOOKUP($C1797,货物明细表!$B:$F,3,0),"")</f>
        <v/>
      </c>
      <c r="F1797" s="48" t="str">
        <f>IFERROR(VLOOKUP($C1797,货物明细表!$B:$F,4,0),"")</f>
        <v/>
      </c>
      <c r="G1797" s="48" t="str">
        <f>IFERROR(VLOOKUP($C1797,货物明细表!$B:$F,5,0),"")</f>
        <v/>
      </c>
      <c r="H1797" s="23"/>
      <c r="I1797" s="23"/>
      <c r="J1797" s="23"/>
      <c r="K1797" s="23"/>
    </row>
    <row r="1798" spans="1:11">
      <c r="A1798" s="47">
        <f t="shared" si="299"/>
        <v>1795</v>
      </c>
      <c r="B1798" s="19"/>
      <c r="C1798" s="19"/>
      <c r="D1798" s="47" t="str">
        <f>IFERROR(VLOOKUP($C1798,货物明细表!$B:$F,2,0),"")</f>
        <v/>
      </c>
      <c r="E1798" s="47" t="str">
        <f>IFERROR(VLOOKUP($C1798,货物明细表!$B:$F,3,0),"")</f>
        <v/>
      </c>
      <c r="F1798" s="47" t="str">
        <f>IFERROR(VLOOKUP($C1798,货物明细表!$B:$F,4,0),"")</f>
        <v/>
      </c>
      <c r="G1798" s="47" t="str">
        <f>IFERROR(VLOOKUP($C1798,货物明细表!$B:$F,5,0),"")</f>
        <v/>
      </c>
      <c r="H1798" s="20"/>
      <c r="I1798" s="20"/>
      <c r="J1798" s="20"/>
      <c r="K1798" s="20"/>
    </row>
    <row r="1799" spans="1:11">
      <c r="A1799" s="48">
        <f t="shared" si="299"/>
        <v>1796</v>
      </c>
      <c r="B1799" s="22"/>
      <c r="C1799" s="22"/>
      <c r="D1799" s="48" t="str">
        <f>IFERROR(VLOOKUP($C1799,货物明细表!$B:$F,2,0),"")</f>
        <v/>
      </c>
      <c r="E1799" s="48" t="str">
        <f>IFERROR(VLOOKUP($C1799,货物明细表!$B:$F,3,0),"")</f>
        <v/>
      </c>
      <c r="F1799" s="48" t="str">
        <f>IFERROR(VLOOKUP($C1799,货物明细表!$B:$F,4,0),"")</f>
        <v/>
      </c>
      <c r="G1799" s="48" t="str">
        <f>IFERROR(VLOOKUP($C1799,货物明细表!$B:$F,5,0),"")</f>
        <v/>
      </c>
      <c r="H1799" s="23"/>
      <c r="I1799" s="23"/>
      <c r="J1799" s="23"/>
      <c r="K1799" s="23"/>
    </row>
    <row r="1800" spans="1:11">
      <c r="A1800" s="47">
        <f t="shared" si="299"/>
        <v>1797</v>
      </c>
      <c r="B1800" s="19"/>
      <c r="C1800" s="19"/>
      <c r="D1800" s="47" t="str">
        <f>IFERROR(VLOOKUP($C1800,货物明细表!$B:$F,2,0),"")</f>
        <v/>
      </c>
      <c r="E1800" s="47" t="str">
        <f>IFERROR(VLOOKUP($C1800,货物明细表!$B:$F,3,0),"")</f>
        <v/>
      </c>
      <c r="F1800" s="47" t="str">
        <f>IFERROR(VLOOKUP($C1800,货物明细表!$B:$F,4,0),"")</f>
        <v/>
      </c>
      <c r="G1800" s="47" t="str">
        <f>IFERROR(VLOOKUP($C1800,货物明细表!$B:$F,5,0),"")</f>
        <v/>
      </c>
      <c r="H1800" s="20"/>
      <c r="I1800" s="20"/>
      <c r="J1800" s="20"/>
      <c r="K1800" s="20"/>
    </row>
    <row r="1801" spans="1:11">
      <c r="A1801" s="48">
        <f t="shared" si="299"/>
        <v>1798</v>
      </c>
      <c r="B1801" s="22"/>
      <c r="C1801" s="22"/>
      <c r="D1801" s="48" t="str">
        <f>IFERROR(VLOOKUP($C1801,货物明细表!$B:$F,2,0),"")</f>
        <v/>
      </c>
      <c r="E1801" s="48" t="str">
        <f>IFERROR(VLOOKUP($C1801,货物明细表!$B:$F,3,0),"")</f>
        <v/>
      </c>
      <c r="F1801" s="48" t="str">
        <f>IFERROR(VLOOKUP($C1801,货物明细表!$B:$F,4,0),"")</f>
        <v/>
      </c>
      <c r="G1801" s="48" t="str">
        <f>IFERROR(VLOOKUP($C1801,货物明细表!$B:$F,5,0),"")</f>
        <v/>
      </c>
      <c r="H1801" s="23"/>
      <c r="I1801" s="23"/>
      <c r="J1801" s="23"/>
      <c r="K1801" s="23"/>
    </row>
    <row r="1802" spans="1:11">
      <c r="A1802" s="47">
        <f t="shared" si="299"/>
        <v>1799</v>
      </c>
      <c r="B1802" s="19"/>
      <c r="C1802" s="19"/>
      <c r="D1802" s="47" t="str">
        <f>IFERROR(VLOOKUP($C1802,货物明细表!$B:$F,2,0),"")</f>
        <v/>
      </c>
      <c r="E1802" s="47" t="str">
        <f>IFERROR(VLOOKUP($C1802,货物明细表!$B:$F,3,0),"")</f>
        <v/>
      </c>
      <c r="F1802" s="47" t="str">
        <f>IFERROR(VLOOKUP($C1802,货物明细表!$B:$F,4,0),"")</f>
        <v/>
      </c>
      <c r="G1802" s="47" t="str">
        <f>IFERROR(VLOOKUP($C1802,货物明细表!$B:$F,5,0),"")</f>
        <v/>
      </c>
      <c r="H1802" s="20"/>
      <c r="I1802" s="20"/>
      <c r="J1802" s="20"/>
      <c r="K1802" s="20"/>
    </row>
    <row r="1803" spans="1:11">
      <c r="A1803" s="48">
        <f t="shared" ref="A1803:A1808" si="300">A1802+1</f>
        <v>1800</v>
      </c>
      <c r="B1803" s="22"/>
      <c r="C1803" s="22"/>
      <c r="D1803" s="48" t="str">
        <f>IFERROR(VLOOKUP($C1803,货物明细表!$B:$F,2,0),"")</f>
        <v/>
      </c>
      <c r="E1803" s="48" t="str">
        <f>IFERROR(VLOOKUP($C1803,货物明细表!$B:$F,3,0),"")</f>
        <v/>
      </c>
      <c r="F1803" s="48" t="str">
        <f>IFERROR(VLOOKUP($C1803,货物明细表!$B:$F,4,0),"")</f>
        <v/>
      </c>
      <c r="G1803" s="48" t="str">
        <f>IFERROR(VLOOKUP($C1803,货物明细表!$B:$F,5,0),"")</f>
        <v/>
      </c>
      <c r="H1803" s="23"/>
      <c r="I1803" s="23"/>
      <c r="J1803" s="23"/>
      <c r="K1803" s="23"/>
    </row>
    <row r="1804" spans="1:11">
      <c r="A1804" s="47">
        <f t="shared" si="300"/>
        <v>1801</v>
      </c>
      <c r="B1804" s="19"/>
      <c r="C1804" s="19"/>
      <c r="D1804" s="47" t="str">
        <f>IFERROR(VLOOKUP($C1804,货物明细表!$B:$F,2,0),"")</f>
        <v/>
      </c>
      <c r="E1804" s="47" t="str">
        <f>IFERROR(VLOOKUP($C1804,货物明细表!$B:$F,3,0),"")</f>
        <v/>
      </c>
      <c r="F1804" s="47" t="str">
        <f>IFERROR(VLOOKUP($C1804,货物明细表!$B:$F,4,0),"")</f>
        <v/>
      </c>
      <c r="G1804" s="47" t="str">
        <f>IFERROR(VLOOKUP($C1804,货物明细表!$B:$F,5,0),"")</f>
        <v/>
      </c>
      <c r="H1804" s="20"/>
      <c r="I1804" s="20"/>
      <c r="J1804" s="20"/>
      <c r="K1804" s="20"/>
    </row>
    <row r="1805" spans="1:11">
      <c r="A1805" s="48">
        <f t="shared" si="300"/>
        <v>1802</v>
      </c>
      <c r="B1805" s="22"/>
      <c r="C1805" s="22"/>
      <c r="D1805" s="48" t="str">
        <f>IFERROR(VLOOKUP($C1805,货物明细表!$B:$F,2,0),"")</f>
        <v/>
      </c>
      <c r="E1805" s="48" t="str">
        <f>IFERROR(VLOOKUP($C1805,货物明细表!$B:$F,3,0),"")</f>
        <v/>
      </c>
      <c r="F1805" s="48" t="str">
        <f>IFERROR(VLOOKUP($C1805,货物明细表!$B:$F,4,0),"")</f>
        <v/>
      </c>
      <c r="G1805" s="48" t="str">
        <f>IFERROR(VLOOKUP($C1805,货物明细表!$B:$F,5,0),"")</f>
        <v/>
      </c>
      <c r="H1805" s="23"/>
      <c r="I1805" s="23"/>
      <c r="J1805" s="23"/>
      <c r="K1805" s="23"/>
    </row>
    <row r="1806" spans="1:11">
      <c r="A1806" s="47">
        <f t="shared" si="300"/>
        <v>1803</v>
      </c>
      <c r="B1806" s="19"/>
      <c r="C1806" s="19"/>
      <c r="D1806" s="47" t="str">
        <f>IFERROR(VLOOKUP($C1806,货物明细表!$B:$F,2,0),"")</f>
        <v/>
      </c>
      <c r="E1806" s="47" t="str">
        <f>IFERROR(VLOOKUP($C1806,货物明细表!$B:$F,3,0),"")</f>
        <v/>
      </c>
      <c r="F1806" s="47" t="str">
        <f>IFERROR(VLOOKUP($C1806,货物明细表!$B:$F,4,0),"")</f>
        <v/>
      </c>
      <c r="G1806" s="47" t="str">
        <f>IFERROR(VLOOKUP($C1806,货物明细表!$B:$F,5,0),"")</f>
        <v/>
      </c>
      <c r="H1806" s="20"/>
      <c r="I1806" s="20"/>
      <c r="J1806" s="20"/>
      <c r="K1806" s="20"/>
    </row>
    <row r="1807" spans="1:11">
      <c r="A1807" s="48">
        <f t="shared" si="300"/>
        <v>1804</v>
      </c>
      <c r="B1807" s="22"/>
      <c r="C1807" s="22"/>
      <c r="D1807" s="48" t="str">
        <f>IFERROR(VLOOKUP($C1807,货物明细表!$B:$F,2,0),"")</f>
        <v/>
      </c>
      <c r="E1807" s="48" t="str">
        <f>IFERROR(VLOOKUP($C1807,货物明细表!$B:$F,3,0),"")</f>
        <v/>
      </c>
      <c r="F1807" s="48" t="str">
        <f>IFERROR(VLOOKUP($C1807,货物明细表!$B:$F,4,0),"")</f>
        <v/>
      </c>
      <c r="G1807" s="48" t="str">
        <f>IFERROR(VLOOKUP($C1807,货物明细表!$B:$F,5,0),"")</f>
        <v/>
      </c>
      <c r="H1807" s="23"/>
      <c r="I1807" s="23"/>
      <c r="J1807" s="23"/>
      <c r="K1807" s="23"/>
    </row>
    <row r="1808" spans="1:11">
      <c r="A1808" s="47">
        <f t="shared" si="300"/>
        <v>1805</v>
      </c>
      <c r="B1808" s="19"/>
      <c r="C1808" s="19"/>
      <c r="D1808" s="47" t="str">
        <f>IFERROR(VLOOKUP($C1808,货物明细表!$B:$F,2,0),"")</f>
        <v/>
      </c>
      <c r="E1808" s="47" t="str">
        <f>IFERROR(VLOOKUP($C1808,货物明细表!$B:$F,3,0),"")</f>
        <v/>
      </c>
      <c r="F1808" s="47" t="str">
        <f>IFERROR(VLOOKUP($C1808,货物明细表!$B:$F,4,0),"")</f>
        <v/>
      </c>
      <c r="G1808" s="47" t="str">
        <f>IFERROR(VLOOKUP($C1808,货物明细表!$B:$F,5,0),"")</f>
        <v/>
      </c>
      <c r="H1808" s="20"/>
      <c r="I1808" s="20"/>
      <c r="J1808" s="20"/>
      <c r="K1808" s="20"/>
    </row>
    <row r="1809" spans="1:11">
      <c r="A1809" s="48">
        <f t="shared" ref="A1809:A1814" si="301">A1808+1</f>
        <v>1806</v>
      </c>
      <c r="B1809" s="22"/>
      <c r="C1809" s="22"/>
      <c r="D1809" s="48" t="str">
        <f>IFERROR(VLOOKUP($C1809,货物明细表!$B:$F,2,0),"")</f>
        <v/>
      </c>
      <c r="E1809" s="48" t="str">
        <f>IFERROR(VLOOKUP($C1809,货物明细表!$B:$F,3,0),"")</f>
        <v/>
      </c>
      <c r="F1809" s="48" t="str">
        <f>IFERROR(VLOOKUP($C1809,货物明细表!$B:$F,4,0),"")</f>
        <v/>
      </c>
      <c r="G1809" s="48" t="str">
        <f>IFERROR(VLOOKUP($C1809,货物明细表!$B:$F,5,0),"")</f>
        <v/>
      </c>
      <c r="H1809" s="23"/>
      <c r="I1809" s="23"/>
      <c r="J1809" s="23"/>
      <c r="K1809" s="23"/>
    </row>
    <row r="1810" spans="1:11">
      <c r="A1810" s="47">
        <f t="shared" si="301"/>
        <v>1807</v>
      </c>
      <c r="B1810" s="19"/>
      <c r="C1810" s="19"/>
      <c r="D1810" s="47" t="str">
        <f>IFERROR(VLOOKUP($C1810,货物明细表!$B:$F,2,0),"")</f>
        <v/>
      </c>
      <c r="E1810" s="47" t="str">
        <f>IFERROR(VLOOKUP($C1810,货物明细表!$B:$F,3,0),"")</f>
        <v/>
      </c>
      <c r="F1810" s="47" t="str">
        <f>IFERROR(VLOOKUP($C1810,货物明细表!$B:$F,4,0),"")</f>
        <v/>
      </c>
      <c r="G1810" s="47" t="str">
        <f>IFERROR(VLOOKUP($C1810,货物明细表!$B:$F,5,0),"")</f>
        <v/>
      </c>
      <c r="H1810" s="20"/>
      <c r="I1810" s="20"/>
      <c r="J1810" s="20"/>
      <c r="K1810" s="20"/>
    </row>
    <row r="1811" spans="1:11">
      <c r="A1811" s="48">
        <f t="shared" si="301"/>
        <v>1808</v>
      </c>
      <c r="B1811" s="22"/>
      <c r="C1811" s="22"/>
      <c r="D1811" s="48" t="str">
        <f>IFERROR(VLOOKUP($C1811,货物明细表!$B:$F,2,0),"")</f>
        <v/>
      </c>
      <c r="E1811" s="48" t="str">
        <f>IFERROR(VLOOKUP($C1811,货物明细表!$B:$F,3,0),"")</f>
        <v/>
      </c>
      <c r="F1811" s="48" t="str">
        <f>IFERROR(VLOOKUP($C1811,货物明细表!$B:$F,4,0),"")</f>
        <v/>
      </c>
      <c r="G1811" s="48" t="str">
        <f>IFERROR(VLOOKUP($C1811,货物明细表!$B:$F,5,0),"")</f>
        <v/>
      </c>
      <c r="H1811" s="23"/>
      <c r="I1811" s="23"/>
      <c r="J1811" s="23"/>
      <c r="K1811" s="23"/>
    </row>
    <row r="1812" spans="1:11">
      <c r="A1812" s="47">
        <f t="shared" si="301"/>
        <v>1809</v>
      </c>
      <c r="B1812" s="19"/>
      <c r="C1812" s="19"/>
      <c r="D1812" s="47" t="str">
        <f>IFERROR(VLOOKUP($C1812,货物明细表!$B:$F,2,0),"")</f>
        <v/>
      </c>
      <c r="E1812" s="47" t="str">
        <f>IFERROR(VLOOKUP($C1812,货物明细表!$B:$F,3,0),"")</f>
        <v/>
      </c>
      <c r="F1812" s="47" t="str">
        <f>IFERROR(VLOOKUP($C1812,货物明细表!$B:$F,4,0),"")</f>
        <v/>
      </c>
      <c r="G1812" s="47" t="str">
        <f>IFERROR(VLOOKUP($C1812,货物明细表!$B:$F,5,0),"")</f>
        <v/>
      </c>
      <c r="H1812" s="20"/>
      <c r="I1812" s="20"/>
      <c r="J1812" s="20"/>
      <c r="K1812" s="20"/>
    </row>
    <row r="1813" spans="1:11">
      <c r="A1813" s="48">
        <f t="shared" si="301"/>
        <v>1810</v>
      </c>
      <c r="B1813" s="22"/>
      <c r="C1813" s="22"/>
      <c r="D1813" s="48" t="str">
        <f>IFERROR(VLOOKUP($C1813,货物明细表!$B:$F,2,0),"")</f>
        <v/>
      </c>
      <c r="E1813" s="48" t="str">
        <f>IFERROR(VLOOKUP($C1813,货物明细表!$B:$F,3,0),"")</f>
        <v/>
      </c>
      <c r="F1813" s="48" t="str">
        <f>IFERROR(VLOOKUP($C1813,货物明细表!$B:$F,4,0),"")</f>
        <v/>
      </c>
      <c r="G1813" s="48" t="str">
        <f>IFERROR(VLOOKUP($C1813,货物明细表!$B:$F,5,0),"")</f>
        <v/>
      </c>
      <c r="H1813" s="23"/>
      <c r="I1813" s="23"/>
      <c r="J1813" s="23"/>
      <c r="K1813" s="23"/>
    </row>
    <row r="1814" spans="1:11">
      <c r="A1814" s="47">
        <f t="shared" si="301"/>
        <v>1811</v>
      </c>
      <c r="B1814" s="19"/>
      <c r="C1814" s="19"/>
      <c r="D1814" s="47" t="str">
        <f>IFERROR(VLOOKUP($C1814,货物明细表!$B:$F,2,0),"")</f>
        <v/>
      </c>
      <c r="E1814" s="47" t="str">
        <f>IFERROR(VLOOKUP($C1814,货物明细表!$B:$F,3,0),"")</f>
        <v/>
      </c>
      <c r="F1814" s="47" t="str">
        <f>IFERROR(VLOOKUP($C1814,货物明细表!$B:$F,4,0),"")</f>
        <v/>
      </c>
      <c r="G1814" s="47" t="str">
        <f>IFERROR(VLOOKUP($C1814,货物明细表!$B:$F,5,0),"")</f>
        <v/>
      </c>
      <c r="H1814" s="20"/>
      <c r="I1814" s="20"/>
      <c r="J1814" s="20"/>
      <c r="K1814" s="20"/>
    </row>
    <row r="1815" spans="1:11">
      <c r="A1815" s="48">
        <f t="shared" ref="A1815:A1820" si="302">A1814+1</f>
        <v>1812</v>
      </c>
      <c r="B1815" s="22"/>
      <c r="C1815" s="22"/>
      <c r="D1815" s="48" t="str">
        <f>IFERROR(VLOOKUP($C1815,货物明细表!$B:$F,2,0),"")</f>
        <v/>
      </c>
      <c r="E1815" s="48" t="str">
        <f>IFERROR(VLOOKUP($C1815,货物明细表!$B:$F,3,0),"")</f>
        <v/>
      </c>
      <c r="F1815" s="48" t="str">
        <f>IFERROR(VLOOKUP($C1815,货物明细表!$B:$F,4,0),"")</f>
        <v/>
      </c>
      <c r="G1815" s="48" t="str">
        <f>IFERROR(VLOOKUP($C1815,货物明细表!$B:$F,5,0),"")</f>
        <v/>
      </c>
      <c r="H1815" s="23"/>
      <c r="I1815" s="23"/>
      <c r="J1815" s="23"/>
      <c r="K1815" s="23"/>
    </row>
    <row r="1816" spans="1:11">
      <c r="A1816" s="47">
        <f t="shared" si="302"/>
        <v>1813</v>
      </c>
      <c r="B1816" s="19"/>
      <c r="C1816" s="19"/>
      <c r="D1816" s="47" t="str">
        <f>IFERROR(VLOOKUP($C1816,货物明细表!$B:$F,2,0),"")</f>
        <v/>
      </c>
      <c r="E1816" s="47" t="str">
        <f>IFERROR(VLOOKUP($C1816,货物明细表!$B:$F,3,0),"")</f>
        <v/>
      </c>
      <c r="F1816" s="47" t="str">
        <f>IFERROR(VLOOKUP($C1816,货物明细表!$B:$F,4,0),"")</f>
        <v/>
      </c>
      <c r="G1816" s="47" t="str">
        <f>IFERROR(VLOOKUP($C1816,货物明细表!$B:$F,5,0),"")</f>
        <v/>
      </c>
      <c r="H1816" s="20"/>
      <c r="I1816" s="20"/>
      <c r="J1816" s="20"/>
      <c r="K1816" s="20"/>
    </row>
    <row r="1817" spans="1:11">
      <c r="A1817" s="48">
        <f t="shared" si="302"/>
        <v>1814</v>
      </c>
      <c r="B1817" s="22"/>
      <c r="C1817" s="22"/>
      <c r="D1817" s="48" t="str">
        <f>IFERROR(VLOOKUP($C1817,货物明细表!$B:$F,2,0),"")</f>
        <v/>
      </c>
      <c r="E1817" s="48" t="str">
        <f>IFERROR(VLOOKUP($C1817,货物明细表!$B:$F,3,0),"")</f>
        <v/>
      </c>
      <c r="F1817" s="48" t="str">
        <f>IFERROR(VLOOKUP($C1817,货物明细表!$B:$F,4,0),"")</f>
        <v/>
      </c>
      <c r="G1817" s="48" t="str">
        <f>IFERROR(VLOOKUP($C1817,货物明细表!$B:$F,5,0),"")</f>
        <v/>
      </c>
      <c r="H1817" s="23"/>
      <c r="I1817" s="23"/>
      <c r="J1817" s="23"/>
      <c r="K1817" s="23"/>
    </row>
    <row r="1818" spans="1:11">
      <c r="A1818" s="47">
        <f t="shared" si="302"/>
        <v>1815</v>
      </c>
      <c r="B1818" s="19"/>
      <c r="C1818" s="19"/>
      <c r="D1818" s="47" t="str">
        <f>IFERROR(VLOOKUP($C1818,货物明细表!$B:$F,2,0),"")</f>
        <v/>
      </c>
      <c r="E1818" s="47" t="str">
        <f>IFERROR(VLOOKUP($C1818,货物明细表!$B:$F,3,0),"")</f>
        <v/>
      </c>
      <c r="F1818" s="47" t="str">
        <f>IFERROR(VLOOKUP($C1818,货物明细表!$B:$F,4,0),"")</f>
        <v/>
      </c>
      <c r="G1818" s="47" t="str">
        <f>IFERROR(VLOOKUP($C1818,货物明细表!$B:$F,5,0),"")</f>
        <v/>
      </c>
      <c r="H1818" s="20"/>
      <c r="I1818" s="20"/>
      <c r="J1818" s="20"/>
      <c r="K1818" s="20"/>
    </row>
    <row r="1819" spans="1:11">
      <c r="A1819" s="48">
        <f t="shared" si="302"/>
        <v>1816</v>
      </c>
      <c r="B1819" s="22"/>
      <c r="C1819" s="22"/>
      <c r="D1819" s="48" t="str">
        <f>IFERROR(VLOOKUP($C1819,货物明细表!$B:$F,2,0),"")</f>
        <v/>
      </c>
      <c r="E1819" s="48" t="str">
        <f>IFERROR(VLOOKUP($C1819,货物明细表!$B:$F,3,0),"")</f>
        <v/>
      </c>
      <c r="F1819" s="48" t="str">
        <f>IFERROR(VLOOKUP($C1819,货物明细表!$B:$F,4,0),"")</f>
        <v/>
      </c>
      <c r="G1819" s="48" t="str">
        <f>IFERROR(VLOOKUP($C1819,货物明细表!$B:$F,5,0),"")</f>
        <v/>
      </c>
      <c r="H1819" s="23"/>
      <c r="I1819" s="23"/>
      <c r="J1819" s="23"/>
      <c r="K1819" s="23"/>
    </row>
    <row r="1820" spans="1:11">
      <c r="A1820" s="47">
        <f t="shared" si="302"/>
        <v>1817</v>
      </c>
      <c r="B1820" s="19"/>
      <c r="C1820" s="19"/>
      <c r="D1820" s="47" t="str">
        <f>IFERROR(VLOOKUP($C1820,货物明细表!$B:$F,2,0),"")</f>
        <v/>
      </c>
      <c r="E1820" s="47" t="str">
        <f>IFERROR(VLOOKUP($C1820,货物明细表!$B:$F,3,0),"")</f>
        <v/>
      </c>
      <c r="F1820" s="47" t="str">
        <f>IFERROR(VLOOKUP($C1820,货物明细表!$B:$F,4,0),"")</f>
        <v/>
      </c>
      <c r="G1820" s="47" t="str">
        <f>IFERROR(VLOOKUP($C1820,货物明细表!$B:$F,5,0),"")</f>
        <v/>
      </c>
      <c r="H1820" s="20"/>
      <c r="I1820" s="20"/>
      <c r="J1820" s="20"/>
      <c r="K1820" s="20"/>
    </row>
    <row r="1821" spans="1:11">
      <c r="A1821" s="48">
        <f t="shared" ref="A1821:A1826" si="303">A1820+1</f>
        <v>1818</v>
      </c>
      <c r="B1821" s="22"/>
      <c r="C1821" s="22"/>
      <c r="D1821" s="48" t="str">
        <f>IFERROR(VLOOKUP($C1821,货物明细表!$B:$F,2,0),"")</f>
        <v/>
      </c>
      <c r="E1821" s="48" t="str">
        <f>IFERROR(VLOOKUP($C1821,货物明细表!$B:$F,3,0),"")</f>
        <v/>
      </c>
      <c r="F1821" s="48" t="str">
        <f>IFERROR(VLOOKUP($C1821,货物明细表!$B:$F,4,0),"")</f>
        <v/>
      </c>
      <c r="G1821" s="48" t="str">
        <f>IFERROR(VLOOKUP($C1821,货物明细表!$B:$F,5,0),"")</f>
        <v/>
      </c>
      <c r="H1821" s="23"/>
      <c r="I1821" s="23"/>
      <c r="J1821" s="23"/>
      <c r="K1821" s="23"/>
    </row>
    <row r="1822" spans="1:11">
      <c r="A1822" s="47">
        <f t="shared" si="303"/>
        <v>1819</v>
      </c>
      <c r="B1822" s="19"/>
      <c r="C1822" s="19"/>
      <c r="D1822" s="47" t="str">
        <f>IFERROR(VLOOKUP($C1822,货物明细表!$B:$F,2,0),"")</f>
        <v/>
      </c>
      <c r="E1822" s="47" t="str">
        <f>IFERROR(VLOOKUP($C1822,货物明细表!$B:$F,3,0),"")</f>
        <v/>
      </c>
      <c r="F1822" s="47" t="str">
        <f>IFERROR(VLOOKUP($C1822,货物明细表!$B:$F,4,0),"")</f>
        <v/>
      </c>
      <c r="G1822" s="47" t="str">
        <f>IFERROR(VLOOKUP($C1822,货物明细表!$B:$F,5,0),"")</f>
        <v/>
      </c>
      <c r="H1822" s="20"/>
      <c r="I1822" s="20"/>
      <c r="J1822" s="20"/>
      <c r="K1822" s="20"/>
    </row>
    <row r="1823" spans="1:11">
      <c r="A1823" s="48">
        <f t="shared" si="303"/>
        <v>1820</v>
      </c>
      <c r="B1823" s="22"/>
      <c r="C1823" s="22"/>
      <c r="D1823" s="48" t="str">
        <f>IFERROR(VLOOKUP($C1823,货物明细表!$B:$F,2,0),"")</f>
        <v/>
      </c>
      <c r="E1823" s="48" t="str">
        <f>IFERROR(VLOOKUP($C1823,货物明细表!$B:$F,3,0),"")</f>
        <v/>
      </c>
      <c r="F1823" s="48" t="str">
        <f>IFERROR(VLOOKUP($C1823,货物明细表!$B:$F,4,0),"")</f>
        <v/>
      </c>
      <c r="G1823" s="48" t="str">
        <f>IFERROR(VLOOKUP($C1823,货物明细表!$B:$F,5,0),"")</f>
        <v/>
      </c>
      <c r="H1823" s="23"/>
      <c r="I1823" s="23"/>
      <c r="J1823" s="23"/>
      <c r="K1823" s="23"/>
    </row>
    <row r="1824" spans="1:11">
      <c r="A1824" s="47">
        <f t="shared" si="303"/>
        <v>1821</v>
      </c>
      <c r="B1824" s="19"/>
      <c r="C1824" s="19"/>
      <c r="D1824" s="47" t="str">
        <f>IFERROR(VLOOKUP($C1824,货物明细表!$B:$F,2,0),"")</f>
        <v/>
      </c>
      <c r="E1824" s="47" t="str">
        <f>IFERROR(VLOOKUP($C1824,货物明细表!$B:$F,3,0),"")</f>
        <v/>
      </c>
      <c r="F1824" s="47" t="str">
        <f>IFERROR(VLOOKUP($C1824,货物明细表!$B:$F,4,0),"")</f>
        <v/>
      </c>
      <c r="G1824" s="47" t="str">
        <f>IFERROR(VLOOKUP($C1824,货物明细表!$B:$F,5,0),"")</f>
        <v/>
      </c>
      <c r="H1824" s="20"/>
      <c r="I1824" s="20"/>
      <c r="J1824" s="20"/>
      <c r="K1824" s="20"/>
    </row>
    <row r="1825" spans="1:11">
      <c r="A1825" s="48">
        <f t="shared" si="303"/>
        <v>1822</v>
      </c>
      <c r="B1825" s="22"/>
      <c r="C1825" s="22"/>
      <c r="D1825" s="48" t="str">
        <f>IFERROR(VLOOKUP($C1825,货物明细表!$B:$F,2,0),"")</f>
        <v/>
      </c>
      <c r="E1825" s="48" t="str">
        <f>IFERROR(VLOOKUP($C1825,货物明细表!$B:$F,3,0),"")</f>
        <v/>
      </c>
      <c r="F1825" s="48" t="str">
        <f>IFERROR(VLOOKUP($C1825,货物明细表!$B:$F,4,0),"")</f>
        <v/>
      </c>
      <c r="G1825" s="48" t="str">
        <f>IFERROR(VLOOKUP($C1825,货物明细表!$B:$F,5,0),"")</f>
        <v/>
      </c>
      <c r="H1825" s="23"/>
      <c r="I1825" s="23"/>
      <c r="J1825" s="23"/>
      <c r="K1825" s="23"/>
    </row>
    <row r="1826" spans="1:11">
      <c r="A1826" s="47">
        <f t="shared" si="303"/>
        <v>1823</v>
      </c>
      <c r="B1826" s="19"/>
      <c r="C1826" s="19"/>
      <c r="D1826" s="47" t="str">
        <f>IFERROR(VLOOKUP($C1826,货物明细表!$B:$F,2,0),"")</f>
        <v/>
      </c>
      <c r="E1826" s="47" t="str">
        <f>IFERROR(VLOOKUP($C1826,货物明细表!$B:$F,3,0),"")</f>
        <v/>
      </c>
      <c r="F1826" s="47" t="str">
        <f>IFERROR(VLOOKUP($C1826,货物明细表!$B:$F,4,0),"")</f>
        <v/>
      </c>
      <c r="G1826" s="47" t="str">
        <f>IFERROR(VLOOKUP($C1826,货物明细表!$B:$F,5,0),"")</f>
        <v/>
      </c>
      <c r="H1826" s="20"/>
      <c r="I1826" s="20"/>
      <c r="J1826" s="20"/>
      <c r="K1826" s="20"/>
    </row>
    <row r="1827" spans="1:11">
      <c r="A1827" s="48">
        <f t="shared" ref="A1827:A1832" si="304">A1826+1</f>
        <v>1824</v>
      </c>
      <c r="B1827" s="22"/>
      <c r="C1827" s="22"/>
      <c r="D1827" s="48" t="str">
        <f>IFERROR(VLOOKUP($C1827,货物明细表!$B:$F,2,0),"")</f>
        <v/>
      </c>
      <c r="E1827" s="48" t="str">
        <f>IFERROR(VLOOKUP($C1827,货物明细表!$B:$F,3,0),"")</f>
        <v/>
      </c>
      <c r="F1827" s="48" t="str">
        <f>IFERROR(VLOOKUP($C1827,货物明细表!$B:$F,4,0),"")</f>
        <v/>
      </c>
      <c r="G1827" s="48" t="str">
        <f>IFERROR(VLOOKUP($C1827,货物明细表!$B:$F,5,0),"")</f>
        <v/>
      </c>
      <c r="H1827" s="23"/>
      <c r="I1827" s="23"/>
      <c r="J1827" s="23"/>
      <c r="K1827" s="23"/>
    </row>
    <row r="1828" spans="1:11">
      <c r="A1828" s="47">
        <f t="shared" si="304"/>
        <v>1825</v>
      </c>
      <c r="B1828" s="19"/>
      <c r="C1828" s="19"/>
      <c r="D1828" s="47" t="str">
        <f>IFERROR(VLOOKUP($C1828,货物明细表!$B:$F,2,0),"")</f>
        <v/>
      </c>
      <c r="E1828" s="47" t="str">
        <f>IFERROR(VLOOKUP($C1828,货物明细表!$B:$F,3,0),"")</f>
        <v/>
      </c>
      <c r="F1828" s="47" t="str">
        <f>IFERROR(VLOOKUP($C1828,货物明细表!$B:$F,4,0),"")</f>
        <v/>
      </c>
      <c r="G1828" s="47" t="str">
        <f>IFERROR(VLOOKUP($C1828,货物明细表!$B:$F,5,0),"")</f>
        <v/>
      </c>
      <c r="H1828" s="20"/>
      <c r="I1828" s="20"/>
      <c r="J1828" s="20"/>
      <c r="K1828" s="20"/>
    </row>
    <row r="1829" spans="1:11">
      <c r="A1829" s="48">
        <f t="shared" si="304"/>
        <v>1826</v>
      </c>
      <c r="B1829" s="22"/>
      <c r="C1829" s="22"/>
      <c r="D1829" s="48" t="str">
        <f>IFERROR(VLOOKUP($C1829,货物明细表!$B:$F,2,0),"")</f>
        <v/>
      </c>
      <c r="E1829" s="48" t="str">
        <f>IFERROR(VLOOKUP($C1829,货物明细表!$B:$F,3,0),"")</f>
        <v/>
      </c>
      <c r="F1829" s="48" t="str">
        <f>IFERROR(VLOOKUP($C1829,货物明细表!$B:$F,4,0),"")</f>
        <v/>
      </c>
      <c r="G1829" s="48" t="str">
        <f>IFERROR(VLOOKUP($C1829,货物明细表!$B:$F,5,0),"")</f>
        <v/>
      </c>
      <c r="H1829" s="23"/>
      <c r="I1829" s="23"/>
      <c r="J1829" s="23"/>
      <c r="K1829" s="23"/>
    </row>
    <row r="1830" spans="1:11">
      <c r="A1830" s="47">
        <f t="shared" si="304"/>
        <v>1827</v>
      </c>
      <c r="B1830" s="19"/>
      <c r="C1830" s="19"/>
      <c r="D1830" s="47" t="str">
        <f>IFERROR(VLOOKUP($C1830,货物明细表!$B:$F,2,0),"")</f>
        <v/>
      </c>
      <c r="E1830" s="47" t="str">
        <f>IFERROR(VLOOKUP($C1830,货物明细表!$B:$F,3,0),"")</f>
        <v/>
      </c>
      <c r="F1830" s="47" t="str">
        <f>IFERROR(VLOOKUP($C1830,货物明细表!$B:$F,4,0),"")</f>
        <v/>
      </c>
      <c r="G1830" s="47" t="str">
        <f>IFERROR(VLOOKUP($C1830,货物明细表!$B:$F,5,0),"")</f>
        <v/>
      </c>
      <c r="H1830" s="20"/>
      <c r="I1830" s="20"/>
      <c r="J1830" s="20"/>
      <c r="K1830" s="20"/>
    </row>
    <row r="1831" spans="1:11">
      <c r="A1831" s="48">
        <f t="shared" si="304"/>
        <v>1828</v>
      </c>
      <c r="B1831" s="22"/>
      <c r="C1831" s="22"/>
      <c r="D1831" s="48" t="str">
        <f>IFERROR(VLOOKUP($C1831,货物明细表!$B:$F,2,0),"")</f>
        <v/>
      </c>
      <c r="E1831" s="48" t="str">
        <f>IFERROR(VLOOKUP($C1831,货物明细表!$B:$F,3,0),"")</f>
        <v/>
      </c>
      <c r="F1831" s="48" t="str">
        <f>IFERROR(VLOOKUP($C1831,货物明细表!$B:$F,4,0),"")</f>
        <v/>
      </c>
      <c r="G1831" s="48" t="str">
        <f>IFERROR(VLOOKUP($C1831,货物明细表!$B:$F,5,0),"")</f>
        <v/>
      </c>
      <c r="H1831" s="23"/>
      <c r="I1831" s="23"/>
      <c r="J1831" s="23"/>
      <c r="K1831" s="23"/>
    </row>
    <row r="1832" spans="1:11">
      <c r="A1832" s="47">
        <f t="shared" si="304"/>
        <v>1829</v>
      </c>
      <c r="B1832" s="19"/>
      <c r="C1832" s="19"/>
      <c r="D1832" s="47" t="str">
        <f>IFERROR(VLOOKUP($C1832,货物明细表!$B:$F,2,0),"")</f>
        <v/>
      </c>
      <c r="E1832" s="47" t="str">
        <f>IFERROR(VLOOKUP($C1832,货物明细表!$B:$F,3,0),"")</f>
        <v/>
      </c>
      <c r="F1832" s="47" t="str">
        <f>IFERROR(VLOOKUP($C1832,货物明细表!$B:$F,4,0),"")</f>
        <v/>
      </c>
      <c r="G1832" s="47" t="str">
        <f>IFERROR(VLOOKUP($C1832,货物明细表!$B:$F,5,0),"")</f>
        <v/>
      </c>
      <c r="H1832" s="20"/>
      <c r="I1832" s="20"/>
      <c r="J1832" s="20"/>
      <c r="K1832" s="20"/>
    </row>
    <row r="1833" spans="1:11">
      <c r="A1833" s="48">
        <f t="shared" ref="A1833:A1838" si="305">A1832+1</f>
        <v>1830</v>
      </c>
      <c r="B1833" s="22"/>
      <c r="C1833" s="22"/>
      <c r="D1833" s="48" t="str">
        <f>IFERROR(VLOOKUP($C1833,货物明细表!$B:$F,2,0),"")</f>
        <v/>
      </c>
      <c r="E1833" s="48" t="str">
        <f>IFERROR(VLOOKUP($C1833,货物明细表!$B:$F,3,0),"")</f>
        <v/>
      </c>
      <c r="F1833" s="48" t="str">
        <f>IFERROR(VLOOKUP($C1833,货物明细表!$B:$F,4,0),"")</f>
        <v/>
      </c>
      <c r="G1833" s="48" t="str">
        <f>IFERROR(VLOOKUP($C1833,货物明细表!$B:$F,5,0),"")</f>
        <v/>
      </c>
      <c r="H1833" s="23"/>
      <c r="I1833" s="23"/>
      <c r="J1833" s="23"/>
      <c r="K1833" s="23"/>
    </row>
    <row r="1834" spans="1:11">
      <c r="A1834" s="47">
        <f t="shared" si="305"/>
        <v>1831</v>
      </c>
      <c r="B1834" s="19"/>
      <c r="C1834" s="19"/>
      <c r="D1834" s="47" t="str">
        <f>IFERROR(VLOOKUP($C1834,货物明细表!$B:$F,2,0),"")</f>
        <v/>
      </c>
      <c r="E1834" s="47" t="str">
        <f>IFERROR(VLOOKUP($C1834,货物明细表!$B:$F,3,0),"")</f>
        <v/>
      </c>
      <c r="F1834" s="47" t="str">
        <f>IFERROR(VLOOKUP($C1834,货物明细表!$B:$F,4,0),"")</f>
        <v/>
      </c>
      <c r="G1834" s="47" t="str">
        <f>IFERROR(VLOOKUP($C1834,货物明细表!$B:$F,5,0),"")</f>
        <v/>
      </c>
      <c r="H1834" s="20"/>
      <c r="I1834" s="20"/>
      <c r="J1834" s="20"/>
      <c r="K1834" s="20"/>
    </row>
    <row r="1835" spans="1:11">
      <c r="A1835" s="48">
        <f t="shared" si="305"/>
        <v>1832</v>
      </c>
      <c r="B1835" s="22"/>
      <c r="C1835" s="22"/>
      <c r="D1835" s="48" t="str">
        <f>IFERROR(VLOOKUP($C1835,货物明细表!$B:$F,2,0),"")</f>
        <v/>
      </c>
      <c r="E1835" s="48" t="str">
        <f>IFERROR(VLOOKUP($C1835,货物明细表!$B:$F,3,0),"")</f>
        <v/>
      </c>
      <c r="F1835" s="48" t="str">
        <f>IFERROR(VLOOKUP($C1835,货物明细表!$B:$F,4,0),"")</f>
        <v/>
      </c>
      <c r="G1835" s="48" t="str">
        <f>IFERROR(VLOOKUP($C1835,货物明细表!$B:$F,5,0),"")</f>
        <v/>
      </c>
      <c r="H1835" s="23"/>
      <c r="I1835" s="23"/>
      <c r="J1835" s="23"/>
      <c r="K1835" s="23"/>
    </row>
    <row r="1836" spans="1:11">
      <c r="A1836" s="47">
        <f t="shared" si="305"/>
        <v>1833</v>
      </c>
      <c r="B1836" s="19"/>
      <c r="C1836" s="19"/>
      <c r="D1836" s="47" t="str">
        <f>IFERROR(VLOOKUP($C1836,货物明细表!$B:$F,2,0),"")</f>
        <v/>
      </c>
      <c r="E1836" s="47" t="str">
        <f>IFERROR(VLOOKUP($C1836,货物明细表!$B:$F,3,0),"")</f>
        <v/>
      </c>
      <c r="F1836" s="47" t="str">
        <f>IFERROR(VLOOKUP($C1836,货物明细表!$B:$F,4,0),"")</f>
        <v/>
      </c>
      <c r="G1836" s="47" t="str">
        <f>IFERROR(VLOOKUP($C1836,货物明细表!$B:$F,5,0),"")</f>
        <v/>
      </c>
      <c r="H1836" s="20"/>
      <c r="I1836" s="20"/>
      <c r="J1836" s="20"/>
      <c r="K1836" s="20"/>
    </row>
    <row r="1837" spans="1:11">
      <c r="A1837" s="48">
        <f t="shared" si="305"/>
        <v>1834</v>
      </c>
      <c r="B1837" s="22"/>
      <c r="C1837" s="22"/>
      <c r="D1837" s="48" t="str">
        <f>IFERROR(VLOOKUP($C1837,货物明细表!$B:$F,2,0),"")</f>
        <v/>
      </c>
      <c r="E1837" s="48" t="str">
        <f>IFERROR(VLOOKUP($C1837,货物明细表!$B:$F,3,0),"")</f>
        <v/>
      </c>
      <c r="F1837" s="48" t="str">
        <f>IFERROR(VLOOKUP($C1837,货物明细表!$B:$F,4,0),"")</f>
        <v/>
      </c>
      <c r="G1837" s="48" t="str">
        <f>IFERROR(VLOOKUP($C1837,货物明细表!$B:$F,5,0),"")</f>
        <v/>
      </c>
      <c r="H1837" s="23"/>
      <c r="I1837" s="23"/>
      <c r="J1837" s="23"/>
      <c r="K1837" s="23"/>
    </row>
    <row r="1838" spans="1:11">
      <c r="A1838" s="47">
        <f t="shared" si="305"/>
        <v>1835</v>
      </c>
      <c r="B1838" s="19"/>
      <c r="C1838" s="19"/>
      <c r="D1838" s="47" t="str">
        <f>IFERROR(VLOOKUP($C1838,货物明细表!$B:$F,2,0),"")</f>
        <v/>
      </c>
      <c r="E1838" s="47" t="str">
        <f>IFERROR(VLOOKUP($C1838,货物明细表!$B:$F,3,0),"")</f>
        <v/>
      </c>
      <c r="F1838" s="47" t="str">
        <f>IFERROR(VLOOKUP($C1838,货物明细表!$B:$F,4,0),"")</f>
        <v/>
      </c>
      <c r="G1838" s="47" t="str">
        <f>IFERROR(VLOOKUP($C1838,货物明细表!$B:$F,5,0),"")</f>
        <v/>
      </c>
      <c r="H1838" s="20"/>
      <c r="I1838" s="20"/>
      <c r="J1838" s="20"/>
      <c r="K1838" s="20"/>
    </row>
    <row r="1839" spans="1:11">
      <c r="A1839" s="48">
        <f t="shared" ref="A1839:A1844" si="306">A1838+1</f>
        <v>1836</v>
      </c>
      <c r="B1839" s="22"/>
      <c r="C1839" s="22"/>
      <c r="D1839" s="48" t="str">
        <f>IFERROR(VLOOKUP($C1839,货物明细表!$B:$F,2,0),"")</f>
        <v/>
      </c>
      <c r="E1839" s="48" t="str">
        <f>IFERROR(VLOOKUP($C1839,货物明细表!$B:$F,3,0),"")</f>
        <v/>
      </c>
      <c r="F1839" s="48" t="str">
        <f>IFERROR(VLOOKUP($C1839,货物明细表!$B:$F,4,0),"")</f>
        <v/>
      </c>
      <c r="G1839" s="48" t="str">
        <f>IFERROR(VLOOKUP($C1839,货物明细表!$B:$F,5,0),"")</f>
        <v/>
      </c>
      <c r="H1839" s="23"/>
      <c r="I1839" s="23"/>
      <c r="J1839" s="23"/>
      <c r="K1839" s="23"/>
    </row>
    <row r="1840" spans="1:11">
      <c r="A1840" s="47">
        <f t="shared" si="306"/>
        <v>1837</v>
      </c>
      <c r="B1840" s="19"/>
      <c r="C1840" s="19"/>
      <c r="D1840" s="47" t="str">
        <f>IFERROR(VLOOKUP($C1840,货物明细表!$B:$F,2,0),"")</f>
        <v/>
      </c>
      <c r="E1840" s="47" t="str">
        <f>IFERROR(VLOOKUP($C1840,货物明细表!$B:$F,3,0),"")</f>
        <v/>
      </c>
      <c r="F1840" s="47" t="str">
        <f>IFERROR(VLOOKUP($C1840,货物明细表!$B:$F,4,0),"")</f>
        <v/>
      </c>
      <c r="G1840" s="47" t="str">
        <f>IFERROR(VLOOKUP($C1840,货物明细表!$B:$F,5,0),"")</f>
        <v/>
      </c>
      <c r="H1840" s="20"/>
      <c r="I1840" s="20"/>
      <c r="J1840" s="20"/>
      <c r="K1840" s="20"/>
    </row>
    <row r="1841" spans="1:11">
      <c r="A1841" s="48">
        <f t="shared" si="306"/>
        <v>1838</v>
      </c>
      <c r="B1841" s="22"/>
      <c r="C1841" s="22"/>
      <c r="D1841" s="48" t="str">
        <f>IFERROR(VLOOKUP($C1841,货物明细表!$B:$F,2,0),"")</f>
        <v/>
      </c>
      <c r="E1841" s="48" t="str">
        <f>IFERROR(VLOOKUP($C1841,货物明细表!$B:$F,3,0),"")</f>
        <v/>
      </c>
      <c r="F1841" s="48" t="str">
        <f>IFERROR(VLOOKUP($C1841,货物明细表!$B:$F,4,0),"")</f>
        <v/>
      </c>
      <c r="G1841" s="48" t="str">
        <f>IFERROR(VLOOKUP($C1841,货物明细表!$B:$F,5,0),"")</f>
        <v/>
      </c>
      <c r="H1841" s="23"/>
      <c r="I1841" s="23"/>
      <c r="J1841" s="23"/>
      <c r="K1841" s="23"/>
    </row>
    <row r="1842" spans="1:11">
      <c r="A1842" s="47">
        <f t="shared" si="306"/>
        <v>1839</v>
      </c>
      <c r="B1842" s="19"/>
      <c r="C1842" s="19"/>
      <c r="D1842" s="47" t="str">
        <f>IFERROR(VLOOKUP($C1842,货物明细表!$B:$F,2,0),"")</f>
        <v/>
      </c>
      <c r="E1842" s="47" t="str">
        <f>IFERROR(VLOOKUP($C1842,货物明细表!$B:$F,3,0),"")</f>
        <v/>
      </c>
      <c r="F1842" s="47" t="str">
        <f>IFERROR(VLOOKUP($C1842,货物明细表!$B:$F,4,0),"")</f>
        <v/>
      </c>
      <c r="G1842" s="47" t="str">
        <f>IFERROR(VLOOKUP($C1842,货物明细表!$B:$F,5,0),"")</f>
        <v/>
      </c>
      <c r="H1842" s="20"/>
      <c r="I1842" s="20"/>
      <c r="J1842" s="20"/>
      <c r="K1842" s="20"/>
    </row>
    <row r="1843" spans="1:11">
      <c r="A1843" s="48">
        <f t="shared" si="306"/>
        <v>1840</v>
      </c>
      <c r="B1843" s="22"/>
      <c r="C1843" s="22"/>
      <c r="D1843" s="48" t="str">
        <f>IFERROR(VLOOKUP($C1843,货物明细表!$B:$F,2,0),"")</f>
        <v/>
      </c>
      <c r="E1843" s="48" t="str">
        <f>IFERROR(VLOOKUP($C1843,货物明细表!$B:$F,3,0),"")</f>
        <v/>
      </c>
      <c r="F1843" s="48" t="str">
        <f>IFERROR(VLOOKUP($C1843,货物明细表!$B:$F,4,0),"")</f>
        <v/>
      </c>
      <c r="G1843" s="48" t="str">
        <f>IFERROR(VLOOKUP($C1843,货物明细表!$B:$F,5,0),"")</f>
        <v/>
      </c>
      <c r="H1843" s="23"/>
      <c r="I1843" s="23"/>
      <c r="J1843" s="23"/>
      <c r="K1843" s="23"/>
    </row>
    <row r="1844" spans="1:11">
      <c r="A1844" s="47">
        <f t="shared" si="306"/>
        <v>1841</v>
      </c>
      <c r="B1844" s="19"/>
      <c r="C1844" s="19"/>
      <c r="D1844" s="47" t="str">
        <f>IFERROR(VLOOKUP($C1844,货物明细表!$B:$F,2,0),"")</f>
        <v/>
      </c>
      <c r="E1844" s="47" t="str">
        <f>IFERROR(VLOOKUP($C1844,货物明细表!$B:$F,3,0),"")</f>
        <v/>
      </c>
      <c r="F1844" s="47" t="str">
        <f>IFERROR(VLOOKUP($C1844,货物明细表!$B:$F,4,0),"")</f>
        <v/>
      </c>
      <c r="G1844" s="47" t="str">
        <f>IFERROR(VLOOKUP($C1844,货物明细表!$B:$F,5,0),"")</f>
        <v/>
      </c>
      <c r="H1844" s="20"/>
      <c r="I1844" s="20"/>
      <c r="J1844" s="20"/>
      <c r="K1844" s="20"/>
    </row>
    <row r="1845" spans="1:11">
      <c r="A1845" s="48">
        <f t="shared" ref="A1845:A1850" si="307">A1844+1</f>
        <v>1842</v>
      </c>
      <c r="B1845" s="22"/>
      <c r="C1845" s="22"/>
      <c r="D1845" s="48" t="str">
        <f>IFERROR(VLOOKUP($C1845,货物明细表!$B:$F,2,0),"")</f>
        <v/>
      </c>
      <c r="E1845" s="48" t="str">
        <f>IFERROR(VLOOKUP($C1845,货物明细表!$B:$F,3,0),"")</f>
        <v/>
      </c>
      <c r="F1845" s="48" t="str">
        <f>IFERROR(VLOOKUP($C1845,货物明细表!$B:$F,4,0),"")</f>
        <v/>
      </c>
      <c r="G1845" s="48" t="str">
        <f>IFERROR(VLOOKUP($C1845,货物明细表!$B:$F,5,0),"")</f>
        <v/>
      </c>
      <c r="H1845" s="23"/>
      <c r="I1845" s="23"/>
      <c r="J1845" s="23"/>
      <c r="K1845" s="23"/>
    </row>
    <row r="1846" spans="1:11">
      <c r="A1846" s="47">
        <f t="shared" si="307"/>
        <v>1843</v>
      </c>
      <c r="B1846" s="19"/>
      <c r="C1846" s="19"/>
      <c r="D1846" s="47" t="str">
        <f>IFERROR(VLOOKUP($C1846,货物明细表!$B:$F,2,0),"")</f>
        <v/>
      </c>
      <c r="E1846" s="47" t="str">
        <f>IFERROR(VLOOKUP($C1846,货物明细表!$B:$F,3,0),"")</f>
        <v/>
      </c>
      <c r="F1846" s="47" t="str">
        <f>IFERROR(VLOOKUP($C1846,货物明细表!$B:$F,4,0),"")</f>
        <v/>
      </c>
      <c r="G1846" s="47" t="str">
        <f>IFERROR(VLOOKUP($C1846,货物明细表!$B:$F,5,0),"")</f>
        <v/>
      </c>
      <c r="H1846" s="20"/>
      <c r="I1846" s="20"/>
      <c r="J1846" s="20"/>
      <c r="K1846" s="20"/>
    </row>
    <row r="1847" spans="1:11">
      <c r="A1847" s="48">
        <f t="shared" si="307"/>
        <v>1844</v>
      </c>
      <c r="B1847" s="22"/>
      <c r="C1847" s="22"/>
      <c r="D1847" s="48" t="str">
        <f>IFERROR(VLOOKUP($C1847,货物明细表!$B:$F,2,0),"")</f>
        <v/>
      </c>
      <c r="E1847" s="48" t="str">
        <f>IFERROR(VLOOKUP($C1847,货物明细表!$B:$F,3,0),"")</f>
        <v/>
      </c>
      <c r="F1847" s="48" t="str">
        <f>IFERROR(VLOOKUP($C1847,货物明细表!$B:$F,4,0),"")</f>
        <v/>
      </c>
      <c r="G1847" s="48" t="str">
        <f>IFERROR(VLOOKUP($C1847,货物明细表!$B:$F,5,0),"")</f>
        <v/>
      </c>
      <c r="H1847" s="23"/>
      <c r="I1847" s="23"/>
      <c r="J1847" s="23"/>
      <c r="K1847" s="23"/>
    </row>
    <row r="1848" spans="1:11">
      <c r="A1848" s="47">
        <f t="shared" si="307"/>
        <v>1845</v>
      </c>
      <c r="B1848" s="19"/>
      <c r="C1848" s="19"/>
      <c r="D1848" s="47" t="str">
        <f>IFERROR(VLOOKUP($C1848,货物明细表!$B:$F,2,0),"")</f>
        <v/>
      </c>
      <c r="E1848" s="47" t="str">
        <f>IFERROR(VLOOKUP($C1848,货物明细表!$B:$F,3,0),"")</f>
        <v/>
      </c>
      <c r="F1848" s="47" t="str">
        <f>IFERROR(VLOOKUP($C1848,货物明细表!$B:$F,4,0),"")</f>
        <v/>
      </c>
      <c r="G1848" s="47" t="str">
        <f>IFERROR(VLOOKUP($C1848,货物明细表!$B:$F,5,0),"")</f>
        <v/>
      </c>
      <c r="H1848" s="20"/>
      <c r="I1848" s="20"/>
      <c r="J1848" s="20"/>
      <c r="K1848" s="20"/>
    </row>
    <row r="1849" spans="1:11">
      <c r="A1849" s="48">
        <f t="shared" si="307"/>
        <v>1846</v>
      </c>
      <c r="B1849" s="22"/>
      <c r="C1849" s="22"/>
      <c r="D1849" s="48" t="str">
        <f>IFERROR(VLOOKUP($C1849,货物明细表!$B:$F,2,0),"")</f>
        <v/>
      </c>
      <c r="E1849" s="48" t="str">
        <f>IFERROR(VLOOKUP($C1849,货物明细表!$B:$F,3,0),"")</f>
        <v/>
      </c>
      <c r="F1849" s="48" t="str">
        <f>IFERROR(VLOOKUP($C1849,货物明细表!$B:$F,4,0),"")</f>
        <v/>
      </c>
      <c r="G1849" s="48" t="str">
        <f>IFERROR(VLOOKUP($C1849,货物明细表!$B:$F,5,0),"")</f>
        <v/>
      </c>
      <c r="H1849" s="23"/>
      <c r="I1849" s="23"/>
      <c r="J1849" s="23"/>
      <c r="K1849" s="23"/>
    </row>
    <row r="1850" spans="1:11">
      <c r="A1850" s="47">
        <f t="shared" si="307"/>
        <v>1847</v>
      </c>
      <c r="B1850" s="19"/>
      <c r="C1850" s="19"/>
      <c r="D1850" s="47" t="str">
        <f>IFERROR(VLOOKUP($C1850,货物明细表!$B:$F,2,0),"")</f>
        <v/>
      </c>
      <c r="E1850" s="47" t="str">
        <f>IFERROR(VLOOKUP($C1850,货物明细表!$B:$F,3,0),"")</f>
        <v/>
      </c>
      <c r="F1850" s="47" t="str">
        <f>IFERROR(VLOOKUP($C1850,货物明细表!$B:$F,4,0),"")</f>
        <v/>
      </c>
      <c r="G1850" s="47" t="str">
        <f>IFERROR(VLOOKUP($C1850,货物明细表!$B:$F,5,0),"")</f>
        <v/>
      </c>
      <c r="H1850" s="20"/>
      <c r="I1850" s="20"/>
      <c r="J1850" s="20"/>
      <c r="K1850" s="20"/>
    </row>
    <row r="1851" spans="1:11">
      <c r="A1851" s="48">
        <f t="shared" ref="A1851:A1856" si="308">A1850+1</f>
        <v>1848</v>
      </c>
      <c r="B1851" s="22"/>
      <c r="C1851" s="22"/>
      <c r="D1851" s="48" t="str">
        <f>IFERROR(VLOOKUP($C1851,货物明细表!$B:$F,2,0),"")</f>
        <v/>
      </c>
      <c r="E1851" s="48" t="str">
        <f>IFERROR(VLOOKUP($C1851,货物明细表!$B:$F,3,0),"")</f>
        <v/>
      </c>
      <c r="F1851" s="48" t="str">
        <f>IFERROR(VLOOKUP($C1851,货物明细表!$B:$F,4,0),"")</f>
        <v/>
      </c>
      <c r="G1851" s="48" t="str">
        <f>IFERROR(VLOOKUP($C1851,货物明细表!$B:$F,5,0),"")</f>
        <v/>
      </c>
      <c r="H1851" s="23"/>
      <c r="I1851" s="23"/>
      <c r="J1851" s="23"/>
      <c r="K1851" s="23"/>
    </row>
    <row r="1852" spans="1:11">
      <c r="A1852" s="47">
        <f t="shared" si="308"/>
        <v>1849</v>
      </c>
      <c r="B1852" s="19"/>
      <c r="C1852" s="19"/>
      <c r="D1852" s="47" t="str">
        <f>IFERROR(VLOOKUP($C1852,货物明细表!$B:$F,2,0),"")</f>
        <v/>
      </c>
      <c r="E1852" s="47" t="str">
        <f>IFERROR(VLOOKUP($C1852,货物明细表!$B:$F,3,0),"")</f>
        <v/>
      </c>
      <c r="F1852" s="47" t="str">
        <f>IFERROR(VLOOKUP($C1852,货物明细表!$B:$F,4,0),"")</f>
        <v/>
      </c>
      <c r="G1852" s="47" t="str">
        <f>IFERROR(VLOOKUP($C1852,货物明细表!$B:$F,5,0),"")</f>
        <v/>
      </c>
      <c r="H1852" s="20"/>
      <c r="I1852" s="20"/>
      <c r="J1852" s="20"/>
      <c r="K1852" s="20"/>
    </row>
    <row r="1853" spans="1:11">
      <c r="A1853" s="48">
        <f t="shared" si="308"/>
        <v>1850</v>
      </c>
      <c r="B1853" s="22"/>
      <c r="C1853" s="22"/>
      <c r="D1853" s="48" t="str">
        <f>IFERROR(VLOOKUP($C1853,货物明细表!$B:$F,2,0),"")</f>
        <v/>
      </c>
      <c r="E1853" s="48" t="str">
        <f>IFERROR(VLOOKUP($C1853,货物明细表!$B:$F,3,0),"")</f>
        <v/>
      </c>
      <c r="F1853" s="48" t="str">
        <f>IFERROR(VLOOKUP($C1853,货物明细表!$B:$F,4,0),"")</f>
        <v/>
      </c>
      <c r="G1853" s="48" t="str">
        <f>IFERROR(VLOOKUP($C1853,货物明细表!$B:$F,5,0),"")</f>
        <v/>
      </c>
      <c r="H1853" s="23"/>
      <c r="I1853" s="23"/>
      <c r="J1853" s="23"/>
      <c r="K1853" s="23"/>
    </row>
    <row r="1854" spans="1:11">
      <c r="A1854" s="47">
        <f t="shared" si="308"/>
        <v>1851</v>
      </c>
      <c r="B1854" s="19"/>
      <c r="C1854" s="19"/>
      <c r="D1854" s="47" t="str">
        <f>IFERROR(VLOOKUP($C1854,货物明细表!$B:$F,2,0),"")</f>
        <v/>
      </c>
      <c r="E1854" s="47" t="str">
        <f>IFERROR(VLOOKUP($C1854,货物明细表!$B:$F,3,0),"")</f>
        <v/>
      </c>
      <c r="F1854" s="47" t="str">
        <f>IFERROR(VLOOKUP($C1854,货物明细表!$B:$F,4,0),"")</f>
        <v/>
      </c>
      <c r="G1854" s="47" t="str">
        <f>IFERROR(VLOOKUP($C1854,货物明细表!$B:$F,5,0),"")</f>
        <v/>
      </c>
      <c r="H1854" s="20"/>
      <c r="I1854" s="20"/>
      <c r="J1854" s="20"/>
      <c r="K1854" s="20"/>
    </row>
    <row r="1855" spans="1:11">
      <c r="A1855" s="48">
        <f t="shared" si="308"/>
        <v>1852</v>
      </c>
      <c r="B1855" s="22"/>
      <c r="C1855" s="22"/>
      <c r="D1855" s="48" t="str">
        <f>IFERROR(VLOOKUP($C1855,货物明细表!$B:$F,2,0),"")</f>
        <v/>
      </c>
      <c r="E1855" s="48" t="str">
        <f>IFERROR(VLOOKUP($C1855,货物明细表!$B:$F,3,0),"")</f>
        <v/>
      </c>
      <c r="F1855" s="48" t="str">
        <f>IFERROR(VLOOKUP($C1855,货物明细表!$B:$F,4,0),"")</f>
        <v/>
      </c>
      <c r="G1855" s="48" t="str">
        <f>IFERROR(VLOOKUP($C1855,货物明细表!$B:$F,5,0),"")</f>
        <v/>
      </c>
      <c r="H1855" s="23"/>
      <c r="I1855" s="23"/>
      <c r="J1855" s="23"/>
      <c r="K1855" s="23"/>
    </row>
    <row r="1856" spans="1:11">
      <c r="A1856" s="47">
        <f t="shared" si="308"/>
        <v>1853</v>
      </c>
      <c r="B1856" s="19"/>
      <c r="C1856" s="19"/>
      <c r="D1856" s="47" t="str">
        <f>IFERROR(VLOOKUP($C1856,货物明细表!$B:$F,2,0),"")</f>
        <v/>
      </c>
      <c r="E1856" s="47" t="str">
        <f>IFERROR(VLOOKUP($C1856,货物明细表!$B:$F,3,0),"")</f>
        <v/>
      </c>
      <c r="F1856" s="47" t="str">
        <f>IFERROR(VLOOKUP($C1856,货物明细表!$B:$F,4,0),"")</f>
        <v/>
      </c>
      <c r="G1856" s="47" t="str">
        <f>IFERROR(VLOOKUP($C1856,货物明细表!$B:$F,5,0),"")</f>
        <v/>
      </c>
      <c r="H1856" s="20"/>
      <c r="I1856" s="20"/>
      <c r="J1856" s="20"/>
      <c r="K1856" s="20"/>
    </row>
    <row r="1857" spans="1:11">
      <c r="A1857" s="48">
        <f t="shared" ref="A1857:A1862" si="309">A1856+1</f>
        <v>1854</v>
      </c>
      <c r="B1857" s="22"/>
      <c r="C1857" s="22"/>
      <c r="D1857" s="48" t="str">
        <f>IFERROR(VLOOKUP($C1857,货物明细表!$B:$F,2,0),"")</f>
        <v/>
      </c>
      <c r="E1857" s="48" t="str">
        <f>IFERROR(VLOOKUP($C1857,货物明细表!$B:$F,3,0),"")</f>
        <v/>
      </c>
      <c r="F1857" s="48" t="str">
        <f>IFERROR(VLOOKUP($C1857,货物明细表!$B:$F,4,0),"")</f>
        <v/>
      </c>
      <c r="G1857" s="48" t="str">
        <f>IFERROR(VLOOKUP($C1857,货物明细表!$B:$F,5,0),"")</f>
        <v/>
      </c>
      <c r="H1857" s="23"/>
      <c r="I1857" s="23"/>
      <c r="J1857" s="23"/>
      <c r="K1857" s="23"/>
    </row>
    <row r="1858" spans="1:11">
      <c r="A1858" s="47">
        <f t="shared" si="309"/>
        <v>1855</v>
      </c>
      <c r="B1858" s="19"/>
      <c r="C1858" s="19"/>
      <c r="D1858" s="47" t="str">
        <f>IFERROR(VLOOKUP($C1858,货物明细表!$B:$F,2,0),"")</f>
        <v/>
      </c>
      <c r="E1858" s="47" t="str">
        <f>IFERROR(VLOOKUP($C1858,货物明细表!$B:$F,3,0),"")</f>
        <v/>
      </c>
      <c r="F1858" s="47" t="str">
        <f>IFERROR(VLOOKUP($C1858,货物明细表!$B:$F,4,0),"")</f>
        <v/>
      </c>
      <c r="G1858" s="47" t="str">
        <f>IFERROR(VLOOKUP($C1858,货物明细表!$B:$F,5,0),"")</f>
        <v/>
      </c>
      <c r="H1858" s="20"/>
      <c r="I1858" s="20"/>
      <c r="J1858" s="20"/>
      <c r="K1858" s="20"/>
    </row>
    <row r="1859" spans="1:11">
      <c r="A1859" s="48">
        <f t="shared" si="309"/>
        <v>1856</v>
      </c>
      <c r="B1859" s="22"/>
      <c r="C1859" s="22"/>
      <c r="D1859" s="48" t="str">
        <f>IFERROR(VLOOKUP($C1859,货物明细表!$B:$F,2,0),"")</f>
        <v/>
      </c>
      <c r="E1859" s="48" t="str">
        <f>IFERROR(VLOOKUP($C1859,货物明细表!$B:$F,3,0),"")</f>
        <v/>
      </c>
      <c r="F1859" s="48" t="str">
        <f>IFERROR(VLOOKUP($C1859,货物明细表!$B:$F,4,0),"")</f>
        <v/>
      </c>
      <c r="G1859" s="48" t="str">
        <f>IFERROR(VLOOKUP($C1859,货物明细表!$B:$F,5,0),"")</f>
        <v/>
      </c>
      <c r="H1859" s="23"/>
      <c r="I1859" s="23"/>
      <c r="J1859" s="23"/>
      <c r="K1859" s="23"/>
    </row>
    <row r="1860" spans="1:11">
      <c r="A1860" s="47">
        <f t="shared" si="309"/>
        <v>1857</v>
      </c>
      <c r="B1860" s="19"/>
      <c r="C1860" s="19"/>
      <c r="D1860" s="47" t="str">
        <f>IFERROR(VLOOKUP($C1860,货物明细表!$B:$F,2,0),"")</f>
        <v/>
      </c>
      <c r="E1860" s="47" t="str">
        <f>IFERROR(VLOOKUP($C1860,货物明细表!$B:$F,3,0),"")</f>
        <v/>
      </c>
      <c r="F1860" s="47" t="str">
        <f>IFERROR(VLOOKUP($C1860,货物明细表!$B:$F,4,0),"")</f>
        <v/>
      </c>
      <c r="G1860" s="47" t="str">
        <f>IFERROR(VLOOKUP($C1860,货物明细表!$B:$F,5,0),"")</f>
        <v/>
      </c>
      <c r="H1860" s="20"/>
      <c r="I1860" s="20"/>
      <c r="J1860" s="20"/>
      <c r="K1860" s="20"/>
    </row>
    <row r="1861" spans="1:11">
      <c r="A1861" s="48">
        <f t="shared" si="309"/>
        <v>1858</v>
      </c>
      <c r="B1861" s="22"/>
      <c r="C1861" s="22"/>
      <c r="D1861" s="48" t="str">
        <f>IFERROR(VLOOKUP($C1861,货物明细表!$B:$F,2,0),"")</f>
        <v/>
      </c>
      <c r="E1861" s="48" t="str">
        <f>IFERROR(VLOOKUP($C1861,货物明细表!$B:$F,3,0),"")</f>
        <v/>
      </c>
      <c r="F1861" s="48" t="str">
        <f>IFERROR(VLOOKUP($C1861,货物明细表!$B:$F,4,0),"")</f>
        <v/>
      </c>
      <c r="G1861" s="48" t="str">
        <f>IFERROR(VLOOKUP($C1861,货物明细表!$B:$F,5,0),"")</f>
        <v/>
      </c>
      <c r="H1861" s="23"/>
      <c r="I1861" s="23"/>
      <c r="J1861" s="23"/>
      <c r="K1861" s="23"/>
    </row>
    <row r="1862" spans="1:11">
      <c r="A1862" s="47">
        <f t="shared" si="309"/>
        <v>1859</v>
      </c>
      <c r="B1862" s="19"/>
      <c r="C1862" s="19"/>
      <c r="D1862" s="47" t="str">
        <f>IFERROR(VLOOKUP($C1862,货物明细表!$B:$F,2,0),"")</f>
        <v/>
      </c>
      <c r="E1862" s="47" t="str">
        <f>IFERROR(VLOOKUP($C1862,货物明细表!$B:$F,3,0),"")</f>
        <v/>
      </c>
      <c r="F1862" s="47" t="str">
        <f>IFERROR(VLOOKUP($C1862,货物明细表!$B:$F,4,0),"")</f>
        <v/>
      </c>
      <c r="G1862" s="47" t="str">
        <f>IFERROR(VLOOKUP($C1862,货物明细表!$B:$F,5,0),"")</f>
        <v/>
      </c>
      <c r="H1862" s="20"/>
      <c r="I1862" s="20"/>
      <c r="J1862" s="20"/>
      <c r="K1862" s="20"/>
    </row>
    <row r="1863" spans="1:11">
      <c r="A1863" s="48">
        <f t="shared" ref="A1863:A1868" si="310">A1862+1</f>
        <v>1860</v>
      </c>
      <c r="B1863" s="22"/>
      <c r="C1863" s="22"/>
      <c r="D1863" s="48" t="str">
        <f>IFERROR(VLOOKUP($C1863,货物明细表!$B:$F,2,0),"")</f>
        <v/>
      </c>
      <c r="E1863" s="48" t="str">
        <f>IFERROR(VLOOKUP($C1863,货物明细表!$B:$F,3,0),"")</f>
        <v/>
      </c>
      <c r="F1863" s="48" t="str">
        <f>IFERROR(VLOOKUP($C1863,货物明细表!$B:$F,4,0),"")</f>
        <v/>
      </c>
      <c r="G1863" s="48" t="str">
        <f>IFERROR(VLOOKUP($C1863,货物明细表!$B:$F,5,0),"")</f>
        <v/>
      </c>
      <c r="H1863" s="23"/>
      <c r="I1863" s="23"/>
      <c r="J1863" s="23"/>
      <c r="K1863" s="23"/>
    </row>
    <row r="1864" spans="1:11">
      <c r="A1864" s="47">
        <f t="shared" si="310"/>
        <v>1861</v>
      </c>
      <c r="B1864" s="19"/>
      <c r="C1864" s="19"/>
      <c r="D1864" s="47" t="str">
        <f>IFERROR(VLOOKUP($C1864,货物明细表!$B:$F,2,0),"")</f>
        <v/>
      </c>
      <c r="E1864" s="47" t="str">
        <f>IFERROR(VLOOKUP($C1864,货物明细表!$B:$F,3,0),"")</f>
        <v/>
      </c>
      <c r="F1864" s="47" t="str">
        <f>IFERROR(VLOOKUP($C1864,货物明细表!$B:$F,4,0),"")</f>
        <v/>
      </c>
      <c r="G1864" s="47" t="str">
        <f>IFERROR(VLOOKUP($C1864,货物明细表!$B:$F,5,0),"")</f>
        <v/>
      </c>
      <c r="H1864" s="20"/>
      <c r="I1864" s="20"/>
      <c r="J1864" s="20"/>
      <c r="K1864" s="20"/>
    </row>
    <row r="1865" spans="1:11">
      <c r="A1865" s="48">
        <f t="shared" si="310"/>
        <v>1862</v>
      </c>
      <c r="B1865" s="22"/>
      <c r="C1865" s="22"/>
      <c r="D1865" s="48" t="str">
        <f>IFERROR(VLOOKUP($C1865,货物明细表!$B:$F,2,0),"")</f>
        <v/>
      </c>
      <c r="E1865" s="48" t="str">
        <f>IFERROR(VLOOKUP($C1865,货物明细表!$B:$F,3,0),"")</f>
        <v/>
      </c>
      <c r="F1865" s="48" t="str">
        <f>IFERROR(VLOOKUP($C1865,货物明细表!$B:$F,4,0),"")</f>
        <v/>
      </c>
      <c r="G1865" s="48" t="str">
        <f>IFERROR(VLOOKUP($C1865,货物明细表!$B:$F,5,0),"")</f>
        <v/>
      </c>
      <c r="H1865" s="23"/>
      <c r="I1865" s="23"/>
      <c r="J1865" s="23"/>
      <c r="K1865" s="23"/>
    </row>
    <row r="1866" spans="1:11">
      <c r="A1866" s="47">
        <f t="shared" si="310"/>
        <v>1863</v>
      </c>
      <c r="B1866" s="19"/>
      <c r="C1866" s="19"/>
      <c r="D1866" s="47" t="str">
        <f>IFERROR(VLOOKUP($C1866,货物明细表!$B:$F,2,0),"")</f>
        <v/>
      </c>
      <c r="E1866" s="47" t="str">
        <f>IFERROR(VLOOKUP($C1866,货物明细表!$B:$F,3,0),"")</f>
        <v/>
      </c>
      <c r="F1866" s="47" t="str">
        <f>IFERROR(VLOOKUP($C1866,货物明细表!$B:$F,4,0),"")</f>
        <v/>
      </c>
      <c r="G1866" s="47" t="str">
        <f>IFERROR(VLOOKUP($C1866,货物明细表!$B:$F,5,0),"")</f>
        <v/>
      </c>
      <c r="H1866" s="20"/>
      <c r="I1866" s="20"/>
      <c r="J1866" s="20"/>
      <c r="K1866" s="20"/>
    </row>
    <row r="1867" spans="1:11">
      <c r="A1867" s="48">
        <f t="shared" si="310"/>
        <v>1864</v>
      </c>
      <c r="B1867" s="22"/>
      <c r="C1867" s="22"/>
      <c r="D1867" s="48" t="str">
        <f>IFERROR(VLOOKUP($C1867,货物明细表!$B:$F,2,0),"")</f>
        <v/>
      </c>
      <c r="E1867" s="48" t="str">
        <f>IFERROR(VLOOKUP($C1867,货物明细表!$B:$F,3,0),"")</f>
        <v/>
      </c>
      <c r="F1867" s="48" t="str">
        <f>IFERROR(VLOOKUP($C1867,货物明细表!$B:$F,4,0),"")</f>
        <v/>
      </c>
      <c r="G1867" s="48" t="str">
        <f>IFERROR(VLOOKUP($C1867,货物明细表!$B:$F,5,0),"")</f>
        <v/>
      </c>
      <c r="H1867" s="23"/>
      <c r="I1867" s="23"/>
      <c r="J1867" s="23"/>
      <c r="K1867" s="23"/>
    </row>
    <row r="1868" spans="1:11">
      <c r="A1868" s="47">
        <f t="shared" si="310"/>
        <v>1865</v>
      </c>
      <c r="B1868" s="19"/>
      <c r="C1868" s="19"/>
      <c r="D1868" s="47" t="str">
        <f>IFERROR(VLOOKUP($C1868,货物明细表!$B:$F,2,0),"")</f>
        <v/>
      </c>
      <c r="E1868" s="47" t="str">
        <f>IFERROR(VLOOKUP($C1868,货物明细表!$B:$F,3,0),"")</f>
        <v/>
      </c>
      <c r="F1868" s="47" t="str">
        <f>IFERROR(VLOOKUP($C1868,货物明细表!$B:$F,4,0),"")</f>
        <v/>
      </c>
      <c r="G1868" s="47" t="str">
        <f>IFERROR(VLOOKUP($C1868,货物明细表!$B:$F,5,0),"")</f>
        <v/>
      </c>
      <c r="H1868" s="20"/>
      <c r="I1868" s="20"/>
      <c r="J1868" s="20"/>
      <c r="K1868" s="20"/>
    </row>
    <row r="1869" spans="1:11">
      <c r="A1869" s="48">
        <f t="shared" ref="A1869:A1874" si="311">A1868+1</f>
        <v>1866</v>
      </c>
      <c r="B1869" s="22"/>
      <c r="C1869" s="22"/>
      <c r="D1869" s="48" t="str">
        <f>IFERROR(VLOOKUP($C1869,货物明细表!$B:$F,2,0),"")</f>
        <v/>
      </c>
      <c r="E1869" s="48" t="str">
        <f>IFERROR(VLOOKUP($C1869,货物明细表!$B:$F,3,0),"")</f>
        <v/>
      </c>
      <c r="F1869" s="48" t="str">
        <f>IFERROR(VLOOKUP($C1869,货物明细表!$B:$F,4,0),"")</f>
        <v/>
      </c>
      <c r="G1869" s="48" t="str">
        <f>IFERROR(VLOOKUP($C1869,货物明细表!$B:$F,5,0),"")</f>
        <v/>
      </c>
      <c r="H1869" s="23"/>
      <c r="I1869" s="23"/>
      <c r="J1869" s="23"/>
      <c r="K1869" s="23"/>
    </row>
    <row r="1870" spans="1:11">
      <c r="A1870" s="47">
        <f t="shared" si="311"/>
        <v>1867</v>
      </c>
      <c r="B1870" s="19"/>
      <c r="C1870" s="19"/>
      <c r="D1870" s="47" t="str">
        <f>IFERROR(VLOOKUP($C1870,货物明细表!$B:$F,2,0),"")</f>
        <v/>
      </c>
      <c r="E1870" s="47" t="str">
        <f>IFERROR(VLOOKUP($C1870,货物明细表!$B:$F,3,0),"")</f>
        <v/>
      </c>
      <c r="F1870" s="47" t="str">
        <f>IFERROR(VLOOKUP($C1870,货物明细表!$B:$F,4,0),"")</f>
        <v/>
      </c>
      <c r="G1870" s="47" t="str">
        <f>IFERROR(VLOOKUP($C1870,货物明细表!$B:$F,5,0),"")</f>
        <v/>
      </c>
      <c r="H1870" s="20"/>
      <c r="I1870" s="20"/>
      <c r="J1870" s="20"/>
      <c r="K1870" s="20"/>
    </row>
    <row r="1871" spans="1:11">
      <c r="A1871" s="48">
        <f t="shared" si="311"/>
        <v>1868</v>
      </c>
      <c r="B1871" s="22"/>
      <c r="C1871" s="22"/>
      <c r="D1871" s="48" t="str">
        <f>IFERROR(VLOOKUP($C1871,货物明细表!$B:$F,2,0),"")</f>
        <v/>
      </c>
      <c r="E1871" s="48" t="str">
        <f>IFERROR(VLOOKUP($C1871,货物明细表!$B:$F,3,0),"")</f>
        <v/>
      </c>
      <c r="F1871" s="48" t="str">
        <f>IFERROR(VLOOKUP($C1871,货物明细表!$B:$F,4,0),"")</f>
        <v/>
      </c>
      <c r="G1871" s="48" t="str">
        <f>IFERROR(VLOOKUP($C1871,货物明细表!$B:$F,5,0),"")</f>
        <v/>
      </c>
      <c r="H1871" s="23"/>
      <c r="I1871" s="23"/>
      <c r="J1871" s="23"/>
      <c r="K1871" s="23"/>
    </row>
    <row r="1872" spans="1:11">
      <c r="A1872" s="47">
        <f t="shared" si="311"/>
        <v>1869</v>
      </c>
      <c r="B1872" s="19"/>
      <c r="C1872" s="19"/>
      <c r="D1872" s="47" t="str">
        <f>IFERROR(VLOOKUP($C1872,货物明细表!$B:$F,2,0),"")</f>
        <v/>
      </c>
      <c r="E1872" s="47" t="str">
        <f>IFERROR(VLOOKUP($C1872,货物明细表!$B:$F,3,0),"")</f>
        <v/>
      </c>
      <c r="F1872" s="47" t="str">
        <f>IFERROR(VLOOKUP($C1872,货物明细表!$B:$F,4,0),"")</f>
        <v/>
      </c>
      <c r="G1872" s="47" t="str">
        <f>IFERROR(VLOOKUP($C1872,货物明细表!$B:$F,5,0),"")</f>
        <v/>
      </c>
      <c r="H1872" s="20"/>
      <c r="I1872" s="20"/>
      <c r="J1872" s="20"/>
      <c r="K1872" s="20"/>
    </row>
    <row r="1873" spans="1:11">
      <c r="A1873" s="48">
        <f t="shared" si="311"/>
        <v>1870</v>
      </c>
      <c r="B1873" s="22"/>
      <c r="C1873" s="22"/>
      <c r="D1873" s="48" t="str">
        <f>IFERROR(VLOOKUP($C1873,货物明细表!$B:$F,2,0),"")</f>
        <v/>
      </c>
      <c r="E1873" s="48" t="str">
        <f>IFERROR(VLOOKUP($C1873,货物明细表!$B:$F,3,0),"")</f>
        <v/>
      </c>
      <c r="F1873" s="48" t="str">
        <f>IFERROR(VLOOKUP($C1873,货物明细表!$B:$F,4,0),"")</f>
        <v/>
      </c>
      <c r="G1873" s="48" t="str">
        <f>IFERROR(VLOOKUP($C1873,货物明细表!$B:$F,5,0),"")</f>
        <v/>
      </c>
      <c r="H1873" s="23"/>
      <c r="I1873" s="23"/>
      <c r="J1873" s="23"/>
      <c r="K1873" s="23"/>
    </row>
    <row r="1874" spans="1:11">
      <c r="A1874" s="47">
        <f t="shared" si="311"/>
        <v>1871</v>
      </c>
      <c r="B1874" s="19"/>
      <c r="C1874" s="19"/>
      <c r="D1874" s="47" t="str">
        <f>IFERROR(VLOOKUP($C1874,货物明细表!$B:$F,2,0),"")</f>
        <v/>
      </c>
      <c r="E1874" s="47" t="str">
        <f>IFERROR(VLOOKUP($C1874,货物明细表!$B:$F,3,0),"")</f>
        <v/>
      </c>
      <c r="F1874" s="47" t="str">
        <f>IFERROR(VLOOKUP($C1874,货物明细表!$B:$F,4,0),"")</f>
        <v/>
      </c>
      <c r="G1874" s="47" t="str">
        <f>IFERROR(VLOOKUP($C1874,货物明细表!$B:$F,5,0),"")</f>
        <v/>
      </c>
      <c r="H1874" s="20"/>
      <c r="I1874" s="20"/>
      <c r="J1874" s="20"/>
      <c r="K1874" s="20"/>
    </row>
    <row r="1875" spans="1:11">
      <c r="A1875" s="48">
        <f t="shared" ref="A1875:A1880" si="312">A1874+1</f>
        <v>1872</v>
      </c>
      <c r="B1875" s="22"/>
      <c r="C1875" s="22"/>
      <c r="D1875" s="48" t="str">
        <f>IFERROR(VLOOKUP($C1875,货物明细表!$B:$F,2,0),"")</f>
        <v/>
      </c>
      <c r="E1875" s="48" t="str">
        <f>IFERROR(VLOOKUP($C1875,货物明细表!$B:$F,3,0),"")</f>
        <v/>
      </c>
      <c r="F1875" s="48" t="str">
        <f>IFERROR(VLOOKUP($C1875,货物明细表!$B:$F,4,0),"")</f>
        <v/>
      </c>
      <c r="G1875" s="48" t="str">
        <f>IFERROR(VLOOKUP($C1875,货物明细表!$B:$F,5,0),"")</f>
        <v/>
      </c>
      <c r="H1875" s="23"/>
      <c r="I1875" s="23"/>
      <c r="J1875" s="23"/>
      <c r="K1875" s="23"/>
    </row>
    <row r="1876" spans="1:11">
      <c r="A1876" s="47">
        <f t="shared" si="312"/>
        <v>1873</v>
      </c>
      <c r="B1876" s="19"/>
      <c r="C1876" s="19"/>
      <c r="D1876" s="47" t="str">
        <f>IFERROR(VLOOKUP($C1876,货物明细表!$B:$F,2,0),"")</f>
        <v/>
      </c>
      <c r="E1876" s="47" t="str">
        <f>IFERROR(VLOOKUP($C1876,货物明细表!$B:$F,3,0),"")</f>
        <v/>
      </c>
      <c r="F1876" s="47" t="str">
        <f>IFERROR(VLOOKUP($C1876,货物明细表!$B:$F,4,0),"")</f>
        <v/>
      </c>
      <c r="G1876" s="47" t="str">
        <f>IFERROR(VLOOKUP($C1876,货物明细表!$B:$F,5,0),"")</f>
        <v/>
      </c>
      <c r="H1876" s="20"/>
      <c r="I1876" s="20"/>
      <c r="J1876" s="20"/>
      <c r="K1876" s="20"/>
    </row>
    <row r="1877" spans="1:11">
      <c r="A1877" s="48">
        <f t="shared" si="312"/>
        <v>1874</v>
      </c>
      <c r="B1877" s="22"/>
      <c r="C1877" s="22"/>
      <c r="D1877" s="48" t="str">
        <f>IFERROR(VLOOKUP($C1877,货物明细表!$B:$F,2,0),"")</f>
        <v/>
      </c>
      <c r="E1877" s="48" t="str">
        <f>IFERROR(VLOOKUP($C1877,货物明细表!$B:$F,3,0),"")</f>
        <v/>
      </c>
      <c r="F1877" s="48" t="str">
        <f>IFERROR(VLOOKUP($C1877,货物明细表!$B:$F,4,0),"")</f>
        <v/>
      </c>
      <c r="G1877" s="48" t="str">
        <f>IFERROR(VLOOKUP($C1877,货物明细表!$B:$F,5,0),"")</f>
        <v/>
      </c>
      <c r="H1877" s="23"/>
      <c r="I1877" s="23"/>
      <c r="J1877" s="23"/>
      <c r="K1877" s="23"/>
    </row>
    <row r="1878" spans="1:11">
      <c r="A1878" s="47">
        <f t="shared" si="312"/>
        <v>1875</v>
      </c>
      <c r="B1878" s="19"/>
      <c r="C1878" s="19"/>
      <c r="D1878" s="47" t="str">
        <f>IFERROR(VLOOKUP($C1878,货物明细表!$B:$F,2,0),"")</f>
        <v/>
      </c>
      <c r="E1878" s="47" t="str">
        <f>IFERROR(VLOOKUP($C1878,货物明细表!$B:$F,3,0),"")</f>
        <v/>
      </c>
      <c r="F1878" s="47" t="str">
        <f>IFERROR(VLOOKUP($C1878,货物明细表!$B:$F,4,0),"")</f>
        <v/>
      </c>
      <c r="G1878" s="47" t="str">
        <f>IFERROR(VLOOKUP($C1878,货物明细表!$B:$F,5,0),"")</f>
        <v/>
      </c>
      <c r="H1878" s="20"/>
      <c r="I1878" s="20"/>
      <c r="J1878" s="20"/>
      <c r="K1878" s="20"/>
    </row>
    <row r="1879" spans="1:11">
      <c r="A1879" s="48">
        <f t="shared" si="312"/>
        <v>1876</v>
      </c>
      <c r="B1879" s="22"/>
      <c r="C1879" s="22"/>
      <c r="D1879" s="48" t="str">
        <f>IFERROR(VLOOKUP($C1879,货物明细表!$B:$F,2,0),"")</f>
        <v/>
      </c>
      <c r="E1879" s="48" t="str">
        <f>IFERROR(VLOOKUP($C1879,货物明细表!$B:$F,3,0),"")</f>
        <v/>
      </c>
      <c r="F1879" s="48" t="str">
        <f>IFERROR(VLOOKUP($C1879,货物明细表!$B:$F,4,0),"")</f>
        <v/>
      </c>
      <c r="G1879" s="48" t="str">
        <f>IFERROR(VLOOKUP($C1879,货物明细表!$B:$F,5,0),"")</f>
        <v/>
      </c>
      <c r="H1879" s="23"/>
      <c r="I1879" s="23"/>
      <c r="J1879" s="23"/>
      <c r="K1879" s="23"/>
    </row>
    <row r="1880" spans="1:11">
      <c r="A1880" s="47">
        <f t="shared" si="312"/>
        <v>1877</v>
      </c>
      <c r="B1880" s="19"/>
      <c r="C1880" s="19"/>
      <c r="D1880" s="47" t="str">
        <f>IFERROR(VLOOKUP($C1880,货物明细表!$B:$F,2,0),"")</f>
        <v/>
      </c>
      <c r="E1880" s="47" t="str">
        <f>IFERROR(VLOOKUP($C1880,货物明细表!$B:$F,3,0),"")</f>
        <v/>
      </c>
      <c r="F1880" s="47" t="str">
        <f>IFERROR(VLOOKUP($C1880,货物明细表!$B:$F,4,0),"")</f>
        <v/>
      </c>
      <c r="G1880" s="47" t="str">
        <f>IFERROR(VLOOKUP($C1880,货物明细表!$B:$F,5,0),"")</f>
        <v/>
      </c>
      <c r="H1880" s="20"/>
      <c r="I1880" s="20"/>
      <c r="J1880" s="20"/>
      <c r="K1880" s="20"/>
    </row>
    <row r="1881" spans="1:11">
      <c r="A1881" s="48">
        <f t="shared" ref="A1881:A1886" si="313">A1880+1</f>
        <v>1878</v>
      </c>
      <c r="B1881" s="22"/>
      <c r="C1881" s="22"/>
      <c r="D1881" s="48" t="str">
        <f>IFERROR(VLOOKUP($C1881,货物明细表!$B:$F,2,0),"")</f>
        <v/>
      </c>
      <c r="E1881" s="48" t="str">
        <f>IFERROR(VLOOKUP($C1881,货物明细表!$B:$F,3,0),"")</f>
        <v/>
      </c>
      <c r="F1881" s="48" t="str">
        <f>IFERROR(VLOOKUP($C1881,货物明细表!$B:$F,4,0),"")</f>
        <v/>
      </c>
      <c r="G1881" s="48" t="str">
        <f>IFERROR(VLOOKUP($C1881,货物明细表!$B:$F,5,0),"")</f>
        <v/>
      </c>
      <c r="H1881" s="23"/>
      <c r="I1881" s="23"/>
      <c r="J1881" s="23"/>
      <c r="K1881" s="23"/>
    </row>
    <row r="1882" spans="1:11">
      <c r="A1882" s="47">
        <f t="shared" si="313"/>
        <v>1879</v>
      </c>
      <c r="B1882" s="19"/>
      <c r="C1882" s="19"/>
      <c r="D1882" s="47" t="str">
        <f>IFERROR(VLOOKUP($C1882,货物明细表!$B:$F,2,0),"")</f>
        <v/>
      </c>
      <c r="E1882" s="47" t="str">
        <f>IFERROR(VLOOKUP($C1882,货物明细表!$B:$F,3,0),"")</f>
        <v/>
      </c>
      <c r="F1882" s="47" t="str">
        <f>IFERROR(VLOOKUP($C1882,货物明细表!$B:$F,4,0),"")</f>
        <v/>
      </c>
      <c r="G1882" s="47" t="str">
        <f>IFERROR(VLOOKUP($C1882,货物明细表!$B:$F,5,0),"")</f>
        <v/>
      </c>
      <c r="H1882" s="20"/>
      <c r="I1882" s="20"/>
      <c r="J1882" s="20"/>
      <c r="K1882" s="20"/>
    </row>
    <row r="1883" spans="1:11">
      <c r="A1883" s="48">
        <f t="shared" si="313"/>
        <v>1880</v>
      </c>
      <c r="B1883" s="22"/>
      <c r="C1883" s="22"/>
      <c r="D1883" s="48" t="str">
        <f>IFERROR(VLOOKUP($C1883,货物明细表!$B:$F,2,0),"")</f>
        <v/>
      </c>
      <c r="E1883" s="48" t="str">
        <f>IFERROR(VLOOKUP($C1883,货物明细表!$B:$F,3,0),"")</f>
        <v/>
      </c>
      <c r="F1883" s="48" t="str">
        <f>IFERROR(VLOOKUP($C1883,货物明细表!$B:$F,4,0),"")</f>
        <v/>
      </c>
      <c r="G1883" s="48" t="str">
        <f>IFERROR(VLOOKUP($C1883,货物明细表!$B:$F,5,0),"")</f>
        <v/>
      </c>
      <c r="H1883" s="23"/>
      <c r="I1883" s="23"/>
      <c r="J1883" s="23"/>
      <c r="K1883" s="23"/>
    </row>
    <row r="1884" spans="1:11">
      <c r="A1884" s="47">
        <f t="shared" si="313"/>
        <v>1881</v>
      </c>
      <c r="B1884" s="19"/>
      <c r="C1884" s="19"/>
      <c r="D1884" s="47" t="str">
        <f>IFERROR(VLOOKUP($C1884,货物明细表!$B:$F,2,0),"")</f>
        <v/>
      </c>
      <c r="E1884" s="47" t="str">
        <f>IFERROR(VLOOKUP($C1884,货物明细表!$B:$F,3,0),"")</f>
        <v/>
      </c>
      <c r="F1884" s="47" t="str">
        <f>IFERROR(VLOOKUP($C1884,货物明细表!$B:$F,4,0),"")</f>
        <v/>
      </c>
      <c r="G1884" s="47" t="str">
        <f>IFERROR(VLOOKUP($C1884,货物明细表!$B:$F,5,0),"")</f>
        <v/>
      </c>
      <c r="H1884" s="20"/>
      <c r="I1884" s="20"/>
      <c r="J1884" s="20"/>
      <c r="K1884" s="20"/>
    </row>
    <row r="1885" spans="1:11">
      <c r="A1885" s="48">
        <f t="shared" si="313"/>
        <v>1882</v>
      </c>
      <c r="B1885" s="22"/>
      <c r="C1885" s="22"/>
      <c r="D1885" s="48" t="str">
        <f>IFERROR(VLOOKUP($C1885,货物明细表!$B:$F,2,0),"")</f>
        <v/>
      </c>
      <c r="E1885" s="48" t="str">
        <f>IFERROR(VLOOKUP($C1885,货物明细表!$B:$F,3,0),"")</f>
        <v/>
      </c>
      <c r="F1885" s="48" t="str">
        <f>IFERROR(VLOOKUP($C1885,货物明细表!$B:$F,4,0),"")</f>
        <v/>
      </c>
      <c r="G1885" s="48" t="str">
        <f>IFERROR(VLOOKUP($C1885,货物明细表!$B:$F,5,0),"")</f>
        <v/>
      </c>
      <c r="H1885" s="23"/>
      <c r="I1885" s="23"/>
      <c r="J1885" s="23"/>
      <c r="K1885" s="23"/>
    </row>
    <row r="1886" spans="1:11">
      <c r="A1886" s="47">
        <f t="shared" si="313"/>
        <v>1883</v>
      </c>
      <c r="B1886" s="19"/>
      <c r="C1886" s="19"/>
      <c r="D1886" s="47" t="str">
        <f>IFERROR(VLOOKUP($C1886,货物明细表!$B:$F,2,0),"")</f>
        <v/>
      </c>
      <c r="E1886" s="47" t="str">
        <f>IFERROR(VLOOKUP($C1886,货物明细表!$B:$F,3,0),"")</f>
        <v/>
      </c>
      <c r="F1886" s="47" t="str">
        <f>IFERROR(VLOOKUP($C1886,货物明细表!$B:$F,4,0),"")</f>
        <v/>
      </c>
      <c r="G1886" s="47" t="str">
        <f>IFERROR(VLOOKUP($C1886,货物明细表!$B:$F,5,0),"")</f>
        <v/>
      </c>
      <c r="H1886" s="20"/>
      <c r="I1886" s="20"/>
      <c r="J1886" s="20"/>
      <c r="K1886" s="20"/>
    </row>
    <row r="1887" spans="1:11">
      <c r="A1887" s="48">
        <f t="shared" ref="A1887:A1892" si="314">A1886+1</f>
        <v>1884</v>
      </c>
      <c r="B1887" s="22"/>
      <c r="C1887" s="22"/>
      <c r="D1887" s="48" t="str">
        <f>IFERROR(VLOOKUP($C1887,货物明细表!$B:$F,2,0),"")</f>
        <v/>
      </c>
      <c r="E1887" s="48" t="str">
        <f>IFERROR(VLOOKUP($C1887,货物明细表!$B:$F,3,0),"")</f>
        <v/>
      </c>
      <c r="F1887" s="48" t="str">
        <f>IFERROR(VLOOKUP($C1887,货物明细表!$B:$F,4,0),"")</f>
        <v/>
      </c>
      <c r="G1887" s="48" t="str">
        <f>IFERROR(VLOOKUP($C1887,货物明细表!$B:$F,5,0),"")</f>
        <v/>
      </c>
      <c r="H1887" s="23"/>
      <c r="I1887" s="23"/>
      <c r="J1887" s="23"/>
      <c r="K1887" s="23"/>
    </row>
    <row r="1888" spans="1:11">
      <c r="A1888" s="47">
        <f t="shared" si="314"/>
        <v>1885</v>
      </c>
      <c r="B1888" s="19"/>
      <c r="C1888" s="19"/>
      <c r="D1888" s="47" t="str">
        <f>IFERROR(VLOOKUP($C1888,货物明细表!$B:$F,2,0),"")</f>
        <v/>
      </c>
      <c r="E1888" s="47" t="str">
        <f>IFERROR(VLOOKUP($C1888,货物明细表!$B:$F,3,0),"")</f>
        <v/>
      </c>
      <c r="F1888" s="47" t="str">
        <f>IFERROR(VLOOKUP($C1888,货物明细表!$B:$F,4,0),"")</f>
        <v/>
      </c>
      <c r="G1888" s="47" t="str">
        <f>IFERROR(VLOOKUP($C1888,货物明细表!$B:$F,5,0),"")</f>
        <v/>
      </c>
      <c r="H1888" s="20"/>
      <c r="I1888" s="20"/>
      <c r="J1888" s="20"/>
      <c r="K1888" s="20"/>
    </row>
    <row r="1889" spans="1:11">
      <c r="A1889" s="48">
        <f t="shared" si="314"/>
        <v>1886</v>
      </c>
      <c r="B1889" s="22"/>
      <c r="C1889" s="22"/>
      <c r="D1889" s="48" t="str">
        <f>IFERROR(VLOOKUP($C1889,货物明细表!$B:$F,2,0),"")</f>
        <v/>
      </c>
      <c r="E1889" s="48" t="str">
        <f>IFERROR(VLOOKUP($C1889,货物明细表!$B:$F,3,0),"")</f>
        <v/>
      </c>
      <c r="F1889" s="48" t="str">
        <f>IFERROR(VLOOKUP($C1889,货物明细表!$B:$F,4,0),"")</f>
        <v/>
      </c>
      <c r="G1889" s="48" t="str">
        <f>IFERROR(VLOOKUP($C1889,货物明细表!$B:$F,5,0),"")</f>
        <v/>
      </c>
      <c r="H1889" s="23"/>
      <c r="I1889" s="23"/>
      <c r="J1889" s="23"/>
      <c r="K1889" s="23"/>
    </row>
    <row r="1890" spans="1:11">
      <c r="A1890" s="47">
        <f t="shared" si="314"/>
        <v>1887</v>
      </c>
      <c r="B1890" s="19"/>
      <c r="C1890" s="19"/>
      <c r="D1890" s="47" t="str">
        <f>IFERROR(VLOOKUP($C1890,货物明细表!$B:$F,2,0),"")</f>
        <v/>
      </c>
      <c r="E1890" s="47" t="str">
        <f>IFERROR(VLOOKUP($C1890,货物明细表!$B:$F,3,0),"")</f>
        <v/>
      </c>
      <c r="F1890" s="47" t="str">
        <f>IFERROR(VLOOKUP($C1890,货物明细表!$B:$F,4,0),"")</f>
        <v/>
      </c>
      <c r="G1890" s="47" t="str">
        <f>IFERROR(VLOOKUP($C1890,货物明细表!$B:$F,5,0),"")</f>
        <v/>
      </c>
      <c r="H1890" s="20"/>
      <c r="I1890" s="20"/>
      <c r="J1890" s="20"/>
      <c r="K1890" s="20"/>
    </row>
    <row r="1891" spans="1:11">
      <c r="A1891" s="48">
        <f t="shared" si="314"/>
        <v>1888</v>
      </c>
      <c r="B1891" s="22"/>
      <c r="C1891" s="22"/>
      <c r="D1891" s="48" t="str">
        <f>IFERROR(VLOOKUP($C1891,货物明细表!$B:$F,2,0),"")</f>
        <v/>
      </c>
      <c r="E1891" s="48" t="str">
        <f>IFERROR(VLOOKUP($C1891,货物明细表!$B:$F,3,0),"")</f>
        <v/>
      </c>
      <c r="F1891" s="48" t="str">
        <f>IFERROR(VLOOKUP($C1891,货物明细表!$B:$F,4,0),"")</f>
        <v/>
      </c>
      <c r="G1891" s="48" t="str">
        <f>IFERROR(VLOOKUP($C1891,货物明细表!$B:$F,5,0),"")</f>
        <v/>
      </c>
      <c r="H1891" s="23"/>
      <c r="I1891" s="23"/>
      <c r="J1891" s="23"/>
      <c r="K1891" s="23"/>
    </row>
    <row r="1892" spans="1:11">
      <c r="A1892" s="47">
        <f t="shared" si="314"/>
        <v>1889</v>
      </c>
      <c r="B1892" s="19"/>
      <c r="C1892" s="19"/>
      <c r="D1892" s="47" t="str">
        <f>IFERROR(VLOOKUP($C1892,货物明细表!$B:$F,2,0),"")</f>
        <v/>
      </c>
      <c r="E1892" s="47" t="str">
        <f>IFERROR(VLOOKUP($C1892,货物明细表!$B:$F,3,0),"")</f>
        <v/>
      </c>
      <c r="F1892" s="47" t="str">
        <f>IFERROR(VLOOKUP($C1892,货物明细表!$B:$F,4,0),"")</f>
        <v/>
      </c>
      <c r="G1892" s="47" t="str">
        <f>IFERROR(VLOOKUP($C1892,货物明细表!$B:$F,5,0),"")</f>
        <v/>
      </c>
      <c r="H1892" s="20"/>
      <c r="I1892" s="20"/>
      <c r="J1892" s="20"/>
      <c r="K1892" s="20"/>
    </row>
    <row r="1893" spans="1:11">
      <c r="A1893" s="48">
        <f t="shared" ref="A1893:A1898" si="315">A1892+1</f>
        <v>1890</v>
      </c>
      <c r="B1893" s="22"/>
      <c r="C1893" s="22"/>
      <c r="D1893" s="48" t="str">
        <f>IFERROR(VLOOKUP($C1893,货物明细表!$B:$F,2,0),"")</f>
        <v/>
      </c>
      <c r="E1893" s="48" t="str">
        <f>IFERROR(VLOOKUP($C1893,货物明细表!$B:$F,3,0),"")</f>
        <v/>
      </c>
      <c r="F1893" s="48" t="str">
        <f>IFERROR(VLOOKUP($C1893,货物明细表!$B:$F,4,0),"")</f>
        <v/>
      </c>
      <c r="G1893" s="48" t="str">
        <f>IFERROR(VLOOKUP($C1893,货物明细表!$B:$F,5,0),"")</f>
        <v/>
      </c>
      <c r="H1893" s="23"/>
      <c r="I1893" s="23"/>
      <c r="J1893" s="23"/>
      <c r="K1893" s="23"/>
    </row>
    <row r="1894" spans="1:11">
      <c r="A1894" s="47">
        <f t="shared" si="315"/>
        <v>1891</v>
      </c>
      <c r="B1894" s="19"/>
      <c r="C1894" s="19"/>
      <c r="D1894" s="47" t="str">
        <f>IFERROR(VLOOKUP($C1894,货物明细表!$B:$F,2,0),"")</f>
        <v/>
      </c>
      <c r="E1894" s="47" t="str">
        <f>IFERROR(VLOOKUP($C1894,货物明细表!$B:$F,3,0),"")</f>
        <v/>
      </c>
      <c r="F1894" s="47" t="str">
        <f>IFERROR(VLOOKUP($C1894,货物明细表!$B:$F,4,0),"")</f>
        <v/>
      </c>
      <c r="G1894" s="47" t="str">
        <f>IFERROR(VLOOKUP($C1894,货物明细表!$B:$F,5,0),"")</f>
        <v/>
      </c>
      <c r="H1894" s="20"/>
      <c r="I1894" s="20"/>
      <c r="J1894" s="20"/>
      <c r="K1894" s="20"/>
    </row>
    <row r="1895" spans="1:11">
      <c r="A1895" s="48">
        <f t="shared" si="315"/>
        <v>1892</v>
      </c>
      <c r="B1895" s="22"/>
      <c r="C1895" s="22"/>
      <c r="D1895" s="48" t="str">
        <f>IFERROR(VLOOKUP($C1895,货物明细表!$B:$F,2,0),"")</f>
        <v/>
      </c>
      <c r="E1895" s="48" t="str">
        <f>IFERROR(VLOOKUP($C1895,货物明细表!$B:$F,3,0),"")</f>
        <v/>
      </c>
      <c r="F1895" s="48" t="str">
        <f>IFERROR(VLOOKUP($C1895,货物明细表!$B:$F,4,0),"")</f>
        <v/>
      </c>
      <c r="G1895" s="48" t="str">
        <f>IFERROR(VLOOKUP($C1895,货物明细表!$B:$F,5,0),"")</f>
        <v/>
      </c>
      <c r="H1895" s="23"/>
      <c r="I1895" s="23"/>
      <c r="J1895" s="23"/>
      <c r="K1895" s="23"/>
    </row>
    <row r="1896" spans="1:11">
      <c r="A1896" s="47">
        <f t="shared" si="315"/>
        <v>1893</v>
      </c>
      <c r="B1896" s="19"/>
      <c r="C1896" s="19"/>
      <c r="D1896" s="47" t="str">
        <f>IFERROR(VLOOKUP($C1896,货物明细表!$B:$F,2,0),"")</f>
        <v/>
      </c>
      <c r="E1896" s="47" t="str">
        <f>IFERROR(VLOOKUP($C1896,货物明细表!$B:$F,3,0),"")</f>
        <v/>
      </c>
      <c r="F1896" s="47" t="str">
        <f>IFERROR(VLOOKUP($C1896,货物明细表!$B:$F,4,0),"")</f>
        <v/>
      </c>
      <c r="G1896" s="47" t="str">
        <f>IFERROR(VLOOKUP($C1896,货物明细表!$B:$F,5,0),"")</f>
        <v/>
      </c>
      <c r="H1896" s="20"/>
      <c r="I1896" s="20"/>
      <c r="J1896" s="20"/>
      <c r="K1896" s="20"/>
    </row>
    <row r="1897" spans="1:11">
      <c r="A1897" s="48">
        <f t="shared" si="315"/>
        <v>1894</v>
      </c>
      <c r="B1897" s="22"/>
      <c r="C1897" s="22"/>
      <c r="D1897" s="48" t="str">
        <f>IFERROR(VLOOKUP($C1897,货物明细表!$B:$F,2,0),"")</f>
        <v/>
      </c>
      <c r="E1897" s="48" t="str">
        <f>IFERROR(VLOOKUP($C1897,货物明细表!$B:$F,3,0),"")</f>
        <v/>
      </c>
      <c r="F1897" s="48" t="str">
        <f>IFERROR(VLOOKUP($C1897,货物明细表!$B:$F,4,0),"")</f>
        <v/>
      </c>
      <c r="G1897" s="48" t="str">
        <f>IFERROR(VLOOKUP($C1897,货物明细表!$B:$F,5,0),"")</f>
        <v/>
      </c>
      <c r="H1897" s="23"/>
      <c r="I1897" s="23"/>
      <c r="J1897" s="23"/>
      <c r="K1897" s="23"/>
    </row>
    <row r="1898" spans="1:11">
      <c r="A1898" s="47">
        <f t="shared" si="315"/>
        <v>1895</v>
      </c>
      <c r="B1898" s="19"/>
      <c r="C1898" s="19"/>
      <c r="D1898" s="47" t="str">
        <f>IFERROR(VLOOKUP($C1898,货物明细表!$B:$F,2,0),"")</f>
        <v/>
      </c>
      <c r="E1898" s="47" t="str">
        <f>IFERROR(VLOOKUP($C1898,货物明细表!$B:$F,3,0),"")</f>
        <v/>
      </c>
      <c r="F1898" s="47" t="str">
        <f>IFERROR(VLOOKUP($C1898,货物明细表!$B:$F,4,0),"")</f>
        <v/>
      </c>
      <c r="G1898" s="47" t="str">
        <f>IFERROR(VLOOKUP($C1898,货物明细表!$B:$F,5,0),"")</f>
        <v/>
      </c>
      <c r="H1898" s="20"/>
      <c r="I1898" s="20"/>
      <c r="J1898" s="20"/>
      <c r="K1898" s="20"/>
    </row>
    <row r="1899" spans="1:11">
      <c r="A1899" s="48">
        <f t="shared" ref="A1899:A1904" si="316">A1898+1</f>
        <v>1896</v>
      </c>
      <c r="B1899" s="22"/>
      <c r="C1899" s="22"/>
      <c r="D1899" s="48" t="str">
        <f>IFERROR(VLOOKUP($C1899,货物明细表!$B:$F,2,0),"")</f>
        <v/>
      </c>
      <c r="E1899" s="48" t="str">
        <f>IFERROR(VLOOKUP($C1899,货物明细表!$B:$F,3,0),"")</f>
        <v/>
      </c>
      <c r="F1899" s="48" t="str">
        <f>IFERROR(VLOOKUP($C1899,货物明细表!$B:$F,4,0),"")</f>
        <v/>
      </c>
      <c r="G1899" s="48" t="str">
        <f>IFERROR(VLOOKUP($C1899,货物明细表!$B:$F,5,0),"")</f>
        <v/>
      </c>
      <c r="H1899" s="23"/>
      <c r="I1899" s="23"/>
      <c r="J1899" s="23"/>
      <c r="K1899" s="23"/>
    </row>
    <row r="1900" spans="1:11">
      <c r="A1900" s="47">
        <f t="shared" si="316"/>
        <v>1897</v>
      </c>
      <c r="B1900" s="19"/>
      <c r="C1900" s="19"/>
      <c r="D1900" s="47" t="str">
        <f>IFERROR(VLOOKUP($C1900,货物明细表!$B:$F,2,0),"")</f>
        <v/>
      </c>
      <c r="E1900" s="47" t="str">
        <f>IFERROR(VLOOKUP($C1900,货物明细表!$B:$F,3,0),"")</f>
        <v/>
      </c>
      <c r="F1900" s="47" t="str">
        <f>IFERROR(VLOOKUP($C1900,货物明细表!$B:$F,4,0),"")</f>
        <v/>
      </c>
      <c r="G1900" s="47" t="str">
        <f>IFERROR(VLOOKUP($C1900,货物明细表!$B:$F,5,0),"")</f>
        <v/>
      </c>
      <c r="H1900" s="20"/>
      <c r="I1900" s="20"/>
      <c r="J1900" s="20"/>
      <c r="K1900" s="20"/>
    </row>
    <row r="1901" spans="1:11">
      <c r="A1901" s="48">
        <f t="shared" si="316"/>
        <v>1898</v>
      </c>
      <c r="B1901" s="22"/>
      <c r="C1901" s="22"/>
      <c r="D1901" s="48" t="str">
        <f>IFERROR(VLOOKUP($C1901,货物明细表!$B:$F,2,0),"")</f>
        <v/>
      </c>
      <c r="E1901" s="48" t="str">
        <f>IFERROR(VLOOKUP($C1901,货物明细表!$B:$F,3,0),"")</f>
        <v/>
      </c>
      <c r="F1901" s="48" t="str">
        <f>IFERROR(VLOOKUP($C1901,货物明细表!$B:$F,4,0),"")</f>
        <v/>
      </c>
      <c r="G1901" s="48" t="str">
        <f>IFERROR(VLOOKUP($C1901,货物明细表!$B:$F,5,0),"")</f>
        <v/>
      </c>
      <c r="H1901" s="23"/>
      <c r="I1901" s="23"/>
      <c r="J1901" s="23"/>
      <c r="K1901" s="23"/>
    </row>
    <row r="1902" spans="1:11">
      <c r="A1902" s="47">
        <f t="shared" si="316"/>
        <v>1899</v>
      </c>
      <c r="B1902" s="19"/>
      <c r="C1902" s="19"/>
      <c r="D1902" s="47" t="str">
        <f>IFERROR(VLOOKUP($C1902,货物明细表!$B:$F,2,0),"")</f>
        <v/>
      </c>
      <c r="E1902" s="47" t="str">
        <f>IFERROR(VLOOKUP($C1902,货物明细表!$B:$F,3,0),"")</f>
        <v/>
      </c>
      <c r="F1902" s="47" t="str">
        <f>IFERROR(VLOOKUP($C1902,货物明细表!$B:$F,4,0),"")</f>
        <v/>
      </c>
      <c r="G1902" s="47" t="str">
        <f>IFERROR(VLOOKUP($C1902,货物明细表!$B:$F,5,0),"")</f>
        <v/>
      </c>
      <c r="H1902" s="20"/>
      <c r="I1902" s="20"/>
      <c r="J1902" s="20"/>
      <c r="K1902" s="20"/>
    </row>
    <row r="1903" spans="1:11">
      <c r="A1903" s="48">
        <f t="shared" si="316"/>
        <v>1900</v>
      </c>
      <c r="B1903" s="22"/>
      <c r="C1903" s="22"/>
      <c r="D1903" s="48" t="str">
        <f>IFERROR(VLOOKUP($C1903,货物明细表!$B:$F,2,0),"")</f>
        <v/>
      </c>
      <c r="E1903" s="48" t="str">
        <f>IFERROR(VLOOKUP($C1903,货物明细表!$B:$F,3,0),"")</f>
        <v/>
      </c>
      <c r="F1903" s="48" t="str">
        <f>IFERROR(VLOOKUP($C1903,货物明细表!$B:$F,4,0),"")</f>
        <v/>
      </c>
      <c r="G1903" s="48" t="str">
        <f>IFERROR(VLOOKUP($C1903,货物明细表!$B:$F,5,0),"")</f>
        <v/>
      </c>
      <c r="H1903" s="23"/>
      <c r="I1903" s="23"/>
      <c r="J1903" s="23"/>
      <c r="K1903" s="23"/>
    </row>
    <row r="1904" spans="1:11">
      <c r="A1904" s="47">
        <f t="shared" si="316"/>
        <v>1901</v>
      </c>
      <c r="B1904" s="19"/>
      <c r="C1904" s="19"/>
      <c r="D1904" s="47" t="str">
        <f>IFERROR(VLOOKUP($C1904,货物明细表!$B:$F,2,0),"")</f>
        <v/>
      </c>
      <c r="E1904" s="47" t="str">
        <f>IFERROR(VLOOKUP($C1904,货物明细表!$B:$F,3,0),"")</f>
        <v/>
      </c>
      <c r="F1904" s="47" t="str">
        <f>IFERROR(VLOOKUP($C1904,货物明细表!$B:$F,4,0),"")</f>
        <v/>
      </c>
      <c r="G1904" s="47" t="str">
        <f>IFERROR(VLOOKUP($C1904,货物明细表!$B:$F,5,0),"")</f>
        <v/>
      </c>
      <c r="H1904" s="20"/>
      <c r="I1904" s="20"/>
      <c r="J1904" s="20"/>
      <c r="K1904" s="20"/>
    </row>
    <row r="1905" spans="1:11">
      <c r="A1905" s="48">
        <f t="shared" ref="A1905:A1910" si="317">A1904+1</f>
        <v>1902</v>
      </c>
      <c r="B1905" s="22"/>
      <c r="C1905" s="22"/>
      <c r="D1905" s="48" t="str">
        <f>IFERROR(VLOOKUP($C1905,货物明细表!$B:$F,2,0),"")</f>
        <v/>
      </c>
      <c r="E1905" s="48" t="str">
        <f>IFERROR(VLOOKUP($C1905,货物明细表!$B:$F,3,0),"")</f>
        <v/>
      </c>
      <c r="F1905" s="48" t="str">
        <f>IFERROR(VLOOKUP($C1905,货物明细表!$B:$F,4,0),"")</f>
        <v/>
      </c>
      <c r="G1905" s="48" t="str">
        <f>IFERROR(VLOOKUP($C1905,货物明细表!$B:$F,5,0),"")</f>
        <v/>
      </c>
      <c r="H1905" s="23"/>
      <c r="I1905" s="23"/>
      <c r="J1905" s="23"/>
      <c r="K1905" s="23"/>
    </row>
    <row r="1906" spans="1:11">
      <c r="A1906" s="47">
        <f t="shared" si="317"/>
        <v>1903</v>
      </c>
      <c r="B1906" s="19"/>
      <c r="C1906" s="19"/>
      <c r="D1906" s="47" t="str">
        <f>IFERROR(VLOOKUP($C1906,货物明细表!$B:$F,2,0),"")</f>
        <v/>
      </c>
      <c r="E1906" s="47" t="str">
        <f>IFERROR(VLOOKUP($C1906,货物明细表!$B:$F,3,0),"")</f>
        <v/>
      </c>
      <c r="F1906" s="47" t="str">
        <f>IFERROR(VLOOKUP($C1906,货物明细表!$B:$F,4,0),"")</f>
        <v/>
      </c>
      <c r="G1906" s="47" t="str">
        <f>IFERROR(VLOOKUP($C1906,货物明细表!$B:$F,5,0),"")</f>
        <v/>
      </c>
      <c r="H1906" s="20"/>
      <c r="I1906" s="20"/>
      <c r="J1906" s="20"/>
      <c r="K1906" s="20"/>
    </row>
    <row r="1907" spans="1:11">
      <c r="A1907" s="48">
        <f t="shared" si="317"/>
        <v>1904</v>
      </c>
      <c r="B1907" s="22"/>
      <c r="C1907" s="22"/>
      <c r="D1907" s="48" t="str">
        <f>IFERROR(VLOOKUP($C1907,货物明细表!$B:$F,2,0),"")</f>
        <v/>
      </c>
      <c r="E1907" s="48" t="str">
        <f>IFERROR(VLOOKUP($C1907,货物明细表!$B:$F,3,0),"")</f>
        <v/>
      </c>
      <c r="F1907" s="48" t="str">
        <f>IFERROR(VLOOKUP($C1907,货物明细表!$B:$F,4,0),"")</f>
        <v/>
      </c>
      <c r="G1907" s="48" t="str">
        <f>IFERROR(VLOOKUP($C1907,货物明细表!$B:$F,5,0),"")</f>
        <v/>
      </c>
      <c r="H1907" s="23"/>
      <c r="I1907" s="23"/>
      <c r="J1907" s="23"/>
      <c r="K1907" s="23"/>
    </row>
    <row r="1908" spans="1:11">
      <c r="A1908" s="47">
        <f t="shared" si="317"/>
        <v>1905</v>
      </c>
      <c r="B1908" s="19"/>
      <c r="C1908" s="19"/>
      <c r="D1908" s="47" t="str">
        <f>IFERROR(VLOOKUP($C1908,货物明细表!$B:$F,2,0),"")</f>
        <v/>
      </c>
      <c r="E1908" s="47" t="str">
        <f>IFERROR(VLOOKUP($C1908,货物明细表!$B:$F,3,0),"")</f>
        <v/>
      </c>
      <c r="F1908" s="47" t="str">
        <f>IFERROR(VLOOKUP($C1908,货物明细表!$B:$F,4,0),"")</f>
        <v/>
      </c>
      <c r="G1908" s="47" t="str">
        <f>IFERROR(VLOOKUP($C1908,货物明细表!$B:$F,5,0),"")</f>
        <v/>
      </c>
      <c r="H1908" s="20"/>
      <c r="I1908" s="20"/>
      <c r="J1908" s="20"/>
      <c r="K1908" s="20"/>
    </row>
    <row r="1909" spans="1:11">
      <c r="A1909" s="48">
        <f t="shared" si="317"/>
        <v>1906</v>
      </c>
      <c r="B1909" s="22"/>
      <c r="C1909" s="22"/>
      <c r="D1909" s="48" t="str">
        <f>IFERROR(VLOOKUP($C1909,货物明细表!$B:$F,2,0),"")</f>
        <v/>
      </c>
      <c r="E1909" s="48" t="str">
        <f>IFERROR(VLOOKUP($C1909,货物明细表!$B:$F,3,0),"")</f>
        <v/>
      </c>
      <c r="F1909" s="48" t="str">
        <f>IFERROR(VLOOKUP($C1909,货物明细表!$B:$F,4,0),"")</f>
        <v/>
      </c>
      <c r="G1909" s="48" t="str">
        <f>IFERROR(VLOOKUP($C1909,货物明细表!$B:$F,5,0),"")</f>
        <v/>
      </c>
      <c r="H1909" s="23"/>
      <c r="I1909" s="23"/>
      <c r="J1909" s="23"/>
      <c r="K1909" s="23"/>
    </row>
    <row r="1910" spans="1:11">
      <c r="A1910" s="47">
        <f t="shared" si="317"/>
        <v>1907</v>
      </c>
      <c r="B1910" s="19"/>
      <c r="C1910" s="19"/>
      <c r="D1910" s="47" t="str">
        <f>IFERROR(VLOOKUP($C1910,货物明细表!$B:$F,2,0),"")</f>
        <v/>
      </c>
      <c r="E1910" s="47" t="str">
        <f>IFERROR(VLOOKUP($C1910,货物明细表!$B:$F,3,0),"")</f>
        <v/>
      </c>
      <c r="F1910" s="47" t="str">
        <f>IFERROR(VLOOKUP($C1910,货物明细表!$B:$F,4,0),"")</f>
        <v/>
      </c>
      <c r="G1910" s="47" t="str">
        <f>IFERROR(VLOOKUP($C1910,货物明细表!$B:$F,5,0),"")</f>
        <v/>
      </c>
      <c r="H1910" s="20"/>
      <c r="I1910" s="20"/>
      <c r="J1910" s="20"/>
      <c r="K1910" s="20"/>
    </row>
    <row r="1911" spans="1:11">
      <c r="A1911" s="48">
        <f t="shared" ref="A1911:A1916" si="318">A1910+1</f>
        <v>1908</v>
      </c>
      <c r="B1911" s="22"/>
      <c r="C1911" s="22"/>
      <c r="D1911" s="48" t="str">
        <f>IFERROR(VLOOKUP($C1911,货物明细表!$B:$F,2,0),"")</f>
        <v/>
      </c>
      <c r="E1911" s="48" t="str">
        <f>IFERROR(VLOOKUP($C1911,货物明细表!$B:$F,3,0),"")</f>
        <v/>
      </c>
      <c r="F1911" s="48" t="str">
        <f>IFERROR(VLOOKUP($C1911,货物明细表!$B:$F,4,0),"")</f>
        <v/>
      </c>
      <c r="G1911" s="48" t="str">
        <f>IFERROR(VLOOKUP($C1911,货物明细表!$B:$F,5,0),"")</f>
        <v/>
      </c>
      <c r="H1911" s="23"/>
      <c r="I1911" s="23"/>
      <c r="J1911" s="23"/>
      <c r="K1911" s="23"/>
    </row>
    <row r="1912" spans="1:11">
      <c r="A1912" s="47">
        <f t="shared" si="318"/>
        <v>1909</v>
      </c>
      <c r="B1912" s="19"/>
      <c r="C1912" s="19"/>
      <c r="D1912" s="47" t="str">
        <f>IFERROR(VLOOKUP($C1912,货物明细表!$B:$F,2,0),"")</f>
        <v/>
      </c>
      <c r="E1912" s="47" t="str">
        <f>IFERROR(VLOOKUP($C1912,货物明细表!$B:$F,3,0),"")</f>
        <v/>
      </c>
      <c r="F1912" s="47" t="str">
        <f>IFERROR(VLOOKUP($C1912,货物明细表!$B:$F,4,0),"")</f>
        <v/>
      </c>
      <c r="G1912" s="47" t="str">
        <f>IFERROR(VLOOKUP($C1912,货物明细表!$B:$F,5,0),"")</f>
        <v/>
      </c>
      <c r="H1912" s="20"/>
      <c r="I1912" s="20"/>
      <c r="J1912" s="20"/>
      <c r="K1912" s="20"/>
    </row>
    <row r="1913" spans="1:11">
      <c r="A1913" s="48">
        <f t="shared" si="318"/>
        <v>1910</v>
      </c>
      <c r="B1913" s="22"/>
      <c r="C1913" s="22"/>
      <c r="D1913" s="48" t="str">
        <f>IFERROR(VLOOKUP($C1913,货物明细表!$B:$F,2,0),"")</f>
        <v/>
      </c>
      <c r="E1913" s="48" t="str">
        <f>IFERROR(VLOOKUP($C1913,货物明细表!$B:$F,3,0),"")</f>
        <v/>
      </c>
      <c r="F1913" s="48" t="str">
        <f>IFERROR(VLOOKUP($C1913,货物明细表!$B:$F,4,0),"")</f>
        <v/>
      </c>
      <c r="G1913" s="48" t="str">
        <f>IFERROR(VLOOKUP($C1913,货物明细表!$B:$F,5,0),"")</f>
        <v/>
      </c>
      <c r="H1913" s="23"/>
      <c r="I1913" s="23"/>
      <c r="J1913" s="23"/>
      <c r="K1913" s="23"/>
    </row>
    <row r="1914" spans="1:11">
      <c r="A1914" s="47">
        <f t="shared" si="318"/>
        <v>1911</v>
      </c>
      <c r="B1914" s="19"/>
      <c r="C1914" s="19"/>
      <c r="D1914" s="47" t="str">
        <f>IFERROR(VLOOKUP($C1914,货物明细表!$B:$F,2,0),"")</f>
        <v/>
      </c>
      <c r="E1914" s="47" t="str">
        <f>IFERROR(VLOOKUP($C1914,货物明细表!$B:$F,3,0),"")</f>
        <v/>
      </c>
      <c r="F1914" s="47" t="str">
        <f>IFERROR(VLOOKUP($C1914,货物明细表!$B:$F,4,0),"")</f>
        <v/>
      </c>
      <c r="G1914" s="47" t="str">
        <f>IFERROR(VLOOKUP($C1914,货物明细表!$B:$F,5,0),"")</f>
        <v/>
      </c>
      <c r="H1914" s="20"/>
      <c r="I1914" s="20"/>
      <c r="J1914" s="20"/>
      <c r="K1914" s="20"/>
    </row>
    <row r="1915" spans="1:11">
      <c r="A1915" s="48">
        <f t="shared" si="318"/>
        <v>1912</v>
      </c>
      <c r="B1915" s="22"/>
      <c r="C1915" s="22"/>
      <c r="D1915" s="48" t="str">
        <f>IFERROR(VLOOKUP($C1915,货物明细表!$B:$F,2,0),"")</f>
        <v/>
      </c>
      <c r="E1915" s="48" t="str">
        <f>IFERROR(VLOOKUP($C1915,货物明细表!$B:$F,3,0),"")</f>
        <v/>
      </c>
      <c r="F1915" s="48" t="str">
        <f>IFERROR(VLOOKUP($C1915,货物明细表!$B:$F,4,0),"")</f>
        <v/>
      </c>
      <c r="G1915" s="48" t="str">
        <f>IFERROR(VLOOKUP($C1915,货物明细表!$B:$F,5,0),"")</f>
        <v/>
      </c>
      <c r="H1915" s="23"/>
      <c r="I1915" s="23"/>
      <c r="J1915" s="23"/>
      <c r="K1915" s="23"/>
    </row>
    <row r="1916" spans="1:11">
      <c r="A1916" s="47">
        <f t="shared" si="318"/>
        <v>1913</v>
      </c>
      <c r="B1916" s="19"/>
      <c r="C1916" s="19"/>
      <c r="D1916" s="47" t="str">
        <f>IFERROR(VLOOKUP($C1916,货物明细表!$B:$F,2,0),"")</f>
        <v/>
      </c>
      <c r="E1916" s="47" t="str">
        <f>IFERROR(VLOOKUP($C1916,货物明细表!$B:$F,3,0),"")</f>
        <v/>
      </c>
      <c r="F1916" s="47" t="str">
        <f>IFERROR(VLOOKUP($C1916,货物明细表!$B:$F,4,0),"")</f>
        <v/>
      </c>
      <c r="G1916" s="47" t="str">
        <f>IFERROR(VLOOKUP($C1916,货物明细表!$B:$F,5,0),"")</f>
        <v/>
      </c>
      <c r="H1916" s="20"/>
      <c r="I1916" s="20"/>
      <c r="J1916" s="20"/>
      <c r="K1916" s="20"/>
    </row>
    <row r="1917" spans="1:11">
      <c r="A1917" s="48">
        <f t="shared" ref="A1917:A1922" si="319">A1916+1</f>
        <v>1914</v>
      </c>
      <c r="B1917" s="22"/>
      <c r="C1917" s="22"/>
      <c r="D1917" s="48" t="str">
        <f>IFERROR(VLOOKUP($C1917,货物明细表!$B:$F,2,0),"")</f>
        <v/>
      </c>
      <c r="E1917" s="48" t="str">
        <f>IFERROR(VLOOKUP($C1917,货物明细表!$B:$F,3,0),"")</f>
        <v/>
      </c>
      <c r="F1917" s="48" t="str">
        <f>IFERROR(VLOOKUP($C1917,货物明细表!$B:$F,4,0),"")</f>
        <v/>
      </c>
      <c r="G1917" s="48" t="str">
        <f>IFERROR(VLOOKUP($C1917,货物明细表!$B:$F,5,0),"")</f>
        <v/>
      </c>
      <c r="H1917" s="23"/>
      <c r="I1917" s="23"/>
      <c r="J1917" s="23"/>
      <c r="K1917" s="23"/>
    </row>
    <row r="1918" spans="1:11">
      <c r="A1918" s="47">
        <f t="shared" si="319"/>
        <v>1915</v>
      </c>
      <c r="B1918" s="19"/>
      <c r="C1918" s="19"/>
      <c r="D1918" s="47" t="str">
        <f>IFERROR(VLOOKUP($C1918,货物明细表!$B:$F,2,0),"")</f>
        <v/>
      </c>
      <c r="E1918" s="47" t="str">
        <f>IFERROR(VLOOKUP($C1918,货物明细表!$B:$F,3,0),"")</f>
        <v/>
      </c>
      <c r="F1918" s="47" t="str">
        <f>IFERROR(VLOOKUP($C1918,货物明细表!$B:$F,4,0),"")</f>
        <v/>
      </c>
      <c r="G1918" s="47" t="str">
        <f>IFERROR(VLOOKUP($C1918,货物明细表!$B:$F,5,0),"")</f>
        <v/>
      </c>
      <c r="H1918" s="20"/>
      <c r="I1918" s="20"/>
      <c r="J1918" s="20"/>
      <c r="K1918" s="20"/>
    </row>
    <row r="1919" spans="1:11">
      <c r="A1919" s="48">
        <f t="shared" si="319"/>
        <v>1916</v>
      </c>
      <c r="B1919" s="22"/>
      <c r="C1919" s="22"/>
      <c r="D1919" s="48" t="str">
        <f>IFERROR(VLOOKUP($C1919,货物明细表!$B:$F,2,0),"")</f>
        <v/>
      </c>
      <c r="E1919" s="48" t="str">
        <f>IFERROR(VLOOKUP($C1919,货物明细表!$B:$F,3,0),"")</f>
        <v/>
      </c>
      <c r="F1919" s="48" t="str">
        <f>IFERROR(VLOOKUP($C1919,货物明细表!$B:$F,4,0),"")</f>
        <v/>
      </c>
      <c r="G1919" s="48" t="str">
        <f>IFERROR(VLOOKUP($C1919,货物明细表!$B:$F,5,0),"")</f>
        <v/>
      </c>
      <c r="H1919" s="23"/>
      <c r="I1919" s="23"/>
      <c r="J1919" s="23"/>
      <c r="K1919" s="23"/>
    </row>
    <row r="1920" spans="1:11">
      <c r="A1920" s="47">
        <f t="shared" si="319"/>
        <v>1917</v>
      </c>
      <c r="B1920" s="19"/>
      <c r="C1920" s="19"/>
      <c r="D1920" s="47" t="str">
        <f>IFERROR(VLOOKUP($C1920,货物明细表!$B:$F,2,0),"")</f>
        <v/>
      </c>
      <c r="E1920" s="47" t="str">
        <f>IFERROR(VLOOKUP($C1920,货物明细表!$B:$F,3,0),"")</f>
        <v/>
      </c>
      <c r="F1920" s="47" t="str">
        <f>IFERROR(VLOOKUP($C1920,货物明细表!$B:$F,4,0),"")</f>
        <v/>
      </c>
      <c r="G1920" s="47" t="str">
        <f>IFERROR(VLOOKUP($C1920,货物明细表!$B:$F,5,0),"")</f>
        <v/>
      </c>
      <c r="H1920" s="20"/>
      <c r="I1920" s="20"/>
      <c r="J1920" s="20"/>
      <c r="K1920" s="20"/>
    </row>
    <row r="1921" spans="1:11">
      <c r="A1921" s="48">
        <f t="shared" si="319"/>
        <v>1918</v>
      </c>
      <c r="B1921" s="22"/>
      <c r="C1921" s="22"/>
      <c r="D1921" s="48" t="str">
        <f>IFERROR(VLOOKUP($C1921,货物明细表!$B:$F,2,0),"")</f>
        <v/>
      </c>
      <c r="E1921" s="48" t="str">
        <f>IFERROR(VLOOKUP($C1921,货物明细表!$B:$F,3,0),"")</f>
        <v/>
      </c>
      <c r="F1921" s="48" t="str">
        <f>IFERROR(VLOOKUP($C1921,货物明细表!$B:$F,4,0),"")</f>
        <v/>
      </c>
      <c r="G1921" s="48" t="str">
        <f>IFERROR(VLOOKUP($C1921,货物明细表!$B:$F,5,0),"")</f>
        <v/>
      </c>
      <c r="H1921" s="23"/>
      <c r="I1921" s="23"/>
      <c r="J1921" s="23"/>
      <c r="K1921" s="23"/>
    </row>
    <row r="1922" spans="1:11">
      <c r="A1922" s="47">
        <f t="shared" si="319"/>
        <v>1919</v>
      </c>
      <c r="B1922" s="19"/>
      <c r="C1922" s="19"/>
      <c r="D1922" s="47" t="str">
        <f>IFERROR(VLOOKUP($C1922,货物明细表!$B:$F,2,0),"")</f>
        <v/>
      </c>
      <c r="E1922" s="47" t="str">
        <f>IFERROR(VLOOKUP($C1922,货物明细表!$B:$F,3,0),"")</f>
        <v/>
      </c>
      <c r="F1922" s="47" t="str">
        <f>IFERROR(VLOOKUP($C1922,货物明细表!$B:$F,4,0),"")</f>
        <v/>
      </c>
      <c r="G1922" s="47" t="str">
        <f>IFERROR(VLOOKUP($C1922,货物明细表!$B:$F,5,0),"")</f>
        <v/>
      </c>
      <c r="H1922" s="20"/>
      <c r="I1922" s="20"/>
      <c r="J1922" s="20"/>
      <c r="K1922" s="20"/>
    </row>
    <row r="1923" spans="1:11">
      <c r="A1923" s="48">
        <f t="shared" ref="A1923:A1928" si="320">A1922+1</f>
        <v>1920</v>
      </c>
      <c r="B1923" s="22"/>
      <c r="C1923" s="22"/>
      <c r="D1923" s="48" t="str">
        <f>IFERROR(VLOOKUP($C1923,货物明细表!$B:$F,2,0),"")</f>
        <v/>
      </c>
      <c r="E1923" s="48" t="str">
        <f>IFERROR(VLOOKUP($C1923,货物明细表!$B:$F,3,0),"")</f>
        <v/>
      </c>
      <c r="F1923" s="48" t="str">
        <f>IFERROR(VLOOKUP($C1923,货物明细表!$B:$F,4,0),"")</f>
        <v/>
      </c>
      <c r="G1923" s="48" t="str">
        <f>IFERROR(VLOOKUP($C1923,货物明细表!$B:$F,5,0),"")</f>
        <v/>
      </c>
      <c r="H1923" s="23"/>
      <c r="I1923" s="23"/>
      <c r="J1923" s="23"/>
      <c r="K1923" s="23"/>
    </row>
    <row r="1924" spans="1:11">
      <c r="A1924" s="47">
        <f t="shared" si="320"/>
        <v>1921</v>
      </c>
      <c r="B1924" s="19"/>
      <c r="C1924" s="19"/>
      <c r="D1924" s="47" t="str">
        <f>IFERROR(VLOOKUP($C1924,货物明细表!$B:$F,2,0),"")</f>
        <v/>
      </c>
      <c r="E1924" s="47" t="str">
        <f>IFERROR(VLOOKUP($C1924,货物明细表!$B:$F,3,0),"")</f>
        <v/>
      </c>
      <c r="F1924" s="47" t="str">
        <f>IFERROR(VLOOKUP($C1924,货物明细表!$B:$F,4,0),"")</f>
        <v/>
      </c>
      <c r="G1924" s="47" t="str">
        <f>IFERROR(VLOOKUP($C1924,货物明细表!$B:$F,5,0),"")</f>
        <v/>
      </c>
      <c r="H1924" s="20"/>
      <c r="I1924" s="20"/>
      <c r="J1924" s="20"/>
      <c r="K1924" s="20"/>
    </row>
    <row r="1925" spans="1:11">
      <c r="A1925" s="48">
        <f t="shared" si="320"/>
        <v>1922</v>
      </c>
      <c r="B1925" s="22"/>
      <c r="C1925" s="22"/>
      <c r="D1925" s="48" t="str">
        <f>IFERROR(VLOOKUP($C1925,货物明细表!$B:$F,2,0),"")</f>
        <v/>
      </c>
      <c r="E1925" s="48" t="str">
        <f>IFERROR(VLOOKUP($C1925,货物明细表!$B:$F,3,0),"")</f>
        <v/>
      </c>
      <c r="F1925" s="48" t="str">
        <f>IFERROR(VLOOKUP($C1925,货物明细表!$B:$F,4,0),"")</f>
        <v/>
      </c>
      <c r="G1925" s="48" t="str">
        <f>IFERROR(VLOOKUP($C1925,货物明细表!$B:$F,5,0),"")</f>
        <v/>
      </c>
      <c r="H1925" s="23"/>
      <c r="I1925" s="23"/>
      <c r="J1925" s="23"/>
      <c r="K1925" s="23"/>
    </row>
    <row r="1926" spans="1:11">
      <c r="A1926" s="47">
        <f t="shared" si="320"/>
        <v>1923</v>
      </c>
      <c r="B1926" s="19"/>
      <c r="C1926" s="19"/>
      <c r="D1926" s="47" t="str">
        <f>IFERROR(VLOOKUP($C1926,货物明细表!$B:$F,2,0),"")</f>
        <v/>
      </c>
      <c r="E1926" s="47" t="str">
        <f>IFERROR(VLOOKUP($C1926,货物明细表!$B:$F,3,0),"")</f>
        <v/>
      </c>
      <c r="F1926" s="47" t="str">
        <f>IFERROR(VLOOKUP($C1926,货物明细表!$B:$F,4,0),"")</f>
        <v/>
      </c>
      <c r="G1926" s="47" t="str">
        <f>IFERROR(VLOOKUP($C1926,货物明细表!$B:$F,5,0),"")</f>
        <v/>
      </c>
      <c r="H1926" s="20"/>
      <c r="I1926" s="20"/>
      <c r="J1926" s="20"/>
      <c r="K1926" s="20"/>
    </row>
    <row r="1927" spans="1:11">
      <c r="A1927" s="48">
        <f t="shared" si="320"/>
        <v>1924</v>
      </c>
      <c r="B1927" s="22"/>
      <c r="C1927" s="22"/>
      <c r="D1927" s="48" t="str">
        <f>IFERROR(VLOOKUP($C1927,货物明细表!$B:$F,2,0),"")</f>
        <v/>
      </c>
      <c r="E1927" s="48" t="str">
        <f>IFERROR(VLOOKUP($C1927,货物明细表!$B:$F,3,0),"")</f>
        <v/>
      </c>
      <c r="F1927" s="48" t="str">
        <f>IFERROR(VLOOKUP($C1927,货物明细表!$B:$F,4,0),"")</f>
        <v/>
      </c>
      <c r="G1927" s="48" t="str">
        <f>IFERROR(VLOOKUP($C1927,货物明细表!$B:$F,5,0),"")</f>
        <v/>
      </c>
      <c r="H1927" s="23"/>
      <c r="I1927" s="23"/>
      <c r="J1927" s="23"/>
      <c r="K1927" s="23"/>
    </row>
    <row r="1928" spans="1:11">
      <c r="A1928" s="47">
        <f t="shared" si="320"/>
        <v>1925</v>
      </c>
      <c r="B1928" s="19"/>
      <c r="C1928" s="19"/>
      <c r="D1928" s="47" t="str">
        <f>IFERROR(VLOOKUP($C1928,货物明细表!$B:$F,2,0),"")</f>
        <v/>
      </c>
      <c r="E1928" s="47" t="str">
        <f>IFERROR(VLOOKUP($C1928,货物明细表!$B:$F,3,0),"")</f>
        <v/>
      </c>
      <c r="F1928" s="47" t="str">
        <f>IFERROR(VLOOKUP($C1928,货物明细表!$B:$F,4,0),"")</f>
        <v/>
      </c>
      <c r="G1928" s="47" t="str">
        <f>IFERROR(VLOOKUP($C1928,货物明细表!$B:$F,5,0),"")</f>
        <v/>
      </c>
      <c r="H1928" s="20"/>
      <c r="I1928" s="20"/>
      <c r="J1928" s="20"/>
      <c r="K1928" s="20"/>
    </row>
    <row r="1929" spans="1:11">
      <c r="A1929" s="48">
        <f t="shared" ref="A1929:A1934" si="321">A1928+1</f>
        <v>1926</v>
      </c>
      <c r="B1929" s="22"/>
      <c r="C1929" s="22"/>
      <c r="D1929" s="48" t="str">
        <f>IFERROR(VLOOKUP($C1929,货物明细表!$B:$F,2,0),"")</f>
        <v/>
      </c>
      <c r="E1929" s="48" t="str">
        <f>IFERROR(VLOOKUP($C1929,货物明细表!$B:$F,3,0),"")</f>
        <v/>
      </c>
      <c r="F1929" s="48" t="str">
        <f>IFERROR(VLOOKUP($C1929,货物明细表!$B:$F,4,0),"")</f>
        <v/>
      </c>
      <c r="G1929" s="48" t="str">
        <f>IFERROR(VLOOKUP($C1929,货物明细表!$B:$F,5,0),"")</f>
        <v/>
      </c>
      <c r="H1929" s="23"/>
      <c r="I1929" s="23"/>
      <c r="J1929" s="23"/>
      <c r="K1929" s="23"/>
    </row>
    <row r="1930" spans="1:11">
      <c r="A1930" s="47">
        <f t="shared" si="321"/>
        <v>1927</v>
      </c>
      <c r="B1930" s="19"/>
      <c r="C1930" s="19"/>
      <c r="D1930" s="47" t="str">
        <f>IFERROR(VLOOKUP($C1930,货物明细表!$B:$F,2,0),"")</f>
        <v/>
      </c>
      <c r="E1930" s="47" t="str">
        <f>IFERROR(VLOOKUP($C1930,货物明细表!$B:$F,3,0),"")</f>
        <v/>
      </c>
      <c r="F1930" s="47" t="str">
        <f>IFERROR(VLOOKUP($C1930,货物明细表!$B:$F,4,0),"")</f>
        <v/>
      </c>
      <c r="G1930" s="47" t="str">
        <f>IFERROR(VLOOKUP($C1930,货物明细表!$B:$F,5,0),"")</f>
        <v/>
      </c>
      <c r="H1930" s="20"/>
      <c r="I1930" s="20"/>
      <c r="J1930" s="20"/>
      <c r="K1930" s="20"/>
    </row>
    <row r="1931" spans="1:11">
      <c r="A1931" s="48">
        <f t="shared" si="321"/>
        <v>1928</v>
      </c>
      <c r="B1931" s="22"/>
      <c r="C1931" s="22"/>
      <c r="D1931" s="48" t="str">
        <f>IFERROR(VLOOKUP($C1931,货物明细表!$B:$F,2,0),"")</f>
        <v/>
      </c>
      <c r="E1931" s="48" t="str">
        <f>IFERROR(VLOOKUP($C1931,货物明细表!$B:$F,3,0),"")</f>
        <v/>
      </c>
      <c r="F1931" s="48" t="str">
        <f>IFERROR(VLOOKUP($C1931,货物明细表!$B:$F,4,0),"")</f>
        <v/>
      </c>
      <c r="G1931" s="48" t="str">
        <f>IFERROR(VLOOKUP($C1931,货物明细表!$B:$F,5,0),"")</f>
        <v/>
      </c>
      <c r="H1931" s="23"/>
      <c r="I1931" s="23"/>
      <c r="J1931" s="23"/>
      <c r="K1931" s="23"/>
    </row>
    <row r="1932" spans="1:11">
      <c r="A1932" s="47">
        <f t="shared" si="321"/>
        <v>1929</v>
      </c>
      <c r="B1932" s="19"/>
      <c r="C1932" s="19"/>
      <c r="D1932" s="47" t="str">
        <f>IFERROR(VLOOKUP($C1932,货物明细表!$B:$F,2,0),"")</f>
        <v/>
      </c>
      <c r="E1932" s="47" t="str">
        <f>IFERROR(VLOOKUP($C1932,货物明细表!$B:$F,3,0),"")</f>
        <v/>
      </c>
      <c r="F1932" s="47" t="str">
        <f>IFERROR(VLOOKUP($C1932,货物明细表!$B:$F,4,0),"")</f>
        <v/>
      </c>
      <c r="G1932" s="47" t="str">
        <f>IFERROR(VLOOKUP($C1932,货物明细表!$B:$F,5,0),"")</f>
        <v/>
      </c>
      <c r="H1932" s="20"/>
      <c r="I1932" s="20"/>
      <c r="J1932" s="20"/>
      <c r="K1932" s="20"/>
    </row>
    <row r="1933" spans="1:11">
      <c r="A1933" s="48">
        <f t="shared" si="321"/>
        <v>1930</v>
      </c>
      <c r="B1933" s="22"/>
      <c r="C1933" s="22"/>
      <c r="D1933" s="48" t="str">
        <f>IFERROR(VLOOKUP($C1933,货物明细表!$B:$F,2,0),"")</f>
        <v/>
      </c>
      <c r="E1933" s="48" t="str">
        <f>IFERROR(VLOOKUP($C1933,货物明细表!$B:$F,3,0),"")</f>
        <v/>
      </c>
      <c r="F1933" s="48" t="str">
        <f>IFERROR(VLOOKUP($C1933,货物明细表!$B:$F,4,0),"")</f>
        <v/>
      </c>
      <c r="G1933" s="48" t="str">
        <f>IFERROR(VLOOKUP($C1933,货物明细表!$B:$F,5,0),"")</f>
        <v/>
      </c>
      <c r="H1933" s="23"/>
      <c r="I1933" s="23"/>
      <c r="J1933" s="23"/>
      <c r="K1933" s="23"/>
    </row>
    <row r="1934" spans="1:11">
      <c r="A1934" s="47">
        <f t="shared" si="321"/>
        <v>1931</v>
      </c>
      <c r="B1934" s="19"/>
      <c r="C1934" s="19"/>
      <c r="D1934" s="47" t="str">
        <f>IFERROR(VLOOKUP($C1934,货物明细表!$B:$F,2,0),"")</f>
        <v/>
      </c>
      <c r="E1934" s="47" t="str">
        <f>IFERROR(VLOOKUP($C1934,货物明细表!$B:$F,3,0),"")</f>
        <v/>
      </c>
      <c r="F1934" s="47" t="str">
        <f>IFERROR(VLOOKUP($C1934,货物明细表!$B:$F,4,0),"")</f>
        <v/>
      </c>
      <c r="G1934" s="47" t="str">
        <f>IFERROR(VLOOKUP($C1934,货物明细表!$B:$F,5,0),"")</f>
        <v/>
      </c>
      <c r="H1934" s="20"/>
      <c r="I1934" s="20"/>
      <c r="J1934" s="20"/>
      <c r="K1934" s="20"/>
    </row>
    <row r="1935" spans="1:11">
      <c r="A1935" s="48">
        <f t="shared" ref="A1935:A1940" si="322">A1934+1</f>
        <v>1932</v>
      </c>
      <c r="B1935" s="22"/>
      <c r="C1935" s="22"/>
      <c r="D1935" s="48" t="str">
        <f>IFERROR(VLOOKUP($C1935,货物明细表!$B:$F,2,0),"")</f>
        <v/>
      </c>
      <c r="E1935" s="48" t="str">
        <f>IFERROR(VLOOKUP($C1935,货物明细表!$B:$F,3,0),"")</f>
        <v/>
      </c>
      <c r="F1935" s="48" t="str">
        <f>IFERROR(VLOOKUP($C1935,货物明细表!$B:$F,4,0),"")</f>
        <v/>
      </c>
      <c r="G1935" s="48" t="str">
        <f>IFERROR(VLOOKUP($C1935,货物明细表!$B:$F,5,0),"")</f>
        <v/>
      </c>
      <c r="H1935" s="23"/>
      <c r="I1935" s="23"/>
      <c r="J1935" s="23"/>
      <c r="K1935" s="23"/>
    </row>
    <row r="1936" spans="1:11">
      <c r="A1936" s="47">
        <f t="shared" si="322"/>
        <v>1933</v>
      </c>
      <c r="B1936" s="19"/>
      <c r="C1936" s="19"/>
      <c r="D1936" s="47" t="str">
        <f>IFERROR(VLOOKUP($C1936,货物明细表!$B:$F,2,0),"")</f>
        <v/>
      </c>
      <c r="E1936" s="47" t="str">
        <f>IFERROR(VLOOKUP($C1936,货物明细表!$B:$F,3,0),"")</f>
        <v/>
      </c>
      <c r="F1936" s="47" t="str">
        <f>IFERROR(VLOOKUP($C1936,货物明细表!$B:$F,4,0),"")</f>
        <v/>
      </c>
      <c r="G1936" s="47" t="str">
        <f>IFERROR(VLOOKUP($C1936,货物明细表!$B:$F,5,0),"")</f>
        <v/>
      </c>
      <c r="H1936" s="20"/>
      <c r="I1936" s="20"/>
      <c r="J1936" s="20"/>
      <c r="K1936" s="20"/>
    </row>
    <row r="1937" spans="1:11">
      <c r="A1937" s="48">
        <f t="shared" si="322"/>
        <v>1934</v>
      </c>
      <c r="B1937" s="22"/>
      <c r="C1937" s="22"/>
      <c r="D1937" s="48" t="str">
        <f>IFERROR(VLOOKUP($C1937,货物明细表!$B:$F,2,0),"")</f>
        <v/>
      </c>
      <c r="E1937" s="48" t="str">
        <f>IFERROR(VLOOKUP($C1937,货物明细表!$B:$F,3,0),"")</f>
        <v/>
      </c>
      <c r="F1937" s="48" t="str">
        <f>IFERROR(VLOOKUP($C1937,货物明细表!$B:$F,4,0),"")</f>
        <v/>
      </c>
      <c r="G1937" s="48" t="str">
        <f>IFERROR(VLOOKUP($C1937,货物明细表!$B:$F,5,0),"")</f>
        <v/>
      </c>
      <c r="H1937" s="23"/>
      <c r="I1937" s="23"/>
      <c r="J1937" s="23"/>
      <c r="K1937" s="23"/>
    </row>
    <row r="1938" spans="1:11">
      <c r="A1938" s="47">
        <f t="shared" si="322"/>
        <v>1935</v>
      </c>
      <c r="B1938" s="19"/>
      <c r="C1938" s="19"/>
      <c r="D1938" s="47" t="str">
        <f>IFERROR(VLOOKUP($C1938,货物明细表!$B:$F,2,0),"")</f>
        <v/>
      </c>
      <c r="E1938" s="47" t="str">
        <f>IFERROR(VLOOKUP($C1938,货物明细表!$B:$F,3,0),"")</f>
        <v/>
      </c>
      <c r="F1938" s="47" t="str">
        <f>IFERROR(VLOOKUP($C1938,货物明细表!$B:$F,4,0),"")</f>
        <v/>
      </c>
      <c r="G1938" s="47" t="str">
        <f>IFERROR(VLOOKUP($C1938,货物明细表!$B:$F,5,0),"")</f>
        <v/>
      </c>
      <c r="H1938" s="20"/>
      <c r="I1938" s="20"/>
      <c r="J1938" s="20"/>
      <c r="K1938" s="20"/>
    </row>
    <row r="1939" spans="1:11">
      <c r="A1939" s="48">
        <f t="shared" si="322"/>
        <v>1936</v>
      </c>
      <c r="B1939" s="22"/>
      <c r="C1939" s="22"/>
      <c r="D1939" s="48" t="str">
        <f>IFERROR(VLOOKUP($C1939,货物明细表!$B:$F,2,0),"")</f>
        <v/>
      </c>
      <c r="E1939" s="48" t="str">
        <f>IFERROR(VLOOKUP($C1939,货物明细表!$B:$F,3,0),"")</f>
        <v/>
      </c>
      <c r="F1939" s="48" t="str">
        <f>IFERROR(VLOOKUP($C1939,货物明细表!$B:$F,4,0),"")</f>
        <v/>
      </c>
      <c r="G1939" s="48" t="str">
        <f>IFERROR(VLOOKUP($C1939,货物明细表!$B:$F,5,0),"")</f>
        <v/>
      </c>
      <c r="H1939" s="23"/>
      <c r="I1939" s="23"/>
      <c r="J1939" s="23"/>
      <c r="K1939" s="23"/>
    </row>
    <row r="1940" spans="1:11">
      <c r="A1940" s="47">
        <f t="shared" si="322"/>
        <v>1937</v>
      </c>
      <c r="B1940" s="19"/>
      <c r="C1940" s="19"/>
      <c r="D1940" s="47" t="str">
        <f>IFERROR(VLOOKUP($C1940,货物明细表!$B:$F,2,0),"")</f>
        <v/>
      </c>
      <c r="E1940" s="47" t="str">
        <f>IFERROR(VLOOKUP($C1940,货物明细表!$B:$F,3,0),"")</f>
        <v/>
      </c>
      <c r="F1940" s="47" t="str">
        <f>IFERROR(VLOOKUP($C1940,货物明细表!$B:$F,4,0),"")</f>
        <v/>
      </c>
      <c r="G1940" s="47" t="str">
        <f>IFERROR(VLOOKUP($C1940,货物明细表!$B:$F,5,0),"")</f>
        <v/>
      </c>
      <c r="H1940" s="20"/>
      <c r="I1940" s="20"/>
      <c r="J1940" s="20"/>
      <c r="K1940" s="20"/>
    </row>
    <row r="1941" spans="1:11">
      <c r="A1941" s="48">
        <f t="shared" ref="A1941:A1946" si="323">A1940+1</f>
        <v>1938</v>
      </c>
      <c r="B1941" s="22"/>
      <c r="C1941" s="22"/>
      <c r="D1941" s="48" t="str">
        <f>IFERROR(VLOOKUP($C1941,货物明细表!$B:$F,2,0),"")</f>
        <v/>
      </c>
      <c r="E1941" s="48" t="str">
        <f>IFERROR(VLOOKUP($C1941,货物明细表!$B:$F,3,0),"")</f>
        <v/>
      </c>
      <c r="F1941" s="48" t="str">
        <f>IFERROR(VLOOKUP($C1941,货物明细表!$B:$F,4,0),"")</f>
        <v/>
      </c>
      <c r="G1941" s="48" t="str">
        <f>IFERROR(VLOOKUP($C1941,货物明细表!$B:$F,5,0),"")</f>
        <v/>
      </c>
      <c r="H1941" s="23"/>
      <c r="I1941" s="23"/>
      <c r="J1941" s="23"/>
      <c r="K1941" s="23"/>
    </row>
    <row r="1942" spans="1:11">
      <c r="A1942" s="47">
        <f t="shared" si="323"/>
        <v>1939</v>
      </c>
      <c r="B1942" s="19"/>
      <c r="C1942" s="19"/>
      <c r="D1942" s="47" t="str">
        <f>IFERROR(VLOOKUP($C1942,货物明细表!$B:$F,2,0),"")</f>
        <v/>
      </c>
      <c r="E1942" s="47" t="str">
        <f>IFERROR(VLOOKUP($C1942,货物明细表!$B:$F,3,0),"")</f>
        <v/>
      </c>
      <c r="F1942" s="47" t="str">
        <f>IFERROR(VLOOKUP($C1942,货物明细表!$B:$F,4,0),"")</f>
        <v/>
      </c>
      <c r="G1942" s="47" t="str">
        <f>IFERROR(VLOOKUP($C1942,货物明细表!$B:$F,5,0),"")</f>
        <v/>
      </c>
      <c r="H1942" s="20"/>
      <c r="I1942" s="20"/>
      <c r="J1942" s="20"/>
      <c r="K1942" s="20"/>
    </row>
    <row r="1943" spans="1:11">
      <c r="A1943" s="48">
        <f t="shared" si="323"/>
        <v>1940</v>
      </c>
      <c r="B1943" s="22"/>
      <c r="C1943" s="22"/>
      <c r="D1943" s="48" t="str">
        <f>IFERROR(VLOOKUP($C1943,货物明细表!$B:$F,2,0),"")</f>
        <v/>
      </c>
      <c r="E1943" s="48" t="str">
        <f>IFERROR(VLOOKUP($C1943,货物明细表!$B:$F,3,0),"")</f>
        <v/>
      </c>
      <c r="F1943" s="48" t="str">
        <f>IFERROR(VLOOKUP($C1943,货物明细表!$B:$F,4,0),"")</f>
        <v/>
      </c>
      <c r="G1943" s="48" t="str">
        <f>IFERROR(VLOOKUP($C1943,货物明细表!$B:$F,5,0),"")</f>
        <v/>
      </c>
      <c r="H1943" s="23"/>
      <c r="I1943" s="23"/>
      <c r="J1943" s="23"/>
      <c r="K1943" s="23"/>
    </row>
    <row r="1944" spans="1:11">
      <c r="A1944" s="47">
        <f t="shared" si="323"/>
        <v>1941</v>
      </c>
      <c r="B1944" s="19"/>
      <c r="C1944" s="19"/>
      <c r="D1944" s="47" t="str">
        <f>IFERROR(VLOOKUP($C1944,货物明细表!$B:$F,2,0),"")</f>
        <v/>
      </c>
      <c r="E1944" s="47" t="str">
        <f>IFERROR(VLOOKUP($C1944,货物明细表!$B:$F,3,0),"")</f>
        <v/>
      </c>
      <c r="F1944" s="47" t="str">
        <f>IFERROR(VLOOKUP($C1944,货物明细表!$B:$F,4,0),"")</f>
        <v/>
      </c>
      <c r="G1944" s="47" t="str">
        <f>IFERROR(VLOOKUP($C1944,货物明细表!$B:$F,5,0),"")</f>
        <v/>
      </c>
      <c r="H1944" s="20"/>
      <c r="I1944" s="20"/>
      <c r="J1944" s="20"/>
      <c r="K1944" s="20"/>
    </row>
    <row r="1945" spans="1:11">
      <c r="A1945" s="48">
        <f t="shared" si="323"/>
        <v>1942</v>
      </c>
      <c r="B1945" s="22"/>
      <c r="C1945" s="22"/>
      <c r="D1945" s="48" t="str">
        <f>IFERROR(VLOOKUP($C1945,货物明细表!$B:$F,2,0),"")</f>
        <v/>
      </c>
      <c r="E1945" s="48" t="str">
        <f>IFERROR(VLOOKUP($C1945,货物明细表!$B:$F,3,0),"")</f>
        <v/>
      </c>
      <c r="F1945" s="48" t="str">
        <f>IFERROR(VLOOKUP($C1945,货物明细表!$B:$F,4,0),"")</f>
        <v/>
      </c>
      <c r="G1945" s="48" t="str">
        <f>IFERROR(VLOOKUP($C1945,货物明细表!$B:$F,5,0),"")</f>
        <v/>
      </c>
      <c r="H1945" s="23"/>
      <c r="I1945" s="23"/>
      <c r="J1945" s="23"/>
      <c r="K1945" s="23"/>
    </row>
    <row r="1946" spans="1:11">
      <c r="A1946" s="47">
        <f t="shared" si="323"/>
        <v>1943</v>
      </c>
      <c r="B1946" s="19"/>
      <c r="C1946" s="19"/>
      <c r="D1946" s="47" t="str">
        <f>IFERROR(VLOOKUP($C1946,货物明细表!$B:$F,2,0),"")</f>
        <v/>
      </c>
      <c r="E1946" s="47" t="str">
        <f>IFERROR(VLOOKUP($C1946,货物明细表!$B:$F,3,0),"")</f>
        <v/>
      </c>
      <c r="F1946" s="47" t="str">
        <f>IFERROR(VLOOKUP($C1946,货物明细表!$B:$F,4,0),"")</f>
        <v/>
      </c>
      <c r="G1946" s="47" t="str">
        <f>IFERROR(VLOOKUP($C1946,货物明细表!$B:$F,5,0),"")</f>
        <v/>
      </c>
      <c r="H1946" s="20"/>
      <c r="I1946" s="20"/>
      <c r="J1946" s="20"/>
      <c r="K1946" s="20"/>
    </row>
    <row r="1947" spans="1:11">
      <c r="A1947" s="48">
        <f t="shared" ref="A1947:A1952" si="324">A1946+1</f>
        <v>1944</v>
      </c>
      <c r="B1947" s="22"/>
      <c r="C1947" s="22"/>
      <c r="D1947" s="48" t="str">
        <f>IFERROR(VLOOKUP($C1947,货物明细表!$B:$F,2,0),"")</f>
        <v/>
      </c>
      <c r="E1947" s="48" t="str">
        <f>IFERROR(VLOOKUP($C1947,货物明细表!$B:$F,3,0),"")</f>
        <v/>
      </c>
      <c r="F1947" s="48" t="str">
        <f>IFERROR(VLOOKUP($C1947,货物明细表!$B:$F,4,0),"")</f>
        <v/>
      </c>
      <c r="G1947" s="48" t="str">
        <f>IFERROR(VLOOKUP($C1947,货物明细表!$B:$F,5,0),"")</f>
        <v/>
      </c>
      <c r="H1947" s="23"/>
      <c r="I1947" s="23"/>
      <c r="J1947" s="23"/>
      <c r="K1947" s="23"/>
    </row>
    <row r="1948" spans="1:11">
      <c r="A1948" s="47">
        <f t="shared" si="324"/>
        <v>1945</v>
      </c>
      <c r="B1948" s="19"/>
      <c r="C1948" s="19"/>
      <c r="D1948" s="47" t="str">
        <f>IFERROR(VLOOKUP($C1948,货物明细表!$B:$F,2,0),"")</f>
        <v/>
      </c>
      <c r="E1948" s="47" t="str">
        <f>IFERROR(VLOOKUP($C1948,货物明细表!$B:$F,3,0),"")</f>
        <v/>
      </c>
      <c r="F1948" s="47" t="str">
        <f>IFERROR(VLOOKUP($C1948,货物明细表!$B:$F,4,0),"")</f>
        <v/>
      </c>
      <c r="G1948" s="47" t="str">
        <f>IFERROR(VLOOKUP($C1948,货物明细表!$B:$F,5,0),"")</f>
        <v/>
      </c>
      <c r="H1948" s="20"/>
      <c r="I1948" s="20"/>
      <c r="J1948" s="20"/>
      <c r="K1948" s="20"/>
    </row>
    <row r="1949" spans="1:11">
      <c r="A1949" s="48">
        <f t="shared" si="324"/>
        <v>1946</v>
      </c>
      <c r="B1949" s="22"/>
      <c r="C1949" s="22"/>
      <c r="D1949" s="48" t="str">
        <f>IFERROR(VLOOKUP($C1949,货物明细表!$B:$F,2,0),"")</f>
        <v/>
      </c>
      <c r="E1949" s="48" t="str">
        <f>IFERROR(VLOOKUP($C1949,货物明细表!$B:$F,3,0),"")</f>
        <v/>
      </c>
      <c r="F1949" s="48" t="str">
        <f>IFERROR(VLOOKUP($C1949,货物明细表!$B:$F,4,0),"")</f>
        <v/>
      </c>
      <c r="G1949" s="48" t="str">
        <f>IFERROR(VLOOKUP($C1949,货物明细表!$B:$F,5,0),"")</f>
        <v/>
      </c>
      <c r="H1949" s="23"/>
      <c r="I1949" s="23"/>
      <c r="J1949" s="23"/>
      <c r="K1949" s="23"/>
    </row>
    <row r="1950" spans="1:11">
      <c r="A1950" s="47">
        <f t="shared" si="324"/>
        <v>1947</v>
      </c>
      <c r="B1950" s="19"/>
      <c r="C1950" s="19"/>
      <c r="D1950" s="47" t="str">
        <f>IFERROR(VLOOKUP($C1950,货物明细表!$B:$F,2,0),"")</f>
        <v/>
      </c>
      <c r="E1950" s="47" t="str">
        <f>IFERROR(VLOOKUP($C1950,货物明细表!$B:$F,3,0),"")</f>
        <v/>
      </c>
      <c r="F1950" s="47" t="str">
        <f>IFERROR(VLOOKUP($C1950,货物明细表!$B:$F,4,0),"")</f>
        <v/>
      </c>
      <c r="G1950" s="47" t="str">
        <f>IFERROR(VLOOKUP($C1950,货物明细表!$B:$F,5,0),"")</f>
        <v/>
      </c>
      <c r="H1950" s="20"/>
      <c r="I1950" s="20"/>
      <c r="J1950" s="20"/>
      <c r="K1950" s="20"/>
    </row>
    <row r="1951" spans="1:11">
      <c r="A1951" s="48">
        <f t="shared" si="324"/>
        <v>1948</v>
      </c>
      <c r="B1951" s="22"/>
      <c r="C1951" s="22"/>
      <c r="D1951" s="48" t="str">
        <f>IFERROR(VLOOKUP($C1951,货物明细表!$B:$F,2,0),"")</f>
        <v/>
      </c>
      <c r="E1951" s="48" t="str">
        <f>IFERROR(VLOOKUP($C1951,货物明细表!$B:$F,3,0),"")</f>
        <v/>
      </c>
      <c r="F1951" s="48" t="str">
        <f>IFERROR(VLOOKUP($C1951,货物明细表!$B:$F,4,0),"")</f>
        <v/>
      </c>
      <c r="G1951" s="48" t="str">
        <f>IFERROR(VLOOKUP($C1951,货物明细表!$B:$F,5,0),"")</f>
        <v/>
      </c>
      <c r="H1951" s="23"/>
      <c r="I1951" s="23"/>
      <c r="J1951" s="23"/>
      <c r="K1951" s="23"/>
    </row>
    <row r="1952" spans="1:11">
      <c r="A1952" s="47">
        <f t="shared" si="324"/>
        <v>1949</v>
      </c>
      <c r="B1952" s="19"/>
      <c r="C1952" s="19"/>
      <c r="D1952" s="47" t="str">
        <f>IFERROR(VLOOKUP($C1952,货物明细表!$B:$F,2,0),"")</f>
        <v/>
      </c>
      <c r="E1952" s="47" t="str">
        <f>IFERROR(VLOOKUP($C1952,货物明细表!$B:$F,3,0),"")</f>
        <v/>
      </c>
      <c r="F1952" s="47" t="str">
        <f>IFERROR(VLOOKUP($C1952,货物明细表!$B:$F,4,0),"")</f>
        <v/>
      </c>
      <c r="G1952" s="47" t="str">
        <f>IFERROR(VLOOKUP($C1952,货物明细表!$B:$F,5,0),"")</f>
        <v/>
      </c>
      <c r="H1952" s="20"/>
      <c r="I1952" s="20"/>
      <c r="J1952" s="20"/>
      <c r="K1952" s="20"/>
    </row>
    <row r="1953" spans="1:11">
      <c r="A1953" s="48">
        <f t="shared" ref="A1953:A1958" si="325">A1952+1</f>
        <v>1950</v>
      </c>
      <c r="B1953" s="22"/>
      <c r="C1953" s="22"/>
      <c r="D1953" s="48" t="str">
        <f>IFERROR(VLOOKUP($C1953,货物明细表!$B:$F,2,0),"")</f>
        <v/>
      </c>
      <c r="E1953" s="48" t="str">
        <f>IFERROR(VLOOKUP($C1953,货物明细表!$B:$F,3,0),"")</f>
        <v/>
      </c>
      <c r="F1953" s="48" t="str">
        <f>IFERROR(VLOOKUP($C1953,货物明细表!$B:$F,4,0),"")</f>
        <v/>
      </c>
      <c r="G1953" s="48" t="str">
        <f>IFERROR(VLOOKUP($C1953,货物明细表!$B:$F,5,0),"")</f>
        <v/>
      </c>
      <c r="H1953" s="23"/>
      <c r="I1953" s="23"/>
      <c r="J1953" s="23"/>
      <c r="K1953" s="23"/>
    </row>
    <row r="1954" spans="1:11">
      <c r="A1954" s="47">
        <f t="shared" si="325"/>
        <v>1951</v>
      </c>
      <c r="B1954" s="19"/>
      <c r="C1954" s="19"/>
      <c r="D1954" s="47" t="str">
        <f>IFERROR(VLOOKUP($C1954,货物明细表!$B:$F,2,0),"")</f>
        <v/>
      </c>
      <c r="E1954" s="47" t="str">
        <f>IFERROR(VLOOKUP($C1954,货物明细表!$B:$F,3,0),"")</f>
        <v/>
      </c>
      <c r="F1954" s="47" t="str">
        <f>IFERROR(VLOOKUP($C1954,货物明细表!$B:$F,4,0),"")</f>
        <v/>
      </c>
      <c r="G1954" s="47" t="str">
        <f>IFERROR(VLOOKUP($C1954,货物明细表!$B:$F,5,0),"")</f>
        <v/>
      </c>
      <c r="H1954" s="20"/>
      <c r="I1954" s="20"/>
      <c r="J1954" s="20"/>
      <c r="K1954" s="20"/>
    </row>
    <row r="1955" spans="1:11">
      <c r="A1955" s="48">
        <f t="shared" si="325"/>
        <v>1952</v>
      </c>
      <c r="B1955" s="22"/>
      <c r="C1955" s="22"/>
      <c r="D1955" s="48" t="str">
        <f>IFERROR(VLOOKUP($C1955,货物明细表!$B:$F,2,0),"")</f>
        <v/>
      </c>
      <c r="E1955" s="48" t="str">
        <f>IFERROR(VLOOKUP($C1955,货物明细表!$B:$F,3,0),"")</f>
        <v/>
      </c>
      <c r="F1955" s="48" t="str">
        <f>IFERROR(VLOOKUP($C1955,货物明细表!$B:$F,4,0),"")</f>
        <v/>
      </c>
      <c r="G1955" s="48" t="str">
        <f>IFERROR(VLOOKUP($C1955,货物明细表!$B:$F,5,0),"")</f>
        <v/>
      </c>
      <c r="H1955" s="23"/>
      <c r="I1955" s="23"/>
      <c r="J1955" s="23"/>
      <c r="K1955" s="23"/>
    </row>
    <row r="1956" spans="1:11">
      <c r="A1956" s="47">
        <f t="shared" si="325"/>
        <v>1953</v>
      </c>
      <c r="B1956" s="19"/>
      <c r="C1956" s="19"/>
      <c r="D1956" s="47" t="str">
        <f>IFERROR(VLOOKUP($C1956,货物明细表!$B:$F,2,0),"")</f>
        <v/>
      </c>
      <c r="E1956" s="47" t="str">
        <f>IFERROR(VLOOKUP($C1956,货物明细表!$B:$F,3,0),"")</f>
        <v/>
      </c>
      <c r="F1956" s="47" t="str">
        <f>IFERROR(VLOOKUP($C1956,货物明细表!$B:$F,4,0),"")</f>
        <v/>
      </c>
      <c r="G1956" s="47" t="str">
        <f>IFERROR(VLOOKUP($C1956,货物明细表!$B:$F,5,0),"")</f>
        <v/>
      </c>
      <c r="H1956" s="20"/>
      <c r="I1956" s="20"/>
      <c r="J1956" s="20"/>
      <c r="K1956" s="20"/>
    </row>
    <row r="1957" spans="1:11">
      <c r="A1957" s="48">
        <f t="shared" si="325"/>
        <v>1954</v>
      </c>
      <c r="B1957" s="22"/>
      <c r="C1957" s="22"/>
      <c r="D1957" s="48" t="str">
        <f>IFERROR(VLOOKUP($C1957,货物明细表!$B:$F,2,0),"")</f>
        <v/>
      </c>
      <c r="E1957" s="48" t="str">
        <f>IFERROR(VLOOKUP($C1957,货物明细表!$B:$F,3,0),"")</f>
        <v/>
      </c>
      <c r="F1957" s="48" t="str">
        <f>IFERROR(VLOOKUP($C1957,货物明细表!$B:$F,4,0),"")</f>
        <v/>
      </c>
      <c r="G1957" s="48" t="str">
        <f>IFERROR(VLOOKUP($C1957,货物明细表!$B:$F,5,0),"")</f>
        <v/>
      </c>
      <c r="H1957" s="23"/>
      <c r="I1957" s="23"/>
      <c r="J1957" s="23"/>
      <c r="K1957" s="23"/>
    </row>
    <row r="1958" spans="1:11">
      <c r="A1958" s="47">
        <f t="shared" si="325"/>
        <v>1955</v>
      </c>
      <c r="B1958" s="19"/>
      <c r="C1958" s="19"/>
      <c r="D1958" s="47" t="str">
        <f>IFERROR(VLOOKUP($C1958,货物明细表!$B:$F,2,0),"")</f>
        <v/>
      </c>
      <c r="E1958" s="47" t="str">
        <f>IFERROR(VLOOKUP($C1958,货物明细表!$B:$F,3,0),"")</f>
        <v/>
      </c>
      <c r="F1958" s="47" t="str">
        <f>IFERROR(VLOOKUP($C1958,货物明细表!$B:$F,4,0),"")</f>
        <v/>
      </c>
      <c r="G1958" s="47" t="str">
        <f>IFERROR(VLOOKUP($C1958,货物明细表!$B:$F,5,0),"")</f>
        <v/>
      </c>
      <c r="H1958" s="20"/>
      <c r="I1958" s="20"/>
      <c r="J1958" s="20"/>
      <c r="K1958" s="20"/>
    </row>
    <row r="1959" spans="1:11">
      <c r="A1959" s="48">
        <f t="shared" ref="A1959:A1964" si="326">A1958+1</f>
        <v>1956</v>
      </c>
      <c r="B1959" s="22"/>
      <c r="C1959" s="22"/>
      <c r="D1959" s="48" t="str">
        <f>IFERROR(VLOOKUP($C1959,货物明细表!$B:$F,2,0),"")</f>
        <v/>
      </c>
      <c r="E1959" s="48" t="str">
        <f>IFERROR(VLOOKUP($C1959,货物明细表!$B:$F,3,0),"")</f>
        <v/>
      </c>
      <c r="F1959" s="48" t="str">
        <f>IFERROR(VLOOKUP($C1959,货物明细表!$B:$F,4,0),"")</f>
        <v/>
      </c>
      <c r="G1959" s="48" t="str">
        <f>IFERROR(VLOOKUP($C1959,货物明细表!$B:$F,5,0),"")</f>
        <v/>
      </c>
      <c r="H1959" s="23"/>
      <c r="I1959" s="23"/>
      <c r="J1959" s="23"/>
      <c r="K1959" s="23"/>
    </row>
    <row r="1960" spans="1:11">
      <c r="A1960" s="47">
        <f t="shared" si="326"/>
        <v>1957</v>
      </c>
      <c r="B1960" s="19"/>
      <c r="C1960" s="19"/>
      <c r="D1960" s="47" t="str">
        <f>IFERROR(VLOOKUP($C1960,货物明细表!$B:$F,2,0),"")</f>
        <v/>
      </c>
      <c r="E1960" s="47" t="str">
        <f>IFERROR(VLOOKUP($C1960,货物明细表!$B:$F,3,0),"")</f>
        <v/>
      </c>
      <c r="F1960" s="47" t="str">
        <f>IFERROR(VLOOKUP($C1960,货物明细表!$B:$F,4,0),"")</f>
        <v/>
      </c>
      <c r="G1960" s="47" t="str">
        <f>IFERROR(VLOOKUP($C1960,货物明细表!$B:$F,5,0),"")</f>
        <v/>
      </c>
      <c r="H1960" s="20"/>
      <c r="I1960" s="20"/>
      <c r="J1960" s="20"/>
      <c r="K1960" s="20"/>
    </row>
    <row r="1961" spans="1:11">
      <c r="A1961" s="48">
        <f t="shared" si="326"/>
        <v>1958</v>
      </c>
      <c r="B1961" s="22"/>
      <c r="C1961" s="22"/>
      <c r="D1961" s="48" t="str">
        <f>IFERROR(VLOOKUP($C1961,货物明细表!$B:$F,2,0),"")</f>
        <v/>
      </c>
      <c r="E1961" s="48" t="str">
        <f>IFERROR(VLOOKUP($C1961,货物明细表!$B:$F,3,0),"")</f>
        <v/>
      </c>
      <c r="F1961" s="48" t="str">
        <f>IFERROR(VLOOKUP($C1961,货物明细表!$B:$F,4,0),"")</f>
        <v/>
      </c>
      <c r="G1961" s="48" t="str">
        <f>IFERROR(VLOOKUP($C1961,货物明细表!$B:$F,5,0),"")</f>
        <v/>
      </c>
      <c r="H1961" s="23"/>
      <c r="I1961" s="23"/>
      <c r="J1961" s="23"/>
      <c r="K1961" s="23"/>
    </row>
    <row r="1962" spans="1:11">
      <c r="A1962" s="47">
        <f t="shared" si="326"/>
        <v>1959</v>
      </c>
      <c r="B1962" s="19"/>
      <c r="C1962" s="19"/>
      <c r="D1962" s="47" t="str">
        <f>IFERROR(VLOOKUP($C1962,货物明细表!$B:$F,2,0),"")</f>
        <v/>
      </c>
      <c r="E1962" s="47" t="str">
        <f>IFERROR(VLOOKUP($C1962,货物明细表!$B:$F,3,0),"")</f>
        <v/>
      </c>
      <c r="F1962" s="47" t="str">
        <f>IFERROR(VLOOKUP($C1962,货物明细表!$B:$F,4,0),"")</f>
        <v/>
      </c>
      <c r="G1962" s="47" t="str">
        <f>IFERROR(VLOOKUP($C1962,货物明细表!$B:$F,5,0),"")</f>
        <v/>
      </c>
      <c r="H1962" s="20"/>
      <c r="I1962" s="20"/>
      <c r="J1962" s="20"/>
      <c r="K1962" s="20"/>
    </row>
    <row r="1963" spans="1:11">
      <c r="A1963" s="48">
        <f t="shared" si="326"/>
        <v>1960</v>
      </c>
      <c r="B1963" s="22"/>
      <c r="C1963" s="22"/>
      <c r="D1963" s="48" t="str">
        <f>IFERROR(VLOOKUP($C1963,货物明细表!$B:$F,2,0),"")</f>
        <v/>
      </c>
      <c r="E1963" s="48" t="str">
        <f>IFERROR(VLOOKUP($C1963,货物明细表!$B:$F,3,0),"")</f>
        <v/>
      </c>
      <c r="F1963" s="48" t="str">
        <f>IFERROR(VLOOKUP($C1963,货物明细表!$B:$F,4,0),"")</f>
        <v/>
      </c>
      <c r="G1963" s="48" t="str">
        <f>IFERROR(VLOOKUP($C1963,货物明细表!$B:$F,5,0),"")</f>
        <v/>
      </c>
      <c r="H1963" s="23"/>
      <c r="I1963" s="23"/>
      <c r="J1963" s="23"/>
      <c r="K1963" s="23"/>
    </row>
    <row r="1964" spans="1:11">
      <c r="A1964" s="47">
        <f t="shared" si="326"/>
        <v>1961</v>
      </c>
      <c r="B1964" s="19"/>
      <c r="C1964" s="19"/>
      <c r="D1964" s="47" t="str">
        <f>IFERROR(VLOOKUP($C1964,货物明细表!$B:$F,2,0),"")</f>
        <v/>
      </c>
      <c r="E1964" s="47" t="str">
        <f>IFERROR(VLOOKUP($C1964,货物明细表!$B:$F,3,0),"")</f>
        <v/>
      </c>
      <c r="F1964" s="47" t="str">
        <f>IFERROR(VLOOKUP($C1964,货物明细表!$B:$F,4,0),"")</f>
        <v/>
      </c>
      <c r="G1964" s="47" t="str">
        <f>IFERROR(VLOOKUP($C1964,货物明细表!$B:$F,5,0),"")</f>
        <v/>
      </c>
      <c r="H1964" s="20"/>
      <c r="I1964" s="20"/>
      <c r="J1964" s="20"/>
      <c r="K1964" s="20"/>
    </row>
    <row r="1965" spans="1:11">
      <c r="A1965" s="48">
        <f t="shared" ref="A1965:A1970" si="327">A1964+1</f>
        <v>1962</v>
      </c>
      <c r="B1965" s="22"/>
      <c r="C1965" s="22"/>
      <c r="D1965" s="48" t="str">
        <f>IFERROR(VLOOKUP($C1965,货物明细表!$B:$F,2,0),"")</f>
        <v/>
      </c>
      <c r="E1965" s="48" t="str">
        <f>IFERROR(VLOOKUP($C1965,货物明细表!$B:$F,3,0),"")</f>
        <v/>
      </c>
      <c r="F1965" s="48" t="str">
        <f>IFERROR(VLOOKUP($C1965,货物明细表!$B:$F,4,0),"")</f>
        <v/>
      </c>
      <c r="G1965" s="48" t="str">
        <f>IFERROR(VLOOKUP($C1965,货物明细表!$B:$F,5,0),"")</f>
        <v/>
      </c>
      <c r="H1965" s="23"/>
      <c r="I1965" s="23"/>
      <c r="J1965" s="23"/>
      <c r="K1965" s="23"/>
    </row>
    <row r="1966" spans="1:11">
      <c r="A1966" s="47">
        <f t="shared" si="327"/>
        <v>1963</v>
      </c>
      <c r="B1966" s="19"/>
      <c r="C1966" s="19"/>
      <c r="D1966" s="47" t="str">
        <f>IFERROR(VLOOKUP($C1966,货物明细表!$B:$F,2,0),"")</f>
        <v/>
      </c>
      <c r="E1966" s="47" t="str">
        <f>IFERROR(VLOOKUP($C1966,货物明细表!$B:$F,3,0),"")</f>
        <v/>
      </c>
      <c r="F1966" s="47" t="str">
        <f>IFERROR(VLOOKUP($C1966,货物明细表!$B:$F,4,0),"")</f>
        <v/>
      </c>
      <c r="G1966" s="47" t="str">
        <f>IFERROR(VLOOKUP($C1966,货物明细表!$B:$F,5,0),"")</f>
        <v/>
      </c>
      <c r="H1966" s="20"/>
      <c r="I1966" s="20"/>
      <c r="J1966" s="20"/>
      <c r="K1966" s="20"/>
    </row>
    <row r="1967" spans="1:11">
      <c r="A1967" s="48">
        <f t="shared" si="327"/>
        <v>1964</v>
      </c>
      <c r="B1967" s="22"/>
      <c r="C1967" s="22"/>
      <c r="D1967" s="48" t="str">
        <f>IFERROR(VLOOKUP($C1967,货物明细表!$B:$F,2,0),"")</f>
        <v/>
      </c>
      <c r="E1967" s="48" t="str">
        <f>IFERROR(VLOOKUP($C1967,货物明细表!$B:$F,3,0),"")</f>
        <v/>
      </c>
      <c r="F1967" s="48" t="str">
        <f>IFERROR(VLOOKUP($C1967,货物明细表!$B:$F,4,0),"")</f>
        <v/>
      </c>
      <c r="G1967" s="48" t="str">
        <f>IFERROR(VLOOKUP($C1967,货物明细表!$B:$F,5,0),"")</f>
        <v/>
      </c>
      <c r="H1967" s="23"/>
      <c r="I1967" s="23"/>
      <c r="J1967" s="23"/>
      <c r="K1967" s="23"/>
    </row>
    <row r="1968" spans="1:11">
      <c r="A1968" s="47">
        <f t="shared" si="327"/>
        <v>1965</v>
      </c>
      <c r="B1968" s="19"/>
      <c r="C1968" s="19"/>
      <c r="D1968" s="47" t="str">
        <f>IFERROR(VLOOKUP($C1968,货物明细表!$B:$F,2,0),"")</f>
        <v/>
      </c>
      <c r="E1968" s="47" t="str">
        <f>IFERROR(VLOOKUP($C1968,货物明细表!$B:$F,3,0),"")</f>
        <v/>
      </c>
      <c r="F1968" s="47" t="str">
        <f>IFERROR(VLOOKUP($C1968,货物明细表!$B:$F,4,0),"")</f>
        <v/>
      </c>
      <c r="G1968" s="47" t="str">
        <f>IFERROR(VLOOKUP($C1968,货物明细表!$B:$F,5,0),"")</f>
        <v/>
      </c>
      <c r="H1968" s="20"/>
      <c r="I1968" s="20"/>
      <c r="J1968" s="20"/>
      <c r="K1968" s="20"/>
    </row>
    <row r="1969" spans="1:11">
      <c r="A1969" s="48">
        <f t="shared" si="327"/>
        <v>1966</v>
      </c>
      <c r="B1969" s="22"/>
      <c r="C1969" s="22"/>
      <c r="D1969" s="48" t="str">
        <f>IFERROR(VLOOKUP($C1969,货物明细表!$B:$F,2,0),"")</f>
        <v/>
      </c>
      <c r="E1969" s="48" t="str">
        <f>IFERROR(VLOOKUP($C1969,货物明细表!$B:$F,3,0),"")</f>
        <v/>
      </c>
      <c r="F1969" s="48" t="str">
        <f>IFERROR(VLOOKUP($C1969,货物明细表!$B:$F,4,0),"")</f>
        <v/>
      </c>
      <c r="G1969" s="48" t="str">
        <f>IFERROR(VLOOKUP($C1969,货物明细表!$B:$F,5,0),"")</f>
        <v/>
      </c>
      <c r="H1969" s="23"/>
      <c r="I1969" s="23"/>
      <c r="J1969" s="23"/>
      <c r="K1969" s="23"/>
    </row>
    <row r="1970" spans="1:11">
      <c r="A1970" s="47">
        <f t="shared" si="327"/>
        <v>1967</v>
      </c>
      <c r="B1970" s="19"/>
      <c r="C1970" s="19"/>
      <c r="D1970" s="47" t="str">
        <f>IFERROR(VLOOKUP($C1970,货物明细表!$B:$F,2,0),"")</f>
        <v/>
      </c>
      <c r="E1970" s="47" t="str">
        <f>IFERROR(VLOOKUP($C1970,货物明细表!$B:$F,3,0),"")</f>
        <v/>
      </c>
      <c r="F1970" s="47" t="str">
        <f>IFERROR(VLOOKUP($C1970,货物明细表!$B:$F,4,0),"")</f>
        <v/>
      </c>
      <c r="G1970" s="47" t="str">
        <f>IFERROR(VLOOKUP($C1970,货物明细表!$B:$F,5,0),"")</f>
        <v/>
      </c>
      <c r="H1970" s="20"/>
      <c r="I1970" s="20"/>
      <c r="J1970" s="20"/>
      <c r="K1970" s="20"/>
    </row>
    <row r="1971" spans="1:11">
      <c r="A1971" s="48">
        <f t="shared" ref="A1971:A1976" si="328">A1970+1</f>
        <v>1968</v>
      </c>
      <c r="B1971" s="22"/>
      <c r="C1971" s="22"/>
      <c r="D1971" s="48" t="str">
        <f>IFERROR(VLOOKUP($C1971,货物明细表!$B:$F,2,0),"")</f>
        <v/>
      </c>
      <c r="E1971" s="48" t="str">
        <f>IFERROR(VLOOKUP($C1971,货物明细表!$B:$F,3,0),"")</f>
        <v/>
      </c>
      <c r="F1971" s="48" t="str">
        <f>IFERROR(VLOOKUP($C1971,货物明细表!$B:$F,4,0),"")</f>
        <v/>
      </c>
      <c r="G1971" s="48" t="str">
        <f>IFERROR(VLOOKUP($C1971,货物明细表!$B:$F,5,0),"")</f>
        <v/>
      </c>
      <c r="H1971" s="23"/>
      <c r="I1971" s="23"/>
      <c r="J1971" s="23"/>
      <c r="K1971" s="23"/>
    </row>
    <row r="1972" spans="1:11">
      <c r="A1972" s="47">
        <f t="shared" si="328"/>
        <v>1969</v>
      </c>
      <c r="B1972" s="19"/>
      <c r="C1972" s="19"/>
      <c r="D1972" s="47" t="str">
        <f>IFERROR(VLOOKUP($C1972,货物明细表!$B:$F,2,0),"")</f>
        <v/>
      </c>
      <c r="E1972" s="47" t="str">
        <f>IFERROR(VLOOKUP($C1972,货物明细表!$B:$F,3,0),"")</f>
        <v/>
      </c>
      <c r="F1972" s="47" t="str">
        <f>IFERROR(VLOOKUP($C1972,货物明细表!$B:$F,4,0),"")</f>
        <v/>
      </c>
      <c r="G1972" s="47" t="str">
        <f>IFERROR(VLOOKUP($C1972,货物明细表!$B:$F,5,0),"")</f>
        <v/>
      </c>
      <c r="H1972" s="20"/>
      <c r="I1972" s="20"/>
      <c r="J1972" s="20"/>
      <c r="K1972" s="20"/>
    </row>
    <row r="1973" spans="1:11">
      <c r="A1973" s="48">
        <f t="shared" si="328"/>
        <v>1970</v>
      </c>
      <c r="B1973" s="22"/>
      <c r="C1973" s="22"/>
      <c r="D1973" s="48" t="str">
        <f>IFERROR(VLOOKUP($C1973,货物明细表!$B:$F,2,0),"")</f>
        <v/>
      </c>
      <c r="E1973" s="48" t="str">
        <f>IFERROR(VLOOKUP($C1973,货物明细表!$B:$F,3,0),"")</f>
        <v/>
      </c>
      <c r="F1973" s="48" t="str">
        <f>IFERROR(VLOOKUP($C1973,货物明细表!$B:$F,4,0),"")</f>
        <v/>
      </c>
      <c r="G1973" s="48" t="str">
        <f>IFERROR(VLOOKUP($C1973,货物明细表!$B:$F,5,0),"")</f>
        <v/>
      </c>
      <c r="H1973" s="23"/>
      <c r="I1973" s="23"/>
      <c r="J1973" s="23"/>
      <c r="K1973" s="23"/>
    </row>
    <row r="1974" spans="1:11">
      <c r="A1974" s="47">
        <f t="shared" si="328"/>
        <v>1971</v>
      </c>
      <c r="B1974" s="19"/>
      <c r="C1974" s="19"/>
      <c r="D1974" s="47" t="str">
        <f>IFERROR(VLOOKUP($C1974,货物明细表!$B:$F,2,0),"")</f>
        <v/>
      </c>
      <c r="E1974" s="47" t="str">
        <f>IFERROR(VLOOKUP($C1974,货物明细表!$B:$F,3,0),"")</f>
        <v/>
      </c>
      <c r="F1974" s="47" t="str">
        <f>IFERROR(VLOOKUP($C1974,货物明细表!$B:$F,4,0),"")</f>
        <v/>
      </c>
      <c r="G1974" s="47" t="str">
        <f>IFERROR(VLOOKUP($C1974,货物明细表!$B:$F,5,0),"")</f>
        <v/>
      </c>
      <c r="H1974" s="20"/>
      <c r="I1974" s="20"/>
      <c r="J1974" s="20"/>
      <c r="K1974" s="20"/>
    </row>
    <row r="1975" spans="1:11">
      <c r="A1975" s="48">
        <f t="shared" si="328"/>
        <v>1972</v>
      </c>
      <c r="B1975" s="22"/>
      <c r="C1975" s="22"/>
      <c r="D1975" s="48" t="str">
        <f>IFERROR(VLOOKUP($C1975,货物明细表!$B:$F,2,0),"")</f>
        <v/>
      </c>
      <c r="E1975" s="48" t="str">
        <f>IFERROR(VLOOKUP($C1975,货物明细表!$B:$F,3,0),"")</f>
        <v/>
      </c>
      <c r="F1975" s="48" t="str">
        <f>IFERROR(VLOOKUP($C1975,货物明细表!$B:$F,4,0),"")</f>
        <v/>
      </c>
      <c r="G1975" s="48" t="str">
        <f>IFERROR(VLOOKUP($C1975,货物明细表!$B:$F,5,0),"")</f>
        <v/>
      </c>
      <c r="H1975" s="23"/>
      <c r="I1975" s="23"/>
      <c r="J1975" s="23"/>
      <c r="K1975" s="23"/>
    </row>
    <row r="1976" spans="1:11">
      <c r="A1976" s="47">
        <f t="shared" si="328"/>
        <v>1973</v>
      </c>
      <c r="B1976" s="19"/>
      <c r="C1976" s="19"/>
      <c r="D1976" s="47" t="str">
        <f>IFERROR(VLOOKUP($C1976,货物明细表!$B:$F,2,0),"")</f>
        <v/>
      </c>
      <c r="E1976" s="47" t="str">
        <f>IFERROR(VLOOKUP($C1976,货物明细表!$B:$F,3,0),"")</f>
        <v/>
      </c>
      <c r="F1976" s="47" t="str">
        <f>IFERROR(VLOOKUP($C1976,货物明细表!$B:$F,4,0),"")</f>
        <v/>
      </c>
      <c r="G1976" s="47" t="str">
        <f>IFERROR(VLOOKUP($C1976,货物明细表!$B:$F,5,0),"")</f>
        <v/>
      </c>
      <c r="H1976" s="20"/>
      <c r="I1976" s="20"/>
      <c r="J1976" s="20"/>
      <c r="K1976" s="20"/>
    </row>
    <row r="1977" spans="1:11">
      <c r="A1977" s="48">
        <f t="shared" ref="A1977:A1982" si="329">A1976+1</f>
        <v>1974</v>
      </c>
      <c r="B1977" s="22"/>
      <c r="C1977" s="22"/>
      <c r="D1977" s="48" t="str">
        <f>IFERROR(VLOOKUP($C1977,货物明细表!$B:$F,2,0),"")</f>
        <v/>
      </c>
      <c r="E1977" s="48" t="str">
        <f>IFERROR(VLOOKUP($C1977,货物明细表!$B:$F,3,0),"")</f>
        <v/>
      </c>
      <c r="F1977" s="48" t="str">
        <f>IFERROR(VLOOKUP($C1977,货物明细表!$B:$F,4,0),"")</f>
        <v/>
      </c>
      <c r="G1977" s="48" t="str">
        <f>IFERROR(VLOOKUP($C1977,货物明细表!$B:$F,5,0),"")</f>
        <v/>
      </c>
      <c r="H1977" s="23"/>
      <c r="I1977" s="23"/>
      <c r="J1977" s="23"/>
      <c r="K1977" s="23"/>
    </row>
    <row r="1978" spans="1:11">
      <c r="A1978" s="47">
        <f t="shared" si="329"/>
        <v>1975</v>
      </c>
      <c r="B1978" s="19"/>
      <c r="C1978" s="19"/>
      <c r="D1978" s="47" t="str">
        <f>IFERROR(VLOOKUP($C1978,货物明细表!$B:$F,2,0),"")</f>
        <v/>
      </c>
      <c r="E1978" s="47" t="str">
        <f>IFERROR(VLOOKUP($C1978,货物明细表!$B:$F,3,0),"")</f>
        <v/>
      </c>
      <c r="F1978" s="47" t="str">
        <f>IFERROR(VLOOKUP($C1978,货物明细表!$B:$F,4,0),"")</f>
        <v/>
      </c>
      <c r="G1978" s="47" t="str">
        <f>IFERROR(VLOOKUP($C1978,货物明细表!$B:$F,5,0),"")</f>
        <v/>
      </c>
      <c r="H1978" s="20"/>
      <c r="I1978" s="20"/>
      <c r="J1978" s="20"/>
      <c r="K1978" s="20"/>
    </row>
    <row r="1979" spans="1:11">
      <c r="A1979" s="48">
        <f t="shared" si="329"/>
        <v>1976</v>
      </c>
      <c r="B1979" s="22"/>
      <c r="C1979" s="22"/>
      <c r="D1979" s="48" t="str">
        <f>IFERROR(VLOOKUP($C1979,货物明细表!$B:$F,2,0),"")</f>
        <v/>
      </c>
      <c r="E1979" s="48" t="str">
        <f>IFERROR(VLOOKUP($C1979,货物明细表!$B:$F,3,0),"")</f>
        <v/>
      </c>
      <c r="F1979" s="48" t="str">
        <f>IFERROR(VLOOKUP($C1979,货物明细表!$B:$F,4,0),"")</f>
        <v/>
      </c>
      <c r="G1979" s="48" t="str">
        <f>IFERROR(VLOOKUP($C1979,货物明细表!$B:$F,5,0),"")</f>
        <v/>
      </c>
      <c r="H1979" s="23"/>
      <c r="I1979" s="23"/>
      <c r="J1979" s="23"/>
      <c r="K1979" s="23"/>
    </row>
    <row r="1980" spans="1:11">
      <c r="A1980" s="47">
        <f t="shared" si="329"/>
        <v>1977</v>
      </c>
      <c r="B1980" s="19"/>
      <c r="C1980" s="19"/>
      <c r="D1980" s="47" t="str">
        <f>IFERROR(VLOOKUP($C1980,货物明细表!$B:$F,2,0),"")</f>
        <v/>
      </c>
      <c r="E1980" s="47" t="str">
        <f>IFERROR(VLOOKUP($C1980,货物明细表!$B:$F,3,0),"")</f>
        <v/>
      </c>
      <c r="F1980" s="47" t="str">
        <f>IFERROR(VLOOKUP($C1980,货物明细表!$B:$F,4,0),"")</f>
        <v/>
      </c>
      <c r="G1980" s="47" t="str">
        <f>IFERROR(VLOOKUP($C1980,货物明细表!$B:$F,5,0),"")</f>
        <v/>
      </c>
      <c r="H1980" s="20"/>
      <c r="I1980" s="20"/>
      <c r="J1980" s="20"/>
      <c r="K1980" s="20"/>
    </row>
    <row r="1981" spans="1:11">
      <c r="A1981" s="48">
        <f t="shared" si="329"/>
        <v>1978</v>
      </c>
      <c r="B1981" s="22"/>
      <c r="C1981" s="22"/>
      <c r="D1981" s="48" t="str">
        <f>IFERROR(VLOOKUP($C1981,货物明细表!$B:$F,2,0),"")</f>
        <v/>
      </c>
      <c r="E1981" s="48" t="str">
        <f>IFERROR(VLOOKUP($C1981,货物明细表!$B:$F,3,0),"")</f>
        <v/>
      </c>
      <c r="F1981" s="48" t="str">
        <f>IFERROR(VLOOKUP($C1981,货物明细表!$B:$F,4,0),"")</f>
        <v/>
      </c>
      <c r="G1981" s="48" t="str">
        <f>IFERROR(VLOOKUP($C1981,货物明细表!$B:$F,5,0),"")</f>
        <v/>
      </c>
      <c r="H1981" s="23"/>
      <c r="I1981" s="23"/>
      <c r="J1981" s="23"/>
      <c r="K1981" s="23"/>
    </row>
    <row r="1982" spans="1:11">
      <c r="A1982" s="47">
        <f t="shared" si="329"/>
        <v>1979</v>
      </c>
      <c r="B1982" s="19"/>
      <c r="C1982" s="19"/>
      <c r="D1982" s="47" t="str">
        <f>IFERROR(VLOOKUP($C1982,货物明细表!$B:$F,2,0),"")</f>
        <v/>
      </c>
      <c r="E1982" s="47" t="str">
        <f>IFERROR(VLOOKUP($C1982,货物明细表!$B:$F,3,0),"")</f>
        <v/>
      </c>
      <c r="F1982" s="47" t="str">
        <f>IFERROR(VLOOKUP($C1982,货物明细表!$B:$F,4,0),"")</f>
        <v/>
      </c>
      <c r="G1982" s="47" t="str">
        <f>IFERROR(VLOOKUP($C1982,货物明细表!$B:$F,5,0),"")</f>
        <v/>
      </c>
      <c r="H1982" s="20"/>
      <c r="I1982" s="20"/>
      <c r="J1982" s="20"/>
      <c r="K1982" s="20"/>
    </row>
    <row r="1983" spans="1:11">
      <c r="A1983" s="48">
        <f t="shared" ref="A1983:A1988" si="330">A1982+1</f>
        <v>1980</v>
      </c>
      <c r="B1983" s="22"/>
      <c r="C1983" s="22"/>
      <c r="D1983" s="48" t="str">
        <f>IFERROR(VLOOKUP($C1983,货物明细表!$B:$F,2,0),"")</f>
        <v/>
      </c>
      <c r="E1983" s="48" t="str">
        <f>IFERROR(VLOOKUP($C1983,货物明细表!$B:$F,3,0),"")</f>
        <v/>
      </c>
      <c r="F1983" s="48" t="str">
        <f>IFERROR(VLOOKUP($C1983,货物明细表!$B:$F,4,0),"")</f>
        <v/>
      </c>
      <c r="G1983" s="48" t="str">
        <f>IFERROR(VLOOKUP($C1983,货物明细表!$B:$F,5,0),"")</f>
        <v/>
      </c>
      <c r="H1983" s="23"/>
      <c r="I1983" s="23"/>
      <c r="J1983" s="23"/>
      <c r="K1983" s="23"/>
    </row>
    <row r="1984" spans="1:11">
      <c r="A1984" s="47">
        <f t="shared" si="330"/>
        <v>1981</v>
      </c>
      <c r="B1984" s="19"/>
      <c r="C1984" s="19"/>
      <c r="D1984" s="47" t="str">
        <f>IFERROR(VLOOKUP($C1984,货物明细表!$B:$F,2,0),"")</f>
        <v/>
      </c>
      <c r="E1984" s="47" t="str">
        <f>IFERROR(VLOOKUP($C1984,货物明细表!$B:$F,3,0),"")</f>
        <v/>
      </c>
      <c r="F1984" s="47" t="str">
        <f>IFERROR(VLOOKUP($C1984,货物明细表!$B:$F,4,0),"")</f>
        <v/>
      </c>
      <c r="G1984" s="47" t="str">
        <f>IFERROR(VLOOKUP($C1984,货物明细表!$B:$F,5,0),"")</f>
        <v/>
      </c>
      <c r="H1984" s="20"/>
      <c r="I1984" s="20"/>
      <c r="J1984" s="20"/>
      <c r="K1984" s="20"/>
    </row>
    <row r="1985" spans="1:11">
      <c r="A1985" s="48">
        <f t="shared" si="330"/>
        <v>1982</v>
      </c>
      <c r="B1985" s="22"/>
      <c r="C1985" s="22"/>
      <c r="D1985" s="48" t="str">
        <f>IFERROR(VLOOKUP($C1985,货物明细表!$B:$F,2,0),"")</f>
        <v/>
      </c>
      <c r="E1985" s="48" t="str">
        <f>IFERROR(VLOOKUP($C1985,货物明细表!$B:$F,3,0),"")</f>
        <v/>
      </c>
      <c r="F1985" s="48" t="str">
        <f>IFERROR(VLOOKUP($C1985,货物明细表!$B:$F,4,0),"")</f>
        <v/>
      </c>
      <c r="G1985" s="48" t="str">
        <f>IFERROR(VLOOKUP($C1985,货物明细表!$B:$F,5,0),"")</f>
        <v/>
      </c>
      <c r="H1985" s="23"/>
      <c r="I1985" s="23"/>
      <c r="J1985" s="23"/>
      <c r="K1985" s="23"/>
    </row>
    <row r="1986" spans="1:11">
      <c r="A1986" s="47">
        <f t="shared" si="330"/>
        <v>1983</v>
      </c>
      <c r="B1986" s="19"/>
      <c r="C1986" s="19"/>
      <c r="D1986" s="47" t="str">
        <f>IFERROR(VLOOKUP($C1986,货物明细表!$B:$F,2,0),"")</f>
        <v/>
      </c>
      <c r="E1986" s="47" t="str">
        <f>IFERROR(VLOOKUP($C1986,货物明细表!$B:$F,3,0),"")</f>
        <v/>
      </c>
      <c r="F1986" s="47" t="str">
        <f>IFERROR(VLOOKUP($C1986,货物明细表!$B:$F,4,0),"")</f>
        <v/>
      </c>
      <c r="G1986" s="47" t="str">
        <f>IFERROR(VLOOKUP($C1986,货物明细表!$B:$F,5,0),"")</f>
        <v/>
      </c>
      <c r="H1986" s="20"/>
      <c r="I1986" s="20"/>
      <c r="J1986" s="20"/>
      <c r="K1986" s="20"/>
    </row>
    <row r="1987" spans="1:11">
      <c r="A1987" s="48">
        <f t="shared" si="330"/>
        <v>1984</v>
      </c>
      <c r="B1987" s="22"/>
      <c r="C1987" s="22"/>
      <c r="D1987" s="48" t="str">
        <f>IFERROR(VLOOKUP($C1987,货物明细表!$B:$F,2,0),"")</f>
        <v/>
      </c>
      <c r="E1987" s="48" t="str">
        <f>IFERROR(VLOOKUP($C1987,货物明细表!$B:$F,3,0),"")</f>
        <v/>
      </c>
      <c r="F1987" s="48" t="str">
        <f>IFERROR(VLOOKUP($C1987,货物明细表!$B:$F,4,0),"")</f>
        <v/>
      </c>
      <c r="G1987" s="48" t="str">
        <f>IFERROR(VLOOKUP($C1987,货物明细表!$B:$F,5,0),"")</f>
        <v/>
      </c>
      <c r="H1987" s="23"/>
      <c r="I1987" s="23"/>
      <c r="J1987" s="23"/>
      <c r="K1987" s="23"/>
    </row>
    <row r="1988" spans="1:11">
      <c r="A1988" s="47">
        <f t="shared" si="330"/>
        <v>1985</v>
      </c>
      <c r="B1988" s="19"/>
      <c r="C1988" s="19"/>
      <c r="D1988" s="47" t="str">
        <f>IFERROR(VLOOKUP($C1988,货物明细表!$B:$F,2,0),"")</f>
        <v/>
      </c>
      <c r="E1988" s="47" t="str">
        <f>IFERROR(VLOOKUP($C1988,货物明细表!$B:$F,3,0),"")</f>
        <v/>
      </c>
      <c r="F1988" s="47" t="str">
        <f>IFERROR(VLOOKUP($C1988,货物明细表!$B:$F,4,0),"")</f>
        <v/>
      </c>
      <c r="G1988" s="47" t="str">
        <f>IFERROR(VLOOKUP($C1988,货物明细表!$B:$F,5,0),"")</f>
        <v/>
      </c>
      <c r="H1988" s="20"/>
      <c r="I1988" s="20"/>
      <c r="J1988" s="20"/>
      <c r="K1988" s="20"/>
    </row>
    <row r="1989" spans="1:11">
      <c r="A1989" s="48">
        <f t="shared" ref="A1989:A1994" si="331">A1988+1</f>
        <v>1986</v>
      </c>
      <c r="B1989" s="22"/>
      <c r="C1989" s="22"/>
      <c r="D1989" s="48" t="str">
        <f>IFERROR(VLOOKUP($C1989,货物明细表!$B:$F,2,0),"")</f>
        <v/>
      </c>
      <c r="E1989" s="48" t="str">
        <f>IFERROR(VLOOKUP($C1989,货物明细表!$B:$F,3,0),"")</f>
        <v/>
      </c>
      <c r="F1989" s="48" t="str">
        <f>IFERROR(VLOOKUP($C1989,货物明细表!$B:$F,4,0),"")</f>
        <v/>
      </c>
      <c r="G1989" s="48" t="str">
        <f>IFERROR(VLOOKUP($C1989,货物明细表!$B:$F,5,0),"")</f>
        <v/>
      </c>
      <c r="H1989" s="23"/>
      <c r="I1989" s="23"/>
      <c r="J1989" s="23"/>
      <c r="K1989" s="23"/>
    </row>
    <row r="1990" spans="1:11">
      <c r="A1990" s="47">
        <f t="shared" si="331"/>
        <v>1987</v>
      </c>
      <c r="B1990" s="19"/>
      <c r="C1990" s="19"/>
      <c r="D1990" s="47" t="str">
        <f>IFERROR(VLOOKUP($C1990,货物明细表!$B:$F,2,0),"")</f>
        <v/>
      </c>
      <c r="E1990" s="47" t="str">
        <f>IFERROR(VLOOKUP($C1990,货物明细表!$B:$F,3,0),"")</f>
        <v/>
      </c>
      <c r="F1990" s="47" t="str">
        <f>IFERROR(VLOOKUP($C1990,货物明细表!$B:$F,4,0),"")</f>
        <v/>
      </c>
      <c r="G1990" s="47" t="str">
        <f>IFERROR(VLOOKUP($C1990,货物明细表!$B:$F,5,0),"")</f>
        <v/>
      </c>
      <c r="H1990" s="20"/>
      <c r="I1990" s="20"/>
      <c r="J1990" s="20"/>
      <c r="K1990" s="20"/>
    </row>
    <row r="1991" spans="1:11">
      <c r="A1991" s="48">
        <f t="shared" si="331"/>
        <v>1988</v>
      </c>
      <c r="B1991" s="22"/>
      <c r="C1991" s="22"/>
      <c r="D1991" s="48" t="str">
        <f>IFERROR(VLOOKUP($C1991,货物明细表!$B:$F,2,0),"")</f>
        <v/>
      </c>
      <c r="E1991" s="48" t="str">
        <f>IFERROR(VLOOKUP($C1991,货物明细表!$B:$F,3,0),"")</f>
        <v/>
      </c>
      <c r="F1991" s="48" t="str">
        <f>IFERROR(VLOOKUP($C1991,货物明细表!$B:$F,4,0),"")</f>
        <v/>
      </c>
      <c r="G1991" s="48" t="str">
        <f>IFERROR(VLOOKUP($C1991,货物明细表!$B:$F,5,0),"")</f>
        <v/>
      </c>
      <c r="H1991" s="23"/>
      <c r="I1991" s="23"/>
      <c r="J1991" s="23"/>
      <c r="K1991" s="23"/>
    </row>
    <row r="1992" spans="1:11">
      <c r="A1992" s="47">
        <f t="shared" si="331"/>
        <v>1989</v>
      </c>
      <c r="B1992" s="19"/>
      <c r="C1992" s="19"/>
      <c r="D1992" s="47" t="str">
        <f>IFERROR(VLOOKUP($C1992,货物明细表!$B:$F,2,0),"")</f>
        <v/>
      </c>
      <c r="E1992" s="47" t="str">
        <f>IFERROR(VLOOKUP($C1992,货物明细表!$B:$F,3,0),"")</f>
        <v/>
      </c>
      <c r="F1992" s="47" t="str">
        <f>IFERROR(VLOOKUP($C1992,货物明细表!$B:$F,4,0),"")</f>
        <v/>
      </c>
      <c r="G1992" s="47" t="str">
        <f>IFERROR(VLOOKUP($C1992,货物明细表!$B:$F,5,0),"")</f>
        <v/>
      </c>
      <c r="H1992" s="20"/>
      <c r="I1992" s="20"/>
      <c r="J1992" s="20"/>
      <c r="K1992" s="20"/>
    </row>
    <row r="1993" spans="1:11">
      <c r="A1993" s="48">
        <f t="shared" si="331"/>
        <v>1990</v>
      </c>
      <c r="B1993" s="22"/>
      <c r="C1993" s="22"/>
      <c r="D1993" s="48" t="str">
        <f>IFERROR(VLOOKUP($C1993,货物明细表!$B:$F,2,0),"")</f>
        <v/>
      </c>
      <c r="E1993" s="48" t="str">
        <f>IFERROR(VLOOKUP($C1993,货物明细表!$B:$F,3,0),"")</f>
        <v/>
      </c>
      <c r="F1993" s="48" t="str">
        <f>IFERROR(VLOOKUP($C1993,货物明细表!$B:$F,4,0),"")</f>
        <v/>
      </c>
      <c r="G1993" s="48" t="str">
        <f>IFERROR(VLOOKUP($C1993,货物明细表!$B:$F,5,0),"")</f>
        <v/>
      </c>
      <c r="H1993" s="23"/>
      <c r="I1993" s="23"/>
      <c r="J1993" s="23"/>
      <c r="K1993" s="23"/>
    </row>
    <row r="1994" spans="1:11">
      <c r="A1994" s="47">
        <f t="shared" si="331"/>
        <v>1991</v>
      </c>
      <c r="B1994" s="19"/>
      <c r="C1994" s="19"/>
      <c r="D1994" s="47" t="str">
        <f>IFERROR(VLOOKUP($C1994,货物明细表!$B:$F,2,0),"")</f>
        <v/>
      </c>
      <c r="E1994" s="47" t="str">
        <f>IFERROR(VLOOKUP($C1994,货物明细表!$B:$F,3,0),"")</f>
        <v/>
      </c>
      <c r="F1994" s="47" t="str">
        <f>IFERROR(VLOOKUP($C1994,货物明细表!$B:$F,4,0),"")</f>
        <v/>
      </c>
      <c r="G1994" s="47" t="str">
        <f>IFERROR(VLOOKUP($C1994,货物明细表!$B:$F,5,0),"")</f>
        <v/>
      </c>
      <c r="H1994" s="20"/>
      <c r="I1994" s="20"/>
      <c r="J1994" s="20"/>
      <c r="K1994" s="20"/>
    </row>
    <row r="1995" spans="1:11">
      <c r="A1995" s="48">
        <f t="shared" ref="A1995:A2000" si="332">A1994+1</f>
        <v>1992</v>
      </c>
      <c r="B1995" s="22"/>
      <c r="C1995" s="22"/>
      <c r="D1995" s="48" t="str">
        <f>IFERROR(VLOOKUP($C1995,货物明细表!$B:$F,2,0),"")</f>
        <v/>
      </c>
      <c r="E1995" s="48" t="str">
        <f>IFERROR(VLOOKUP($C1995,货物明细表!$B:$F,3,0),"")</f>
        <v/>
      </c>
      <c r="F1995" s="48" t="str">
        <f>IFERROR(VLOOKUP($C1995,货物明细表!$B:$F,4,0),"")</f>
        <v/>
      </c>
      <c r="G1995" s="48" t="str">
        <f>IFERROR(VLOOKUP($C1995,货物明细表!$B:$F,5,0),"")</f>
        <v/>
      </c>
      <c r="H1995" s="23"/>
      <c r="I1995" s="23"/>
      <c r="J1995" s="23"/>
      <c r="K1995" s="23"/>
    </row>
    <row r="1996" spans="1:11">
      <c r="A1996" s="47">
        <f t="shared" si="332"/>
        <v>1993</v>
      </c>
      <c r="B1996" s="19"/>
      <c r="C1996" s="19"/>
      <c r="D1996" s="47" t="str">
        <f>IFERROR(VLOOKUP($C1996,货物明细表!$B:$F,2,0),"")</f>
        <v/>
      </c>
      <c r="E1996" s="47" t="str">
        <f>IFERROR(VLOOKUP($C1996,货物明细表!$B:$F,3,0),"")</f>
        <v/>
      </c>
      <c r="F1996" s="47" t="str">
        <f>IFERROR(VLOOKUP($C1996,货物明细表!$B:$F,4,0),"")</f>
        <v/>
      </c>
      <c r="G1996" s="47" t="str">
        <f>IFERROR(VLOOKUP($C1996,货物明细表!$B:$F,5,0),"")</f>
        <v/>
      </c>
      <c r="H1996" s="20"/>
      <c r="I1996" s="20"/>
      <c r="J1996" s="20"/>
      <c r="K1996" s="20"/>
    </row>
    <row r="1997" spans="1:11">
      <c r="A1997" s="48">
        <f t="shared" si="332"/>
        <v>1994</v>
      </c>
      <c r="B1997" s="22"/>
      <c r="C1997" s="22"/>
      <c r="D1997" s="48" t="str">
        <f>IFERROR(VLOOKUP($C1997,货物明细表!$B:$F,2,0),"")</f>
        <v/>
      </c>
      <c r="E1997" s="48" t="str">
        <f>IFERROR(VLOOKUP($C1997,货物明细表!$B:$F,3,0),"")</f>
        <v/>
      </c>
      <c r="F1997" s="48" t="str">
        <f>IFERROR(VLOOKUP($C1997,货物明细表!$B:$F,4,0),"")</f>
        <v/>
      </c>
      <c r="G1997" s="48" t="str">
        <f>IFERROR(VLOOKUP($C1997,货物明细表!$B:$F,5,0),"")</f>
        <v/>
      </c>
      <c r="H1997" s="23"/>
      <c r="I1997" s="23"/>
      <c r="J1997" s="23"/>
      <c r="K1997" s="23"/>
    </row>
    <row r="1998" spans="1:11">
      <c r="A1998" s="47">
        <f t="shared" si="332"/>
        <v>1995</v>
      </c>
      <c r="B1998" s="19"/>
      <c r="C1998" s="19"/>
      <c r="D1998" s="47" t="str">
        <f>IFERROR(VLOOKUP($C1998,货物明细表!$B:$F,2,0),"")</f>
        <v/>
      </c>
      <c r="E1998" s="47" t="str">
        <f>IFERROR(VLOOKUP($C1998,货物明细表!$B:$F,3,0),"")</f>
        <v/>
      </c>
      <c r="F1998" s="47" t="str">
        <f>IFERROR(VLOOKUP($C1998,货物明细表!$B:$F,4,0),"")</f>
        <v/>
      </c>
      <c r="G1998" s="47" t="str">
        <f>IFERROR(VLOOKUP($C1998,货物明细表!$B:$F,5,0),"")</f>
        <v/>
      </c>
      <c r="H1998" s="20"/>
      <c r="I1998" s="20"/>
      <c r="J1998" s="20"/>
      <c r="K1998" s="20"/>
    </row>
    <row r="1999" spans="1:11">
      <c r="A1999" s="48">
        <f t="shared" si="332"/>
        <v>1996</v>
      </c>
      <c r="B1999" s="22"/>
      <c r="C1999" s="22"/>
      <c r="D1999" s="48" t="str">
        <f>IFERROR(VLOOKUP($C1999,货物明细表!$B:$F,2,0),"")</f>
        <v/>
      </c>
      <c r="E1999" s="48" t="str">
        <f>IFERROR(VLOOKUP($C1999,货物明细表!$B:$F,3,0),"")</f>
        <v/>
      </c>
      <c r="F1999" s="48" t="str">
        <f>IFERROR(VLOOKUP($C1999,货物明细表!$B:$F,4,0),"")</f>
        <v/>
      </c>
      <c r="G1999" s="48" t="str">
        <f>IFERROR(VLOOKUP($C1999,货物明细表!$B:$F,5,0),"")</f>
        <v/>
      </c>
      <c r="H1999" s="23"/>
      <c r="I1999" s="23"/>
      <c r="J1999" s="23"/>
      <c r="K1999" s="23"/>
    </row>
    <row r="2000" spans="1:11">
      <c r="A2000" s="47">
        <f t="shared" si="332"/>
        <v>1997</v>
      </c>
      <c r="B2000" s="19"/>
      <c r="C2000" s="19"/>
      <c r="D2000" s="47" t="str">
        <f>IFERROR(VLOOKUP($C2000,货物明细表!$B:$F,2,0),"")</f>
        <v/>
      </c>
      <c r="E2000" s="47" t="str">
        <f>IFERROR(VLOOKUP($C2000,货物明细表!$B:$F,3,0),"")</f>
        <v/>
      </c>
      <c r="F2000" s="47" t="str">
        <f>IFERROR(VLOOKUP($C2000,货物明细表!$B:$F,4,0),"")</f>
        <v/>
      </c>
      <c r="G2000" s="47" t="str">
        <f>IFERROR(VLOOKUP($C2000,货物明细表!$B:$F,5,0),"")</f>
        <v/>
      </c>
      <c r="H2000" s="20"/>
      <c r="I2000" s="20"/>
      <c r="J2000" s="20"/>
      <c r="K2000" s="20"/>
    </row>
    <row r="2001" spans="1:11">
      <c r="A2001" s="48">
        <f>A2000+1</f>
        <v>1998</v>
      </c>
      <c r="B2001" s="22"/>
      <c r="C2001" s="22"/>
      <c r="D2001" s="48" t="str">
        <f>IFERROR(VLOOKUP($C2001,货物明细表!$B:$F,2,0),"")</f>
        <v/>
      </c>
      <c r="E2001" s="48" t="str">
        <f>IFERROR(VLOOKUP($C2001,货物明细表!$B:$F,3,0),"")</f>
        <v/>
      </c>
      <c r="F2001" s="48" t="str">
        <f>IFERROR(VLOOKUP($C2001,货物明细表!$B:$F,4,0),"")</f>
        <v/>
      </c>
      <c r="G2001" s="48" t="str">
        <f>IFERROR(VLOOKUP($C2001,货物明细表!$B:$F,5,0),"")</f>
        <v/>
      </c>
      <c r="H2001" s="23"/>
      <c r="I2001" s="23"/>
      <c r="J2001" s="23"/>
      <c r="K2001" s="23"/>
    </row>
    <row r="2002" spans="1:11">
      <c r="A2002" s="47">
        <f>A2001+1</f>
        <v>1999</v>
      </c>
      <c r="B2002" s="19"/>
      <c r="C2002" s="19"/>
      <c r="D2002" s="47" t="str">
        <f>IFERROR(VLOOKUP($C2002,货物明细表!$B:$F,2,0),"")</f>
        <v/>
      </c>
      <c r="E2002" s="47" t="str">
        <f>IFERROR(VLOOKUP($C2002,货物明细表!$B:$F,3,0),"")</f>
        <v/>
      </c>
      <c r="F2002" s="47" t="str">
        <f>IFERROR(VLOOKUP($C2002,货物明细表!$B:$F,4,0),"")</f>
        <v/>
      </c>
      <c r="G2002" s="47" t="str">
        <f>IFERROR(VLOOKUP($C2002,货物明细表!$B:$F,5,0),"")</f>
        <v/>
      </c>
      <c r="H2002" s="20"/>
      <c r="I2002" s="20"/>
      <c r="J2002" s="20"/>
      <c r="K2002" s="20"/>
    </row>
    <row r="2003" spans="1:11">
      <c r="A2003" s="48">
        <f>A2002+1</f>
        <v>2000</v>
      </c>
      <c r="B2003" s="22"/>
      <c r="C2003" s="22"/>
      <c r="D2003" s="48" t="str">
        <f>IFERROR(VLOOKUP($C2003,货物明细表!$B:$F,2,0),"")</f>
        <v/>
      </c>
      <c r="E2003" s="48" t="str">
        <f>IFERROR(VLOOKUP($C2003,货物明细表!$B:$F,3,0),"")</f>
        <v/>
      </c>
      <c r="F2003" s="48" t="str">
        <f>IFERROR(VLOOKUP($C2003,货物明细表!$B:$F,4,0),"")</f>
        <v/>
      </c>
      <c r="G2003" s="48" t="str">
        <f>IFERROR(VLOOKUP($C2003,货物明细表!$B:$F,5,0),"")</f>
        <v/>
      </c>
      <c r="H2003" s="23"/>
      <c r="I2003" s="23"/>
      <c r="J2003" s="23"/>
      <c r="K2003" s="23"/>
    </row>
  </sheetData>
  <sheetProtection sheet="1" selectLockedCells="1" insertHyperlinks="0" autoFilter="0" objects="1"/>
  <mergeCells count="1">
    <mergeCell ref="D1:G1"/>
  </mergeCells>
  <dataValidations count="3">
    <dataValidation type="list" allowBlank="1" showInputMessage="1" showErrorMessage="1" sqref="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C1182 C1183 C1184 C1185 C1186 C1187 C1188 C1189 C1190 C1191 C1192 C1193 C1194 C1195 C1196 C1197 C1198 C1199 C1200 C1201 C1202 C1203 C1204 C1205 C1206 C1207 C1208 C1209 C1210 C1211 C1212 C1213 C1214 C1215 C1216 C1217 C1218 C1219 C1220 C1221 C1222 C1223 C1224 C1225 C1226 C1227 C1228 C1229 C1230 C1231 C1232 C1233 C1234 C1235 C1236 C1237 C1238 C1239 C1240 C1241 C1242 C1243 C1244 C1245 C1246 C1247 C1248 C1249 C1250 C1251 C1252 C1253 C1254 C1255 C1256 C1257 C1258 C1259 C1260 C1261 C1262 C1263 C1264 C1265 C1266 C1267 C1268 C1269 C1270 C1271 C1272 C1273 C1274 C1275 C1276 C1277 C1278 C1279 C1280 C1281 C1282 C1283 C1284 C1285 C1286 C1287 C1288 C1289 C1290 C1291 C1292 C1293 C1294 C1295 C1296 C1297 C1298 C1299 C1300 C1301 C1302 C1303 C1304 C1305 C1306 C1307 C1308 C1309 C1310 C1311 C1312 C1313 C1314 C1315 C1316 C1317 C1318 C1319 C1320 C1321 C1322 C1323 C1324 C1325 C1326 C1327 C1328 C1329 C1330 C1331 C1332 C1333 C1334 C1335 C1336 C1337 C1338 C1339 C1340 C1341 C1342 C1343 C1344 C1345 C1346 C1347 C1348 C1349 C1350 C1351 C1352 C1353 C1354 C1355 C1356 C1357 C1358 C1359 C1360 C1361 C1362 C1363 C1364 C1365 C1366 C1367 C1368 C1369 C1370 C1371 C1372 C1373 C1374 C1375 C1376 C1377 C1378 C1379 C1380 C1381 C1382 C1383 C1384 C1385 C1386 C1387 C1388 C1389 C1390 C1391 C1392 C1393 C1394 C1395 C1396 C1397 C1398 C1399 C1400 C1401 C1402 C1403 C1404 C1405 C1406 C1407 C1408 C1409 C1410 C1411 C1412 C1413 C1414 C1415 C1416 C1417 C1418 C1419 C1420 C1421 C1422 C1423 C1424 C1425 C1426 C1427 C1428 C1429 C1430 C1431 C1432 C1433 C1434 C1435 C1436 C1437 C1438 C1439 C1440 C1441 C1442 C1443 C1444 C1445 C1446 C1447 C1448 C1449 C1450 C1451 C1452 C1453 C1454 C1455 C1456 C1457 C1458 C1459 C1460 C1461 C1462 C1463 C1464 C1465 C1466 C1467 C1468 C1469 C1470 C1471 C1472 C1473 C1474 C1475 C1476 C1477 C1478 C1479 C1480 C1481 C1482 C1483 C1484 C1485 C1486 C1487 C1488 C1489 C1490 C1491 C1492 C1493 C1494 C1495 C1496 C1497 C1498 C1499 C1500 C1501 C1502 C1503 C1504 C1505 C1506 C1507 C1508 C1509 C1510 C1511 C1512 C1513 C1514 C1515 C1516 C1517 C1518 C1519 C1520 C1521 C1522 C1523 C1524 C1525 C1526 C1527 C1528 C1529 C1530 C1531 C1532 C1533 C1534 C1535 C1536 C1537 C1538 C1539 C1540 C1541 C1542 C1543 C1544 C1545 C1546 C1547 C1548 C1549 C1550 C1551 C1552 C1553 C1554 C1555 C1556 C1557 C1558 C1559 C1560 C1561 C1562 C1563 C1564 C1565 C1566 C1567 C1568 C1569 C1570 C1571 C1572 C1573 C1574 C1575 C1576 C1577 C1578 C1579 C1580 C1581 C1582 C1583 C1584 C1585 C1586 C1587 C1588 C1589 C1590 C1591 C1592 C1593 C1594 C1595 C1596 C1597 C1598 C1599 C1600 C1601 C1602 C1603 C1604 C1605 C1606 C1607 C1608 C1609 C1610 C1611 C1612 C1613 C1614 C1615 C1616 C1617 C1618 C1619 C1620 C1621 C1622 C1623 C1624 C1625 C1626 C1627 C1628 C1629 C1630 C1631 C1632 C1633 C1634 C1635 C1636 C1637 C1638 C1639 C1640 C1641 C1642 C1643 C1644 C1645 C1646 C1647 C1648 C1649 C1650 C1651 C1652 C1653 C1654 C1655 C1656 C1657 C1658 C1659 C1660 C1661 C1662 C1663 C1664 C1665 C1666 C1667 C1668 C1669 C1670 C1671 C1672 C1673 C1674 C1675 C1676 C1677 C1678 C1679 C1680 C1681 C1682 C1683 C1684 C1685 C1686 C1687 C1688 C1689 C1690 C1691 C1692 C1693 C1694 C1695 C1696 C1697 C1698 C1699 C1700 C1701 C1702 C1703 C1704 C1705 C1706 C1707 C1708 C1709 C1710 C1711 C1712 C1713 C1714 C1715 C1716 C1717 C1718 C1719 C1720 C1721 C1722 C1723 C1724 C1725 C1726 C1727 C1728 C1729 C1730 C1731 C1732 C1733 C1734 C1735 C1736 C1737 C1738 C1739 C1740 C1741 C1742 C1743 C1744 C1745 C1746 C1747 C1748 C1749 C1750 C1751 C1752 C1753 C1754 C1755 C1756 C1757 C1758 C1759 C1760 C1761 C1762 C1763 C1764 C1765 C1766 C1767 C1768 C1769 C1770 C1771 C1772 C1773 C1774 C1775 C1776 C1777 C1778 C1779 C1780 C1781 C1782 C1783 C1784 C1785 C1786 C1787 C1788 C1789 C1790 C1791 C1792 C1793 C1794 C1795 C1796 C1797 C1798 C1799 C1800 C1801 C1802 C1803 C1804 C1805 C1806 C1807 C1808 C1809 C1810 C1811 C1812 C1813 C1814 C1815 C1816 C1817 C1818 C1819 C1820 C1821 C1822 C1823 C1824 C1825 C1826 C1827 C1828 C1829 C1830 C1831 C1832 C1833 C1834 C1835 C1836 C1837 C1838 C1839 C1840 C1841 C1842 C1843 C1844 C1845 C1846 C1847 C1848 C1849 C1850 C1851 C1852 C1853 C1854 C1855 C1856 C1857 C1858 C1859 C1860 C1861 C1862 C1863 C1864 C1865 C1866 C1867 C1868 C1869 C1870 C1871 C1872 C1873 C1874 C1875 C1876 C1877 C1878 C1879 C1880 C1881 C1882 C1883 C1884 C1885 C1886 C1887 C1888 C1889 C1890 C1891 C1892 C1893 C1894 C1895 C1896 C1897 C1898 C1899 C1900 C1901 C1902 C1903 C1904 C1905 C1906 C1907 C1908 C1909 C1910 C1911 C1912 C1913 C1914 C1915 C1916 C1917 C1918 C1919 C1920 C1921 C1922 C1923 C1924 C1925 C1926 C1927 C1928 C1929 C1930 C1931 C1932 C1933 C1934 C1935 C1936 C1937 C1938 C1939 C1940 C1941 C1942 C1943 C1944 C1945 C1946 C1947 C1948 C1949 C1950 C1951 C1952 C1953 C1954 C1955 C1956 C1957 C1958 C1959 C1960 C1961 C1962 C1963 C1964 C1965 C1966 C1967 C1968 C1969 C1970 C1971 C1972 C1973 C1974 C1975 C1976 C1977 C1978 C1979 C1980 C1981 C1982 C1983 C1984 C1985 C1986 C1987 C1988 C1989 C1990 C1991 C1992 C1993 C1994 C1995 C1996 C1997 C1998 C1999 C2000 C2001 C2002 C2003 C4:C5">
      <formula1>货物编码</formula1>
    </dataValidation>
    <dataValidation type="list" allowBlank="1" showInputMessage="1" showErrorMessage="1" sqref="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J1106 J1107 J1108 J1109 J1110 J1111 J1112 J1113 J1114 J1115 J1116 J1117 J1118 J1119 J1120 J1121 J1122 J1123 J1124 J1125 J1126 J1127 J1128 J1129 J1130 J1131 J1132 J1133 J1134 J1135 J1136 J1137 J1138 J1139 J1140 J1141 J1142 J1143 J1144 J1145 J1146 J1147 J1148 J1149 J1150 J1151 J1152 J1153 J1154 J1155 J1156 J1157 J1158 J1159 J1160 J1161 J1162 J1163 J1164 J1165 J1166 J1167 J1168 J1169 J1170 J1171 J1172 J1173 J1174 J1175 J1176 J1177 J1178 J1179 J1180 J1181 J1182 J1183 J1184 J1185 J1186 J1187 J1188 J1189 J1190 J1191 J1192 J1193 J1194 J1195 J1196 J1197 J1198 J1199 J1200 J1201 J1202 J1203 J1204 J1205 J1206 J1207 J1208 J1209 J1210 J1211 J1212 J1213 J1214 J1215 J1216 J1217 J1218 J1219 J1220 J1221 J1222 J1223 J1224 J1225 J1226 J1227 J1228 J1229 J1230 J1231 J1232 J1233 J1234 J1235 J1236 J1237 J1238 J1239 J1240 J1241 J1242 J1243 J1244 J1245 J1246 J1247 J1248 J1249 J1250 J1251 J1252 J1253 J1254 J1255 J1256 J1257 J1258 J1259 J1260 J1261 J1262 J1263 J1264 J1265 J1266 J1267 J1268 J1269 J1270 J1271 J1272 J1273 J1274 J1275 J1276 J1277 J1278 J1279 J1280 J1281 J1282 J1283 J1284 J1285 J1286 J1287 J1288 J1289 J1290 J1291 J1292 J1293 J1294 J1295 J1296 J1297 J1298 J1299 J1300 J1301 J1302 J1303 J1304 J1305 J1306 J1307 J1308 J1309 J1310 J1311 J1312 J1313 J1314 J1315 J1316 J1317 J1318 J1319 J1320 J1321 J1322 J1323 J1324 J1325 J1326 J1327 J1328 J1329 J1330 J1331 J1332 J1333 J1334 J1335 J1336 J1337 J1338 J1339 J1340 J1341 J1342 J1343 J1344 J1345 J1346 J1347 J1348 J1349 J1350 J1351 J1352 J1353 J1354 J1355 J1356 J1357 J1358 J1359 J1360 J1361 J1362 J1363 J1364 J1365 J1366 J1367 J1368 J1369 J1370 J1371 J1372 J1373 J1374 J1375 J1376 J1377 J1378 J1379 J1380 J1381 J1382 J1383 J1384 J1385 J1386 J1387 J1388 J1389 J1390 J1391 J1392 J1393 J1394 J1395 J1396 J1397 J1398 J1399 J1400 J1401 J1402 J1403 J1404 J1405 J1406 J1407 J1408 J1409 J1410 J1411 J1412 J1413 J1414 J1415 J1416 J1417 J1418 J1419 J1420 J1421 J1422 J1423 J1424 J1425 J1426 J1427 J1428 J1429 J1430 J1431 J1432 J1433 J1434 J1435 J1436 J1437 J1438 J1439 J1440 J1441 J1442 J1443 J1444 J1445 J1446 J1447 J1448 J1449 J1450 J1451 J1452 J1453 J1454 J1455 J1456 J1457 J1458 J1459 J1460 J1461 J1462 J1463 J1464 J1465 J1466 J1467 J1468 J1469 J1470 J1471 J1472 J1473 J1474 J1475 J1476 J1477 J1478 J1479 J1480 J1481 J1482 J1483 J1484 J1485 J1486 J1487 J1488 J1489 J1490 J1491 J1492 J1493 J1494 J1495 J1496 J1497 J1498 J1499 J1500 J1501 J1502 J1503 J1504 J1505 J1506 J1507 J1508 J1509 J1510 J1511 J1512 J1513 J1514 J1515 J1516 J1517 J1518 J1519 J1520 J1521 J1522 J1523 J1524 J1525 J1526 J1527 J1528 J1529 J1530 J1531 J1532 J1533 J1534 J1535 J1536 J1537 J1538 J1539 J1540 J1541 J1542 J1543 J1544 J1545 J1546 J1547 J1548 J1549 J1550 J1551 J1552 J1553 J1554 J1555 J1556 J1557 J1558 J1559 J1560 J1561 J1562 J1563 J1564 J1565 J1566 J1567 J1568 J1569 J1570 J1571 J1572 J1573 J1574 J1575 J1576 J1577 J1578 J1579 J1580 J1581 J1582 J1583 J1584 J1585 J1586 J1587 J1588 J1589 J1590 J1591 J1592 J1593 J1594 J1595 J1596 J1597 J1598 J1599 J1600 J1601 J1602 J1603 J1604 J1605 J1606 J1607 J1608 J1609 J1610 J1611 J1612 J1613 J1614 J1615 J1616 J1617 J1618 J1619 J1620 J1621 J1622 J1623 J1624 J1625 J1626 J1627 J1628 J1629 J1630 J1631 J1632 J1633 J1634 J1635 J1636 J1637 J1638 J1639 J1640 J1641 J1642 J1643 J1644 J1645 J1646 J1647 J1648 J1649 J1650 J1651 J1652 J1653 J1654 J1655 J1656 J1657 J1658 J1659 J1660 J1661 J1662 J1663 J1664 J1665 J1666 J1667 J1668 J1669 J1670 J1671 J1672 J1673 J1674 J1675 J1676 J1677 J1678 J1679 J1680 J1681 J1682 J1683 J1684 J1685 J1686 J1687 J1688 J1689 J1690 J1691 J1692 J1693 J1694 J1695 J1696 J1697 J1698 J1699 J1700 J1701 J1702 J1703 J1704 J1705 J1706 J1707 J1708 J1709 J1710 J1711 J1712 J1713 J1714 J1715 J1716 J1717 J1718 J1719 J1720 J1721 J1722 J1723 J1724 J1725 J1726 J1727 J1728 J1729 J1730 J1731 J1732 J1733 J1734 J1735 J1736 J1737 J1738 J1739 J1740 J1741 J1742 J1743 J1744 J1745 J1746 J1747 J1748 J1749 J1750 J1751 J1752 J1753 J1754 J1755 J1756 J1757 J1758 J1759 J1760 J1761 J1762 J1763 J1764 J1765 J1766 J1767 J1768 J1769 J1770 J1771 J1772 J1773 J1774 J1775 J1776 J1777 J1778 J1779 J1780 J1781 J1782 J1783 J1784 J1785 J1786 J1787 J1788 J1789 J1790 J1791 J1792 J1793 J1794 J1795 J1796 J1797 J1798 J1799 J1800 J1801 J1802 J1803 J1804 J1805 J1806 J1807 J1808 J1809 J1810 J1811 J1812 J1813 J1814 J1815 J1816 J1817 J1818 J1819 J1820 J1821 J1822 J1823 J1824 J1825 J1826 J1827 J1828 J1829 J1830 J1831 J1832 J1833 J1834 J1835 J1836 J1837 J1838 J1839 J1840 J1841 J1842 J1843 J1844 J1845 J1846 J1847 J1848 J1849 J1850 J1851 J1852 J1853 J1854 J1855 J1856 J1857 J1858 J1859 J1860 J1861 J1862 J1863 J1864 J1865 J1866 J1867 J1868 J1869 J1870 J1871 J1872 J1873 J1874 J1875 J1876 J1877 J1878 J1879 J1880 J1881 J1882 J1883 J1884 J1885 J1886 J1887 J1888 J1889 J1890 J1891 J1892 J1893 J1894 J1895 J1896 J1897 J1898 J1899 J1900 J1901 J1902 J1903 J1904 J1905 J1906 J1907 J1908 J1909 J1910 J1911 J1912 J1913 J1914 J1915 J1916 J1917 J1918 J1919 J1920 J1921 J1922 J1923 J1924 J1925 J1926 J1927 J1928 J1929 J1930 J1931 J1932 J1933 J1934 J1935 J1936 J1937 J1938 J1939 J1940 J1941 J1942 J1943 J1944 J1945 J1946 J1947 J1948 J1949 J1950 J1951 J1952 J1953 J1954 J1955 J1956 J1957 J1958 J1959 J1960 J1961 J1962 J1963 J1964 J1965 J1966 J1967 J1968 J1969 J1970 J1971 J1972 J1973 J1974 J1975 J1976 J1977 J1978 J1979 J1980 J1981 J1982 J1983 J1984 J1985 J1986 J1987 J1988 J1989 J1990 J1991 J1992 J1993 J1994 J1995 J1996 J1997 J1998 J1999 J2000 J2001 J2002 J2003 J4:J5">
      <formula1>库管</formula1>
    </dataValidation>
    <dataValidation type="custom" allowBlank="1" showInputMessage="1" showErrorMessage="1" sqref="D1999 E1999 F1999 G1999 D2000 E2000 F2000 G2000 D2001 E2001 F2001 G2001 D2002 E2002 F2002 G2002 D2003 E2003 F2003 G2003 D4:G20 D21:G22 D23:G24 D25:G26 D27:G28 D29:G30 D31:G32 D33:G34 D35:G36 D37:G38 D39:G40 D41:G42 D43:G44 D45:G46 D47:G48 D49:G50 D51:G52 D53:G54 D55:G56 D57:G58 D59:G60 D61:G62 D63:G64 D65:G66 D67:G68 D69:G70 D71:G72 D73:G74 D75:G76 D77:G78 D79:G80 D81:G82 D83:G84 D85:G86 D87:G88 D89:G90 D91:G92 D93:G94 D95:G96 D97:G98 D99:G100 D101:G102 D103:G104 D105:G106 D107:G108 D109:G110 D111:G112 D113:G114 D115:G116 D117:G118 D119:G120 D121:G122 D123:G124 D125:G126 D127:G128 D129:G130 D131:G132 D133:G134 D135:G136 D137:G138 D139:G140 D141:G142 D143:G144 D145:G146 D147:G148 D149:G150 D151:G152 D153:G154 D155:G156 D157:G158 D159:G160 D161:G162 D163:G164 D165:G166 D167:G168 D169:G170 D171:G172 D173:G174 D175:G176 D177:G178 D179:G180 D181:G182 D183:G184 D185:G186 D187:G188 D189:G190 D191:G192 D193:G194 D195:G196 D197:G198 D199:G200 D201:G202 D203:G204 D205:G206 D207:G208 D209:G210 D211:G212 D213:G214 D215:G216 D217:G218 D219:G220 D221:G222 D223:G224 D225:G226 D227:G228 D229:G230 D231:G232 D233:G234 D235:G236 D237:G238 D239:G240 D241:G242 D243:G244 D245:G246 D247:G248 D249:G250 D251:G252 D253:G254 D255:G256 D257:G258 D259:G260 D261:G262 D263:G264 D265:G266 D267:G268 D269:G270 D271:G272 D273:G274 D275:G276 D277:G278 D279:G280 D281:G282 D283:G284 D285:G286 D287:G288 D289:G290 D291:G292 D293:G294 D295:G296 D297:G298 D299:G300 D301:G302 D303:G304 D305:G306 D307:G308 D309:G310 D311:G312 D313:G314 D315:G316 D317:G318 D319:G320 D321:G322 D323:G324 D325:G326 D327:G328 D329:G330 D331:G332 D333:G334 D335:G336 D337:G338 D339:G340 D341:G342 D343:G344 D345:G346 D347:G348 D349:G350 D351:G352 D353:G354 D355:G356 D357:G358 D359:G360 D361:G362 D363:G364 D365:G366 D367:G368 D369:G370 D371:G372 D373:G374 D375:G376 D377:G378 D379:G380 D381:G382 D383:G384 D385:G386 D387:G388 D389:G390 D391:G392 D393:G394 D395:G396 D397:G398 D399:G400 D401:G402 D403:G404 D405:G406 D407:G408 D409:G410 D411:G412 D413:G414 D415:G416 D417:G418 D419:G420 D421:G422 D423:G424 D425:G426 D427:G428 D429:G430 D431:G432 D433:G434 D435:G436 D437:G438 D439:G440 D441:G442 D443:G444 D445:G446 D447:G448 D449:G450 D451:G452 D453:G454 D455:G456 D457:G458 D459:G460 D461:G462 D463:G464 D465:G466 D467:G468 D469:G470 D471:G472 D473:G474 D475:G476 D477:G478 D479:G480 D481:G482 D483:G484 D485:G486 D487:G488 D489:G490 D491:G492 D493:G494 D495:G496 D497:G498 D499:G500 D501:G502 D503:G504 D505:G506 D507:G508 D509:G510 D511:G512 D513:G514 D515:G516 D517:G518 D519:G520 D521:G522 D523:G524 D525:G526 D527:G528 D529:G530 D531:G532 D533:G534 D535:G536 D537:G538 D539:G540 D541:G542 D543:G544 D545:G546 D547:G548 D549:G550 D551:G552 D553:G554 D555:G556 D557:G558 D559:G560 D561:G562 D563:G564 D565:G566 D567:G568 D569:G570 D571:G572 D573:G574 D575:G576 D577:G578 D579:G580 D581:G582 D583:G584 D585:G586 D587:G588 D589:G590 D591:G592 D593:G594 D595:G596 D597:G598 D599:G600 D601:G602 D603:G604 D605:G606 D607:G608 D609:G610 D611:G612 D613:G614 D615:G616 D617:G618 D619:G620 D621:G622 D623:G624 D625:G626 D627:G628 D629:G630 D631:G632 D633:G634 D635:G636 D637:G638 D639:G640 D641:G642 D643:G644 D645:G646 D647:G648 D649:G650 D651:G652 D653:G654 D655:G656 D657:G658 D659:G660 D661:G662 D663:G664 D665:G666 D667:G668 D669:G670 D671:G672 D673:G674 D675:G676 D677:G678 D679:G680 D681:G682 D683:G684 D685:G686 D687:G688 D689:G690 D691:G692 D693:G694 D695:G696 D697:G698 D699:G700 D701:G702 D703:G704 D705:G706 D707:G708 D709:G710 D711:G712 D713:G714 D715:G716 D717:G718 D719:G720 D721:G722 D723:G724 D725:G726 D727:G728 D729:G730 D731:G732 D733:G734 D735:G736 D737:G738 D739:G740 D741:G742 D743:G744 D745:G746 D747:G748 D749:G750 D751:G752 D753:G754 D755:G756 D757:G758 D759:G760 D761:G762 D763:G764 D765:G766 D767:G768 D769:G770 D771:G772 D773:G774 D775:G776 D777:G778 D779:G780 D781:G782 D783:G784 D785:G786 D787:G788 D789:G790 D791:G792 D793:G794 D795:G796 D797:G798 D799:G800 D801:G802 D803:G804 D805:G806 D807:G808 D809:G810 D811:G812 D813:G814 D815:G816 D817:G818 D819:G820 D821:G822 D823:G824 D825:G826 D827:G828 D829:G830 D831:G832 D833:G834 D835:G836 D837:G838 D839:G840 D841:G842 D843:G844 D845:G846 D847:G848 D849:G850 D851:G852 D853:G854 D855:G856 D857:G858 D859:G860 D861:G862 D863:G864 D865:G866 D867:G868 D869:G870 D871:G872 D873:G874 D875:G876 D877:G878 D879:G880 D881:G882 D883:G884 D885:G886 D887:G888 D889:G890 D891:G892 D893:G894 D895:G896 D897:G898 D899:G900 D901:G902 D903:G904 D905:G906 D907:G908 D909:G910 D911:G912 D913:G914 D915:G916 D917:G918 D919:G920 D921:G922 D923:G924 D925:G926 D927:G928 D929:G930 D931:G932 D933:G934 D935:G936 D937:G938 D939:G940 D941:G942 D943:G944 D945:G946 D947:G948 D949:G950 D951:G952 D953:G954 D955:G956 D957:G958 D959:G960 D961:G962 D963:G964 D965:G966 D967:G968 D969:G970 D971:G972 D973:G974 D975:G976 D977:G978 D979:G980 D981:G982 D983:G984 D985:G986 D987:G988 D989:G990 D991:G992 D993:G994 D995:G996 D997:G998 D999:G1000 D1001:G1002 D1003:G1004 D1005:G1006 D1007:G1008 D1009:G1010 D1011:G1012 D1013:G1014 D1015:G1016 D1017:G1018 D1019:G1020 D1021:G1022 D1023:G1024 D1025:G1026 D1027:G1028 D1029:G1030 D1031:G1032 D1033:G1034 D1035:G1036 D1037:G1038 D1039:G1040 D1041:G1042 D1043:G1044 D1045:G1046 D1047:G1048 D1049:G1050 D1051:G1052 D1053:G1054 D1055:G1056 D1057:G1058 D1059:G1060 D1061:G1062 D1063:G1064 D1065:G1066 D1067:G1068 D1069:G1070 D1071:G1072 D1073:G1074 D1075:G1076 D1077:G1078 D1079:G1080 D1081:G1082 D1083:G1084 D1085:G1086 D1087:G1088 D1089:G1090 D1091:G1092 D1093:G1094 D1095:G1096 D1097:G1098 D1099:G1100 D1101:G1102 D1103:G1104 D1105:G1106 D1107:G1108 D1109:G1110 D1111:G1112 D1113:G1114 D1115:G1116 D1117:G1118 D1119:G1120 D1121:G1122 D1123:G1124 D1125:G1126 D1127:G1128 D1129:G1130 D1131:G1132 D1133:G1134 D1135:G1136 D1137:G1138 D1139:G1140 D1141:G1142 D1143:G1144 D1145:G1146 D1147:G1148 D1149:G1150 D1151:G1152 D1153:G1154 D1155:G1156 D1157:G1158 D1159:G1160 D1161:G1162 D1163:G1164 D1165:G1166 D1167:G1168 D1169:G1170 D1171:G1172 D1173:G1174 D1175:G1176 D1177:G1178 D1179:G1180 D1181:G1182 D1183:G1184 D1185:G1186 D1187:G1188 D1189:G1190 D1191:G1192 D1193:G1194 D1195:G1196 D1197:G1198 D1199:G1200 D1201:G1202 D1203:G1204 D1205:G1206 D1207:G1208 D1209:G1210 D1211:G1212 D1213:G1214 D1215:G1216 D1217:G1218 D1219:G1220 D1221:G1222 D1223:G1224 D1225:G1226 D1227:G1228 D1229:G1230 D1231:G1232 D1233:G1234 D1235:G1236 D1237:G1238 D1239:G1240 D1241:G1242 D1243:G1244 D1245:G1246 D1247:G1248 D1249:G1250 D1251:G1252 D1253:G1254 D1255:G1256 D1257:G1258 D1259:G1260 D1261:G1262 D1263:G1264 D1265:G1266 D1267:G1268 D1269:G1270 D1271:G1272 D1273:G1274 D1275:G1276 D1277:G1278 D1279:G1280 D1281:G1282 D1283:G1284 D1285:G1286 D1287:G1288 D1289:G1290 D1291:G1292 D1293:G1294 D1295:G1296 D1297:G1298 D1299:G1300 D1301:G1302 D1303:G1304 D1305:G1306 D1307:G1308 D1309:G1310 D1311:G1312 D1313:G1314 D1315:G1316 D1317:G1318 D1319:G1320 D1321:G1322 D1323:G1324 D1325:G1326 D1327:G1328 D1329:G1330 D1331:G1332 D1333:G1334 D1335:G1336 D1337:G1338 D1339:G1340 D1341:G1342 D1343:G1344 D1345:G1346 D1347:G1348 D1349:G1350 D1351:G1352 D1353:G1354 D1355:G1356 D1357:G1358 D1359:G1360 D1361:G1362 D1363:G1364 D1365:G1366 D1367:G1368 D1369:G1370 D1371:G1372 D1373:G1374 D1375:G1376 D1377:G1378 D1379:G1380 D1381:G1382 D1383:G1384 D1385:G1386 D1387:G1388 D1389:G1390 D1391:G1392 D1393:G1394 D1395:G1396 D1397:G1398 D1399:G1400 D1401:G1402 D1403:G1404 D1405:G1406 D1407:G1408 D1409:G1410 D1411:G1412 D1413:G1414 D1415:G1416 D1417:G1418 D1419:G1420 D1421:G1422 D1423:G1424 D1425:G1426 D1427:G1428 D1429:G1430 D1431:G1432 D1433:G1434 D1435:G1436 D1437:G1438 D1439:G1440 D1441:G1442 D1443:G1444 D1445:G1446 D1447:G1448 D1449:G1450 D1451:G1452 D1453:G1454 D1455:G1456 D1457:G1458 D1459:G1460 D1461:G1462 D1463:G1464 D1465:G1466 D1467:G1468 D1469:G1470 D1471:G1472 D1473:G1474 D1475:G1476 D1477:G1478 D1479:G1480 D1481:G1482 D1483:G1484 D1485:G1486 D1487:G1488 D1489:G1490 D1491:G1492 D1493:G1494 D1495:G1496 D1497:G1498 D1499:G1500 D1501:G1502 D1503:G1504 D1505:G1506 D1507:G1508 D1509:G1510 D1511:G1512 D1513:G1514 D1515:G1516 D1517:G1518 D1519:G1520 D1521:G1522 D1523:G1524 D1525:G1526 D1527:G1528 D1529:G1530 D1531:G1532 D1533:G1534 D1535:G1536 D1537:G1538 D1539:G1540 D1541:G1542 D1543:G1544 D1545:G1546 D1547:G1548 D1549:G1550 D1551:G1552 D1553:G1554 D1555:G1556 D1557:G1558 D1559:G1560 D1561:G1562 D1563:G1564 D1565:G1566 D1567:G1568 D1569:G1570 D1571:G1572 D1573:G1574 D1575:G1576 D1577:G1578 D1579:G1580 D1581:G1582 D1583:G1584 D1585:G1586 D1587:G1588 D1589:G1590 D1591:G1592 D1593:G1594 D1595:G1596 D1597:G1598 D1599:G1600 D1601:G1602 D1603:G1604 D1605:G1606 D1607:G1608 D1609:G1610 D1611:G1612 D1613:G1614 D1615:G1616 D1617:G1618 D1619:G1620 D1621:G1622 D1623:G1624 D1625:G1626 D1627:G1628 D1629:G1630 D1631:G1632 D1633:G1634 D1635:G1636 D1637:G1638 D1639:G1640 D1641:G1642 D1643:G1644 D1645:G1646 D1647:G1648 D1649:G1650 D1651:G1652 D1653:G1654 D1655:G1656 D1657:G1658 D1659:G1660 D1661:G1662 D1663:G1664 D1665:G1666 D1667:G1668 D1669:G1670 D1671:G1672 D1673:G1674 D1675:G1676 D1677:G1678 D1679:G1680 D1681:G1682 D1683:G1684 D1685:G1686 D1687:G1688 D1689:G1690 D1691:G1692 D1693:G1694 D1695:G1696 D1697:G1698 D1699:G1700 D1701:G1702 D1703:G1704 D1705:G1706 D1707:G1708 D1709:G1710 D1711:G1712 D1713:G1714 D1715:G1716 D1717:G1718 D1719:G1720 D1721:G1722 D1723:G1724 D1725:G1726 D1727:G1728 D1729:G1730 D1731:G1732 D1733:G1734 D1735:G1736 D1737:G1738 D1739:G1740 D1741:G1742 D1743:G1744 D1745:G1746 D1747:G1748 D1749:G1750 D1751:G1752 D1753:G1754 D1755:G1756 D1757:G1758 D1759:G1760 D1761:G1762 D1763:G1764 D1765:G1766 D1767:G1768 D1769:G1770 D1771:G1772 D1773:G1774 D1775:G1776 D1777:G1778 D1779:G1780 D1781:G1782 D1783:G1784 D1785:G1786 D1787:G1788 D1789:G1790 D1791:G1792 D1793:G1794 D1795:G1796 D1797:G1798 D1799:G1800 D1801:G1802 D1803:G1804 D1805:G1806 D1807:G1808 D1809:G1810 D1811:G1812 D1813:G1814 D1815:G1816 D1817:G1818 D1819:G1820 D1821:G1822 D1823:G1824 D1825:G1826 D1827:G1828 D1829:G1830 D1831:G1832 D1833:G1834 D1835:G1836 D1837:G1838 D1839:G1840 D1841:G1842 D1843:G1844 D1845:G1846 D1847:G1848 D1849:G1850 D1851:G1852 D1853:G1854 D1855:G1856 D1857:G1858 D1859:G1860 D1861:G1862 D1863:G1864 D1865:G1866 D1867:G1868 D1869:G1870 D1871:G1872 D1873:G1874 D1875:G1876 D1877:G1878 D1879:G1880 D1881:G1882 D1883:G1884 D1885:G1886 D1887:G1888 D1889:G1890 D1891:G1892 D1893:G1894 D1895:G1896 D1897:G1898 D1899:G1900 D1901:G1902 D1903:G1904 D1905:G1906 D1907:G1908 D1909:G1910 D1911:G1912 D1913:G1914 D1915:G1916 D1917:G1918 D1919:G1920 D1921:G1922 D1923:G1924 D1925:G1926 D1927:G1928 D1929:G1930 D1931:G1932 D1933:G1934 D1935:G1936 D1937:G1938 D1939:G1940 D1941:G1942 D1943:G1944 D1945:G1946 D1947:G1948 D1949:G1950 D1951:G1952 D1953:G1954 D1955:G1956 D1957:G1958 D1959:G1960 D1961:G1962 D1963:G1964 D1965:G1966 D1967:G1968 D1969:G1970 D1971:G1972 D1973:G1974 D1975:G1976 D1977:G1978 D1979:G1980 D1981:G1982 D1983:G1984 D1985:G1986 D1987:G1988 D1989:G1990 D1991:G1992 D1993:G1994 D1995:G1996 D1997:G1998">
      <formula1>0</formula1>
    </dataValidation>
  </dataValidations>
  <pageMargins left="0.699305555555556" right="0.699305555555556"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25"/>
  </sheetPr>
  <dimension ref="A1:J2000"/>
  <sheetViews>
    <sheetView showGridLines="0" workbookViewId="0">
      <pane ySplit="3" topLeftCell="A4" activePane="bottomLeft" state="frozen"/>
      <selection/>
      <selection pane="bottomLeft" activeCell="F12" sqref="F12"/>
    </sheetView>
  </sheetViews>
  <sheetFormatPr defaultColWidth="9" defaultRowHeight="16.5"/>
  <cols>
    <col min="1" max="1" width="14.625" style="26" customWidth="1"/>
    <col min="2" max="2" width="11.625" style="26" customWidth="1"/>
    <col min="3" max="3" width="15.625" style="26" customWidth="1"/>
    <col min="4" max="5" width="18.625" style="26" customWidth="1"/>
    <col min="6" max="8" width="9.625" style="26" customWidth="1"/>
    <col min="9" max="9" width="15" style="26" customWidth="1"/>
    <col min="10" max="10" width="15.625" style="26" customWidth="1"/>
    <col min="11" max="16384" width="9" style="24"/>
  </cols>
  <sheetData>
    <row r="1" ht="40" customHeight="1" spans="1:10">
      <c r="A1" s="43"/>
      <c r="B1" s="43"/>
      <c r="C1" s="44" t="s">
        <v>28</v>
      </c>
      <c r="D1" s="44"/>
      <c r="E1" s="44"/>
      <c r="F1" s="44"/>
      <c r="G1" s="44"/>
      <c r="H1" s="43"/>
      <c r="I1" s="43"/>
      <c r="J1" s="43"/>
    </row>
    <row r="2" ht="6" customHeight="1" spans="1:10">
      <c r="A2" s="45"/>
      <c r="B2" s="43"/>
      <c r="C2" s="44"/>
      <c r="D2" s="44"/>
      <c r="E2" s="44"/>
      <c r="F2" s="45"/>
      <c r="G2" s="43"/>
      <c r="H2" s="43"/>
      <c r="I2" s="43"/>
      <c r="J2" s="45"/>
    </row>
    <row r="3" ht="37" customHeight="1" spans="1:10">
      <c r="A3" s="46" t="s">
        <v>3</v>
      </c>
      <c r="B3" s="46" t="s">
        <v>4</v>
      </c>
      <c r="C3" s="46" t="s">
        <v>5</v>
      </c>
      <c r="D3" s="46" t="s">
        <v>6</v>
      </c>
      <c r="E3" s="46" t="s">
        <v>7</v>
      </c>
      <c r="F3" s="46" t="s">
        <v>29</v>
      </c>
      <c r="G3" s="46" t="s">
        <v>8</v>
      </c>
      <c r="H3" s="46" t="s">
        <v>21</v>
      </c>
      <c r="I3" s="46" t="s">
        <v>30</v>
      </c>
      <c r="J3" s="46" t="s">
        <v>11</v>
      </c>
    </row>
    <row r="4" spans="1:10">
      <c r="A4" s="19" t="s">
        <v>12</v>
      </c>
      <c r="B4" s="47" t="str">
        <f>IFERROR(VLOOKUP($A4,货物明细表!$B:$F,2,0),"")</f>
        <v>继电器</v>
      </c>
      <c r="C4" s="47" t="str">
        <f>IFERROR(VLOOKUP($A4,货物明细表!$B:$F,3,0),"")</f>
        <v>24V继电器</v>
      </c>
      <c r="D4" s="47" t="str">
        <f>IFERROR(VLOOKUP($A4,货物明细表!$B:$F,4,0),"")</f>
        <v>70*120</v>
      </c>
      <c r="E4" s="47" t="str">
        <f>IFERROR(VLOOKUP($A4,货物明细表!$B:$F,5,0),"")</f>
        <v>菲尼克斯</v>
      </c>
      <c r="F4" s="20">
        <v>50</v>
      </c>
      <c r="G4" s="47">
        <f>IF($A4="","",SUMIF(入库记录!$C:$C,$A4,入库记录!$H:$H))</f>
        <v>120</v>
      </c>
      <c r="H4" s="47">
        <f>IF(A4="","",SUMIF(出库记录!$C:$C,$A4,出库记录!$H:$H))</f>
        <v>10</v>
      </c>
      <c r="I4" s="47">
        <f t="shared" ref="I4:I7" si="0">IF($A4="","",SUM(F4:G4)-H4)</f>
        <v>160</v>
      </c>
      <c r="J4" s="20"/>
    </row>
    <row r="5" spans="1:10">
      <c r="A5" s="22" t="s">
        <v>15</v>
      </c>
      <c r="B5" s="48" t="str">
        <f>IFERROR(VLOOKUP($A5,货物明细表!$B:$F,2,0),"")</f>
        <v>电源</v>
      </c>
      <c r="C5" s="48" t="str">
        <f>IFERROR(VLOOKUP($A5,货物明细表!$B:$F,3,0),"")</f>
        <v>UPS电源</v>
      </c>
      <c r="D5" s="48" t="str">
        <f>IFERROR(VLOOKUP($A5,货物明细表!$B:$F,4,0),"")</f>
        <v>70*120</v>
      </c>
      <c r="E5" s="48" t="str">
        <f>IFERROR(VLOOKUP($A5,货物明细表!$B:$F,5,0),"")</f>
        <v>APC</v>
      </c>
      <c r="F5" s="23">
        <v>100</v>
      </c>
      <c r="G5" s="48">
        <f>IF($A5="","",SUMIF(入库记录!$C:$C,$A5,入库记录!$H:$H))</f>
        <v>125</v>
      </c>
      <c r="H5" s="48">
        <f>IF(A5="","",SUMIF(出库记录!$C:$C,$A5,出库记录!$H:$H))</f>
        <v>20</v>
      </c>
      <c r="I5" s="48">
        <f t="shared" si="0"/>
        <v>205</v>
      </c>
      <c r="J5" s="23"/>
    </row>
    <row r="6" spans="1:10">
      <c r="A6" s="19" t="s">
        <v>16</v>
      </c>
      <c r="B6" s="47" t="str">
        <f>IFERROR(VLOOKUP($A6,货物明细表!$B:$F,2,0),"")</f>
        <v>电源</v>
      </c>
      <c r="C6" s="47" t="str">
        <f>IFERROR(VLOOKUP($A6,货物明细表!$B:$F,3,0),"")</f>
        <v>蓄电池</v>
      </c>
      <c r="D6" s="47" t="str">
        <f>IFERROR(VLOOKUP($A6,货物明细表!$B:$F,4,0),"")</f>
        <v>60*100</v>
      </c>
      <c r="E6" s="47" t="str">
        <f>IFERROR(VLOOKUP($A6,货物明细表!$B:$F,5,0),"")</f>
        <v>Fiamm</v>
      </c>
      <c r="F6" s="20">
        <v>50</v>
      </c>
      <c r="G6" s="47">
        <f>IF($A6="","",SUMIF(入库记录!$C:$C,$A6,入库记录!$H:$H))</f>
        <v>100</v>
      </c>
      <c r="H6" s="47">
        <f>IF(A6="","",SUMIF(出库记录!$C:$C,$A6,出库记录!$H:$H))</f>
        <v>40</v>
      </c>
      <c r="I6" s="47">
        <f t="shared" si="0"/>
        <v>110</v>
      </c>
      <c r="J6" s="20"/>
    </row>
    <row r="7" spans="1:10">
      <c r="A7" s="22" t="s">
        <v>18</v>
      </c>
      <c r="B7" s="48" t="str">
        <f>IFERROR(VLOOKUP($A7,货物明细表!$B:$F,2,0),"")</f>
        <v>螺栓</v>
      </c>
      <c r="C7" s="48" t="str">
        <f>IFERROR(VLOOKUP($A7,货物明细表!$B:$F,3,0),"")</f>
        <v>底座螺栓</v>
      </c>
      <c r="D7" s="48" t="str">
        <f>IFERROR(VLOOKUP($A7,货物明细表!$B:$F,4,0),"")</f>
        <v>FGH20502</v>
      </c>
      <c r="E7" s="48" t="str">
        <f>IFERROR(VLOOKUP($A7,货物明细表!$B:$F,5,0),"")</f>
        <v>罗特艾德</v>
      </c>
      <c r="F7" s="23">
        <v>200</v>
      </c>
      <c r="G7" s="48">
        <f>IF($A7="","",SUMIF(入库记录!$C:$C,$A7,入库记录!$H:$H))</f>
        <v>320</v>
      </c>
      <c r="H7" s="48">
        <f>IF(A7="","",SUMIF(出库记录!$C:$C,$A7,出库记录!$H:$H))</f>
        <v>100</v>
      </c>
      <c r="I7" s="48">
        <f t="shared" si="0"/>
        <v>420</v>
      </c>
      <c r="J7" s="23"/>
    </row>
    <row r="8" spans="1:10">
      <c r="A8" s="19"/>
      <c r="B8" s="47" t="str">
        <f>IFERROR(VLOOKUP($A8,货物明细表!$B:$F,2,0),"")</f>
        <v/>
      </c>
      <c r="C8" s="47" t="str">
        <f>IFERROR(VLOOKUP($A8,货物明细表!$B:$F,3,0),"")</f>
        <v/>
      </c>
      <c r="D8" s="47" t="str">
        <f>IFERROR(VLOOKUP($A8,货物明细表!$B:$F,4,0),"")</f>
        <v/>
      </c>
      <c r="E8" s="47" t="str">
        <f>IFERROR(VLOOKUP($A8,货物明细表!$B:$F,5,0),"")</f>
        <v/>
      </c>
      <c r="F8" s="20"/>
      <c r="G8" s="47" t="str">
        <f>IF($A8="","",SUMIF(入库记录!$C:$C,$A8,入库记录!$H:$H))</f>
        <v/>
      </c>
      <c r="H8" s="47" t="str">
        <f>IF(A8="","",SUMIF(出库记录!$C:$C,$A8,出库记录!$H:$H))</f>
        <v/>
      </c>
      <c r="I8" s="47" t="str">
        <f t="shared" ref="I8:I19" si="1">IF($A8="","",SUM(F8:G8)-H8)</f>
        <v/>
      </c>
      <c r="J8" s="20"/>
    </row>
    <row r="9" spans="1:10">
      <c r="A9" s="22"/>
      <c r="B9" s="48" t="str">
        <f>IFERROR(VLOOKUP($A9,货物明细表!$B:$F,2,0),"")</f>
        <v/>
      </c>
      <c r="C9" s="48" t="str">
        <f>IFERROR(VLOOKUP($A9,货物明细表!$B:$F,3,0),"")</f>
        <v/>
      </c>
      <c r="D9" s="48" t="str">
        <f>IFERROR(VLOOKUP($A9,货物明细表!$B:$F,4,0),"")</f>
        <v/>
      </c>
      <c r="E9" s="48" t="str">
        <f>IFERROR(VLOOKUP($A9,货物明细表!$B:$F,5,0),"")</f>
        <v/>
      </c>
      <c r="F9" s="23"/>
      <c r="G9" s="48" t="str">
        <f>IF($A9="","",SUMIF(入库记录!$C:$C,$A9,入库记录!$H:$H))</f>
        <v/>
      </c>
      <c r="H9" s="48" t="str">
        <f>IF(A9="","",SUMIF(出库记录!$C:$C,$A9,出库记录!$H:$H))</f>
        <v/>
      </c>
      <c r="I9" s="48" t="str">
        <f t="shared" si="1"/>
        <v/>
      </c>
      <c r="J9" s="23"/>
    </row>
    <row r="10" spans="1:10">
      <c r="A10" s="19"/>
      <c r="B10" s="47" t="str">
        <f>IFERROR(VLOOKUP($A10,货物明细表!$B:$F,2,0),"")</f>
        <v/>
      </c>
      <c r="C10" s="47" t="str">
        <f>IFERROR(VLOOKUP($A10,货物明细表!$B:$F,3,0),"")</f>
        <v/>
      </c>
      <c r="D10" s="47" t="str">
        <f>IFERROR(VLOOKUP($A10,货物明细表!$B:$F,4,0),"")</f>
        <v/>
      </c>
      <c r="E10" s="47" t="str">
        <f>IFERROR(VLOOKUP($A10,货物明细表!$B:$F,5,0),"")</f>
        <v/>
      </c>
      <c r="F10" s="20"/>
      <c r="G10" s="47" t="str">
        <f>IF($A10="","",SUMIF(入库记录!$C:$C,$A10,入库记录!$H:$H))</f>
        <v/>
      </c>
      <c r="H10" s="47" t="str">
        <f>IF(A10="","",SUMIF(出库记录!$C:$C,$A10,出库记录!$H:$H))</f>
        <v/>
      </c>
      <c r="I10" s="47" t="str">
        <f t="shared" si="1"/>
        <v/>
      </c>
      <c r="J10" s="20"/>
    </row>
    <row r="11" spans="1:10">
      <c r="A11" s="22"/>
      <c r="B11" s="48" t="str">
        <f>IFERROR(VLOOKUP($A11,货物明细表!$B:$F,2,0),"")</f>
        <v/>
      </c>
      <c r="C11" s="48" t="str">
        <f>IFERROR(VLOOKUP($A11,货物明细表!$B:$F,3,0),"")</f>
        <v/>
      </c>
      <c r="D11" s="48" t="str">
        <f>IFERROR(VLOOKUP($A11,货物明细表!$B:$F,4,0),"")</f>
        <v/>
      </c>
      <c r="E11" s="48" t="str">
        <f>IFERROR(VLOOKUP($A11,货物明细表!$B:$F,5,0),"")</f>
        <v/>
      </c>
      <c r="F11" s="23"/>
      <c r="G11" s="48" t="str">
        <f>IF($A11="","",SUMIF(入库记录!$C:$C,$A11,入库记录!$H:$H))</f>
        <v/>
      </c>
      <c r="H11" s="48" t="str">
        <f>IF(A11="","",SUMIF(出库记录!$C:$C,$A11,出库记录!$H:$H))</f>
        <v/>
      </c>
      <c r="I11" s="48" t="str">
        <f t="shared" si="1"/>
        <v/>
      </c>
      <c r="J11" s="23"/>
    </row>
    <row r="12" spans="1:10">
      <c r="A12" s="19"/>
      <c r="B12" s="47" t="str">
        <f>IFERROR(VLOOKUP($A12,货物明细表!$B:$F,2,0),"")</f>
        <v/>
      </c>
      <c r="C12" s="47" t="str">
        <f>IFERROR(VLOOKUP($A12,货物明细表!$B:$F,3,0),"")</f>
        <v/>
      </c>
      <c r="D12" s="47" t="str">
        <f>IFERROR(VLOOKUP($A12,货物明细表!$B:$F,4,0),"")</f>
        <v/>
      </c>
      <c r="E12" s="47" t="str">
        <f>IFERROR(VLOOKUP($A12,货物明细表!$B:$F,5,0),"")</f>
        <v/>
      </c>
      <c r="F12" s="20"/>
      <c r="G12" s="47" t="str">
        <f>IF($A12="","",SUMIF(入库记录!$C:$C,$A12,入库记录!$H:$H))</f>
        <v/>
      </c>
      <c r="H12" s="47" t="str">
        <f>IF(A12="","",SUMIF(出库记录!$C:$C,$A12,出库记录!$H:$H))</f>
        <v/>
      </c>
      <c r="I12" s="47" t="str">
        <f t="shared" si="1"/>
        <v/>
      </c>
      <c r="J12" s="20"/>
    </row>
    <row r="13" spans="1:10">
      <c r="A13" s="22"/>
      <c r="B13" s="48" t="str">
        <f>IFERROR(VLOOKUP($A13,货物明细表!$B:$F,2,0),"")</f>
        <v/>
      </c>
      <c r="C13" s="48" t="str">
        <f>IFERROR(VLOOKUP($A13,货物明细表!$B:$F,3,0),"")</f>
        <v/>
      </c>
      <c r="D13" s="48" t="str">
        <f>IFERROR(VLOOKUP($A13,货物明细表!$B:$F,4,0),"")</f>
        <v/>
      </c>
      <c r="E13" s="48" t="str">
        <f>IFERROR(VLOOKUP($A13,货物明细表!$B:$F,5,0),"")</f>
        <v/>
      </c>
      <c r="F13" s="23"/>
      <c r="G13" s="48" t="str">
        <f>IF($A13="","",SUMIF(入库记录!$C:$C,$A13,入库记录!$H:$H))</f>
        <v/>
      </c>
      <c r="H13" s="48" t="str">
        <f>IF(A13="","",SUMIF(出库记录!$C:$C,$A13,出库记录!$H:$H))</f>
        <v/>
      </c>
      <c r="I13" s="48" t="str">
        <f t="shared" si="1"/>
        <v/>
      </c>
      <c r="J13" s="23"/>
    </row>
    <row r="14" spans="1:10">
      <c r="A14" s="19"/>
      <c r="B14" s="47" t="str">
        <f>IFERROR(VLOOKUP($A14,货物明细表!$B:$F,2,0),"")</f>
        <v/>
      </c>
      <c r="C14" s="47" t="str">
        <f>IFERROR(VLOOKUP($A14,货物明细表!$B:$F,3,0),"")</f>
        <v/>
      </c>
      <c r="D14" s="47" t="str">
        <f>IFERROR(VLOOKUP($A14,货物明细表!$B:$F,4,0),"")</f>
        <v/>
      </c>
      <c r="E14" s="47" t="str">
        <f>IFERROR(VLOOKUP($A14,货物明细表!$B:$F,5,0),"")</f>
        <v/>
      </c>
      <c r="F14" s="20"/>
      <c r="G14" s="47" t="str">
        <f>IF($A14="","",SUMIF(入库记录!$C:$C,$A14,入库记录!$H:$H))</f>
        <v/>
      </c>
      <c r="H14" s="47" t="str">
        <f>IF(A14="","",SUMIF(出库记录!$C:$C,$A14,出库记录!$H:$H))</f>
        <v/>
      </c>
      <c r="I14" s="47" t="str">
        <f t="shared" si="1"/>
        <v/>
      </c>
      <c r="J14" s="20"/>
    </row>
    <row r="15" spans="1:10">
      <c r="A15" s="22"/>
      <c r="B15" s="48" t="str">
        <f>IFERROR(VLOOKUP($A15,货物明细表!$B:$F,2,0),"")</f>
        <v/>
      </c>
      <c r="C15" s="48" t="str">
        <f>IFERROR(VLOOKUP($A15,货物明细表!$B:$F,3,0),"")</f>
        <v/>
      </c>
      <c r="D15" s="48" t="str">
        <f>IFERROR(VLOOKUP($A15,货物明细表!$B:$F,4,0),"")</f>
        <v/>
      </c>
      <c r="E15" s="48" t="str">
        <f>IFERROR(VLOOKUP($A15,货物明细表!$B:$F,5,0),"")</f>
        <v/>
      </c>
      <c r="F15" s="23"/>
      <c r="G15" s="48" t="str">
        <f>IF($A15="","",SUMIF(入库记录!$C:$C,$A15,入库记录!$H:$H))</f>
        <v/>
      </c>
      <c r="H15" s="48" t="str">
        <f>IF(A15="","",SUMIF(出库记录!$C:$C,$A15,出库记录!$H:$H))</f>
        <v/>
      </c>
      <c r="I15" s="48" t="str">
        <f t="shared" si="1"/>
        <v/>
      </c>
      <c r="J15" s="23"/>
    </row>
    <row r="16" spans="1:10">
      <c r="A16" s="19"/>
      <c r="B16" s="47" t="str">
        <f>IFERROR(VLOOKUP($A16,货物明细表!$B:$F,2,0),"")</f>
        <v/>
      </c>
      <c r="C16" s="47" t="str">
        <f>IFERROR(VLOOKUP($A16,货物明细表!$B:$F,3,0),"")</f>
        <v/>
      </c>
      <c r="D16" s="47" t="str">
        <f>IFERROR(VLOOKUP($A16,货物明细表!$B:$F,4,0),"")</f>
        <v/>
      </c>
      <c r="E16" s="47" t="str">
        <f>IFERROR(VLOOKUP($A16,货物明细表!$B:$F,5,0),"")</f>
        <v/>
      </c>
      <c r="F16" s="20"/>
      <c r="G16" s="47" t="str">
        <f>IF($A16="","",SUMIF(入库记录!$C:$C,$A16,入库记录!$H:$H))</f>
        <v/>
      </c>
      <c r="H16" s="47" t="str">
        <f>IF(A16="","",SUMIF(出库记录!$C:$C,$A16,出库记录!$H:$H))</f>
        <v/>
      </c>
      <c r="I16" s="47" t="str">
        <f t="shared" si="1"/>
        <v/>
      </c>
      <c r="J16" s="20"/>
    </row>
    <row r="17" spans="1:10">
      <c r="A17" s="22"/>
      <c r="B17" s="48" t="str">
        <f>IFERROR(VLOOKUP($A17,货物明细表!$B:$F,2,0),"")</f>
        <v/>
      </c>
      <c r="C17" s="48" t="str">
        <f>IFERROR(VLOOKUP($A17,货物明细表!$B:$F,3,0),"")</f>
        <v/>
      </c>
      <c r="D17" s="48" t="str">
        <f>IFERROR(VLOOKUP($A17,货物明细表!$B:$F,4,0),"")</f>
        <v/>
      </c>
      <c r="E17" s="48" t="str">
        <f>IFERROR(VLOOKUP($A17,货物明细表!$B:$F,5,0),"")</f>
        <v/>
      </c>
      <c r="F17" s="23"/>
      <c r="G17" s="48" t="str">
        <f>IF($A17="","",SUMIF(入库记录!$C:$C,$A17,入库记录!$H:$H))</f>
        <v/>
      </c>
      <c r="H17" s="48" t="str">
        <f>IF(A17="","",SUMIF(出库记录!$C:$C,$A17,出库记录!$H:$H))</f>
        <v/>
      </c>
      <c r="I17" s="48" t="str">
        <f t="shared" si="1"/>
        <v/>
      </c>
      <c r="J17" s="23"/>
    </row>
    <row r="18" spans="1:10">
      <c r="A18" s="19"/>
      <c r="B18" s="47" t="str">
        <f>IFERROR(VLOOKUP($A18,货物明细表!$B:$F,2,0),"")</f>
        <v/>
      </c>
      <c r="C18" s="47" t="str">
        <f>IFERROR(VLOOKUP($A18,货物明细表!$B:$F,3,0),"")</f>
        <v/>
      </c>
      <c r="D18" s="47" t="str">
        <f>IFERROR(VLOOKUP($A18,货物明细表!$B:$F,4,0),"")</f>
        <v/>
      </c>
      <c r="E18" s="47" t="str">
        <f>IFERROR(VLOOKUP($A18,货物明细表!$B:$F,5,0),"")</f>
        <v/>
      </c>
      <c r="F18" s="20"/>
      <c r="G18" s="47" t="str">
        <f>IF($A18="","",SUMIF(入库记录!$C:$C,$A18,入库记录!$H:$H))</f>
        <v/>
      </c>
      <c r="H18" s="47" t="str">
        <f>IF(A18="","",SUMIF(出库记录!$C:$C,$A18,出库记录!$H:$H))</f>
        <v/>
      </c>
      <c r="I18" s="47" t="str">
        <f t="shared" si="1"/>
        <v/>
      </c>
      <c r="J18" s="20"/>
    </row>
    <row r="19" spans="1:10">
      <c r="A19" s="22"/>
      <c r="B19" s="48" t="str">
        <f>IFERROR(VLOOKUP($A19,货物明细表!$B:$F,2,0),"")</f>
        <v/>
      </c>
      <c r="C19" s="48" t="str">
        <f>IFERROR(VLOOKUP($A19,货物明细表!$B:$F,3,0),"")</f>
        <v/>
      </c>
      <c r="D19" s="48" t="str">
        <f>IFERROR(VLOOKUP($A19,货物明细表!$B:$F,4,0),"")</f>
        <v/>
      </c>
      <c r="E19" s="48" t="str">
        <f>IFERROR(VLOOKUP($A19,货物明细表!$B:$F,5,0),"")</f>
        <v/>
      </c>
      <c r="F19" s="23"/>
      <c r="G19" s="48" t="str">
        <f>IF($A19="","",SUMIF(入库记录!$C:$C,$A19,入库记录!$H:$H))</f>
        <v/>
      </c>
      <c r="H19" s="48" t="str">
        <f>IF(A19="","",SUMIF(出库记录!$C:$C,$A19,出库记录!$H:$H))</f>
        <v/>
      </c>
      <c r="I19" s="48" t="str">
        <f t="shared" si="1"/>
        <v/>
      </c>
      <c r="J19" s="23"/>
    </row>
    <row r="20" spans="1:10">
      <c r="A20" s="19"/>
      <c r="B20" s="47" t="str">
        <f>IFERROR(VLOOKUP($A20,货物明细表!$B:$F,2,0),"")</f>
        <v/>
      </c>
      <c r="C20" s="47" t="str">
        <f>IFERROR(VLOOKUP($A20,货物明细表!$B:$F,3,0),"")</f>
        <v/>
      </c>
      <c r="D20" s="47" t="str">
        <f>IFERROR(VLOOKUP($A20,货物明细表!$B:$F,4,0),"")</f>
        <v/>
      </c>
      <c r="E20" s="47" t="str">
        <f>IFERROR(VLOOKUP($A20,货物明细表!$B:$F,5,0),"")</f>
        <v/>
      </c>
      <c r="F20" s="20"/>
      <c r="G20" s="47" t="str">
        <f>IF($A20="","",SUMIF(入库记录!$C:$C,$A20,入库记录!$H:$H))</f>
        <v/>
      </c>
      <c r="H20" s="47" t="str">
        <f>IF(A20="","",SUMIF(出库记录!$C:$C,$A20,出库记录!$H:$H))</f>
        <v/>
      </c>
      <c r="I20" s="47" t="str">
        <f t="shared" ref="I20:I83" si="2">IF($A20="","",SUM(F20:G20)-H20)</f>
        <v/>
      </c>
      <c r="J20" s="20"/>
    </row>
    <row r="21" spans="1:10">
      <c r="A21" s="22"/>
      <c r="B21" s="48" t="str">
        <f>IFERROR(VLOOKUP($A21,货物明细表!$B:$F,2,0),"")</f>
        <v/>
      </c>
      <c r="C21" s="48" t="str">
        <f>IFERROR(VLOOKUP($A21,货物明细表!$B:$F,3,0),"")</f>
        <v/>
      </c>
      <c r="D21" s="48" t="str">
        <f>IFERROR(VLOOKUP($A21,货物明细表!$B:$F,4,0),"")</f>
        <v/>
      </c>
      <c r="E21" s="48" t="str">
        <f>IFERROR(VLOOKUP($A21,货物明细表!$B:$F,5,0),"")</f>
        <v/>
      </c>
      <c r="F21" s="23"/>
      <c r="G21" s="48" t="str">
        <f>IF($A21="","",SUMIF(入库记录!$C:$C,$A21,入库记录!$H:$H))</f>
        <v/>
      </c>
      <c r="H21" s="48" t="str">
        <f>IF(A21="","",SUMIF(出库记录!$C:$C,$A21,出库记录!$H:$H))</f>
        <v/>
      </c>
      <c r="I21" s="48" t="str">
        <f t="shared" si="2"/>
        <v/>
      </c>
      <c r="J21" s="23"/>
    </row>
    <row r="22" spans="1:10">
      <c r="A22" s="19"/>
      <c r="B22" s="47" t="str">
        <f>IFERROR(VLOOKUP($A22,货物明细表!$B:$F,2,0),"")</f>
        <v/>
      </c>
      <c r="C22" s="47" t="str">
        <f>IFERROR(VLOOKUP($A22,货物明细表!$B:$F,3,0),"")</f>
        <v/>
      </c>
      <c r="D22" s="47" t="str">
        <f>IFERROR(VLOOKUP($A22,货物明细表!$B:$F,4,0),"")</f>
        <v/>
      </c>
      <c r="E22" s="47" t="str">
        <f>IFERROR(VLOOKUP($A22,货物明细表!$B:$F,5,0),"")</f>
        <v/>
      </c>
      <c r="F22" s="20"/>
      <c r="G22" s="47" t="str">
        <f>IF($A22="","",SUMIF(入库记录!$C:$C,$A22,入库记录!$H:$H))</f>
        <v/>
      </c>
      <c r="H22" s="47" t="str">
        <f>IF(A22="","",SUMIF(出库记录!$C:$C,$A22,出库记录!$H:$H))</f>
        <v/>
      </c>
      <c r="I22" s="47" t="str">
        <f t="shared" si="2"/>
        <v/>
      </c>
      <c r="J22" s="20"/>
    </row>
    <row r="23" spans="1:10">
      <c r="A23" s="22"/>
      <c r="B23" s="48" t="str">
        <f>IFERROR(VLOOKUP($A23,货物明细表!$B:$F,2,0),"")</f>
        <v/>
      </c>
      <c r="C23" s="48" t="str">
        <f>IFERROR(VLOOKUP($A23,货物明细表!$B:$F,3,0),"")</f>
        <v/>
      </c>
      <c r="D23" s="48" t="str">
        <f>IFERROR(VLOOKUP($A23,货物明细表!$B:$F,4,0),"")</f>
        <v/>
      </c>
      <c r="E23" s="48" t="str">
        <f>IFERROR(VLOOKUP($A23,货物明细表!$B:$F,5,0),"")</f>
        <v/>
      </c>
      <c r="F23" s="23"/>
      <c r="G23" s="48" t="str">
        <f>IF($A23="","",SUMIF(入库记录!$C:$C,$A23,入库记录!$H:$H))</f>
        <v/>
      </c>
      <c r="H23" s="48" t="str">
        <f>IF(A23="","",SUMIF(出库记录!$C:$C,$A23,出库记录!$H:$H))</f>
        <v/>
      </c>
      <c r="I23" s="48" t="str">
        <f t="shared" si="2"/>
        <v/>
      </c>
      <c r="J23" s="23"/>
    </row>
    <row r="24" spans="1:10">
      <c r="A24" s="19"/>
      <c r="B24" s="47" t="str">
        <f>IFERROR(VLOOKUP($A24,货物明细表!$B:$F,2,0),"")</f>
        <v/>
      </c>
      <c r="C24" s="47" t="str">
        <f>IFERROR(VLOOKUP($A24,货物明细表!$B:$F,3,0),"")</f>
        <v/>
      </c>
      <c r="D24" s="47" t="str">
        <f>IFERROR(VLOOKUP($A24,货物明细表!$B:$F,4,0),"")</f>
        <v/>
      </c>
      <c r="E24" s="47" t="str">
        <f>IFERROR(VLOOKUP($A24,货物明细表!$B:$F,5,0),"")</f>
        <v/>
      </c>
      <c r="F24" s="20"/>
      <c r="G24" s="47" t="str">
        <f>IF($A24="","",SUMIF(入库记录!$C:$C,$A24,入库记录!$H:$H))</f>
        <v/>
      </c>
      <c r="H24" s="47" t="str">
        <f>IF(A24="","",SUMIF(出库记录!$C:$C,$A24,出库记录!$H:$H))</f>
        <v/>
      </c>
      <c r="I24" s="47" t="str">
        <f t="shared" si="2"/>
        <v/>
      </c>
      <c r="J24" s="20"/>
    </row>
    <row r="25" spans="1:10">
      <c r="A25" s="22"/>
      <c r="B25" s="48" t="str">
        <f>IFERROR(VLOOKUP($A25,货物明细表!$B:$F,2,0),"")</f>
        <v/>
      </c>
      <c r="C25" s="48" t="str">
        <f>IFERROR(VLOOKUP($A25,货物明细表!$B:$F,3,0),"")</f>
        <v/>
      </c>
      <c r="D25" s="48" t="str">
        <f>IFERROR(VLOOKUP($A25,货物明细表!$B:$F,4,0),"")</f>
        <v/>
      </c>
      <c r="E25" s="48" t="str">
        <f>IFERROR(VLOOKUP($A25,货物明细表!$B:$F,5,0),"")</f>
        <v/>
      </c>
      <c r="F25" s="23"/>
      <c r="G25" s="48" t="str">
        <f>IF($A25="","",SUMIF(入库记录!$C:$C,$A25,入库记录!$H:$H))</f>
        <v/>
      </c>
      <c r="H25" s="48" t="str">
        <f>IF(A25="","",SUMIF(出库记录!$C:$C,$A25,出库记录!$H:$H))</f>
        <v/>
      </c>
      <c r="I25" s="48" t="str">
        <f t="shared" si="2"/>
        <v/>
      </c>
      <c r="J25" s="23"/>
    </row>
    <row r="26" spans="1:10">
      <c r="A26" s="19"/>
      <c r="B26" s="47" t="str">
        <f>IFERROR(VLOOKUP($A26,货物明细表!$B:$F,2,0),"")</f>
        <v/>
      </c>
      <c r="C26" s="47" t="str">
        <f>IFERROR(VLOOKUP($A26,货物明细表!$B:$F,3,0),"")</f>
        <v/>
      </c>
      <c r="D26" s="47" t="str">
        <f>IFERROR(VLOOKUP($A26,货物明细表!$B:$F,4,0),"")</f>
        <v/>
      </c>
      <c r="E26" s="47" t="str">
        <f>IFERROR(VLOOKUP($A26,货物明细表!$B:$F,5,0),"")</f>
        <v/>
      </c>
      <c r="F26" s="20"/>
      <c r="G26" s="47" t="str">
        <f>IF($A26="","",SUMIF(入库记录!$C:$C,$A26,入库记录!$H:$H))</f>
        <v/>
      </c>
      <c r="H26" s="47" t="str">
        <f>IF(A26="","",SUMIF(出库记录!$C:$C,$A26,出库记录!$H:$H))</f>
        <v/>
      </c>
      <c r="I26" s="47" t="str">
        <f t="shared" si="2"/>
        <v/>
      </c>
      <c r="J26" s="20"/>
    </row>
    <row r="27" spans="1:10">
      <c r="A27" s="22"/>
      <c r="B27" s="48" t="str">
        <f>IFERROR(VLOOKUP($A27,货物明细表!$B:$F,2,0),"")</f>
        <v/>
      </c>
      <c r="C27" s="48" t="str">
        <f>IFERROR(VLOOKUP($A27,货物明细表!$B:$F,3,0),"")</f>
        <v/>
      </c>
      <c r="D27" s="48" t="str">
        <f>IFERROR(VLOOKUP($A27,货物明细表!$B:$F,4,0),"")</f>
        <v/>
      </c>
      <c r="E27" s="48" t="str">
        <f>IFERROR(VLOOKUP($A27,货物明细表!$B:$F,5,0),"")</f>
        <v/>
      </c>
      <c r="F27" s="23"/>
      <c r="G27" s="48" t="str">
        <f>IF($A27="","",SUMIF(入库记录!$C:$C,$A27,入库记录!$H:$H))</f>
        <v/>
      </c>
      <c r="H27" s="48" t="str">
        <f>IF(A27="","",SUMIF(出库记录!$C:$C,$A27,出库记录!$H:$H))</f>
        <v/>
      </c>
      <c r="I27" s="48" t="str">
        <f t="shared" si="2"/>
        <v/>
      </c>
      <c r="J27" s="23"/>
    </row>
    <row r="28" spans="1:10">
      <c r="A28" s="19"/>
      <c r="B28" s="47" t="str">
        <f>IFERROR(VLOOKUP($A28,货物明细表!$B:$F,2,0),"")</f>
        <v/>
      </c>
      <c r="C28" s="47" t="str">
        <f>IFERROR(VLOOKUP($A28,货物明细表!$B:$F,3,0),"")</f>
        <v/>
      </c>
      <c r="D28" s="47" t="str">
        <f>IFERROR(VLOOKUP($A28,货物明细表!$B:$F,4,0),"")</f>
        <v/>
      </c>
      <c r="E28" s="47" t="str">
        <f>IFERROR(VLOOKUP($A28,货物明细表!$B:$F,5,0),"")</f>
        <v/>
      </c>
      <c r="F28" s="20"/>
      <c r="G28" s="47" t="str">
        <f>IF($A28="","",SUMIF(入库记录!$C:$C,$A28,入库记录!$H:$H))</f>
        <v/>
      </c>
      <c r="H28" s="47" t="str">
        <f>IF(A28="","",SUMIF(出库记录!$C:$C,$A28,出库记录!$H:$H))</f>
        <v/>
      </c>
      <c r="I28" s="47" t="str">
        <f t="shared" si="2"/>
        <v/>
      </c>
      <c r="J28" s="20"/>
    </row>
    <row r="29" spans="1:10">
      <c r="A29" s="22"/>
      <c r="B29" s="48" t="str">
        <f>IFERROR(VLOOKUP($A29,货物明细表!$B:$F,2,0),"")</f>
        <v/>
      </c>
      <c r="C29" s="48" t="str">
        <f>IFERROR(VLOOKUP($A29,货物明细表!$B:$F,3,0),"")</f>
        <v/>
      </c>
      <c r="D29" s="48" t="str">
        <f>IFERROR(VLOOKUP($A29,货物明细表!$B:$F,4,0),"")</f>
        <v/>
      </c>
      <c r="E29" s="48" t="str">
        <f>IFERROR(VLOOKUP($A29,货物明细表!$B:$F,5,0),"")</f>
        <v/>
      </c>
      <c r="F29" s="23"/>
      <c r="G29" s="48" t="str">
        <f>IF($A29="","",SUMIF(入库记录!$C:$C,$A29,入库记录!$H:$H))</f>
        <v/>
      </c>
      <c r="H29" s="48" t="str">
        <f>IF(A29="","",SUMIF(出库记录!$C:$C,$A29,出库记录!$H:$H))</f>
        <v/>
      </c>
      <c r="I29" s="48" t="str">
        <f t="shared" si="2"/>
        <v/>
      </c>
      <c r="J29" s="23"/>
    </row>
    <row r="30" spans="1:10">
      <c r="A30" s="19"/>
      <c r="B30" s="47" t="str">
        <f>IFERROR(VLOOKUP($A30,货物明细表!$B:$F,2,0),"")</f>
        <v/>
      </c>
      <c r="C30" s="47" t="str">
        <f>IFERROR(VLOOKUP($A30,货物明细表!$B:$F,3,0),"")</f>
        <v/>
      </c>
      <c r="D30" s="47" t="str">
        <f>IFERROR(VLOOKUP($A30,货物明细表!$B:$F,4,0),"")</f>
        <v/>
      </c>
      <c r="E30" s="47" t="str">
        <f>IFERROR(VLOOKUP($A30,货物明细表!$B:$F,5,0),"")</f>
        <v/>
      </c>
      <c r="F30" s="20"/>
      <c r="G30" s="47" t="str">
        <f>IF($A30="","",SUMIF(入库记录!$C:$C,$A30,入库记录!$H:$H))</f>
        <v/>
      </c>
      <c r="H30" s="47" t="str">
        <f>IF(A30="","",SUMIF(出库记录!$C:$C,$A30,出库记录!$H:$H))</f>
        <v/>
      </c>
      <c r="I30" s="47" t="str">
        <f t="shared" si="2"/>
        <v/>
      </c>
      <c r="J30" s="20"/>
    </row>
    <row r="31" spans="1:10">
      <c r="A31" s="22"/>
      <c r="B31" s="48" t="str">
        <f>IFERROR(VLOOKUP($A31,货物明细表!$B:$F,2,0),"")</f>
        <v/>
      </c>
      <c r="C31" s="48" t="str">
        <f>IFERROR(VLOOKUP($A31,货物明细表!$B:$F,3,0),"")</f>
        <v/>
      </c>
      <c r="D31" s="48" t="str">
        <f>IFERROR(VLOOKUP($A31,货物明细表!$B:$F,4,0),"")</f>
        <v/>
      </c>
      <c r="E31" s="48" t="str">
        <f>IFERROR(VLOOKUP($A31,货物明细表!$B:$F,5,0),"")</f>
        <v/>
      </c>
      <c r="F31" s="23"/>
      <c r="G31" s="48" t="str">
        <f>IF($A31="","",SUMIF(入库记录!$C:$C,$A31,入库记录!$H:$H))</f>
        <v/>
      </c>
      <c r="H31" s="48" t="str">
        <f>IF(A31="","",SUMIF(出库记录!$C:$C,$A31,出库记录!$H:$H))</f>
        <v/>
      </c>
      <c r="I31" s="48" t="str">
        <f t="shared" si="2"/>
        <v/>
      </c>
      <c r="J31" s="23"/>
    </row>
    <row r="32" spans="1:10">
      <c r="A32" s="19"/>
      <c r="B32" s="47" t="str">
        <f>IFERROR(VLOOKUP($A32,货物明细表!$B:$F,2,0),"")</f>
        <v/>
      </c>
      <c r="C32" s="47" t="str">
        <f>IFERROR(VLOOKUP($A32,货物明细表!$B:$F,3,0),"")</f>
        <v/>
      </c>
      <c r="D32" s="47" t="str">
        <f>IFERROR(VLOOKUP($A32,货物明细表!$B:$F,4,0),"")</f>
        <v/>
      </c>
      <c r="E32" s="47" t="str">
        <f>IFERROR(VLOOKUP($A32,货物明细表!$B:$F,5,0),"")</f>
        <v/>
      </c>
      <c r="F32" s="20"/>
      <c r="G32" s="47" t="str">
        <f>IF($A32="","",SUMIF(入库记录!$C:$C,$A32,入库记录!$H:$H))</f>
        <v/>
      </c>
      <c r="H32" s="47" t="str">
        <f>IF(A32="","",SUMIF(出库记录!$C:$C,$A32,出库记录!$H:$H))</f>
        <v/>
      </c>
      <c r="I32" s="47" t="str">
        <f t="shared" si="2"/>
        <v/>
      </c>
      <c r="J32" s="20"/>
    </row>
    <row r="33" spans="1:10">
      <c r="A33" s="22"/>
      <c r="B33" s="48" t="str">
        <f>IFERROR(VLOOKUP($A33,货物明细表!$B:$F,2,0),"")</f>
        <v/>
      </c>
      <c r="C33" s="48" t="str">
        <f>IFERROR(VLOOKUP($A33,货物明细表!$B:$F,3,0),"")</f>
        <v/>
      </c>
      <c r="D33" s="48" t="str">
        <f>IFERROR(VLOOKUP($A33,货物明细表!$B:$F,4,0),"")</f>
        <v/>
      </c>
      <c r="E33" s="48" t="str">
        <f>IFERROR(VLOOKUP($A33,货物明细表!$B:$F,5,0),"")</f>
        <v/>
      </c>
      <c r="F33" s="23"/>
      <c r="G33" s="48" t="str">
        <f>IF($A33="","",SUMIF(入库记录!$C:$C,$A33,入库记录!$H:$H))</f>
        <v/>
      </c>
      <c r="H33" s="48" t="str">
        <f>IF(A33="","",SUMIF(出库记录!$C:$C,$A33,出库记录!$H:$H))</f>
        <v/>
      </c>
      <c r="I33" s="48" t="str">
        <f t="shared" si="2"/>
        <v/>
      </c>
      <c r="J33" s="23"/>
    </row>
    <row r="34" spans="1:10">
      <c r="A34" s="19"/>
      <c r="B34" s="47" t="str">
        <f>IFERROR(VLOOKUP($A34,货物明细表!$B:$F,2,0),"")</f>
        <v/>
      </c>
      <c r="C34" s="47" t="str">
        <f>IFERROR(VLOOKUP($A34,货物明细表!$B:$F,3,0),"")</f>
        <v/>
      </c>
      <c r="D34" s="47" t="str">
        <f>IFERROR(VLOOKUP($A34,货物明细表!$B:$F,4,0),"")</f>
        <v/>
      </c>
      <c r="E34" s="47" t="str">
        <f>IFERROR(VLOOKUP($A34,货物明细表!$B:$F,5,0),"")</f>
        <v/>
      </c>
      <c r="F34" s="20"/>
      <c r="G34" s="47" t="str">
        <f>IF($A34="","",SUMIF(入库记录!$C:$C,$A34,入库记录!$H:$H))</f>
        <v/>
      </c>
      <c r="H34" s="47" t="str">
        <f>IF(A34="","",SUMIF(出库记录!$C:$C,$A34,出库记录!$H:$H))</f>
        <v/>
      </c>
      <c r="I34" s="47" t="str">
        <f t="shared" si="2"/>
        <v/>
      </c>
      <c r="J34" s="20"/>
    </row>
    <row r="35" spans="1:10">
      <c r="A35" s="22"/>
      <c r="B35" s="48" t="str">
        <f>IFERROR(VLOOKUP($A35,货物明细表!$B:$F,2,0),"")</f>
        <v/>
      </c>
      <c r="C35" s="48" t="str">
        <f>IFERROR(VLOOKUP($A35,货物明细表!$B:$F,3,0),"")</f>
        <v/>
      </c>
      <c r="D35" s="48" t="str">
        <f>IFERROR(VLOOKUP($A35,货物明细表!$B:$F,4,0),"")</f>
        <v/>
      </c>
      <c r="E35" s="48" t="str">
        <f>IFERROR(VLOOKUP($A35,货物明细表!$B:$F,5,0),"")</f>
        <v/>
      </c>
      <c r="F35" s="23"/>
      <c r="G35" s="48" t="str">
        <f>IF($A35="","",SUMIF(入库记录!$C:$C,$A35,入库记录!$H:$H))</f>
        <v/>
      </c>
      <c r="H35" s="48" t="str">
        <f>IF(A35="","",SUMIF(出库记录!$C:$C,$A35,出库记录!$H:$H))</f>
        <v/>
      </c>
      <c r="I35" s="48" t="str">
        <f t="shared" si="2"/>
        <v/>
      </c>
      <c r="J35" s="23"/>
    </row>
    <row r="36" spans="1:10">
      <c r="A36" s="19"/>
      <c r="B36" s="47" t="str">
        <f>IFERROR(VLOOKUP($A36,货物明细表!$B:$F,2,0),"")</f>
        <v/>
      </c>
      <c r="C36" s="47" t="str">
        <f>IFERROR(VLOOKUP($A36,货物明细表!$B:$F,3,0),"")</f>
        <v/>
      </c>
      <c r="D36" s="47" t="str">
        <f>IFERROR(VLOOKUP($A36,货物明细表!$B:$F,4,0),"")</f>
        <v/>
      </c>
      <c r="E36" s="47" t="str">
        <f>IFERROR(VLOOKUP($A36,货物明细表!$B:$F,5,0),"")</f>
        <v/>
      </c>
      <c r="F36" s="20"/>
      <c r="G36" s="47" t="str">
        <f>IF($A36="","",SUMIF(入库记录!$C:$C,$A36,入库记录!$H:$H))</f>
        <v/>
      </c>
      <c r="H36" s="47" t="str">
        <f>IF(A36="","",SUMIF(出库记录!$C:$C,$A36,出库记录!$H:$H))</f>
        <v/>
      </c>
      <c r="I36" s="47" t="str">
        <f t="shared" si="2"/>
        <v/>
      </c>
      <c r="J36" s="20"/>
    </row>
    <row r="37" spans="1:10">
      <c r="A37" s="22"/>
      <c r="B37" s="48" t="str">
        <f>IFERROR(VLOOKUP($A37,货物明细表!$B:$F,2,0),"")</f>
        <v/>
      </c>
      <c r="C37" s="48" t="str">
        <f>IFERROR(VLOOKUP($A37,货物明细表!$B:$F,3,0),"")</f>
        <v/>
      </c>
      <c r="D37" s="48" t="str">
        <f>IFERROR(VLOOKUP($A37,货物明细表!$B:$F,4,0),"")</f>
        <v/>
      </c>
      <c r="E37" s="48" t="str">
        <f>IFERROR(VLOOKUP($A37,货物明细表!$B:$F,5,0),"")</f>
        <v/>
      </c>
      <c r="F37" s="23"/>
      <c r="G37" s="48" t="str">
        <f>IF($A37="","",SUMIF(入库记录!$C:$C,$A37,入库记录!$H:$H))</f>
        <v/>
      </c>
      <c r="H37" s="48" t="str">
        <f>IF(A37="","",SUMIF(出库记录!$C:$C,$A37,出库记录!$H:$H))</f>
        <v/>
      </c>
      <c r="I37" s="48" t="str">
        <f t="shared" si="2"/>
        <v/>
      </c>
      <c r="J37" s="23"/>
    </row>
    <row r="38" spans="1:10">
      <c r="A38" s="19"/>
      <c r="B38" s="47" t="str">
        <f>IFERROR(VLOOKUP($A38,货物明细表!$B:$F,2,0),"")</f>
        <v/>
      </c>
      <c r="C38" s="47" t="str">
        <f>IFERROR(VLOOKUP($A38,货物明细表!$B:$F,3,0),"")</f>
        <v/>
      </c>
      <c r="D38" s="47" t="str">
        <f>IFERROR(VLOOKUP($A38,货物明细表!$B:$F,4,0),"")</f>
        <v/>
      </c>
      <c r="E38" s="47" t="str">
        <f>IFERROR(VLOOKUP($A38,货物明细表!$B:$F,5,0),"")</f>
        <v/>
      </c>
      <c r="F38" s="20"/>
      <c r="G38" s="47" t="str">
        <f>IF($A38="","",SUMIF(入库记录!$C:$C,$A38,入库记录!$H:$H))</f>
        <v/>
      </c>
      <c r="H38" s="47" t="str">
        <f>IF(A38="","",SUMIF(出库记录!$C:$C,$A38,出库记录!$H:$H))</f>
        <v/>
      </c>
      <c r="I38" s="47" t="str">
        <f t="shared" si="2"/>
        <v/>
      </c>
      <c r="J38" s="20"/>
    </row>
    <row r="39" spans="1:10">
      <c r="A39" s="22"/>
      <c r="B39" s="48" t="str">
        <f>IFERROR(VLOOKUP($A39,货物明细表!$B:$F,2,0),"")</f>
        <v/>
      </c>
      <c r="C39" s="48" t="str">
        <f>IFERROR(VLOOKUP($A39,货物明细表!$B:$F,3,0),"")</f>
        <v/>
      </c>
      <c r="D39" s="48" t="str">
        <f>IFERROR(VLOOKUP($A39,货物明细表!$B:$F,4,0),"")</f>
        <v/>
      </c>
      <c r="E39" s="48" t="str">
        <f>IFERROR(VLOOKUP($A39,货物明细表!$B:$F,5,0),"")</f>
        <v/>
      </c>
      <c r="F39" s="23"/>
      <c r="G39" s="48" t="str">
        <f>IF($A39="","",SUMIF(入库记录!$C:$C,$A39,入库记录!$H:$H))</f>
        <v/>
      </c>
      <c r="H39" s="48" t="str">
        <f>IF(A39="","",SUMIF(出库记录!$C:$C,$A39,出库记录!$H:$H))</f>
        <v/>
      </c>
      <c r="I39" s="48" t="str">
        <f t="shared" si="2"/>
        <v/>
      </c>
      <c r="J39" s="23"/>
    </row>
    <row r="40" spans="1:10">
      <c r="A40" s="19"/>
      <c r="B40" s="47" t="str">
        <f>IFERROR(VLOOKUP($A40,货物明细表!$B:$F,2,0),"")</f>
        <v/>
      </c>
      <c r="C40" s="47" t="str">
        <f>IFERROR(VLOOKUP($A40,货物明细表!$B:$F,3,0),"")</f>
        <v/>
      </c>
      <c r="D40" s="47" t="str">
        <f>IFERROR(VLOOKUP($A40,货物明细表!$B:$F,4,0),"")</f>
        <v/>
      </c>
      <c r="E40" s="47" t="str">
        <f>IFERROR(VLOOKUP($A40,货物明细表!$B:$F,5,0),"")</f>
        <v/>
      </c>
      <c r="F40" s="20"/>
      <c r="G40" s="47" t="str">
        <f>IF($A40="","",SUMIF(入库记录!$C:$C,$A40,入库记录!$H:$H))</f>
        <v/>
      </c>
      <c r="H40" s="47" t="str">
        <f>IF(A40="","",SUMIF(出库记录!$C:$C,$A40,出库记录!$H:$H))</f>
        <v/>
      </c>
      <c r="I40" s="47" t="str">
        <f t="shared" si="2"/>
        <v/>
      </c>
      <c r="J40" s="20"/>
    </row>
    <row r="41" spans="1:10">
      <c r="A41" s="22"/>
      <c r="B41" s="48" t="str">
        <f>IFERROR(VLOOKUP($A41,货物明细表!$B:$F,2,0),"")</f>
        <v/>
      </c>
      <c r="C41" s="48" t="str">
        <f>IFERROR(VLOOKUP($A41,货物明细表!$B:$F,3,0),"")</f>
        <v/>
      </c>
      <c r="D41" s="48" t="str">
        <f>IFERROR(VLOOKUP($A41,货物明细表!$B:$F,4,0),"")</f>
        <v/>
      </c>
      <c r="E41" s="48" t="str">
        <f>IFERROR(VLOOKUP($A41,货物明细表!$B:$F,5,0),"")</f>
        <v/>
      </c>
      <c r="F41" s="23"/>
      <c r="G41" s="48" t="str">
        <f>IF($A41="","",SUMIF(入库记录!$C:$C,$A41,入库记录!$H:$H))</f>
        <v/>
      </c>
      <c r="H41" s="48" t="str">
        <f>IF(A41="","",SUMIF(出库记录!$C:$C,$A41,出库记录!$H:$H))</f>
        <v/>
      </c>
      <c r="I41" s="48" t="str">
        <f t="shared" si="2"/>
        <v/>
      </c>
      <c r="J41" s="23"/>
    </row>
    <row r="42" spans="1:10">
      <c r="A42" s="19"/>
      <c r="B42" s="47" t="str">
        <f>IFERROR(VLOOKUP($A42,货物明细表!$B:$F,2,0),"")</f>
        <v/>
      </c>
      <c r="C42" s="47" t="str">
        <f>IFERROR(VLOOKUP($A42,货物明细表!$B:$F,3,0),"")</f>
        <v/>
      </c>
      <c r="D42" s="47" t="str">
        <f>IFERROR(VLOOKUP($A42,货物明细表!$B:$F,4,0),"")</f>
        <v/>
      </c>
      <c r="E42" s="47" t="str">
        <f>IFERROR(VLOOKUP($A42,货物明细表!$B:$F,5,0),"")</f>
        <v/>
      </c>
      <c r="F42" s="20"/>
      <c r="G42" s="47" t="str">
        <f>IF($A42="","",SUMIF(入库记录!$C:$C,$A42,入库记录!$H:$H))</f>
        <v/>
      </c>
      <c r="H42" s="47" t="str">
        <f>IF(A42="","",SUMIF(出库记录!$C:$C,$A42,出库记录!$H:$H))</f>
        <v/>
      </c>
      <c r="I42" s="47" t="str">
        <f t="shared" si="2"/>
        <v/>
      </c>
      <c r="J42" s="20"/>
    </row>
    <row r="43" spans="1:10">
      <c r="A43" s="22"/>
      <c r="B43" s="48" t="str">
        <f>IFERROR(VLOOKUP($A43,货物明细表!$B:$F,2,0),"")</f>
        <v/>
      </c>
      <c r="C43" s="48" t="str">
        <f>IFERROR(VLOOKUP($A43,货物明细表!$B:$F,3,0),"")</f>
        <v/>
      </c>
      <c r="D43" s="48" t="str">
        <f>IFERROR(VLOOKUP($A43,货物明细表!$B:$F,4,0),"")</f>
        <v/>
      </c>
      <c r="E43" s="48" t="str">
        <f>IFERROR(VLOOKUP($A43,货物明细表!$B:$F,5,0),"")</f>
        <v/>
      </c>
      <c r="F43" s="23"/>
      <c r="G43" s="48" t="str">
        <f>IF($A43="","",SUMIF(入库记录!$C:$C,$A43,入库记录!$H:$H))</f>
        <v/>
      </c>
      <c r="H43" s="48" t="str">
        <f>IF(A43="","",SUMIF(出库记录!$C:$C,$A43,出库记录!$H:$H))</f>
        <v/>
      </c>
      <c r="I43" s="48" t="str">
        <f t="shared" si="2"/>
        <v/>
      </c>
      <c r="J43" s="23"/>
    </row>
    <row r="44" spans="1:10">
      <c r="A44" s="19"/>
      <c r="B44" s="47" t="str">
        <f>IFERROR(VLOOKUP($A44,货物明细表!$B:$F,2,0),"")</f>
        <v/>
      </c>
      <c r="C44" s="47" t="str">
        <f>IFERROR(VLOOKUP($A44,货物明细表!$B:$F,3,0),"")</f>
        <v/>
      </c>
      <c r="D44" s="47" t="str">
        <f>IFERROR(VLOOKUP($A44,货物明细表!$B:$F,4,0),"")</f>
        <v/>
      </c>
      <c r="E44" s="47" t="str">
        <f>IFERROR(VLOOKUP($A44,货物明细表!$B:$F,5,0),"")</f>
        <v/>
      </c>
      <c r="F44" s="20"/>
      <c r="G44" s="47" t="str">
        <f>IF($A44="","",SUMIF(入库记录!$C:$C,$A44,入库记录!$H:$H))</f>
        <v/>
      </c>
      <c r="H44" s="47" t="str">
        <f>IF(A44="","",SUMIF(出库记录!$C:$C,$A44,出库记录!$H:$H))</f>
        <v/>
      </c>
      <c r="I44" s="47" t="str">
        <f t="shared" si="2"/>
        <v/>
      </c>
      <c r="J44" s="20"/>
    </row>
    <row r="45" spans="1:10">
      <c r="A45" s="22"/>
      <c r="B45" s="48" t="str">
        <f>IFERROR(VLOOKUP($A45,货物明细表!$B:$F,2,0),"")</f>
        <v/>
      </c>
      <c r="C45" s="48" t="str">
        <f>IFERROR(VLOOKUP($A45,货物明细表!$B:$F,3,0),"")</f>
        <v/>
      </c>
      <c r="D45" s="48" t="str">
        <f>IFERROR(VLOOKUP($A45,货物明细表!$B:$F,4,0),"")</f>
        <v/>
      </c>
      <c r="E45" s="48" t="str">
        <f>IFERROR(VLOOKUP($A45,货物明细表!$B:$F,5,0),"")</f>
        <v/>
      </c>
      <c r="F45" s="23"/>
      <c r="G45" s="48" t="str">
        <f>IF($A45="","",SUMIF(入库记录!$C:$C,$A45,入库记录!$H:$H))</f>
        <v/>
      </c>
      <c r="H45" s="48" t="str">
        <f>IF(A45="","",SUMIF(出库记录!$C:$C,$A45,出库记录!$H:$H))</f>
        <v/>
      </c>
      <c r="I45" s="48" t="str">
        <f t="shared" si="2"/>
        <v/>
      </c>
      <c r="J45" s="23"/>
    </row>
    <row r="46" spans="1:10">
      <c r="A46" s="19"/>
      <c r="B46" s="47" t="str">
        <f>IFERROR(VLOOKUP($A46,货物明细表!$B:$F,2,0),"")</f>
        <v/>
      </c>
      <c r="C46" s="47" t="str">
        <f>IFERROR(VLOOKUP($A46,货物明细表!$B:$F,3,0),"")</f>
        <v/>
      </c>
      <c r="D46" s="47" t="str">
        <f>IFERROR(VLOOKUP($A46,货物明细表!$B:$F,4,0),"")</f>
        <v/>
      </c>
      <c r="E46" s="47" t="str">
        <f>IFERROR(VLOOKUP($A46,货物明细表!$B:$F,5,0),"")</f>
        <v/>
      </c>
      <c r="F46" s="20"/>
      <c r="G46" s="47" t="str">
        <f>IF($A46="","",SUMIF(入库记录!$C:$C,$A46,入库记录!$H:$H))</f>
        <v/>
      </c>
      <c r="H46" s="47" t="str">
        <f>IF(A46="","",SUMIF(出库记录!$C:$C,$A46,出库记录!$H:$H))</f>
        <v/>
      </c>
      <c r="I46" s="47" t="str">
        <f t="shared" si="2"/>
        <v/>
      </c>
      <c r="J46" s="20"/>
    </row>
    <row r="47" spans="1:10">
      <c r="A47" s="22"/>
      <c r="B47" s="48" t="str">
        <f>IFERROR(VLOOKUP($A47,货物明细表!$B:$F,2,0),"")</f>
        <v/>
      </c>
      <c r="C47" s="48" t="str">
        <f>IFERROR(VLOOKUP($A47,货物明细表!$B:$F,3,0),"")</f>
        <v/>
      </c>
      <c r="D47" s="48" t="str">
        <f>IFERROR(VLOOKUP($A47,货物明细表!$B:$F,4,0),"")</f>
        <v/>
      </c>
      <c r="E47" s="48" t="str">
        <f>IFERROR(VLOOKUP($A47,货物明细表!$B:$F,5,0),"")</f>
        <v/>
      </c>
      <c r="F47" s="23"/>
      <c r="G47" s="48" t="str">
        <f>IF($A47="","",SUMIF(入库记录!$C:$C,$A47,入库记录!$H:$H))</f>
        <v/>
      </c>
      <c r="H47" s="48" t="str">
        <f>IF(A47="","",SUMIF(出库记录!$C:$C,$A47,出库记录!$H:$H))</f>
        <v/>
      </c>
      <c r="I47" s="48" t="str">
        <f t="shared" si="2"/>
        <v/>
      </c>
      <c r="J47" s="23"/>
    </row>
    <row r="48" spans="1:10">
      <c r="A48" s="19"/>
      <c r="B48" s="47" t="str">
        <f>IFERROR(VLOOKUP($A48,货物明细表!$B:$F,2,0),"")</f>
        <v/>
      </c>
      <c r="C48" s="47" t="str">
        <f>IFERROR(VLOOKUP($A48,货物明细表!$B:$F,3,0),"")</f>
        <v/>
      </c>
      <c r="D48" s="47" t="str">
        <f>IFERROR(VLOOKUP($A48,货物明细表!$B:$F,4,0),"")</f>
        <v/>
      </c>
      <c r="E48" s="47" t="str">
        <f>IFERROR(VLOOKUP($A48,货物明细表!$B:$F,5,0),"")</f>
        <v/>
      </c>
      <c r="F48" s="20"/>
      <c r="G48" s="47" t="str">
        <f>IF($A48="","",SUMIF(入库记录!$C:$C,$A48,入库记录!$H:$H))</f>
        <v/>
      </c>
      <c r="H48" s="47" t="str">
        <f>IF(A48="","",SUMIF(出库记录!$C:$C,$A48,出库记录!$H:$H))</f>
        <v/>
      </c>
      <c r="I48" s="47" t="str">
        <f t="shared" si="2"/>
        <v/>
      </c>
      <c r="J48" s="20"/>
    </row>
    <row r="49" spans="1:10">
      <c r="A49" s="22"/>
      <c r="B49" s="48" t="str">
        <f>IFERROR(VLOOKUP($A49,货物明细表!$B:$F,2,0),"")</f>
        <v/>
      </c>
      <c r="C49" s="48" t="str">
        <f>IFERROR(VLOOKUP($A49,货物明细表!$B:$F,3,0),"")</f>
        <v/>
      </c>
      <c r="D49" s="48" t="str">
        <f>IFERROR(VLOOKUP($A49,货物明细表!$B:$F,4,0),"")</f>
        <v/>
      </c>
      <c r="E49" s="48" t="str">
        <f>IFERROR(VLOOKUP($A49,货物明细表!$B:$F,5,0),"")</f>
        <v/>
      </c>
      <c r="F49" s="23"/>
      <c r="G49" s="48" t="str">
        <f>IF($A49="","",SUMIF(入库记录!$C:$C,$A49,入库记录!$H:$H))</f>
        <v/>
      </c>
      <c r="H49" s="48" t="str">
        <f>IF(A49="","",SUMIF(出库记录!$C:$C,$A49,出库记录!$H:$H))</f>
        <v/>
      </c>
      <c r="I49" s="48" t="str">
        <f t="shared" si="2"/>
        <v/>
      </c>
      <c r="J49" s="23"/>
    </row>
    <row r="50" spans="1:10">
      <c r="A50" s="19"/>
      <c r="B50" s="47" t="str">
        <f>IFERROR(VLOOKUP($A50,货物明细表!$B:$F,2,0),"")</f>
        <v/>
      </c>
      <c r="C50" s="47" t="str">
        <f>IFERROR(VLOOKUP($A50,货物明细表!$B:$F,3,0),"")</f>
        <v/>
      </c>
      <c r="D50" s="47" t="str">
        <f>IFERROR(VLOOKUP($A50,货物明细表!$B:$F,4,0),"")</f>
        <v/>
      </c>
      <c r="E50" s="47" t="str">
        <f>IFERROR(VLOOKUP($A50,货物明细表!$B:$F,5,0),"")</f>
        <v/>
      </c>
      <c r="F50" s="20"/>
      <c r="G50" s="47" t="str">
        <f>IF($A50="","",SUMIF(入库记录!$C:$C,$A50,入库记录!$H:$H))</f>
        <v/>
      </c>
      <c r="H50" s="47" t="str">
        <f>IF(A50="","",SUMIF(出库记录!$C:$C,$A50,出库记录!$H:$H))</f>
        <v/>
      </c>
      <c r="I50" s="47" t="str">
        <f t="shared" si="2"/>
        <v/>
      </c>
      <c r="J50" s="20"/>
    </row>
    <row r="51" spans="1:10">
      <c r="A51" s="22"/>
      <c r="B51" s="48" t="str">
        <f>IFERROR(VLOOKUP($A51,货物明细表!$B:$F,2,0),"")</f>
        <v/>
      </c>
      <c r="C51" s="48" t="str">
        <f>IFERROR(VLOOKUP($A51,货物明细表!$B:$F,3,0),"")</f>
        <v/>
      </c>
      <c r="D51" s="48" t="str">
        <f>IFERROR(VLOOKUP($A51,货物明细表!$B:$F,4,0),"")</f>
        <v/>
      </c>
      <c r="E51" s="48" t="str">
        <f>IFERROR(VLOOKUP($A51,货物明细表!$B:$F,5,0),"")</f>
        <v/>
      </c>
      <c r="F51" s="23"/>
      <c r="G51" s="48" t="str">
        <f>IF($A51="","",SUMIF(入库记录!$C:$C,$A51,入库记录!$H:$H))</f>
        <v/>
      </c>
      <c r="H51" s="48" t="str">
        <f>IF(A51="","",SUMIF(出库记录!$C:$C,$A51,出库记录!$H:$H))</f>
        <v/>
      </c>
      <c r="I51" s="48" t="str">
        <f t="shared" si="2"/>
        <v/>
      </c>
      <c r="J51" s="23"/>
    </row>
    <row r="52" spans="1:10">
      <c r="A52" s="19"/>
      <c r="B52" s="47" t="str">
        <f>IFERROR(VLOOKUP($A52,货物明细表!$B:$F,2,0),"")</f>
        <v/>
      </c>
      <c r="C52" s="47" t="str">
        <f>IFERROR(VLOOKUP($A52,货物明细表!$B:$F,3,0),"")</f>
        <v/>
      </c>
      <c r="D52" s="47" t="str">
        <f>IFERROR(VLOOKUP($A52,货物明细表!$B:$F,4,0),"")</f>
        <v/>
      </c>
      <c r="E52" s="47" t="str">
        <f>IFERROR(VLOOKUP($A52,货物明细表!$B:$F,5,0),"")</f>
        <v/>
      </c>
      <c r="F52" s="20"/>
      <c r="G52" s="47" t="str">
        <f>IF($A52="","",SUMIF(入库记录!$C:$C,$A52,入库记录!$H:$H))</f>
        <v/>
      </c>
      <c r="H52" s="47" t="str">
        <f>IF(A52="","",SUMIF(出库记录!$C:$C,$A52,出库记录!$H:$H))</f>
        <v/>
      </c>
      <c r="I52" s="47" t="str">
        <f t="shared" si="2"/>
        <v/>
      </c>
      <c r="J52" s="20"/>
    </row>
    <row r="53" spans="1:10">
      <c r="A53" s="22"/>
      <c r="B53" s="48" t="str">
        <f>IFERROR(VLOOKUP($A53,货物明细表!$B:$F,2,0),"")</f>
        <v/>
      </c>
      <c r="C53" s="48" t="str">
        <f>IFERROR(VLOOKUP($A53,货物明细表!$B:$F,3,0),"")</f>
        <v/>
      </c>
      <c r="D53" s="48" t="str">
        <f>IFERROR(VLOOKUP($A53,货物明细表!$B:$F,4,0),"")</f>
        <v/>
      </c>
      <c r="E53" s="48" t="str">
        <f>IFERROR(VLOOKUP($A53,货物明细表!$B:$F,5,0),"")</f>
        <v/>
      </c>
      <c r="F53" s="23"/>
      <c r="G53" s="48" t="str">
        <f>IF($A53="","",SUMIF(入库记录!$C:$C,$A53,入库记录!$H:$H))</f>
        <v/>
      </c>
      <c r="H53" s="48" t="str">
        <f>IF(A53="","",SUMIF(出库记录!$C:$C,$A53,出库记录!$H:$H))</f>
        <v/>
      </c>
      <c r="I53" s="48" t="str">
        <f t="shared" si="2"/>
        <v/>
      </c>
      <c r="J53" s="23"/>
    </row>
    <row r="54" spans="1:10">
      <c r="A54" s="19"/>
      <c r="B54" s="47" t="str">
        <f>IFERROR(VLOOKUP($A54,货物明细表!$B:$F,2,0),"")</f>
        <v/>
      </c>
      <c r="C54" s="47" t="str">
        <f>IFERROR(VLOOKUP($A54,货物明细表!$B:$F,3,0),"")</f>
        <v/>
      </c>
      <c r="D54" s="47" t="str">
        <f>IFERROR(VLOOKUP($A54,货物明细表!$B:$F,4,0),"")</f>
        <v/>
      </c>
      <c r="E54" s="47" t="str">
        <f>IFERROR(VLOOKUP($A54,货物明细表!$B:$F,5,0),"")</f>
        <v/>
      </c>
      <c r="F54" s="20"/>
      <c r="G54" s="47" t="str">
        <f>IF($A54="","",SUMIF(入库记录!$C:$C,$A54,入库记录!$H:$H))</f>
        <v/>
      </c>
      <c r="H54" s="47" t="str">
        <f>IF(A54="","",SUMIF(出库记录!$C:$C,$A54,出库记录!$H:$H))</f>
        <v/>
      </c>
      <c r="I54" s="47" t="str">
        <f t="shared" si="2"/>
        <v/>
      </c>
      <c r="J54" s="20"/>
    </row>
    <row r="55" spans="1:10">
      <c r="A55" s="22"/>
      <c r="B55" s="48" t="str">
        <f>IFERROR(VLOOKUP($A55,货物明细表!$B:$F,2,0),"")</f>
        <v/>
      </c>
      <c r="C55" s="48" t="str">
        <f>IFERROR(VLOOKUP($A55,货物明细表!$B:$F,3,0),"")</f>
        <v/>
      </c>
      <c r="D55" s="48" t="str">
        <f>IFERROR(VLOOKUP($A55,货物明细表!$B:$F,4,0),"")</f>
        <v/>
      </c>
      <c r="E55" s="48" t="str">
        <f>IFERROR(VLOOKUP($A55,货物明细表!$B:$F,5,0),"")</f>
        <v/>
      </c>
      <c r="F55" s="23"/>
      <c r="G55" s="48" t="str">
        <f>IF($A55="","",SUMIF(入库记录!$C:$C,$A55,入库记录!$H:$H))</f>
        <v/>
      </c>
      <c r="H55" s="48" t="str">
        <f>IF(A55="","",SUMIF(出库记录!$C:$C,$A55,出库记录!$H:$H))</f>
        <v/>
      </c>
      <c r="I55" s="48" t="str">
        <f t="shared" si="2"/>
        <v/>
      </c>
      <c r="J55" s="23"/>
    </row>
    <row r="56" spans="1:10">
      <c r="A56" s="19"/>
      <c r="B56" s="47" t="str">
        <f>IFERROR(VLOOKUP($A56,货物明细表!$B:$F,2,0),"")</f>
        <v/>
      </c>
      <c r="C56" s="47" t="str">
        <f>IFERROR(VLOOKUP($A56,货物明细表!$B:$F,3,0),"")</f>
        <v/>
      </c>
      <c r="D56" s="47" t="str">
        <f>IFERROR(VLOOKUP($A56,货物明细表!$B:$F,4,0),"")</f>
        <v/>
      </c>
      <c r="E56" s="47" t="str">
        <f>IFERROR(VLOOKUP($A56,货物明细表!$B:$F,5,0),"")</f>
        <v/>
      </c>
      <c r="F56" s="20"/>
      <c r="G56" s="47" t="str">
        <f>IF($A56="","",SUMIF(入库记录!$C:$C,$A56,入库记录!$H:$H))</f>
        <v/>
      </c>
      <c r="H56" s="47" t="str">
        <f>IF(A56="","",SUMIF(出库记录!$C:$C,$A56,出库记录!$H:$H))</f>
        <v/>
      </c>
      <c r="I56" s="47" t="str">
        <f t="shared" si="2"/>
        <v/>
      </c>
      <c r="J56" s="20"/>
    </row>
    <row r="57" spans="1:10">
      <c r="A57" s="22"/>
      <c r="B57" s="48" t="str">
        <f>IFERROR(VLOOKUP($A57,货物明细表!$B:$F,2,0),"")</f>
        <v/>
      </c>
      <c r="C57" s="48" t="str">
        <f>IFERROR(VLOOKUP($A57,货物明细表!$B:$F,3,0),"")</f>
        <v/>
      </c>
      <c r="D57" s="48" t="str">
        <f>IFERROR(VLOOKUP($A57,货物明细表!$B:$F,4,0),"")</f>
        <v/>
      </c>
      <c r="E57" s="48" t="str">
        <f>IFERROR(VLOOKUP($A57,货物明细表!$B:$F,5,0),"")</f>
        <v/>
      </c>
      <c r="F57" s="23"/>
      <c r="G57" s="48" t="str">
        <f>IF($A57="","",SUMIF(入库记录!$C:$C,$A57,入库记录!$H:$H))</f>
        <v/>
      </c>
      <c r="H57" s="48" t="str">
        <f>IF(A57="","",SUMIF(出库记录!$C:$C,$A57,出库记录!$H:$H))</f>
        <v/>
      </c>
      <c r="I57" s="48" t="str">
        <f t="shared" si="2"/>
        <v/>
      </c>
      <c r="J57" s="23"/>
    </row>
    <row r="58" spans="1:10">
      <c r="A58" s="19"/>
      <c r="B58" s="47" t="str">
        <f>IFERROR(VLOOKUP($A58,货物明细表!$B:$F,2,0),"")</f>
        <v/>
      </c>
      <c r="C58" s="47" t="str">
        <f>IFERROR(VLOOKUP($A58,货物明细表!$B:$F,3,0),"")</f>
        <v/>
      </c>
      <c r="D58" s="47" t="str">
        <f>IFERROR(VLOOKUP($A58,货物明细表!$B:$F,4,0),"")</f>
        <v/>
      </c>
      <c r="E58" s="47" t="str">
        <f>IFERROR(VLOOKUP($A58,货物明细表!$B:$F,5,0),"")</f>
        <v/>
      </c>
      <c r="F58" s="20"/>
      <c r="G58" s="47" t="str">
        <f>IF($A58="","",SUMIF(入库记录!$C:$C,$A58,入库记录!$H:$H))</f>
        <v/>
      </c>
      <c r="H58" s="47" t="str">
        <f>IF(A58="","",SUMIF(出库记录!$C:$C,$A58,出库记录!$H:$H))</f>
        <v/>
      </c>
      <c r="I58" s="47" t="str">
        <f t="shared" si="2"/>
        <v/>
      </c>
      <c r="J58" s="20"/>
    </row>
    <row r="59" spans="1:10">
      <c r="A59" s="22"/>
      <c r="B59" s="48" t="str">
        <f>IFERROR(VLOOKUP($A59,货物明细表!$B:$F,2,0),"")</f>
        <v/>
      </c>
      <c r="C59" s="48" t="str">
        <f>IFERROR(VLOOKUP($A59,货物明细表!$B:$F,3,0),"")</f>
        <v/>
      </c>
      <c r="D59" s="48" t="str">
        <f>IFERROR(VLOOKUP($A59,货物明细表!$B:$F,4,0),"")</f>
        <v/>
      </c>
      <c r="E59" s="48" t="str">
        <f>IFERROR(VLOOKUP($A59,货物明细表!$B:$F,5,0),"")</f>
        <v/>
      </c>
      <c r="F59" s="23"/>
      <c r="G59" s="48" t="str">
        <f>IF($A59="","",SUMIF(入库记录!$C:$C,$A59,入库记录!$H:$H))</f>
        <v/>
      </c>
      <c r="H59" s="48" t="str">
        <f>IF(A59="","",SUMIF(出库记录!$C:$C,$A59,出库记录!$H:$H))</f>
        <v/>
      </c>
      <c r="I59" s="48" t="str">
        <f t="shared" si="2"/>
        <v/>
      </c>
      <c r="J59" s="23"/>
    </row>
    <row r="60" spans="1:10">
      <c r="A60" s="19"/>
      <c r="B60" s="47" t="str">
        <f>IFERROR(VLOOKUP($A60,货物明细表!$B:$F,2,0),"")</f>
        <v/>
      </c>
      <c r="C60" s="47" t="str">
        <f>IFERROR(VLOOKUP($A60,货物明细表!$B:$F,3,0),"")</f>
        <v/>
      </c>
      <c r="D60" s="47" t="str">
        <f>IFERROR(VLOOKUP($A60,货物明细表!$B:$F,4,0),"")</f>
        <v/>
      </c>
      <c r="E60" s="47" t="str">
        <f>IFERROR(VLOOKUP($A60,货物明细表!$B:$F,5,0),"")</f>
        <v/>
      </c>
      <c r="F60" s="20"/>
      <c r="G60" s="47" t="str">
        <f>IF($A60="","",SUMIF(入库记录!$C:$C,$A60,入库记录!$H:$H))</f>
        <v/>
      </c>
      <c r="H60" s="47" t="str">
        <f>IF(A60="","",SUMIF(出库记录!$C:$C,$A60,出库记录!$H:$H))</f>
        <v/>
      </c>
      <c r="I60" s="47" t="str">
        <f t="shared" si="2"/>
        <v/>
      </c>
      <c r="J60" s="20"/>
    </row>
    <row r="61" spans="1:10">
      <c r="A61" s="22"/>
      <c r="B61" s="48" t="str">
        <f>IFERROR(VLOOKUP($A61,货物明细表!$B:$F,2,0),"")</f>
        <v/>
      </c>
      <c r="C61" s="48" t="str">
        <f>IFERROR(VLOOKUP($A61,货物明细表!$B:$F,3,0),"")</f>
        <v/>
      </c>
      <c r="D61" s="48" t="str">
        <f>IFERROR(VLOOKUP($A61,货物明细表!$B:$F,4,0),"")</f>
        <v/>
      </c>
      <c r="E61" s="48" t="str">
        <f>IFERROR(VLOOKUP($A61,货物明细表!$B:$F,5,0),"")</f>
        <v/>
      </c>
      <c r="F61" s="23"/>
      <c r="G61" s="48" t="str">
        <f>IF($A61="","",SUMIF(入库记录!$C:$C,$A61,入库记录!$H:$H))</f>
        <v/>
      </c>
      <c r="H61" s="48" t="str">
        <f>IF(A61="","",SUMIF(出库记录!$C:$C,$A61,出库记录!$H:$H))</f>
        <v/>
      </c>
      <c r="I61" s="48" t="str">
        <f t="shared" si="2"/>
        <v/>
      </c>
      <c r="J61" s="23"/>
    </row>
    <row r="62" spans="1:10">
      <c r="A62" s="19"/>
      <c r="B62" s="47" t="str">
        <f>IFERROR(VLOOKUP($A62,货物明细表!$B:$F,2,0),"")</f>
        <v/>
      </c>
      <c r="C62" s="47" t="str">
        <f>IFERROR(VLOOKUP($A62,货物明细表!$B:$F,3,0),"")</f>
        <v/>
      </c>
      <c r="D62" s="47" t="str">
        <f>IFERROR(VLOOKUP($A62,货物明细表!$B:$F,4,0),"")</f>
        <v/>
      </c>
      <c r="E62" s="47" t="str">
        <f>IFERROR(VLOOKUP($A62,货物明细表!$B:$F,5,0),"")</f>
        <v/>
      </c>
      <c r="F62" s="20"/>
      <c r="G62" s="47" t="str">
        <f>IF($A62="","",SUMIF(入库记录!$C:$C,$A62,入库记录!$H:$H))</f>
        <v/>
      </c>
      <c r="H62" s="47" t="str">
        <f>IF(A62="","",SUMIF(出库记录!$C:$C,$A62,出库记录!$H:$H))</f>
        <v/>
      </c>
      <c r="I62" s="47" t="str">
        <f t="shared" si="2"/>
        <v/>
      </c>
      <c r="J62" s="20"/>
    </row>
    <row r="63" spans="1:10">
      <c r="A63" s="22"/>
      <c r="B63" s="48" t="str">
        <f>IFERROR(VLOOKUP($A63,货物明细表!$B:$F,2,0),"")</f>
        <v/>
      </c>
      <c r="C63" s="48" t="str">
        <f>IFERROR(VLOOKUP($A63,货物明细表!$B:$F,3,0),"")</f>
        <v/>
      </c>
      <c r="D63" s="48" t="str">
        <f>IFERROR(VLOOKUP($A63,货物明细表!$B:$F,4,0),"")</f>
        <v/>
      </c>
      <c r="E63" s="48" t="str">
        <f>IFERROR(VLOOKUP($A63,货物明细表!$B:$F,5,0),"")</f>
        <v/>
      </c>
      <c r="F63" s="23"/>
      <c r="G63" s="48" t="str">
        <f>IF($A63="","",SUMIF(入库记录!$C:$C,$A63,入库记录!$H:$H))</f>
        <v/>
      </c>
      <c r="H63" s="48" t="str">
        <f>IF(A63="","",SUMIF(出库记录!$C:$C,$A63,出库记录!$H:$H))</f>
        <v/>
      </c>
      <c r="I63" s="48" t="str">
        <f t="shared" si="2"/>
        <v/>
      </c>
      <c r="J63" s="23"/>
    </row>
    <row r="64" spans="1:10">
      <c r="A64" s="19"/>
      <c r="B64" s="47" t="str">
        <f>IFERROR(VLOOKUP($A64,货物明细表!$B:$F,2,0),"")</f>
        <v/>
      </c>
      <c r="C64" s="47" t="str">
        <f>IFERROR(VLOOKUP($A64,货物明细表!$B:$F,3,0),"")</f>
        <v/>
      </c>
      <c r="D64" s="47" t="str">
        <f>IFERROR(VLOOKUP($A64,货物明细表!$B:$F,4,0),"")</f>
        <v/>
      </c>
      <c r="E64" s="47" t="str">
        <f>IFERROR(VLOOKUP($A64,货物明细表!$B:$F,5,0),"")</f>
        <v/>
      </c>
      <c r="F64" s="20"/>
      <c r="G64" s="47" t="str">
        <f>IF($A64="","",SUMIF(入库记录!$C:$C,$A64,入库记录!$H:$H))</f>
        <v/>
      </c>
      <c r="H64" s="47" t="str">
        <f>IF(A64="","",SUMIF(出库记录!$C:$C,$A64,出库记录!$H:$H))</f>
        <v/>
      </c>
      <c r="I64" s="47" t="str">
        <f t="shared" si="2"/>
        <v/>
      </c>
      <c r="J64" s="20"/>
    </row>
    <row r="65" spans="1:10">
      <c r="A65" s="22"/>
      <c r="B65" s="48" t="str">
        <f>IFERROR(VLOOKUP($A65,货物明细表!$B:$F,2,0),"")</f>
        <v/>
      </c>
      <c r="C65" s="48" t="str">
        <f>IFERROR(VLOOKUP($A65,货物明细表!$B:$F,3,0),"")</f>
        <v/>
      </c>
      <c r="D65" s="48" t="str">
        <f>IFERROR(VLOOKUP($A65,货物明细表!$B:$F,4,0),"")</f>
        <v/>
      </c>
      <c r="E65" s="48" t="str">
        <f>IFERROR(VLOOKUP($A65,货物明细表!$B:$F,5,0),"")</f>
        <v/>
      </c>
      <c r="F65" s="23"/>
      <c r="G65" s="48" t="str">
        <f>IF($A65="","",SUMIF(入库记录!$C:$C,$A65,入库记录!$H:$H))</f>
        <v/>
      </c>
      <c r="H65" s="48" t="str">
        <f>IF(A65="","",SUMIF(出库记录!$C:$C,$A65,出库记录!$H:$H))</f>
        <v/>
      </c>
      <c r="I65" s="48" t="str">
        <f t="shared" si="2"/>
        <v/>
      </c>
      <c r="J65" s="23"/>
    </row>
    <row r="66" spans="1:10">
      <c r="A66" s="19"/>
      <c r="B66" s="47" t="str">
        <f>IFERROR(VLOOKUP($A66,货物明细表!$B:$F,2,0),"")</f>
        <v/>
      </c>
      <c r="C66" s="47" t="str">
        <f>IFERROR(VLOOKUP($A66,货物明细表!$B:$F,3,0),"")</f>
        <v/>
      </c>
      <c r="D66" s="47" t="str">
        <f>IFERROR(VLOOKUP($A66,货物明细表!$B:$F,4,0),"")</f>
        <v/>
      </c>
      <c r="E66" s="47" t="str">
        <f>IFERROR(VLOOKUP($A66,货物明细表!$B:$F,5,0),"")</f>
        <v/>
      </c>
      <c r="F66" s="20"/>
      <c r="G66" s="47" t="str">
        <f>IF($A66="","",SUMIF(入库记录!$C:$C,$A66,入库记录!$H:$H))</f>
        <v/>
      </c>
      <c r="H66" s="47" t="str">
        <f>IF(A66="","",SUMIF(出库记录!$C:$C,$A66,出库记录!$H:$H))</f>
        <v/>
      </c>
      <c r="I66" s="47" t="str">
        <f t="shared" si="2"/>
        <v/>
      </c>
      <c r="J66" s="20"/>
    </row>
    <row r="67" spans="1:10">
      <c r="A67" s="22"/>
      <c r="B67" s="48" t="str">
        <f>IFERROR(VLOOKUP($A67,货物明细表!$B:$F,2,0),"")</f>
        <v/>
      </c>
      <c r="C67" s="48" t="str">
        <f>IFERROR(VLOOKUP($A67,货物明细表!$B:$F,3,0),"")</f>
        <v/>
      </c>
      <c r="D67" s="48" t="str">
        <f>IFERROR(VLOOKUP($A67,货物明细表!$B:$F,4,0),"")</f>
        <v/>
      </c>
      <c r="E67" s="48" t="str">
        <f>IFERROR(VLOOKUP($A67,货物明细表!$B:$F,5,0),"")</f>
        <v/>
      </c>
      <c r="F67" s="23"/>
      <c r="G67" s="48" t="str">
        <f>IF($A67="","",SUMIF(入库记录!$C:$C,$A67,入库记录!$H:$H))</f>
        <v/>
      </c>
      <c r="H67" s="48" t="str">
        <f>IF(A67="","",SUMIF(出库记录!$C:$C,$A67,出库记录!$H:$H))</f>
        <v/>
      </c>
      <c r="I67" s="48" t="str">
        <f t="shared" si="2"/>
        <v/>
      </c>
      <c r="J67" s="23"/>
    </row>
    <row r="68" spans="1:10">
      <c r="A68" s="19"/>
      <c r="B68" s="47" t="str">
        <f>IFERROR(VLOOKUP($A68,货物明细表!$B:$F,2,0),"")</f>
        <v/>
      </c>
      <c r="C68" s="47" t="str">
        <f>IFERROR(VLOOKUP($A68,货物明细表!$B:$F,3,0),"")</f>
        <v/>
      </c>
      <c r="D68" s="47" t="str">
        <f>IFERROR(VLOOKUP($A68,货物明细表!$B:$F,4,0),"")</f>
        <v/>
      </c>
      <c r="E68" s="47" t="str">
        <f>IFERROR(VLOOKUP($A68,货物明细表!$B:$F,5,0),"")</f>
        <v/>
      </c>
      <c r="F68" s="20"/>
      <c r="G68" s="47" t="str">
        <f>IF($A68="","",SUMIF(入库记录!$C:$C,$A68,入库记录!$H:$H))</f>
        <v/>
      </c>
      <c r="H68" s="47" t="str">
        <f>IF(A68="","",SUMIF(出库记录!$C:$C,$A68,出库记录!$H:$H))</f>
        <v/>
      </c>
      <c r="I68" s="47" t="str">
        <f t="shared" si="2"/>
        <v/>
      </c>
      <c r="J68" s="20"/>
    </row>
    <row r="69" spans="1:10">
      <c r="A69" s="22"/>
      <c r="B69" s="48" t="str">
        <f>IFERROR(VLOOKUP($A69,货物明细表!$B:$F,2,0),"")</f>
        <v/>
      </c>
      <c r="C69" s="48" t="str">
        <f>IFERROR(VLOOKUP($A69,货物明细表!$B:$F,3,0),"")</f>
        <v/>
      </c>
      <c r="D69" s="48" t="str">
        <f>IFERROR(VLOOKUP($A69,货物明细表!$B:$F,4,0),"")</f>
        <v/>
      </c>
      <c r="E69" s="48" t="str">
        <f>IFERROR(VLOOKUP($A69,货物明细表!$B:$F,5,0),"")</f>
        <v/>
      </c>
      <c r="F69" s="23"/>
      <c r="G69" s="48" t="str">
        <f>IF($A69="","",SUMIF(入库记录!$C:$C,$A69,入库记录!$H:$H))</f>
        <v/>
      </c>
      <c r="H69" s="48" t="str">
        <f>IF(A69="","",SUMIF(出库记录!$C:$C,$A69,出库记录!$H:$H))</f>
        <v/>
      </c>
      <c r="I69" s="48" t="str">
        <f t="shared" si="2"/>
        <v/>
      </c>
      <c r="J69" s="23"/>
    </row>
    <row r="70" spans="1:10">
      <c r="A70" s="19"/>
      <c r="B70" s="47" t="str">
        <f>IFERROR(VLOOKUP($A70,货物明细表!$B:$F,2,0),"")</f>
        <v/>
      </c>
      <c r="C70" s="47" t="str">
        <f>IFERROR(VLOOKUP($A70,货物明细表!$B:$F,3,0),"")</f>
        <v/>
      </c>
      <c r="D70" s="47" t="str">
        <f>IFERROR(VLOOKUP($A70,货物明细表!$B:$F,4,0),"")</f>
        <v/>
      </c>
      <c r="E70" s="47" t="str">
        <f>IFERROR(VLOOKUP($A70,货物明细表!$B:$F,5,0),"")</f>
        <v/>
      </c>
      <c r="F70" s="20"/>
      <c r="G70" s="47" t="str">
        <f>IF($A70="","",SUMIF(入库记录!$C:$C,$A70,入库记录!$H:$H))</f>
        <v/>
      </c>
      <c r="H70" s="47" t="str">
        <f>IF(A70="","",SUMIF(出库记录!$C:$C,$A70,出库记录!$H:$H))</f>
        <v/>
      </c>
      <c r="I70" s="47" t="str">
        <f t="shared" si="2"/>
        <v/>
      </c>
      <c r="J70" s="20"/>
    </row>
    <row r="71" spans="1:10">
      <c r="A71" s="22"/>
      <c r="B71" s="48" t="str">
        <f>IFERROR(VLOOKUP($A71,货物明细表!$B:$F,2,0),"")</f>
        <v/>
      </c>
      <c r="C71" s="48" t="str">
        <f>IFERROR(VLOOKUP($A71,货物明细表!$B:$F,3,0),"")</f>
        <v/>
      </c>
      <c r="D71" s="48" t="str">
        <f>IFERROR(VLOOKUP($A71,货物明细表!$B:$F,4,0),"")</f>
        <v/>
      </c>
      <c r="E71" s="48" t="str">
        <f>IFERROR(VLOOKUP($A71,货物明细表!$B:$F,5,0),"")</f>
        <v/>
      </c>
      <c r="F71" s="23"/>
      <c r="G71" s="48" t="str">
        <f>IF($A71="","",SUMIF(入库记录!$C:$C,$A71,入库记录!$H:$H))</f>
        <v/>
      </c>
      <c r="H71" s="48" t="str">
        <f>IF(A71="","",SUMIF(出库记录!$C:$C,$A71,出库记录!$H:$H))</f>
        <v/>
      </c>
      <c r="I71" s="48" t="str">
        <f t="shared" si="2"/>
        <v/>
      </c>
      <c r="J71" s="23"/>
    </row>
    <row r="72" spans="1:10">
      <c r="A72" s="19"/>
      <c r="B72" s="47" t="str">
        <f>IFERROR(VLOOKUP($A72,货物明细表!$B:$F,2,0),"")</f>
        <v/>
      </c>
      <c r="C72" s="47" t="str">
        <f>IFERROR(VLOOKUP($A72,货物明细表!$B:$F,3,0),"")</f>
        <v/>
      </c>
      <c r="D72" s="47" t="str">
        <f>IFERROR(VLOOKUP($A72,货物明细表!$B:$F,4,0),"")</f>
        <v/>
      </c>
      <c r="E72" s="47" t="str">
        <f>IFERROR(VLOOKUP($A72,货物明细表!$B:$F,5,0),"")</f>
        <v/>
      </c>
      <c r="F72" s="20"/>
      <c r="G72" s="47" t="str">
        <f>IF($A72="","",SUMIF(入库记录!$C:$C,$A72,入库记录!$H:$H))</f>
        <v/>
      </c>
      <c r="H72" s="47" t="str">
        <f>IF(A72="","",SUMIF(出库记录!$C:$C,$A72,出库记录!$H:$H))</f>
        <v/>
      </c>
      <c r="I72" s="47" t="str">
        <f t="shared" si="2"/>
        <v/>
      </c>
      <c r="J72" s="20"/>
    </row>
    <row r="73" spans="1:10">
      <c r="A73" s="22"/>
      <c r="B73" s="48" t="str">
        <f>IFERROR(VLOOKUP($A73,货物明细表!$B:$F,2,0),"")</f>
        <v/>
      </c>
      <c r="C73" s="48" t="str">
        <f>IFERROR(VLOOKUP($A73,货物明细表!$B:$F,3,0),"")</f>
        <v/>
      </c>
      <c r="D73" s="48" t="str">
        <f>IFERROR(VLOOKUP($A73,货物明细表!$B:$F,4,0),"")</f>
        <v/>
      </c>
      <c r="E73" s="48" t="str">
        <f>IFERROR(VLOOKUP($A73,货物明细表!$B:$F,5,0),"")</f>
        <v/>
      </c>
      <c r="F73" s="23"/>
      <c r="G73" s="48" t="str">
        <f>IF($A73="","",SUMIF(入库记录!$C:$C,$A73,入库记录!$H:$H))</f>
        <v/>
      </c>
      <c r="H73" s="48" t="str">
        <f>IF(A73="","",SUMIF(出库记录!$C:$C,$A73,出库记录!$H:$H))</f>
        <v/>
      </c>
      <c r="I73" s="48" t="str">
        <f t="shared" si="2"/>
        <v/>
      </c>
      <c r="J73" s="23"/>
    </row>
    <row r="74" spans="1:10">
      <c r="A74" s="19"/>
      <c r="B74" s="47" t="str">
        <f>IFERROR(VLOOKUP($A74,货物明细表!$B:$F,2,0),"")</f>
        <v/>
      </c>
      <c r="C74" s="47" t="str">
        <f>IFERROR(VLOOKUP($A74,货物明细表!$B:$F,3,0),"")</f>
        <v/>
      </c>
      <c r="D74" s="47" t="str">
        <f>IFERROR(VLOOKUP($A74,货物明细表!$B:$F,4,0),"")</f>
        <v/>
      </c>
      <c r="E74" s="47" t="str">
        <f>IFERROR(VLOOKUP($A74,货物明细表!$B:$F,5,0),"")</f>
        <v/>
      </c>
      <c r="F74" s="20"/>
      <c r="G74" s="47" t="str">
        <f>IF($A74="","",SUMIF(入库记录!$C:$C,$A74,入库记录!$H:$H))</f>
        <v/>
      </c>
      <c r="H74" s="47" t="str">
        <f>IF(A74="","",SUMIF(出库记录!$C:$C,$A74,出库记录!$H:$H))</f>
        <v/>
      </c>
      <c r="I74" s="47" t="str">
        <f t="shared" si="2"/>
        <v/>
      </c>
      <c r="J74" s="20"/>
    </row>
    <row r="75" spans="1:10">
      <c r="A75" s="22"/>
      <c r="B75" s="48" t="str">
        <f>IFERROR(VLOOKUP($A75,货物明细表!$B:$F,2,0),"")</f>
        <v/>
      </c>
      <c r="C75" s="48" t="str">
        <f>IFERROR(VLOOKUP($A75,货物明细表!$B:$F,3,0),"")</f>
        <v/>
      </c>
      <c r="D75" s="48" t="str">
        <f>IFERROR(VLOOKUP($A75,货物明细表!$B:$F,4,0),"")</f>
        <v/>
      </c>
      <c r="E75" s="48" t="str">
        <f>IFERROR(VLOOKUP($A75,货物明细表!$B:$F,5,0),"")</f>
        <v/>
      </c>
      <c r="F75" s="23"/>
      <c r="G75" s="48" t="str">
        <f>IF($A75="","",SUMIF(入库记录!$C:$C,$A75,入库记录!$H:$H))</f>
        <v/>
      </c>
      <c r="H75" s="48" t="str">
        <f>IF(A75="","",SUMIF(出库记录!$C:$C,$A75,出库记录!$H:$H))</f>
        <v/>
      </c>
      <c r="I75" s="48" t="str">
        <f t="shared" si="2"/>
        <v/>
      </c>
      <c r="J75" s="23"/>
    </row>
    <row r="76" spans="1:10">
      <c r="A76" s="19"/>
      <c r="B76" s="47" t="str">
        <f>IFERROR(VLOOKUP($A76,货物明细表!$B:$F,2,0),"")</f>
        <v/>
      </c>
      <c r="C76" s="47" t="str">
        <f>IFERROR(VLOOKUP($A76,货物明细表!$B:$F,3,0),"")</f>
        <v/>
      </c>
      <c r="D76" s="47" t="str">
        <f>IFERROR(VLOOKUP($A76,货物明细表!$B:$F,4,0),"")</f>
        <v/>
      </c>
      <c r="E76" s="47" t="str">
        <f>IFERROR(VLOOKUP($A76,货物明细表!$B:$F,5,0),"")</f>
        <v/>
      </c>
      <c r="F76" s="20"/>
      <c r="G76" s="47" t="str">
        <f>IF($A76="","",SUMIF(入库记录!$C:$C,$A76,入库记录!$H:$H))</f>
        <v/>
      </c>
      <c r="H76" s="47" t="str">
        <f>IF(A76="","",SUMIF(出库记录!$C:$C,$A76,出库记录!$H:$H))</f>
        <v/>
      </c>
      <c r="I76" s="47" t="str">
        <f t="shared" si="2"/>
        <v/>
      </c>
      <c r="J76" s="20"/>
    </row>
    <row r="77" spans="1:10">
      <c r="A77" s="22"/>
      <c r="B77" s="48" t="str">
        <f>IFERROR(VLOOKUP($A77,货物明细表!$B:$F,2,0),"")</f>
        <v/>
      </c>
      <c r="C77" s="48" t="str">
        <f>IFERROR(VLOOKUP($A77,货物明细表!$B:$F,3,0),"")</f>
        <v/>
      </c>
      <c r="D77" s="48" t="str">
        <f>IFERROR(VLOOKUP($A77,货物明细表!$B:$F,4,0),"")</f>
        <v/>
      </c>
      <c r="E77" s="48" t="str">
        <f>IFERROR(VLOOKUP($A77,货物明细表!$B:$F,5,0),"")</f>
        <v/>
      </c>
      <c r="F77" s="23"/>
      <c r="G77" s="48" t="str">
        <f>IF($A77="","",SUMIF(入库记录!$C:$C,$A77,入库记录!$H:$H))</f>
        <v/>
      </c>
      <c r="H77" s="48" t="str">
        <f>IF(A77="","",SUMIF(出库记录!$C:$C,$A77,出库记录!$H:$H))</f>
        <v/>
      </c>
      <c r="I77" s="48" t="str">
        <f t="shared" si="2"/>
        <v/>
      </c>
      <c r="J77" s="23"/>
    </row>
    <row r="78" spans="1:10">
      <c r="A78" s="19"/>
      <c r="B78" s="47" t="str">
        <f>IFERROR(VLOOKUP($A78,货物明细表!$B:$F,2,0),"")</f>
        <v/>
      </c>
      <c r="C78" s="47" t="str">
        <f>IFERROR(VLOOKUP($A78,货物明细表!$B:$F,3,0),"")</f>
        <v/>
      </c>
      <c r="D78" s="47" t="str">
        <f>IFERROR(VLOOKUP($A78,货物明细表!$B:$F,4,0),"")</f>
        <v/>
      </c>
      <c r="E78" s="47" t="str">
        <f>IFERROR(VLOOKUP($A78,货物明细表!$B:$F,5,0),"")</f>
        <v/>
      </c>
      <c r="F78" s="20"/>
      <c r="G78" s="47" t="str">
        <f>IF($A78="","",SUMIF(入库记录!$C:$C,$A78,入库记录!$H:$H))</f>
        <v/>
      </c>
      <c r="H78" s="47" t="str">
        <f>IF(A78="","",SUMIF(出库记录!$C:$C,$A78,出库记录!$H:$H))</f>
        <v/>
      </c>
      <c r="I78" s="47" t="str">
        <f t="shared" si="2"/>
        <v/>
      </c>
      <c r="J78" s="20"/>
    </row>
    <row r="79" spans="1:10">
      <c r="A79" s="22"/>
      <c r="B79" s="48" t="str">
        <f>IFERROR(VLOOKUP($A79,货物明细表!$B:$F,2,0),"")</f>
        <v/>
      </c>
      <c r="C79" s="48" t="str">
        <f>IFERROR(VLOOKUP($A79,货物明细表!$B:$F,3,0),"")</f>
        <v/>
      </c>
      <c r="D79" s="48" t="str">
        <f>IFERROR(VLOOKUP($A79,货物明细表!$B:$F,4,0),"")</f>
        <v/>
      </c>
      <c r="E79" s="48" t="str">
        <f>IFERROR(VLOOKUP($A79,货物明细表!$B:$F,5,0),"")</f>
        <v/>
      </c>
      <c r="F79" s="23"/>
      <c r="G79" s="48" t="str">
        <f>IF($A79="","",SUMIF(入库记录!$C:$C,$A79,入库记录!$H:$H))</f>
        <v/>
      </c>
      <c r="H79" s="48" t="str">
        <f>IF(A79="","",SUMIF(出库记录!$C:$C,$A79,出库记录!$H:$H))</f>
        <v/>
      </c>
      <c r="I79" s="48" t="str">
        <f t="shared" si="2"/>
        <v/>
      </c>
      <c r="J79" s="23"/>
    </row>
    <row r="80" spans="1:10">
      <c r="A80" s="19"/>
      <c r="B80" s="47" t="str">
        <f>IFERROR(VLOOKUP($A80,货物明细表!$B:$F,2,0),"")</f>
        <v/>
      </c>
      <c r="C80" s="47" t="str">
        <f>IFERROR(VLOOKUP($A80,货物明细表!$B:$F,3,0),"")</f>
        <v/>
      </c>
      <c r="D80" s="47" t="str">
        <f>IFERROR(VLOOKUP($A80,货物明细表!$B:$F,4,0),"")</f>
        <v/>
      </c>
      <c r="E80" s="47" t="str">
        <f>IFERROR(VLOOKUP($A80,货物明细表!$B:$F,5,0),"")</f>
        <v/>
      </c>
      <c r="F80" s="20"/>
      <c r="G80" s="47" t="str">
        <f>IF($A80="","",SUMIF(入库记录!$C:$C,$A80,入库记录!$H:$H))</f>
        <v/>
      </c>
      <c r="H80" s="47" t="str">
        <f>IF(A80="","",SUMIF(出库记录!$C:$C,$A80,出库记录!$H:$H))</f>
        <v/>
      </c>
      <c r="I80" s="47" t="str">
        <f t="shared" si="2"/>
        <v/>
      </c>
      <c r="J80" s="20"/>
    </row>
    <row r="81" spans="1:10">
      <c r="A81" s="22"/>
      <c r="B81" s="48" t="str">
        <f>IFERROR(VLOOKUP($A81,货物明细表!$B:$F,2,0),"")</f>
        <v/>
      </c>
      <c r="C81" s="48" t="str">
        <f>IFERROR(VLOOKUP($A81,货物明细表!$B:$F,3,0),"")</f>
        <v/>
      </c>
      <c r="D81" s="48" t="str">
        <f>IFERROR(VLOOKUP($A81,货物明细表!$B:$F,4,0),"")</f>
        <v/>
      </c>
      <c r="E81" s="48" t="str">
        <f>IFERROR(VLOOKUP($A81,货物明细表!$B:$F,5,0),"")</f>
        <v/>
      </c>
      <c r="F81" s="23"/>
      <c r="G81" s="48" t="str">
        <f>IF($A81="","",SUMIF(入库记录!$C:$C,$A81,入库记录!$H:$H))</f>
        <v/>
      </c>
      <c r="H81" s="48" t="str">
        <f>IF(A81="","",SUMIF(出库记录!$C:$C,$A81,出库记录!$H:$H))</f>
        <v/>
      </c>
      <c r="I81" s="48" t="str">
        <f t="shared" si="2"/>
        <v/>
      </c>
      <c r="J81" s="23"/>
    </row>
    <row r="82" spans="1:10">
      <c r="A82" s="19"/>
      <c r="B82" s="47" t="str">
        <f>IFERROR(VLOOKUP($A82,货物明细表!$B:$F,2,0),"")</f>
        <v/>
      </c>
      <c r="C82" s="47" t="str">
        <f>IFERROR(VLOOKUP($A82,货物明细表!$B:$F,3,0),"")</f>
        <v/>
      </c>
      <c r="D82" s="47" t="str">
        <f>IFERROR(VLOOKUP($A82,货物明细表!$B:$F,4,0),"")</f>
        <v/>
      </c>
      <c r="E82" s="47" t="str">
        <f>IFERROR(VLOOKUP($A82,货物明细表!$B:$F,5,0),"")</f>
        <v/>
      </c>
      <c r="F82" s="20"/>
      <c r="G82" s="47" t="str">
        <f>IF($A82="","",SUMIF(入库记录!$C:$C,$A82,入库记录!$H:$H))</f>
        <v/>
      </c>
      <c r="H82" s="47" t="str">
        <f>IF(A82="","",SUMIF(出库记录!$C:$C,$A82,出库记录!$H:$H))</f>
        <v/>
      </c>
      <c r="I82" s="47" t="str">
        <f t="shared" si="2"/>
        <v/>
      </c>
      <c r="J82" s="20"/>
    </row>
    <row r="83" spans="1:10">
      <c r="A83" s="22"/>
      <c r="B83" s="48" t="str">
        <f>IFERROR(VLOOKUP($A83,货物明细表!$B:$F,2,0),"")</f>
        <v/>
      </c>
      <c r="C83" s="48" t="str">
        <f>IFERROR(VLOOKUP($A83,货物明细表!$B:$F,3,0),"")</f>
        <v/>
      </c>
      <c r="D83" s="48" t="str">
        <f>IFERROR(VLOOKUP($A83,货物明细表!$B:$F,4,0),"")</f>
        <v/>
      </c>
      <c r="E83" s="48" t="str">
        <f>IFERROR(VLOOKUP($A83,货物明细表!$B:$F,5,0),"")</f>
        <v/>
      </c>
      <c r="F83" s="23"/>
      <c r="G83" s="48" t="str">
        <f>IF($A83="","",SUMIF(入库记录!$C:$C,$A83,入库记录!$H:$H))</f>
        <v/>
      </c>
      <c r="H83" s="48" t="str">
        <f>IF(A83="","",SUMIF(出库记录!$C:$C,$A83,出库记录!$H:$H))</f>
        <v/>
      </c>
      <c r="I83" s="48" t="str">
        <f t="shared" si="2"/>
        <v/>
      </c>
      <c r="J83" s="23"/>
    </row>
    <row r="84" spans="1:10">
      <c r="A84" s="19"/>
      <c r="B84" s="47" t="str">
        <f>IFERROR(VLOOKUP($A84,货物明细表!$B:$F,2,0),"")</f>
        <v/>
      </c>
      <c r="C84" s="47" t="str">
        <f>IFERROR(VLOOKUP($A84,货物明细表!$B:$F,3,0),"")</f>
        <v/>
      </c>
      <c r="D84" s="47" t="str">
        <f>IFERROR(VLOOKUP($A84,货物明细表!$B:$F,4,0),"")</f>
        <v/>
      </c>
      <c r="E84" s="47" t="str">
        <f>IFERROR(VLOOKUP($A84,货物明细表!$B:$F,5,0),"")</f>
        <v/>
      </c>
      <c r="F84" s="20"/>
      <c r="G84" s="47" t="str">
        <f>IF($A84="","",SUMIF(入库记录!$C:$C,$A84,入库记录!$H:$H))</f>
        <v/>
      </c>
      <c r="H84" s="47" t="str">
        <f>IF(A84="","",SUMIF(出库记录!$C:$C,$A84,出库记录!$H:$H))</f>
        <v/>
      </c>
      <c r="I84" s="47" t="str">
        <f t="shared" ref="I84:I147" si="3">IF($A84="","",SUM(F84:G84)-H84)</f>
        <v/>
      </c>
      <c r="J84" s="20"/>
    </row>
    <row r="85" spans="1:10">
      <c r="A85" s="22"/>
      <c r="B85" s="48" t="str">
        <f>IFERROR(VLOOKUP($A85,货物明细表!$B:$F,2,0),"")</f>
        <v/>
      </c>
      <c r="C85" s="48" t="str">
        <f>IFERROR(VLOOKUP($A85,货物明细表!$B:$F,3,0),"")</f>
        <v/>
      </c>
      <c r="D85" s="48" t="str">
        <f>IFERROR(VLOOKUP($A85,货物明细表!$B:$F,4,0),"")</f>
        <v/>
      </c>
      <c r="E85" s="48" t="str">
        <f>IFERROR(VLOOKUP($A85,货物明细表!$B:$F,5,0),"")</f>
        <v/>
      </c>
      <c r="F85" s="23"/>
      <c r="G85" s="48" t="str">
        <f>IF($A85="","",SUMIF(入库记录!$C:$C,$A85,入库记录!$H:$H))</f>
        <v/>
      </c>
      <c r="H85" s="48" t="str">
        <f>IF(A85="","",SUMIF(出库记录!$C:$C,$A85,出库记录!$H:$H))</f>
        <v/>
      </c>
      <c r="I85" s="48" t="str">
        <f t="shared" si="3"/>
        <v/>
      </c>
      <c r="J85" s="23"/>
    </row>
    <row r="86" spans="1:10">
      <c r="A86" s="19"/>
      <c r="B86" s="47" t="str">
        <f>IFERROR(VLOOKUP($A86,货物明细表!$B:$F,2,0),"")</f>
        <v/>
      </c>
      <c r="C86" s="47" t="str">
        <f>IFERROR(VLOOKUP($A86,货物明细表!$B:$F,3,0),"")</f>
        <v/>
      </c>
      <c r="D86" s="47" t="str">
        <f>IFERROR(VLOOKUP($A86,货物明细表!$B:$F,4,0),"")</f>
        <v/>
      </c>
      <c r="E86" s="47" t="str">
        <f>IFERROR(VLOOKUP($A86,货物明细表!$B:$F,5,0),"")</f>
        <v/>
      </c>
      <c r="F86" s="20"/>
      <c r="G86" s="47" t="str">
        <f>IF($A86="","",SUMIF(入库记录!$C:$C,$A86,入库记录!$H:$H))</f>
        <v/>
      </c>
      <c r="H86" s="47" t="str">
        <f>IF(A86="","",SUMIF(出库记录!$C:$C,$A86,出库记录!$H:$H))</f>
        <v/>
      </c>
      <c r="I86" s="47" t="str">
        <f t="shared" si="3"/>
        <v/>
      </c>
      <c r="J86" s="20"/>
    </row>
    <row r="87" spans="1:10">
      <c r="A87" s="22"/>
      <c r="B87" s="48" t="str">
        <f>IFERROR(VLOOKUP($A87,货物明细表!$B:$F,2,0),"")</f>
        <v/>
      </c>
      <c r="C87" s="48" t="str">
        <f>IFERROR(VLOOKUP($A87,货物明细表!$B:$F,3,0),"")</f>
        <v/>
      </c>
      <c r="D87" s="48" t="str">
        <f>IFERROR(VLOOKUP($A87,货物明细表!$B:$F,4,0),"")</f>
        <v/>
      </c>
      <c r="E87" s="48" t="str">
        <f>IFERROR(VLOOKUP($A87,货物明细表!$B:$F,5,0),"")</f>
        <v/>
      </c>
      <c r="F87" s="23"/>
      <c r="G87" s="48" t="str">
        <f>IF($A87="","",SUMIF(入库记录!$C:$C,$A87,入库记录!$H:$H))</f>
        <v/>
      </c>
      <c r="H87" s="48" t="str">
        <f>IF(A87="","",SUMIF(出库记录!$C:$C,$A87,出库记录!$H:$H))</f>
        <v/>
      </c>
      <c r="I87" s="48" t="str">
        <f t="shared" si="3"/>
        <v/>
      </c>
      <c r="J87" s="23"/>
    </row>
    <row r="88" spans="1:10">
      <c r="A88" s="19"/>
      <c r="B88" s="47" t="str">
        <f>IFERROR(VLOOKUP($A88,货物明细表!$B:$F,2,0),"")</f>
        <v/>
      </c>
      <c r="C88" s="47" t="str">
        <f>IFERROR(VLOOKUP($A88,货物明细表!$B:$F,3,0),"")</f>
        <v/>
      </c>
      <c r="D88" s="47" t="str">
        <f>IFERROR(VLOOKUP($A88,货物明细表!$B:$F,4,0),"")</f>
        <v/>
      </c>
      <c r="E88" s="47" t="str">
        <f>IFERROR(VLOOKUP($A88,货物明细表!$B:$F,5,0),"")</f>
        <v/>
      </c>
      <c r="F88" s="20"/>
      <c r="G88" s="47" t="str">
        <f>IF($A88="","",SUMIF(入库记录!$C:$C,$A88,入库记录!$H:$H))</f>
        <v/>
      </c>
      <c r="H88" s="47" t="str">
        <f>IF(A88="","",SUMIF(出库记录!$C:$C,$A88,出库记录!$H:$H))</f>
        <v/>
      </c>
      <c r="I88" s="47" t="str">
        <f t="shared" si="3"/>
        <v/>
      </c>
      <c r="J88" s="20"/>
    </row>
    <row r="89" spans="1:10">
      <c r="A89" s="22"/>
      <c r="B89" s="48" t="str">
        <f>IFERROR(VLOOKUP($A89,货物明细表!$B:$F,2,0),"")</f>
        <v/>
      </c>
      <c r="C89" s="48" t="str">
        <f>IFERROR(VLOOKUP($A89,货物明细表!$B:$F,3,0),"")</f>
        <v/>
      </c>
      <c r="D89" s="48" t="str">
        <f>IFERROR(VLOOKUP($A89,货物明细表!$B:$F,4,0),"")</f>
        <v/>
      </c>
      <c r="E89" s="48" t="str">
        <f>IFERROR(VLOOKUP($A89,货物明细表!$B:$F,5,0),"")</f>
        <v/>
      </c>
      <c r="F89" s="23"/>
      <c r="G89" s="48" t="str">
        <f>IF($A89="","",SUMIF(入库记录!$C:$C,$A89,入库记录!$H:$H))</f>
        <v/>
      </c>
      <c r="H89" s="48" t="str">
        <f>IF(A89="","",SUMIF(出库记录!$C:$C,$A89,出库记录!$H:$H))</f>
        <v/>
      </c>
      <c r="I89" s="48" t="str">
        <f t="shared" si="3"/>
        <v/>
      </c>
      <c r="J89" s="23"/>
    </row>
    <row r="90" spans="1:10">
      <c r="A90" s="19"/>
      <c r="B90" s="47" t="str">
        <f>IFERROR(VLOOKUP($A90,货物明细表!$B:$F,2,0),"")</f>
        <v/>
      </c>
      <c r="C90" s="47" t="str">
        <f>IFERROR(VLOOKUP($A90,货物明细表!$B:$F,3,0),"")</f>
        <v/>
      </c>
      <c r="D90" s="47" t="str">
        <f>IFERROR(VLOOKUP($A90,货物明细表!$B:$F,4,0),"")</f>
        <v/>
      </c>
      <c r="E90" s="47" t="str">
        <f>IFERROR(VLOOKUP($A90,货物明细表!$B:$F,5,0),"")</f>
        <v/>
      </c>
      <c r="F90" s="20"/>
      <c r="G90" s="47" t="str">
        <f>IF($A90="","",SUMIF(入库记录!$C:$C,$A90,入库记录!$H:$H))</f>
        <v/>
      </c>
      <c r="H90" s="47" t="str">
        <f>IF(A90="","",SUMIF(出库记录!$C:$C,$A90,出库记录!$H:$H))</f>
        <v/>
      </c>
      <c r="I90" s="47" t="str">
        <f t="shared" si="3"/>
        <v/>
      </c>
      <c r="J90" s="20"/>
    </row>
    <row r="91" spans="1:10">
      <c r="A91" s="22"/>
      <c r="B91" s="48" t="str">
        <f>IFERROR(VLOOKUP($A91,货物明细表!$B:$F,2,0),"")</f>
        <v/>
      </c>
      <c r="C91" s="48" t="str">
        <f>IFERROR(VLOOKUP($A91,货物明细表!$B:$F,3,0),"")</f>
        <v/>
      </c>
      <c r="D91" s="48" t="str">
        <f>IFERROR(VLOOKUP($A91,货物明细表!$B:$F,4,0),"")</f>
        <v/>
      </c>
      <c r="E91" s="48" t="str">
        <f>IFERROR(VLOOKUP($A91,货物明细表!$B:$F,5,0),"")</f>
        <v/>
      </c>
      <c r="F91" s="23"/>
      <c r="G91" s="48" t="str">
        <f>IF($A91="","",SUMIF(入库记录!$C:$C,$A91,入库记录!$H:$H))</f>
        <v/>
      </c>
      <c r="H91" s="48" t="str">
        <f>IF(A91="","",SUMIF(出库记录!$C:$C,$A91,出库记录!$H:$H))</f>
        <v/>
      </c>
      <c r="I91" s="48" t="str">
        <f t="shared" si="3"/>
        <v/>
      </c>
      <c r="J91" s="23"/>
    </row>
    <row r="92" spans="1:10">
      <c r="A92" s="19"/>
      <c r="B92" s="47" t="str">
        <f>IFERROR(VLOOKUP($A92,货物明细表!$B:$F,2,0),"")</f>
        <v/>
      </c>
      <c r="C92" s="47" t="str">
        <f>IFERROR(VLOOKUP($A92,货物明细表!$B:$F,3,0),"")</f>
        <v/>
      </c>
      <c r="D92" s="47" t="str">
        <f>IFERROR(VLOOKUP($A92,货物明细表!$B:$F,4,0),"")</f>
        <v/>
      </c>
      <c r="E92" s="47" t="str">
        <f>IFERROR(VLOOKUP($A92,货物明细表!$B:$F,5,0),"")</f>
        <v/>
      </c>
      <c r="F92" s="20"/>
      <c r="G92" s="47" t="str">
        <f>IF($A92="","",SUMIF(入库记录!$C:$C,$A92,入库记录!$H:$H))</f>
        <v/>
      </c>
      <c r="H92" s="47" t="str">
        <f>IF(A92="","",SUMIF(出库记录!$C:$C,$A92,出库记录!$H:$H))</f>
        <v/>
      </c>
      <c r="I92" s="47" t="str">
        <f t="shared" si="3"/>
        <v/>
      </c>
      <c r="J92" s="20"/>
    </row>
    <row r="93" spans="1:10">
      <c r="A93" s="22"/>
      <c r="B93" s="48" t="str">
        <f>IFERROR(VLOOKUP($A93,货物明细表!$B:$F,2,0),"")</f>
        <v/>
      </c>
      <c r="C93" s="48" t="str">
        <f>IFERROR(VLOOKUP($A93,货物明细表!$B:$F,3,0),"")</f>
        <v/>
      </c>
      <c r="D93" s="48" t="str">
        <f>IFERROR(VLOOKUP($A93,货物明细表!$B:$F,4,0),"")</f>
        <v/>
      </c>
      <c r="E93" s="48" t="str">
        <f>IFERROR(VLOOKUP($A93,货物明细表!$B:$F,5,0),"")</f>
        <v/>
      </c>
      <c r="F93" s="23"/>
      <c r="G93" s="48" t="str">
        <f>IF($A93="","",SUMIF(入库记录!$C:$C,$A93,入库记录!$H:$H))</f>
        <v/>
      </c>
      <c r="H93" s="48" t="str">
        <f>IF(A93="","",SUMIF(出库记录!$C:$C,$A93,出库记录!$H:$H))</f>
        <v/>
      </c>
      <c r="I93" s="48" t="str">
        <f t="shared" si="3"/>
        <v/>
      </c>
      <c r="J93" s="23"/>
    </row>
    <row r="94" spans="1:10">
      <c r="A94" s="19"/>
      <c r="B94" s="47" t="str">
        <f>IFERROR(VLOOKUP($A94,货物明细表!$B:$F,2,0),"")</f>
        <v/>
      </c>
      <c r="C94" s="47" t="str">
        <f>IFERROR(VLOOKUP($A94,货物明细表!$B:$F,3,0),"")</f>
        <v/>
      </c>
      <c r="D94" s="47" t="str">
        <f>IFERROR(VLOOKUP($A94,货物明细表!$B:$F,4,0),"")</f>
        <v/>
      </c>
      <c r="E94" s="47" t="str">
        <f>IFERROR(VLOOKUP($A94,货物明细表!$B:$F,5,0),"")</f>
        <v/>
      </c>
      <c r="F94" s="20"/>
      <c r="G94" s="47" t="str">
        <f>IF($A94="","",SUMIF(入库记录!$C:$C,$A94,入库记录!$H:$H))</f>
        <v/>
      </c>
      <c r="H94" s="47" t="str">
        <f>IF(A94="","",SUMIF(出库记录!$C:$C,$A94,出库记录!$H:$H))</f>
        <v/>
      </c>
      <c r="I94" s="47" t="str">
        <f t="shared" si="3"/>
        <v/>
      </c>
      <c r="J94" s="20"/>
    </row>
    <row r="95" spans="1:10">
      <c r="A95" s="22"/>
      <c r="B95" s="48" t="str">
        <f>IFERROR(VLOOKUP($A95,货物明细表!$B:$F,2,0),"")</f>
        <v/>
      </c>
      <c r="C95" s="48" t="str">
        <f>IFERROR(VLOOKUP($A95,货物明细表!$B:$F,3,0),"")</f>
        <v/>
      </c>
      <c r="D95" s="48" t="str">
        <f>IFERROR(VLOOKUP($A95,货物明细表!$B:$F,4,0),"")</f>
        <v/>
      </c>
      <c r="E95" s="48" t="str">
        <f>IFERROR(VLOOKUP($A95,货物明细表!$B:$F,5,0),"")</f>
        <v/>
      </c>
      <c r="F95" s="23"/>
      <c r="G95" s="48" t="str">
        <f>IF($A95="","",SUMIF(入库记录!$C:$C,$A95,入库记录!$H:$H))</f>
        <v/>
      </c>
      <c r="H95" s="48" t="str">
        <f>IF(A95="","",SUMIF(出库记录!$C:$C,$A95,出库记录!$H:$H))</f>
        <v/>
      </c>
      <c r="I95" s="48" t="str">
        <f t="shared" si="3"/>
        <v/>
      </c>
      <c r="J95" s="23"/>
    </row>
    <row r="96" spans="1:10">
      <c r="A96" s="19"/>
      <c r="B96" s="47" t="str">
        <f>IFERROR(VLOOKUP($A96,货物明细表!$B:$F,2,0),"")</f>
        <v/>
      </c>
      <c r="C96" s="47" t="str">
        <f>IFERROR(VLOOKUP($A96,货物明细表!$B:$F,3,0),"")</f>
        <v/>
      </c>
      <c r="D96" s="47" t="str">
        <f>IFERROR(VLOOKUP($A96,货物明细表!$B:$F,4,0),"")</f>
        <v/>
      </c>
      <c r="E96" s="47" t="str">
        <f>IFERROR(VLOOKUP($A96,货物明细表!$B:$F,5,0),"")</f>
        <v/>
      </c>
      <c r="F96" s="20"/>
      <c r="G96" s="47" t="str">
        <f>IF($A96="","",SUMIF(入库记录!$C:$C,$A96,入库记录!$H:$H))</f>
        <v/>
      </c>
      <c r="H96" s="47" t="str">
        <f>IF(A96="","",SUMIF(出库记录!$C:$C,$A96,出库记录!$H:$H))</f>
        <v/>
      </c>
      <c r="I96" s="47" t="str">
        <f t="shared" si="3"/>
        <v/>
      </c>
      <c r="J96" s="20"/>
    </row>
    <row r="97" spans="1:10">
      <c r="A97" s="22"/>
      <c r="B97" s="48" t="str">
        <f>IFERROR(VLOOKUP($A97,货物明细表!$B:$F,2,0),"")</f>
        <v/>
      </c>
      <c r="C97" s="48" t="str">
        <f>IFERROR(VLOOKUP($A97,货物明细表!$B:$F,3,0),"")</f>
        <v/>
      </c>
      <c r="D97" s="48" t="str">
        <f>IFERROR(VLOOKUP($A97,货物明细表!$B:$F,4,0),"")</f>
        <v/>
      </c>
      <c r="E97" s="48" t="str">
        <f>IFERROR(VLOOKUP($A97,货物明细表!$B:$F,5,0),"")</f>
        <v/>
      </c>
      <c r="F97" s="23"/>
      <c r="G97" s="48" t="str">
        <f>IF($A97="","",SUMIF(入库记录!$C:$C,$A97,入库记录!$H:$H))</f>
        <v/>
      </c>
      <c r="H97" s="48" t="str">
        <f>IF(A97="","",SUMIF(出库记录!$C:$C,$A97,出库记录!$H:$H))</f>
        <v/>
      </c>
      <c r="I97" s="48" t="str">
        <f t="shared" si="3"/>
        <v/>
      </c>
      <c r="J97" s="23"/>
    </row>
    <row r="98" spans="1:10">
      <c r="A98" s="19"/>
      <c r="B98" s="47" t="str">
        <f>IFERROR(VLOOKUP($A98,货物明细表!$B:$F,2,0),"")</f>
        <v/>
      </c>
      <c r="C98" s="47" t="str">
        <f>IFERROR(VLOOKUP($A98,货物明细表!$B:$F,3,0),"")</f>
        <v/>
      </c>
      <c r="D98" s="47" t="str">
        <f>IFERROR(VLOOKUP($A98,货物明细表!$B:$F,4,0),"")</f>
        <v/>
      </c>
      <c r="E98" s="47" t="str">
        <f>IFERROR(VLOOKUP($A98,货物明细表!$B:$F,5,0),"")</f>
        <v/>
      </c>
      <c r="F98" s="20"/>
      <c r="G98" s="47" t="str">
        <f>IF($A98="","",SUMIF(入库记录!$C:$C,$A98,入库记录!$H:$H))</f>
        <v/>
      </c>
      <c r="H98" s="47" t="str">
        <f>IF(A98="","",SUMIF(出库记录!$C:$C,$A98,出库记录!$H:$H))</f>
        <v/>
      </c>
      <c r="I98" s="47" t="str">
        <f t="shared" si="3"/>
        <v/>
      </c>
      <c r="J98" s="20"/>
    </row>
    <row r="99" spans="1:10">
      <c r="A99" s="22"/>
      <c r="B99" s="48" t="str">
        <f>IFERROR(VLOOKUP($A99,货物明细表!$B:$F,2,0),"")</f>
        <v/>
      </c>
      <c r="C99" s="48" t="str">
        <f>IFERROR(VLOOKUP($A99,货物明细表!$B:$F,3,0),"")</f>
        <v/>
      </c>
      <c r="D99" s="48" t="str">
        <f>IFERROR(VLOOKUP($A99,货物明细表!$B:$F,4,0),"")</f>
        <v/>
      </c>
      <c r="E99" s="48" t="str">
        <f>IFERROR(VLOOKUP($A99,货物明细表!$B:$F,5,0),"")</f>
        <v/>
      </c>
      <c r="F99" s="23"/>
      <c r="G99" s="48" t="str">
        <f>IF($A99="","",SUMIF(入库记录!$C:$C,$A99,入库记录!$H:$H))</f>
        <v/>
      </c>
      <c r="H99" s="48" t="str">
        <f>IF(A99="","",SUMIF(出库记录!$C:$C,$A99,出库记录!$H:$H))</f>
        <v/>
      </c>
      <c r="I99" s="48" t="str">
        <f t="shared" si="3"/>
        <v/>
      </c>
      <c r="J99" s="23"/>
    </row>
    <row r="100" spans="1:10">
      <c r="A100" s="19"/>
      <c r="B100" s="47" t="str">
        <f>IFERROR(VLOOKUP($A100,货物明细表!$B:$F,2,0),"")</f>
        <v/>
      </c>
      <c r="C100" s="47" t="str">
        <f>IFERROR(VLOOKUP($A100,货物明细表!$B:$F,3,0),"")</f>
        <v/>
      </c>
      <c r="D100" s="47" t="str">
        <f>IFERROR(VLOOKUP($A100,货物明细表!$B:$F,4,0),"")</f>
        <v/>
      </c>
      <c r="E100" s="47" t="str">
        <f>IFERROR(VLOOKUP($A100,货物明细表!$B:$F,5,0),"")</f>
        <v/>
      </c>
      <c r="F100" s="20"/>
      <c r="G100" s="47" t="str">
        <f>IF($A100="","",SUMIF(入库记录!$C:$C,$A100,入库记录!$H:$H))</f>
        <v/>
      </c>
      <c r="H100" s="47" t="str">
        <f>IF(A100="","",SUMIF(出库记录!$C:$C,$A100,出库记录!$H:$H))</f>
        <v/>
      </c>
      <c r="I100" s="47" t="str">
        <f t="shared" si="3"/>
        <v/>
      </c>
      <c r="J100" s="20"/>
    </row>
    <row r="101" spans="1:10">
      <c r="A101" s="22"/>
      <c r="B101" s="48" t="str">
        <f>IFERROR(VLOOKUP($A101,货物明细表!$B:$F,2,0),"")</f>
        <v/>
      </c>
      <c r="C101" s="48" t="str">
        <f>IFERROR(VLOOKUP($A101,货物明细表!$B:$F,3,0),"")</f>
        <v/>
      </c>
      <c r="D101" s="48" t="str">
        <f>IFERROR(VLOOKUP($A101,货物明细表!$B:$F,4,0),"")</f>
        <v/>
      </c>
      <c r="E101" s="48" t="str">
        <f>IFERROR(VLOOKUP($A101,货物明细表!$B:$F,5,0),"")</f>
        <v/>
      </c>
      <c r="F101" s="23"/>
      <c r="G101" s="48" t="str">
        <f>IF($A101="","",SUMIF(入库记录!$C:$C,$A101,入库记录!$H:$H))</f>
        <v/>
      </c>
      <c r="H101" s="48" t="str">
        <f>IF(A101="","",SUMIF(出库记录!$C:$C,$A101,出库记录!$H:$H))</f>
        <v/>
      </c>
      <c r="I101" s="48" t="str">
        <f t="shared" si="3"/>
        <v/>
      </c>
      <c r="J101" s="23"/>
    </row>
    <row r="102" spans="1:10">
      <c r="A102" s="19"/>
      <c r="B102" s="47" t="str">
        <f>IFERROR(VLOOKUP($A102,货物明细表!$B:$F,2,0),"")</f>
        <v/>
      </c>
      <c r="C102" s="47" t="str">
        <f>IFERROR(VLOOKUP($A102,货物明细表!$B:$F,3,0),"")</f>
        <v/>
      </c>
      <c r="D102" s="47" t="str">
        <f>IFERROR(VLOOKUP($A102,货物明细表!$B:$F,4,0),"")</f>
        <v/>
      </c>
      <c r="E102" s="47" t="str">
        <f>IFERROR(VLOOKUP($A102,货物明细表!$B:$F,5,0),"")</f>
        <v/>
      </c>
      <c r="F102" s="20"/>
      <c r="G102" s="47" t="str">
        <f>IF($A102="","",SUMIF(入库记录!$C:$C,$A102,入库记录!$H:$H))</f>
        <v/>
      </c>
      <c r="H102" s="47" t="str">
        <f>IF(A102="","",SUMIF(出库记录!$C:$C,$A102,出库记录!$H:$H))</f>
        <v/>
      </c>
      <c r="I102" s="47" t="str">
        <f t="shared" si="3"/>
        <v/>
      </c>
      <c r="J102" s="20"/>
    </row>
    <row r="103" spans="1:10">
      <c r="A103" s="22"/>
      <c r="B103" s="48" t="str">
        <f>IFERROR(VLOOKUP($A103,货物明细表!$B:$F,2,0),"")</f>
        <v/>
      </c>
      <c r="C103" s="48" t="str">
        <f>IFERROR(VLOOKUP($A103,货物明细表!$B:$F,3,0),"")</f>
        <v/>
      </c>
      <c r="D103" s="48" t="str">
        <f>IFERROR(VLOOKUP($A103,货物明细表!$B:$F,4,0),"")</f>
        <v/>
      </c>
      <c r="E103" s="48" t="str">
        <f>IFERROR(VLOOKUP($A103,货物明细表!$B:$F,5,0),"")</f>
        <v/>
      </c>
      <c r="F103" s="23"/>
      <c r="G103" s="48" t="str">
        <f>IF($A103="","",SUMIF(入库记录!$C:$C,$A103,入库记录!$H:$H))</f>
        <v/>
      </c>
      <c r="H103" s="48" t="str">
        <f>IF(A103="","",SUMIF(出库记录!$C:$C,$A103,出库记录!$H:$H))</f>
        <v/>
      </c>
      <c r="I103" s="48" t="str">
        <f t="shared" si="3"/>
        <v/>
      </c>
      <c r="J103" s="23"/>
    </row>
    <row r="104" spans="1:10">
      <c r="A104" s="19"/>
      <c r="B104" s="47" t="str">
        <f>IFERROR(VLOOKUP($A104,货物明细表!$B:$F,2,0),"")</f>
        <v/>
      </c>
      <c r="C104" s="47" t="str">
        <f>IFERROR(VLOOKUP($A104,货物明细表!$B:$F,3,0),"")</f>
        <v/>
      </c>
      <c r="D104" s="47" t="str">
        <f>IFERROR(VLOOKUP($A104,货物明细表!$B:$F,4,0),"")</f>
        <v/>
      </c>
      <c r="E104" s="47" t="str">
        <f>IFERROR(VLOOKUP($A104,货物明细表!$B:$F,5,0),"")</f>
        <v/>
      </c>
      <c r="F104" s="20"/>
      <c r="G104" s="47" t="str">
        <f>IF($A104="","",SUMIF(入库记录!$C:$C,$A104,入库记录!$H:$H))</f>
        <v/>
      </c>
      <c r="H104" s="47" t="str">
        <f>IF(A104="","",SUMIF(出库记录!$C:$C,$A104,出库记录!$H:$H))</f>
        <v/>
      </c>
      <c r="I104" s="47" t="str">
        <f t="shared" si="3"/>
        <v/>
      </c>
      <c r="J104" s="20"/>
    </row>
    <row r="105" spans="1:10">
      <c r="A105" s="22"/>
      <c r="B105" s="48" t="str">
        <f>IFERROR(VLOOKUP($A105,货物明细表!$B:$F,2,0),"")</f>
        <v/>
      </c>
      <c r="C105" s="48" t="str">
        <f>IFERROR(VLOOKUP($A105,货物明细表!$B:$F,3,0),"")</f>
        <v/>
      </c>
      <c r="D105" s="48" t="str">
        <f>IFERROR(VLOOKUP($A105,货物明细表!$B:$F,4,0),"")</f>
        <v/>
      </c>
      <c r="E105" s="48" t="str">
        <f>IFERROR(VLOOKUP($A105,货物明细表!$B:$F,5,0),"")</f>
        <v/>
      </c>
      <c r="F105" s="23"/>
      <c r="G105" s="48" t="str">
        <f>IF($A105="","",SUMIF(入库记录!$C:$C,$A105,入库记录!$H:$H))</f>
        <v/>
      </c>
      <c r="H105" s="48" t="str">
        <f>IF(A105="","",SUMIF(出库记录!$C:$C,$A105,出库记录!$H:$H))</f>
        <v/>
      </c>
      <c r="I105" s="48" t="str">
        <f t="shared" si="3"/>
        <v/>
      </c>
      <c r="J105" s="23"/>
    </row>
    <row r="106" spans="1:10">
      <c r="A106" s="19"/>
      <c r="B106" s="47" t="str">
        <f>IFERROR(VLOOKUP($A106,货物明细表!$B:$F,2,0),"")</f>
        <v/>
      </c>
      <c r="C106" s="47" t="str">
        <f>IFERROR(VLOOKUP($A106,货物明细表!$B:$F,3,0),"")</f>
        <v/>
      </c>
      <c r="D106" s="47" t="str">
        <f>IFERROR(VLOOKUP($A106,货物明细表!$B:$F,4,0),"")</f>
        <v/>
      </c>
      <c r="E106" s="47" t="str">
        <f>IFERROR(VLOOKUP($A106,货物明细表!$B:$F,5,0),"")</f>
        <v/>
      </c>
      <c r="F106" s="20"/>
      <c r="G106" s="47" t="str">
        <f>IF($A106="","",SUMIF(入库记录!$C:$C,$A106,入库记录!$H:$H))</f>
        <v/>
      </c>
      <c r="H106" s="47" t="str">
        <f>IF(A106="","",SUMIF(出库记录!$C:$C,$A106,出库记录!$H:$H))</f>
        <v/>
      </c>
      <c r="I106" s="47" t="str">
        <f t="shared" si="3"/>
        <v/>
      </c>
      <c r="J106" s="20"/>
    </row>
    <row r="107" spans="1:10">
      <c r="A107" s="22"/>
      <c r="B107" s="48" t="str">
        <f>IFERROR(VLOOKUP($A107,货物明细表!$B:$F,2,0),"")</f>
        <v/>
      </c>
      <c r="C107" s="48" t="str">
        <f>IFERROR(VLOOKUP($A107,货物明细表!$B:$F,3,0),"")</f>
        <v/>
      </c>
      <c r="D107" s="48" t="str">
        <f>IFERROR(VLOOKUP($A107,货物明细表!$B:$F,4,0),"")</f>
        <v/>
      </c>
      <c r="E107" s="48" t="str">
        <f>IFERROR(VLOOKUP($A107,货物明细表!$B:$F,5,0),"")</f>
        <v/>
      </c>
      <c r="F107" s="23"/>
      <c r="G107" s="48" t="str">
        <f>IF($A107="","",SUMIF(入库记录!$C:$C,$A107,入库记录!$H:$H))</f>
        <v/>
      </c>
      <c r="H107" s="48" t="str">
        <f>IF(A107="","",SUMIF(出库记录!$C:$C,$A107,出库记录!$H:$H))</f>
        <v/>
      </c>
      <c r="I107" s="48" t="str">
        <f t="shared" si="3"/>
        <v/>
      </c>
      <c r="J107" s="23"/>
    </row>
    <row r="108" spans="1:10">
      <c r="A108" s="19"/>
      <c r="B108" s="47" t="str">
        <f>IFERROR(VLOOKUP($A108,货物明细表!$B:$F,2,0),"")</f>
        <v/>
      </c>
      <c r="C108" s="47" t="str">
        <f>IFERROR(VLOOKUP($A108,货物明细表!$B:$F,3,0),"")</f>
        <v/>
      </c>
      <c r="D108" s="47" t="str">
        <f>IFERROR(VLOOKUP($A108,货物明细表!$B:$F,4,0),"")</f>
        <v/>
      </c>
      <c r="E108" s="47" t="str">
        <f>IFERROR(VLOOKUP($A108,货物明细表!$B:$F,5,0),"")</f>
        <v/>
      </c>
      <c r="F108" s="20"/>
      <c r="G108" s="47" t="str">
        <f>IF($A108="","",SUMIF(入库记录!$C:$C,$A108,入库记录!$H:$H))</f>
        <v/>
      </c>
      <c r="H108" s="47" t="str">
        <f>IF(A108="","",SUMIF(出库记录!$C:$C,$A108,出库记录!$H:$H))</f>
        <v/>
      </c>
      <c r="I108" s="47" t="str">
        <f t="shared" si="3"/>
        <v/>
      </c>
      <c r="J108" s="20"/>
    </row>
    <row r="109" spans="1:10">
      <c r="A109" s="22"/>
      <c r="B109" s="48" t="str">
        <f>IFERROR(VLOOKUP($A109,货物明细表!$B:$F,2,0),"")</f>
        <v/>
      </c>
      <c r="C109" s="48" t="str">
        <f>IFERROR(VLOOKUP($A109,货物明细表!$B:$F,3,0),"")</f>
        <v/>
      </c>
      <c r="D109" s="48" t="str">
        <f>IFERROR(VLOOKUP($A109,货物明细表!$B:$F,4,0),"")</f>
        <v/>
      </c>
      <c r="E109" s="48" t="str">
        <f>IFERROR(VLOOKUP($A109,货物明细表!$B:$F,5,0),"")</f>
        <v/>
      </c>
      <c r="F109" s="23"/>
      <c r="G109" s="48" t="str">
        <f>IF($A109="","",SUMIF(入库记录!$C:$C,$A109,入库记录!$H:$H))</f>
        <v/>
      </c>
      <c r="H109" s="48" t="str">
        <f>IF(A109="","",SUMIF(出库记录!$C:$C,$A109,出库记录!$H:$H))</f>
        <v/>
      </c>
      <c r="I109" s="48" t="str">
        <f t="shared" si="3"/>
        <v/>
      </c>
      <c r="J109" s="23"/>
    </row>
    <row r="110" spans="1:10">
      <c r="A110" s="19"/>
      <c r="B110" s="47" t="str">
        <f>IFERROR(VLOOKUP($A110,货物明细表!$B:$F,2,0),"")</f>
        <v/>
      </c>
      <c r="C110" s="47" t="str">
        <f>IFERROR(VLOOKUP($A110,货物明细表!$B:$F,3,0),"")</f>
        <v/>
      </c>
      <c r="D110" s="47" t="str">
        <f>IFERROR(VLOOKUP($A110,货物明细表!$B:$F,4,0),"")</f>
        <v/>
      </c>
      <c r="E110" s="47" t="str">
        <f>IFERROR(VLOOKUP($A110,货物明细表!$B:$F,5,0),"")</f>
        <v/>
      </c>
      <c r="F110" s="20"/>
      <c r="G110" s="47" t="str">
        <f>IF($A110="","",SUMIF(入库记录!$C:$C,$A110,入库记录!$H:$H))</f>
        <v/>
      </c>
      <c r="H110" s="47" t="str">
        <f>IF(A110="","",SUMIF(出库记录!$C:$C,$A110,出库记录!$H:$H))</f>
        <v/>
      </c>
      <c r="I110" s="47" t="str">
        <f t="shared" si="3"/>
        <v/>
      </c>
      <c r="J110" s="20"/>
    </row>
    <row r="111" spans="1:10">
      <c r="A111" s="22"/>
      <c r="B111" s="48" t="str">
        <f>IFERROR(VLOOKUP($A111,货物明细表!$B:$F,2,0),"")</f>
        <v/>
      </c>
      <c r="C111" s="48" t="str">
        <f>IFERROR(VLOOKUP($A111,货物明细表!$B:$F,3,0),"")</f>
        <v/>
      </c>
      <c r="D111" s="48" t="str">
        <f>IFERROR(VLOOKUP($A111,货物明细表!$B:$F,4,0),"")</f>
        <v/>
      </c>
      <c r="E111" s="48" t="str">
        <f>IFERROR(VLOOKUP($A111,货物明细表!$B:$F,5,0),"")</f>
        <v/>
      </c>
      <c r="F111" s="23"/>
      <c r="G111" s="48" t="str">
        <f>IF($A111="","",SUMIF(入库记录!$C:$C,$A111,入库记录!$H:$H))</f>
        <v/>
      </c>
      <c r="H111" s="48" t="str">
        <f>IF(A111="","",SUMIF(出库记录!$C:$C,$A111,出库记录!$H:$H))</f>
        <v/>
      </c>
      <c r="I111" s="48" t="str">
        <f t="shared" si="3"/>
        <v/>
      </c>
      <c r="J111" s="23"/>
    </row>
    <row r="112" spans="1:10">
      <c r="A112" s="19"/>
      <c r="B112" s="47" t="str">
        <f>IFERROR(VLOOKUP($A112,货物明细表!$B:$F,2,0),"")</f>
        <v/>
      </c>
      <c r="C112" s="47" t="str">
        <f>IFERROR(VLOOKUP($A112,货物明细表!$B:$F,3,0),"")</f>
        <v/>
      </c>
      <c r="D112" s="47" t="str">
        <f>IFERROR(VLOOKUP($A112,货物明细表!$B:$F,4,0),"")</f>
        <v/>
      </c>
      <c r="E112" s="47" t="str">
        <f>IFERROR(VLOOKUP($A112,货物明细表!$B:$F,5,0),"")</f>
        <v/>
      </c>
      <c r="F112" s="20"/>
      <c r="G112" s="47" t="str">
        <f>IF($A112="","",SUMIF(入库记录!$C:$C,$A112,入库记录!$H:$H))</f>
        <v/>
      </c>
      <c r="H112" s="47" t="str">
        <f>IF(A112="","",SUMIF(出库记录!$C:$C,$A112,出库记录!$H:$H))</f>
        <v/>
      </c>
      <c r="I112" s="47" t="str">
        <f t="shared" si="3"/>
        <v/>
      </c>
      <c r="J112" s="20"/>
    </row>
    <row r="113" spans="1:10">
      <c r="A113" s="22"/>
      <c r="B113" s="48" t="str">
        <f>IFERROR(VLOOKUP($A113,货物明细表!$B:$F,2,0),"")</f>
        <v/>
      </c>
      <c r="C113" s="48" t="str">
        <f>IFERROR(VLOOKUP($A113,货物明细表!$B:$F,3,0),"")</f>
        <v/>
      </c>
      <c r="D113" s="48" t="str">
        <f>IFERROR(VLOOKUP($A113,货物明细表!$B:$F,4,0),"")</f>
        <v/>
      </c>
      <c r="E113" s="48" t="str">
        <f>IFERROR(VLOOKUP($A113,货物明细表!$B:$F,5,0),"")</f>
        <v/>
      </c>
      <c r="F113" s="23"/>
      <c r="G113" s="48" t="str">
        <f>IF($A113="","",SUMIF(入库记录!$C:$C,$A113,入库记录!$H:$H))</f>
        <v/>
      </c>
      <c r="H113" s="48" t="str">
        <f>IF(A113="","",SUMIF(出库记录!$C:$C,$A113,出库记录!$H:$H))</f>
        <v/>
      </c>
      <c r="I113" s="48" t="str">
        <f t="shared" si="3"/>
        <v/>
      </c>
      <c r="J113" s="23"/>
    </row>
    <row r="114" spans="1:10">
      <c r="A114" s="19"/>
      <c r="B114" s="47" t="str">
        <f>IFERROR(VLOOKUP($A114,货物明细表!$B:$F,2,0),"")</f>
        <v/>
      </c>
      <c r="C114" s="47" t="str">
        <f>IFERROR(VLOOKUP($A114,货物明细表!$B:$F,3,0),"")</f>
        <v/>
      </c>
      <c r="D114" s="47" t="str">
        <f>IFERROR(VLOOKUP($A114,货物明细表!$B:$F,4,0),"")</f>
        <v/>
      </c>
      <c r="E114" s="47" t="str">
        <f>IFERROR(VLOOKUP($A114,货物明细表!$B:$F,5,0),"")</f>
        <v/>
      </c>
      <c r="F114" s="20"/>
      <c r="G114" s="47" t="str">
        <f>IF($A114="","",SUMIF(入库记录!$C:$C,$A114,入库记录!$H:$H))</f>
        <v/>
      </c>
      <c r="H114" s="47" t="str">
        <f>IF(A114="","",SUMIF(出库记录!$C:$C,$A114,出库记录!$H:$H))</f>
        <v/>
      </c>
      <c r="I114" s="47" t="str">
        <f t="shared" si="3"/>
        <v/>
      </c>
      <c r="J114" s="20"/>
    </row>
    <row r="115" spans="1:10">
      <c r="A115" s="22"/>
      <c r="B115" s="48" t="str">
        <f>IFERROR(VLOOKUP($A115,货物明细表!$B:$F,2,0),"")</f>
        <v/>
      </c>
      <c r="C115" s="48" t="str">
        <f>IFERROR(VLOOKUP($A115,货物明细表!$B:$F,3,0),"")</f>
        <v/>
      </c>
      <c r="D115" s="48" t="str">
        <f>IFERROR(VLOOKUP($A115,货物明细表!$B:$F,4,0),"")</f>
        <v/>
      </c>
      <c r="E115" s="48" t="str">
        <f>IFERROR(VLOOKUP($A115,货物明细表!$B:$F,5,0),"")</f>
        <v/>
      </c>
      <c r="F115" s="23"/>
      <c r="G115" s="48" t="str">
        <f>IF($A115="","",SUMIF(入库记录!$C:$C,$A115,入库记录!$H:$H))</f>
        <v/>
      </c>
      <c r="H115" s="48" t="str">
        <f>IF(A115="","",SUMIF(出库记录!$C:$C,$A115,出库记录!$H:$H))</f>
        <v/>
      </c>
      <c r="I115" s="48" t="str">
        <f t="shared" si="3"/>
        <v/>
      </c>
      <c r="J115" s="23"/>
    </row>
    <row r="116" spans="1:10">
      <c r="A116" s="19"/>
      <c r="B116" s="47" t="str">
        <f>IFERROR(VLOOKUP($A116,货物明细表!$B:$F,2,0),"")</f>
        <v/>
      </c>
      <c r="C116" s="47" t="str">
        <f>IFERROR(VLOOKUP($A116,货物明细表!$B:$F,3,0),"")</f>
        <v/>
      </c>
      <c r="D116" s="47" t="str">
        <f>IFERROR(VLOOKUP($A116,货物明细表!$B:$F,4,0),"")</f>
        <v/>
      </c>
      <c r="E116" s="47" t="str">
        <f>IFERROR(VLOOKUP($A116,货物明细表!$B:$F,5,0),"")</f>
        <v/>
      </c>
      <c r="F116" s="20"/>
      <c r="G116" s="47" t="str">
        <f>IF($A116="","",SUMIF(入库记录!$C:$C,$A116,入库记录!$H:$H))</f>
        <v/>
      </c>
      <c r="H116" s="47" t="str">
        <f>IF(A116="","",SUMIF(出库记录!$C:$C,$A116,出库记录!$H:$H))</f>
        <v/>
      </c>
      <c r="I116" s="47" t="str">
        <f t="shared" si="3"/>
        <v/>
      </c>
      <c r="J116" s="20"/>
    </row>
    <row r="117" spans="1:10">
      <c r="A117" s="22"/>
      <c r="B117" s="48" t="str">
        <f>IFERROR(VLOOKUP($A117,货物明细表!$B:$F,2,0),"")</f>
        <v/>
      </c>
      <c r="C117" s="48" t="str">
        <f>IFERROR(VLOOKUP($A117,货物明细表!$B:$F,3,0),"")</f>
        <v/>
      </c>
      <c r="D117" s="48" t="str">
        <f>IFERROR(VLOOKUP($A117,货物明细表!$B:$F,4,0),"")</f>
        <v/>
      </c>
      <c r="E117" s="48" t="str">
        <f>IFERROR(VLOOKUP($A117,货物明细表!$B:$F,5,0),"")</f>
        <v/>
      </c>
      <c r="F117" s="23"/>
      <c r="G117" s="48" t="str">
        <f>IF($A117="","",SUMIF(入库记录!$C:$C,$A117,入库记录!$H:$H))</f>
        <v/>
      </c>
      <c r="H117" s="48" t="str">
        <f>IF(A117="","",SUMIF(出库记录!$C:$C,$A117,出库记录!$H:$H))</f>
        <v/>
      </c>
      <c r="I117" s="48" t="str">
        <f t="shared" si="3"/>
        <v/>
      </c>
      <c r="J117" s="23"/>
    </row>
    <row r="118" spans="1:10">
      <c r="A118" s="19"/>
      <c r="B118" s="47" t="str">
        <f>IFERROR(VLOOKUP($A118,货物明细表!$B:$F,2,0),"")</f>
        <v/>
      </c>
      <c r="C118" s="47" t="str">
        <f>IFERROR(VLOOKUP($A118,货物明细表!$B:$F,3,0),"")</f>
        <v/>
      </c>
      <c r="D118" s="47" t="str">
        <f>IFERROR(VLOOKUP($A118,货物明细表!$B:$F,4,0),"")</f>
        <v/>
      </c>
      <c r="E118" s="47" t="str">
        <f>IFERROR(VLOOKUP($A118,货物明细表!$B:$F,5,0),"")</f>
        <v/>
      </c>
      <c r="F118" s="20"/>
      <c r="G118" s="47" t="str">
        <f>IF($A118="","",SUMIF(入库记录!$C:$C,$A118,入库记录!$H:$H))</f>
        <v/>
      </c>
      <c r="H118" s="47" t="str">
        <f>IF(A118="","",SUMIF(出库记录!$C:$C,$A118,出库记录!$H:$H))</f>
        <v/>
      </c>
      <c r="I118" s="47" t="str">
        <f t="shared" si="3"/>
        <v/>
      </c>
      <c r="J118" s="20"/>
    </row>
    <row r="119" spans="1:10">
      <c r="A119" s="22"/>
      <c r="B119" s="48" t="str">
        <f>IFERROR(VLOOKUP($A119,货物明细表!$B:$F,2,0),"")</f>
        <v/>
      </c>
      <c r="C119" s="48" t="str">
        <f>IFERROR(VLOOKUP($A119,货物明细表!$B:$F,3,0),"")</f>
        <v/>
      </c>
      <c r="D119" s="48" t="str">
        <f>IFERROR(VLOOKUP($A119,货物明细表!$B:$F,4,0),"")</f>
        <v/>
      </c>
      <c r="E119" s="48" t="str">
        <f>IFERROR(VLOOKUP($A119,货物明细表!$B:$F,5,0),"")</f>
        <v/>
      </c>
      <c r="F119" s="23"/>
      <c r="G119" s="48" t="str">
        <f>IF($A119="","",SUMIF(入库记录!$C:$C,$A119,入库记录!$H:$H))</f>
        <v/>
      </c>
      <c r="H119" s="48" t="str">
        <f>IF(A119="","",SUMIF(出库记录!$C:$C,$A119,出库记录!$H:$H))</f>
        <v/>
      </c>
      <c r="I119" s="48" t="str">
        <f t="shared" si="3"/>
        <v/>
      </c>
      <c r="J119" s="23"/>
    </row>
    <row r="120" spans="1:10">
      <c r="A120" s="19"/>
      <c r="B120" s="47" t="str">
        <f>IFERROR(VLOOKUP($A120,货物明细表!$B:$F,2,0),"")</f>
        <v/>
      </c>
      <c r="C120" s="47" t="str">
        <f>IFERROR(VLOOKUP($A120,货物明细表!$B:$F,3,0),"")</f>
        <v/>
      </c>
      <c r="D120" s="47" t="str">
        <f>IFERROR(VLOOKUP($A120,货物明细表!$B:$F,4,0),"")</f>
        <v/>
      </c>
      <c r="E120" s="47" t="str">
        <f>IFERROR(VLOOKUP($A120,货物明细表!$B:$F,5,0),"")</f>
        <v/>
      </c>
      <c r="F120" s="20"/>
      <c r="G120" s="47" t="str">
        <f>IF($A120="","",SUMIF(入库记录!$C:$C,$A120,入库记录!$H:$H))</f>
        <v/>
      </c>
      <c r="H120" s="47" t="str">
        <f>IF(A120="","",SUMIF(出库记录!$C:$C,$A120,出库记录!$H:$H))</f>
        <v/>
      </c>
      <c r="I120" s="47" t="str">
        <f t="shared" si="3"/>
        <v/>
      </c>
      <c r="J120" s="20"/>
    </row>
    <row r="121" spans="1:10">
      <c r="A121" s="22"/>
      <c r="B121" s="48" t="str">
        <f>IFERROR(VLOOKUP($A121,货物明细表!$B:$F,2,0),"")</f>
        <v/>
      </c>
      <c r="C121" s="48" t="str">
        <f>IFERROR(VLOOKUP($A121,货物明细表!$B:$F,3,0),"")</f>
        <v/>
      </c>
      <c r="D121" s="48" t="str">
        <f>IFERROR(VLOOKUP($A121,货物明细表!$B:$F,4,0),"")</f>
        <v/>
      </c>
      <c r="E121" s="48" t="str">
        <f>IFERROR(VLOOKUP($A121,货物明细表!$B:$F,5,0),"")</f>
        <v/>
      </c>
      <c r="F121" s="23"/>
      <c r="G121" s="48" t="str">
        <f>IF($A121="","",SUMIF(入库记录!$C:$C,$A121,入库记录!$H:$H))</f>
        <v/>
      </c>
      <c r="H121" s="48" t="str">
        <f>IF(A121="","",SUMIF(出库记录!$C:$C,$A121,出库记录!$H:$H))</f>
        <v/>
      </c>
      <c r="I121" s="48" t="str">
        <f t="shared" si="3"/>
        <v/>
      </c>
      <c r="J121" s="23"/>
    </row>
    <row r="122" spans="1:10">
      <c r="A122" s="19"/>
      <c r="B122" s="47" t="str">
        <f>IFERROR(VLOOKUP($A122,货物明细表!$B:$F,2,0),"")</f>
        <v/>
      </c>
      <c r="C122" s="47" t="str">
        <f>IFERROR(VLOOKUP($A122,货物明细表!$B:$F,3,0),"")</f>
        <v/>
      </c>
      <c r="D122" s="47" t="str">
        <f>IFERROR(VLOOKUP($A122,货物明细表!$B:$F,4,0),"")</f>
        <v/>
      </c>
      <c r="E122" s="47" t="str">
        <f>IFERROR(VLOOKUP($A122,货物明细表!$B:$F,5,0),"")</f>
        <v/>
      </c>
      <c r="F122" s="20"/>
      <c r="G122" s="47" t="str">
        <f>IF($A122="","",SUMIF(入库记录!$C:$C,$A122,入库记录!$H:$H))</f>
        <v/>
      </c>
      <c r="H122" s="47" t="str">
        <f>IF(A122="","",SUMIF(出库记录!$C:$C,$A122,出库记录!$H:$H))</f>
        <v/>
      </c>
      <c r="I122" s="47" t="str">
        <f t="shared" si="3"/>
        <v/>
      </c>
      <c r="J122" s="20"/>
    </row>
    <row r="123" spans="1:10">
      <c r="A123" s="22"/>
      <c r="B123" s="48" t="str">
        <f>IFERROR(VLOOKUP($A123,货物明细表!$B:$F,2,0),"")</f>
        <v/>
      </c>
      <c r="C123" s="48" t="str">
        <f>IFERROR(VLOOKUP($A123,货物明细表!$B:$F,3,0),"")</f>
        <v/>
      </c>
      <c r="D123" s="48" t="str">
        <f>IFERROR(VLOOKUP($A123,货物明细表!$B:$F,4,0),"")</f>
        <v/>
      </c>
      <c r="E123" s="48" t="str">
        <f>IFERROR(VLOOKUP($A123,货物明细表!$B:$F,5,0),"")</f>
        <v/>
      </c>
      <c r="F123" s="23"/>
      <c r="G123" s="48" t="str">
        <f>IF($A123="","",SUMIF(入库记录!$C:$C,$A123,入库记录!$H:$H))</f>
        <v/>
      </c>
      <c r="H123" s="48" t="str">
        <f>IF(A123="","",SUMIF(出库记录!$C:$C,$A123,出库记录!$H:$H))</f>
        <v/>
      </c>
      <c r="I123" s="48" t="str">
        <f t="shared" si="3"/>
        <v/>
      </c>
      <c r="J123" s="23"/>
    </row>
    <row r="124" spans="1:10">
      <c r="A124" s="19"/>
      <c r="B124" s="47" t="str">
        <f>IFERROR(VLOOKUP($A124,货物明细表!$B:$F,2,0),"")</f>
        <v/>
      </c>
      <c r="C124" s="47" t="str">
        <f>IFERROR(VLOOKUP($A124,货物明细表!$B:$F,3,0),"")</f>
        <v/>
      </c>
      <c r="D124" s="47" t="str">
        <f>IFERROR(VLOOKUP($A124,货物明细表!$B:$F,4,0),"")</f>
        <v/>
      </c>
      <c r="E124" s="47" t="str">
        <f>IFERROR(VLOOKUP($A124,货物明细表!$B:$F,5,0),"")</f>
        <v/>
      </c>
      <c r="F124" s="20"/>
      <c r="G124" s="47" t="str">
        <f>IF($A124="","",SUMIF(入库记录!$C:$C,$A124,入库记录!$H:$H))</f>
        <v/>
      </c>
      <c r="H124" s="47" t="str">
        <f>IF(A124="","",SUMIF(出库记录!$C:$C,$A124,出库记录!$H:$H))</f>
        <v/>
      </c>
      <c r="I124" s="47" t="str">
        <f t="shared" si="3"/>
        <v/>
      </c>
      <c r="J124" s="20"/>
    </row>
    <row r="125" spans="1:10">
      <c r="A125" s="22"/>
      <c r="B125" s="48" t="str">
        <f>IFERROR(VLOOKUP($A125,货物明细表!$B:$F,2,0),"")</f>
        <v/>
      </c>
      <c r="C125" s="48" t="str">
        <f>IFERROR(VLOOKUP($A125,货物明细表!$B:$F,3,0),"")</f>
        <v/>
      </c>
      <c r="D125" s="48" t="str">
        <f>IFERROR(VLOOKUP($A125,货物明细表!$B:$F,4,0),"")</f>
        <v/>
      </c>
      <c r="E125" s="48" t="str">
        <f>IFERROR(VLOOKUP($A125,货物明细表!$B:$F,5,0),"")</f>
        <v/>
      </c>
      <c r="F125" s="23"/>
      <c r="G125" s="48" t="str">
        <f>IF($A125="","",SUMIF(入库记录!$C:$C,$A125,入库记录!$H:$H))</f>
        <v/>
      </c>
      <c r="H125" s="48" t="str">
        <f>IF(A125="","",SUMIF(出库记录!$C:$C,$A125,出库记录!$H:$H))</f>
        <v/>
      </c>
      <c r="I125" s="48" t="str">
        <f t="shared" si="3"/>
        <v/>
      </c>
      <c r="J125" s="23"/>
    </row>
    <row r="126" spans="1:10">
      <c r="A126" s="19"/>
      <c r="B126" s="47" t="str">
        <f>IFERROR(VLOOKUP($A126,货物明细表!$B:$F,2,0),"")</f>
        <v/>
      </c>
      <c r="C126" s="47" t="str">
        <f>IFERROR(VLOOKUP($A126,货物明细表!$B:$F,3,0),"")</f>
        <v/>
      </c>
      <c r="D126" s="47" t="str">
        <f>IFERROR(VLOOKUP($A126,货物明细表!$B:$F,4,0),"")</f>
        <v/>
      </c>
      <c r="E126" s="47" t="str">
        <f>IFERROR(VLOOKUP($A126,货物明细表!$B:$F,5,0),"")</f>
        <v/>
      </c>
      <c r="F126" s="20"/>
      <c r="G126" s="47" t="str">
        <f>IF($A126="","",SUMIF(入库记录!$C:$C,$A126,入库记录!$H:$H))</f>
        <v/>
      </c>
      <c r="H126" s="47" t="str">
        <f>IF(A126="","",SUMIF(出库记录!$C:$C,$A126,出库记录!$H:$H))</f>
        <v/>
      </c>
      <c r="I126" s="47" t="str">
        <f t="shared" si="3"/>
        <v/>
      </c>
      <c r="J126" s="20"/>
    </row>
    <row r="127" spans="1:10">
      <c r="A127" s="22"/>
      <c r="B127" s="48" t="str">
        <f>IFERROR(VLOOKUP($A127,货物明细表!$B:$F,2,0),"")</f>
        <v/>
      </c>
      <c r="C127" s="48" t="str">
        <f>IFERROR(VLOOKUP($A127,货物明细表!$B:$F,3,0),"")</f>
        <v/>
      </c>
      <c r="D127" s="48" t="str">
        <f>IFERROR(VLOOKUP($A127,货物明细表!$B:$F,4,0),"")</f>
        <v/>
      </c>
      <c r="E127" s="48" t="str">
        <f>IFERROR(VLOOKUP($A127,货物明细表!$B:$F,5,0),"")</f>
        <v/>
      </c>
      <c r="F127" s="23"/>
      <c r="G127" s="48" t="str">
        <f>IF($A127="","",SUMIF(入库记录!$C:$C,$A127,入库记录!$H:$H))</f>
        <v/>
      </c>
      <c r="H127" s="48" t="str">
        <f>IF(A127="","",SUMIF(出库记录!$C:$C,$A127,出库记录!$H:$H))</f>
        <v/>
      </c>
      <c r="I127" s="48" t="str">
        <f t="shared" si="3"/>
        <v/>
      </c>
      <c r="J127" s="23"/>
    </row>
    <row r="128" spans="1:10">
      <c r="A128" s="19"/>
      <c r="B128" s="47" t="str">
        <f>IFERROR(VLOOKUP($A128,货物明细表!$B:$F,2,0),"")</f>
        <v/>
      </c>
      <c r="C128" s="47" t="str">
        <f>IFERROR(VLOOKUP($A128,货物明细表!$B:$F,3,0),"")</f>
        <v/>
      </c>
      <c r="D128" s="47" t="str">
        <f>IFERROR(VLOOKUP($A128,货物明细表!$B:$F,4,0),"")</f>
        <v/>
      </c>
      <c r="E128" s="47" t="str">
        <f>IFERROR(VLOOKUP($A128,货物明细表!$B:$F,5,0),"")</f>
        <v/>
      </c>
      <c r="F128" s="20"/>
      <c r="G128" s="47" t="str">
        <f>IF($A128="","",SUMIF(入库记录!$C:$C,$A128,入库记录!$H:$H))</f>
        <v/>
      </c>
      <c r="H128" s="47" t="str">
        <f>IF(A128="","",SUMIF(出库记录!$C:$C,$A128,出库记录!$H:$H))</f>
        <v/>
      </c>
      <c r="I128" s="47" t="str">
        <f t="shared" si="3"/>
        <v/>
      </c>
      <c r="J128" s="20"/>
    </row>
    <row r="129" spans="1:10">
      <c r="A129" s="22"/>
      <c r="B129" s="48" t="str">
        <f>IFERROR(VLOOKUP($A129,货物明细表!$B:$F,2,0),"")</f>
        <v/>
      </c>
      <c r="C129" s="48" t="str">
        <f>IFERROR(VLOOKUP($A129,货物明细表!$B:$F,3,0),"")</f>
        <v/>
      </c>
      <c r="D129" s="48" t="str">
        <f>IFERROR(VLOOKUP($A129,货物明细表!$B:$F,4,0),"")</f>
        <v/>
      </c>
      <c r="E129" s="48" t="str">
        <f>IFERROR(VLOOKUP($A129,货物明细表!$B:$F,5,0),"")</f>
        <v/>
      </c>
      <c r="F129" s="23"/>
      <c r="G129" s="48" t="str">
        <f>IF($A129="","",SUMIF(入库记录!$C:$C,$A129,入库记录!$H:$H))</f>
        <v/>
      </c>
      <c r="H129" s="48" t="str">
        <f>IF(A129="","",SUMIF(出库记录!$C:$C,$A129,出库记录!$H:$H))</f>
        <v/>
      </c>
      <c r="I129" s="48" t="str">
        <f t="shared" si="3"/>
        <v/>
      </c>
      <c r="J129" s="23"/>
    </row>
    <row r="130" spans="1:10">
      <c r="A130" s="19"/>
      <c r="B130" s="47" t="str">
        <f>IFERROR(VLOOKUP($A130,货物明细表!$B:$F,2,0),"")</f>
        <v/>
      </c>
      <c r="C130" s="47" t="str">
        <f>IFERROR(VLOOKUP($A130,货物明细表!$B:$F,3,0),"")</f>
        <v/>
      </c>
      <c r="D130" s="47" t="str">
        <f>IFERROR(VLOOKUP($A130,货物明细表!$B:$F,4,0),"")</f>
        <v/>
      </c>
      <c r="E130" s="47" t="str">
        <f>IFERROR(VLOOKUP($A130,货物明细表!$B:$F,5,0),"")</f>
        <v/>
      </c>
      <c r="F130" s="20"/>
      <c r="G130" s="47" t="str">
        <f>IF($A130="","",SUMIF(入库记录!$C:$C,$A130,入库记录!$H:$H))</f>
        <v/>
      </c>
      <c r="H130" s="47" t="str">
        <f>IF(A130="","",SUMIF(出库记录!$C:$C,$A130,出库记录!$H:$H))</f>
        <v/>
      </c>
      <c r="I130" s="47" t="str">
        <f t="shared" si="3"/>
        <v/>
      </c>
      <c r="J130" s="20"/>
    </row>
    <row r="131" spans="1:10">
      <c r="A131" s="22"/>
      <c r="B131" s="48" t="str">
        <f>IFERROR(VLOOKUP($A131,货物明细表!$B:$F,2,0),"")</f>
        <v/>
      </c>
      <c r="C131" s="48" t="str">
        <f>IFERROR(VLOOKUP($A131,货物明细表!$B:$F,3,0),"")</f>
        <v/>
      </c>
      <c r="D131" s="48" t="str">
        <f>IFERROR(VLOOKUP($A131,货物明细表!$B:$F,4,0),"")</f>
        <v/>
      </c>
      <c r="E131" s="48" t="str">
        <f>IFERROR(VLOOKUP($A131,货物明细表!$B:$F,5,0),"")</f>
        <v/>
      </c>
      <c r="F131" s="23"/>
      <c r="G131" s="48" t="str">
        <f>IF($A131="","",SUMIF(入库记录!$C:$C,$A131,入库记录!$H:$H))</f>
        <v/>
      </c>
      <c r="H131" s="48" t="str">
        <f>IF(A131="","",SUMIF(出库记录!$C:$C,$A131,出库记录!$H:$H))</f>
        <v/>
      </c>
      <c r="I131" s="48" t="str">
        <f t="shared" si="3"/>
        <v/>
      </c>
      <c r="J131" s="23"/>
    </row>
    <row r="132" spans="1:10">
      <c r="A132" s="19"/>
      <c r="B132" s="47" t="str">
        <f>IFERROR(VLOOKUP($A132,货物明细表!$B:$F,2,0),"")</f>
        <v/>
      </c>
      <c r="C132" s="47" t="str">
        <f>IFERROR(VLOOKUP($A132,货物明细表!$B:$F,3,0),"")</f>
        <v/>
      </c>
      <c r="D132" s="47" t="str">
        <f>IFERROR(VLOOKUP($A132,货物明细表!$B:$F,4,0),"")</f>
        <v/>
      </c>
      <c r="E132" s="47" t="str">
        <f>IFERROR(VLOOKUP($A132,货物明细表!$B:$F,5,0),"")</f>
        <v/>
      </c>
      <c r="F132" s="20"/>
      <c r="G132" s="47" t="str">
        <f>IF($A132="","",SUMIF(入库记录!$C:$C,$A132,入库记录!$H:$H))</f>
        <v/>
      </c>
      <c r="H132" s="47" t="str">
        <f>IF(A132="","",SUMIF(出库记录!$C:$C,$A132,出库记录!$H:$H))</f>
        <v/>
      </c>
      <c r="I132" s="47" t="str">
        <f t="shared" si="3"/>
        <v/>
      </c>
      <c r="J132" s="20"/>
    </row>
    <row r="133" spans="1:10">
      <c r="A133" s="22"/>
      <c r="B133" s="48" t="str">
        <f>IFERROR(VLOOKUP($A133,货物明细表!$B:$F,2,0),"")</f>
        <v/>
      </c>
      <c r="C133" s="48" t="str">
        <f>IFERROR(VLOOKUP($A133,货物明细表!$B:$F,3,0),"")</f>
        <v/>
      </c>
      <c r="D133" s="48" t="str">
        <f>IFERROR(VLOOKUP($A133,货物明细表!$B:$F,4,0),"")</f>
        <v/>
      </c>
      <c r="E133" s="48" t="str">
        <f>IFERROR(VLOOKUP($A133,货物明细表!$B:$F,5,0),"")</f>
        <v/>
      </c>
      <c r="F133" s="23"/>
      <c r="G133" s="48" t="str">
        <f>IF($A133="","",SUMIF(入库记录!$C:$C,$A133,入库记录!$H:$H))</f>
        <v/>
      </c>
      <c r="H133" s="48" t="str">
        <f>IF(A133="","",SUMIF(出库记录!$C:$C,$A133,出库记录!$H:$H))</f>
        <v/>
      </c>
      <c r="I133" s="48" t="str">
        <f t="shared" si="3"/>
        <v/>
      </c>
      <c r="J133" s="23"/>
    </row>
    <row r="134" spans="1:10">
      <c r="A134" s="19"/>
      <c r="B134" s="47" t="str">
        <f>IFERROR(VLOOKUP($A134,货物明细表!$B:$F,2,0),"")</f>
        <v/>
      </c>
      <c r="C134" s="47" t="str">
        <f>IFERROR(VLOOKUP($A134,货物明细表!$B:$F,3,0),"")</f>
        <v/>
      </c>
      <c r="D134" s="47" t="str">
        <f>IFERROR(VLOOKUP($A134,货物明细表!$B:$F,4,0),"")</f>
        <v/>
      </c>
      <c r="E134" s="47" t="str">
        <f>IFERROR(VLOOKUP($A134,货物明细表!$B:$F,5,0),"")</f>
        <v/>
      </c>
      <c r="F134" s="20"/>
      <c r="G134" s="47" t="str">
        <f>IF($A134="","",SUMIF(入库记录!$C:$C,$A134,入库记录!$H:$H))</f>
        <v/>
      </c>
      <c r="H134" s="47" t="str">
        <f>IF(A134="","",SUMIF(出库记录!$C:$C,$A134,出库记录!$H:$H))</f>
        <v/>
      </c>
      <c r="I134" s="47" t="str">
        <f t="shared" si="3"/>
        <v/>
      </c>
      <c r="J134" s="20"/>
    </row>
    <row r="135" spans="1:10">
      <c r="A135" s="22"/>
      <c r="B135" s="48" t="str">
        <f>IFERROR(VLOOKUP($A135,货物明细表!$B:$F,2,0),"")</f>
        <v/>
      </c>
      <c r="C135" s="48" t="str">
        <f>IFERROR(VLOOKUP($A135,货物明细表!$B:$F,3,0),"")</f>
        <v/>
      </c>
      <c r="D135" s="48" t="str">
        <f>IFERROR(VLOOKUP($A135,货物明细表!$B:$F,4,0),"")</f>
        <v/>
      </c>
      <c r="E135" s="48" t="str">
        <f>IFERROR(VLOOKUP($A135,货物明细表!$B:$F,5,0),"")</f>
        <v/>
      </c>
      <c r="F135" s="23"/>
      <c r="G135" s="48" t="str">
        <f>IF($A135="","",SUMIF(入库记录!$C:$C,$A135,入库记录!$H:$H))</f>
        <v/>
      </c>
      <c r="H135" s="48" t="str">
        <f>IF(A135="","",SUMIF(出库记录!$C:$C,$A135,出库记录!$H:$H))</f>
        <v/>
      </c>
      <c r="I135" s="48" t="str">
        <f t="shared" si="3"/>
        <v/>
      </c>
      <c r="J135" s="23"/>
    </row>
    <row r="136" spans="1:10">
      <c r="A136" s="19"/>
      <c r="B136" s="47" t="str">
        <f>IFERROR(VLOOKUP($A136,货物明细表!$B:$F,2,0),"")</f>
        <v/>
      </c>
      <c r="C136" s="47" t="str">
        <f>IFERROR(VLOOKUP($A136,货物明细表!$B:$F,3,0),"")</f>
        <v/>
      </c>
      <c r="D136" s="47" t="str">
        <f>IFERROR(VLOOKUP($A136,货物明细表!$B:$F,4,0),"")</f>
        <v/>
      </c>
      <c r="E136" s="47" t="str">
        <f>IFERROR(VLOOKUP($A136,货物明细表!$B:$F,5,0),"")</f>
        <v/>
      </c>
      <c r="F136" s="20"/>
      <c r="G136" s="47" t="str">
        <f>IF($A136="","",SUMIF(入库记录!$C:$C,$A136,入库记录!$H:$H))</f>
        <v/>
      </c>
      <c r="H136" s="47" t="str">
        <f>IF(A136="","",SUMIF(出库记录!$C:$C,$A136,出库记录!$H:$H))</f>
        <v/>
      </c>
      <c r="I136" s="47" t="str">
        <f t="shared" si="3"/>
        <v/>
      </c>
      <c r="J136" s="20"/>
    </row>
    <row r="137" spans="1:10">
      <c r="A137" s="22"/>
      <c r="B137" s="48" t="str">
        <f>IFERROR(VLOOKUP($A137,货物明细表!$B:$F,2,0),"")</f>
        <v/>
      </c>
      <c r="C137" s="48" t="str">
        <f>IFERROR(VLOOKUP($A137,货物明细表!$B:$F,3,0),"")</f>
        <v/>
      </c>
      <c r="D137" s="48" t="str">
        <f>IFERROR(VLOOKUP($A137,货物明细表!$B:$F,4,0),"")</f>
        <v/>
      </c>
      <c r="E137" s="48" t="str">
        <f>IFERROR(VLOOKUP($A137,货物明细表!$B:$F,5,0),"")</f>
        <v/>
      </c>
      <c r="F137" s="23"/>
      <c r="G137" s="48" t="str">
        <f>IF($A137="","",SUMIF(入库记录!$C:$C,$A137,入库记录!$H:$H))</f>
        <v/>
      </c>
      <c r="H137" s="48" t="str">
        <f>IF(A137="","",SUMIF(出库记录!$C:$C,$A137,出库记录!$H:$H))</f>
        <v/>
      </c>
      <c r="I137" s="48" t="str">
        <f t="shared" si="3"/>
        <v/>
      </c>
      <c r="J137" s="23"/>
    </row>
    <row r="138" spans="1:10">
      <c r="A138" s="19"/>
      <c r="B138" s="47" t="str">
        <f>IFERROR(VLOOKUP($A138,货物明细表!$B:$F,2,0),"")</f>
        <v/>
      </c>
      <c r="C138" s="47" t="str">
        <f>IFERROR(VLOOKUP($A138,货物明细表!$B:$F,3,0),"")</f>
        <v/>
      </c>
      <c r="D138" s="47" t="str">
        <f>IFERROR(VLOOKUP($A138,货物明细表!$B:$F,4,0),"")</f>
        <v/>
      </c>
      <c r="E138" s="47" t="str">
        <f>IFERROR(VLOOKUP($A138,货物明细表!$B:$F,5,0),"")</f>
        <v/>
      </c>
      <c r="F138" s="20"/>
      <c r="G138" s="47" t="str">
        <f>IF($A138="","",SUMIF(入库记录!$C:$C,$A138,入库记录!$H:$H))</f>
        <v/>
      </c>
      <c r="H138" s="47" t="str">
        <f>IF(A138="","",SUMIF(出库记录!$C:$C,$A138,出库记录!$H:$H))</f>
        <v/>
      </c>
      <c r="I138" s="47" t="str">
        <f t="shared" si="3"/>
        <v/>
      </c>
      <c r="J138" s="20"/>
    </row>
    <row r="139" spans="1:10">
      <c r="A139" s="22"/>
      <c r="B139" s="48" t="str">
        <f>IFERROR(VLOOKUP($A139,货物明细表!$B:$F,2,0),"")</f>
        <v/>
      </c>
      <c r="C139" s="48" t="str">
        <f>IFERROR(VLOOKUP($A139,货物明细表!$B:$F,3,0),"")</f>
        <v/>
      </c>
      <c r="D139" s="48" t="str">
        <f>IFERROR(VLOOKUP($A139,货物明细表!$B:$F,4,0),"")</f>
        <v/>
      </c>
      <c r="E139" s="48" t="str">
        <f>IFERROR(VLOOKUP($A139,货物明细表!$B:$F,5,0),"")</f>
        <v/>
      </c>
      <c r="F139" s="23"/>
      <c r="G139" s="48" t="str">
        <f>IF($A139="","",SUMIF(入库记录!$C:$C,$A139,入库记录!$H:$H))</f>
        <v/>
      </c>
      <c r="H139" s="48" t="str">
        <f>IF(A139="","",SUMIF(出库记录!$C:$C,$A139,出库记录!$H:$H))</f>
        <v/>
      </c>
      <c r="I139" s="48" t="str">
        <f t="shared" si="3"/>
        <v/>
      </c>
      <c r="J139" s="23"/>
    </row>
    <row r="140" spans="1:10">
      <c r="A140" s="19"/>
      <c r="B140" s="47" t="str">
        <f>IFERROR(VLOOKUP($A140,货物明细表!$B:$F,2,0),"")</f>
        <v/>
      </c>
      <c r="C140" s="47" t="str">
        <f>IFERROR(VLOOKUP($A140,货物明细表!$B:$F,3,0),"")</f>
        <v/>
      </c>
      <c r="D140" s="47" t="str">
        <f>IFERROR(VLOOKUP($A140,货物明细表!$B:$F,4,0),"")</f>
        <v/>
      </c>
      <c r="E140" s="47" t="str">
        <f>IFERROR(VLOOKUP($A140,货物明细表!$B:$F,5,0),"")</f>
        <v/>
      </c>
      <c r="F140" s="20"/>
      <c r="G140" s="47" t="str">
        <f>IF($A140="","",SUMIF(入库记录!$C:$C,$A140,入库记录!$H:$H))</f>
        <v/>
      </c>
      <c r="H140" s="47" t="str">
        <f>IF(A140="","",SUMIF(出库记录!$C:$C,$A140,出库记录!$H:$H))</f>
        <v/>
      </c>
      <c r="I140" s="47" t="str">
        <f t="shared" si="3"/>
        <v/>
      </c>
      <c r="J140" s="20"/>
    </row>
    <row r="141" spans="1:10">
      <c r="A141" s="22"/>
      <c r="B141" s="48" t="str">
        <f>IFERROR(VLOOKUP($A141,货物明细表!$B:$F,2,0),"")</f>
        <v/>
      </c>
      <c r="C141" s="48" t="str">
        <f>IFERROR(VLOOKUP($A141,货物明细表!$B:$F,3,0),"")</f>
        <v/>
      </c>
      <c r="D141" s="48" t="str">
        <f>IFERROR(VLOOKUP($A141,货物明细表!$B:$F,4,0),"")</f>
        <v/>
      </c>
      <c r="E141" s="48" t="str">
        <f>IFERROR(VLOOKUP($A141,货物明细表!$B:$F,5,0),"")</f>
        <v/>
      </c>
      <c r="F141" s="23"/>
      <c r="G141" s="48" t="str">
        <f>IF($A141="","",SUMIF(入库记录!$C:$C,$A141,入库记录!$H:$H))</f>
        <v/>
      </c>
      <c r="H141" s="48" t="str">
        <f>IF(A141="","",SUMIF(出库记录!$C:$C,$A141,出库记录!$H:$H))</f>
        <v/>
      </c>
      <c r="I141" s="48" t="str">
        <f t="shared" si="3"/>
        <v/>
      </c>
      <c r="J141" s="23"/>
    </row>
    <row r="142" spans="1:10">
      <c r="A142" s="19"/>
      <c r="B142" s="47" t="str">
        <f>IFERROR(VLOOKUP($A142,货物明细表!$B:$F,2,0),"")</f>
        <v/>
      </c>
      <c r="C142" s="47" t="str">
        <f>IFERROR(VLOOKUP($A142,货物明细表!$B:$F,3,0),"")</f>
        <v/>
      </c>
      <c r="D142" s="47" t="str">
        <f>IFERROR(VLOOKUP($A142,货物明细表!$B:$F,4,0),"")</f>
        <v/>
      </c>
      <c r="E142" s="47" t="str">
        <f>IFERROR(VLOOKUP($A142,货物明细表!$B:$F,5,0),"")</f>
        <v/>
      </c>
      <c r="F142" s="20"/>
      <c r="G142" s="47" t="str">
        <f>IF($A142="","",SUMIF(入库记录!$C:$C,$A142,入库记录!$H:$H))</f>
        <v/>
      </c>
      <c r="H142" s="47" t="str">
        <f>IF(A142="","",SUMIF(出库记录!$C:$C,$A142,出库记录!$H:$H))</f>
        <v/>
      </c>
      <c r="I142" s="47" t="str">
        <f t="shared" si="3"/>
        <v/>
      </c>
      <c r="J142" s="20"/>
    </row>
    <row r="143" spans="1:10">
      <c r="A143" s="22"/>
      <c r="B143" s="48" t="str">
        <f>IFERROR(VLOOKUP($A143,货物明细表!$B:$F,2,0),"")</f>
        <v/>
      </c>
      <c r="C143" s="48" t="str">
        <f>IFERROR(VLOOKUP($A143,货物明细表!$B:$F,3,0),"")</f>
        <v/>
      </c>
      <c r="D143" s="48" t="str">
        <f>IFERROR(VLOOKUP($A143,货物明细表!$B:$F,4,0),"")</f>
        <v/>
      </c>
      <c r="E143" s="48" t="str">
        <f>IFERROR(VLOOKUP($A143,货物明细表!$B:$F,5,0),"")</f>
        <v/>
      </c>
      <c r="F143" s="23"/>
      <c r="G143" s="48" t="str">
        <f>IF($A143="","",SUMIF(入库记录!$C:$C,$A143,入库记录!$H:$H))</f>
        <v/>
      </c>
      <c r="H143" s="48" t="str">
        <f>IF(A143="","",SUMIF(出库记录!$C:$C,$A143,出库记录!$H:$H))</f>
        <v/>
      </c>
      <c r="I143" s="48" t="str">
        <f t="shared" si="3"/>
        <v/>
      </c>
      <c r="J143" s="23"/>
    </row>
    <row r="144" spans="1:10">
      <c r="A144" s="19"/>
      <c r="B144" s="47" t="str">
        <f>IFERROR(VLOOKUP($A144,货物明细表!$B:$F,2,0),"")</f>
        <v/>
      </c>
      <c r="C144" s="47" t="str">
        <f>IFERROR(VLOOKUP($A144,货物明细表!$B:$F,3,0),"")</f>
        <v/>
      </c>
      <c r="D144" s="47" t="str">
        <f>IFERROR(VLOOKUP($A144,货物明细表!$B:$F,4,0),"")</f>
        <v/>
      </c>
      <c r="E144" s="47" t="str">
        <f>IFERROR(VLOOKUP($A144,货物明细表!$B:$F,5,0),"")</f>
        <v/>
      </c>
      <c r="F144" s="20"/>
      <c r="G144" s="47" t="str">
        <f>IF($A144="","",SUMIF(入库记录!$C:$C,$A144,入库记录!$H:$H))</f>
        <v/>
      </c>
      <c r="H144" s="47" t="str">
        <f>IF(A144="","",SUMIF(出库记录!$C:$C,$A144,出库记录!$H:$H))</f>
        <v/>
      </c>
      <c r="I144" s="47" t="str">
        <f t="shared" si="3"/>
        <v/>
      </c>
      <c r="J144" s="20"/>
    </row>
    <row r="145" spans="1:10">
      <c r="A145" s="22"/>
      <c r="B145" s="48" t="str">
        <f>IFERROR(VLOOKUP($A145,货物明细表!$B:$F,2,0),"")</f>
        <v/>
      </c>
      <c r="C145" s="48" t="str">
        <f>IFERROR(VLOOKUP($A145,货物明细表!$B:$F,3,0),"")</f>
        <v/>
      </c>
      <c r="D145" s="48" t="str">
        <f>IFERROR(VLOOKUP($A145,货物明细表!$B:$F,4,0),"")</f>
        <v/>
      </c>
      <c r="E145" s="48" t="str">
        <f>IFERROR(VLOOKUP($A145,货物明细表!$B:$F,5,0),"")</f>
        <v/>
      </c>
      <c r="F145" s="23"/>
      <c r="G145" s="48" t="str">
        <f>IF($A145="","",SUMIF(入库记录!$C:$C,$A145,入库记录!$H:$H))</f>
        <v/>
      </c>
      <c r="H145" s="48" t="str">
        <f>IF(A145="","",SUMIF(出库记录!$C:$C,$A145,出库记录!$H:$H))</f>
        <v/>
      </c>
      <c r="I145" s="48" t="str">
        <f t="shared" si="3"/>
        <v/>
      </c>
      <c r="J145" s="23"/>
    </row>
    <row r="146" spans="1:10">
      <c r="A146" s="19"/>
      <c r="B146" s="47" t="str">
        <f>IFERROR(VLOOKUP($A146,货物明细表!$B:$F,2,0),"")</f>
        <v/>
      </c>
      <c r="C146" s="47" t="str">
        <f>IFERROR(VLOOKUP($A146,货物明细表!$B:$F,3,0),"")</f>
        <v/>
      </c>
      <c r="D146" s="47" t="str">
        <f>IFERROR(VLOOKUP($A146,货物明细表!$B:$F,4,0),"")</f>
        <v/>
      </c>
      <c r="E146" s="47" t="str">
        <f>IFERROR(VLOOKUP($A146,货物明细表!$B:$F,5,0),"")</f>
        <v/>
      </c>
      <c r="F146" s="20"/>
      <c r="G146" s="47" t="str">
        <f>IF($A146="","",SUMIF(入库记录!$C:$C,$A146,入库记录!$H:$H))</f>
        <v/>
      </c>
      <c r="H146" s="47" t="str">
        <f>IF(A146="","",SUMIF(出库记录!$C:$C,$A146,出库记录!$H:$H))</f>
        <v/>
      </c>
      <c r="I146" s="47" t="str">
        <f t="shared" si="3"/>
        <v/>
      </c>
      <c r="J146" s="20"/>
    </row>
    <row r="147" spans="1:10">
      <c r="A147" s="22"/>
      <c r="B147" s="48" t="str">
        <f>IFERROR(VLOOKUP($A147,货物明细表!$B:$F,2,0),"")</f>
        <v/>
      </c>
      <c r="C147" s="48" t="str">
        <f>IFERROR(VLOOKUP($A147,货物明细表!$B:$F,3,0),"")</f>
        <v/>
      </c>
      <c r="D147" s="48" t="str">
        <f>IFERROR(VLOOKUP($A147,货物明细表!$B:$F,4,0),"")</f>
        <v/>
      </c>
      <c r="E147" s="48" t="str">
        <f>IFERROR(VLOOKUP($A147,货物明细表!$B:$F,5,0),"")</f>
        <v/>
      </c>
      <c r="F147" s="23"/>
      <c r="G147" s="48" t="str">
        <f>IF($A147="","",SUMIF(入库记录!$C:$C,$A147,入库记录!$H:$H))</f>
        <v/>
      </c>
      <c r="H147" s="48" t="str">
        <f>IF(A147="","",SUMIF(出库记录!$C:$C,$A147,出库记录!$H:$H))</f>
        <v/>
      </c>
      <c r="I147" s="48" t="str">
        <f t="shared" si="3"/>
        <v/>
      </c>
      <c r="J147" s="23"/>
    </row>
    <row r="148" spans="1:10">
      <c r="A148" s="19"/>
      <c r="B148" s="47" t="str">
        <f>IFERROR(VLOOKUP($A148,货物明细表!$B:$F,2,0),"")</f>
        <v/>
      </c>
      <c r="C148" s="47" t="str">
        <f>IFERROR(VLOOKUP($A148,货物明细表!$B:$F,3,0),"")</f>
        <v/>
      </c>
      <c r="D148" s="47" t="str">
        <f>IFERROR(VLOOKUP($A148,货物明细表!$B:$F,4,0),"")</f>
        <v/>
      </c>
      <c r="E148" s="47" t="str">
        <f>IFERROR(VLOOKUP($A148,货物明细表!$B:$F,5,0),"")</f>
        <v/>
      </c>
      <c r="F148" s="20"/>
      <c r="G148" s="47" t="str">
        <f>IF($A148="","",SUMIF(入库记录!$C:$C,$A148,入库记录!$H:$H))</f>
        <v/>
      </c>
      <c r="H148" s="47" t="str">
        <f>IF(A148="","",SUMIF(出库记录!$C:$C,$A148,出库记录!$H:$H))</f>
        <v/>
      </c>
      <c r="I148" s="47" t="str">
        <f t="shared" ref="I148:I211" si="4">IF($A148="","",SUM(F148:G148)-H148)</f>
        <v/>
      </c>
      <c r="J148" s="20"/>
    </row>
    <row r="149" spans="1:10">
      <c r="A149" s="22"/>
      <c r="B149" s="48" t="str">
        <f>IFERROR(VLOOKUP($A149,货物明细表!$B:$F,2,0),"")</f>
        <v/>
      </c>
      <c r="C149" s="48" t="str">
        <f>IFERROR(VLOOKUP($A149,货物明细表!$B:$F,3,0),"")</f>
        <v/>
      </c>
      <c r="D149" s="48" t="str">
        <f>IFERROR(VLOOKUP($A149,货物明细表!$B:$F,4,0),"")</f>
        <v/>
      </c>
      <c r="E149" s="48" t="str">
        <f>IFERROR(VLOOKUP($A149,货物明细表!$B:$F,5,0),"")</f>
        <v/>
      </c>
      <c r="F149" s="23"/>
      <c r="G149" s="48" t="str">
        <f>IF($A149="","",SUMIF(入库记录!$C:$C,$A149,入库记录!$H:$H))</f>
        <v/>
      </c>
      <c r="H149" s="48" t="str">
        <f>IF(A149="","",SUMIF(出库记录!$C:$C,$A149,出库记录!$H:$H))</f>
        <v/>
      </c>
      <c r="I149" s="48" t="str">
        <f t="shared" si="4"/>
        <v/>
      </c>
      <c r="J149" s="23"/>
    </row>
    <row r="150" spans="1:10">
      <c r="A150" s="19"/>
      <c r="B150" s="47" t="str">
        <f>IFERROR(VLOOKUP($A150,货物明细表!$B:$F,2,0),"")</f>
        <v/>
      </c>
      <c r="C150" s="47" t="str">
        <f>IFERROR(VLOOKUP($A150,货物明细表!$B:$F,3,0),"")</f>
        <v/>
      </c>
      <c r="D150" s="47" t="str">
        <f>IFERROR(VLOOKUP($A150,货物明细表!$B:$F,4,0),"")</f>
        <v/>
      </c>
      <c r="E150" s="47" t="str">
        <f>IFERROR(VLOOKUP($A150,货物明细表!$B:$F,5,0),"")</f>
        <v/>
      </c>
      <c r="F150" s="20"/>
      <c r="G150" s="47" t="str">
        <f>IF($A150="","",SUMIF(入库记录!$C:$C,$A150,入库记录!$H:$H))</f>
        <v/>
      </c>
      <c r="H150" s="47" t="str">
        <f>IF(A150="","",SUMIF(出库记录!$C:$C,$A150,出库记录!$H:$H))</f>
        <v/>
      </c>
      <c r="I150" s="47" t="str">
        <f t="shared" si="4"/>
        <v/>
      </c>
      <c r="J150" s="20"/>
    </row>
    <row r="151" spans="1:10">
      <c r="A151" s="22"/>
      <c r="B151" s="48" t="str">
        <f>IFERROR(VLOOKUP($A151,货物明细表!$B:$F,2,0),"")</f>
        <v/>
      </c>
      <c r="C151" s="48" t="str">
        <f>IFERROR(VLOOKUP($A151,货物明细表!$B:$F,3,0),"")</f>
        <v/>
      </c>
      <c r="D151" s="48" t="str">
        <f>IFERROR(VLOOKUP($A151,货物明细表!$B:$F,4,0),"")</f>
        <v/>
      </c>
      <c r="E151" s="48" t="str">
        <f>IFERROR(VLOOKUP($A151,货物明细表!$B:$F,5,0),"")</f>
        <v/>
      </c>
      <c r="F151" s="23"/>
      <c r="G151" s="48" t="str">
        <f>IF($A151="","",SUMIF(入库记录!$C:$C,$A151,入库记录!$H:$H))</f>
        <v/>
      </c>
      <c r="H151" s="48" t="str">
        <f>IF(A151="","",SUMIF(出库记录!$C:$C,$A151,出库记录!$H:$H))</f>
        <v/>
      </c>
      <c r="I151" s="48" t="str">
        <f t="shared" si="4"/>
        <v/>
      </c>
      <c r="J151" s="23"/>
    </row>
    <row r="152" spans="1:10">
      <c r="A152" s="19"/>
      <c r="B152" s="47" t="str">
        <f>IFERROR(VLOOKUP($A152,货物明细表!$B:$F,2,0),"")</f>
        <v/>
      </c>
      <c r="C152" s="47" t="str">
        <f>IFERROR(VLOOKUP($A152,货物明细表!$B:$F,3,0),"")</f>
        <v/>
      </c>
      <c r="D152" s="47" t="str">
        <f>IFERROR(VLOOKUP($A152,货物明细表!$B:$F,4,0),"")</f>
        <v/>
      </c>
      <c r="E152" s="47" t="str">
        <f>IFERROR(VLOOKUP($A152,货物明细表!$B:$F,5,0),"")</f>
        <v/>
      </c>
      <c r="F152" s="20"/>
      <c r="G152" s="47" t="str">
        <f>IF($A152="","",SUMIF(入库记录!$C:$C,$A152,入库记录!$H:$H))</f>
        <v/>
      </c>
      <c r="H152" s="47" t="str">
        <f>IF(A152="","",SUMIF(出库记录!$C:$C,$A152,出库记录!$H:$H))</f>
        <v/>
      </c>
      <c r="I152" s="47" t="str">
        <f t="shared" si="4"/>
        <v/>
      </c>
      <c r="J152" s="20"/>
    </row>
    <row r="153" spans="1:10">
      <c r="A153" s="22"/>
      <c r="B153" s="48" t="str">
        <f>IFERROR(VLOOKUP($A153,货物明细表!$B:$F,2,0),"")</f>
        <v/>
      </c>
      <c r="C153" s="48" t="str">
        <f>IFERROR(VLOOKUP($A153,货物明细表!$B:$F,3,0),"")</f>
        <v/>
      </c>
      <c r="D153" s="48" t="str">
        <f>IFERROR(VLOOKUP($A153,货物明细表!$B:$F,4,0),"")</f>
        <v/>
      </c>
      <c r="E153" s="48" t="str">
        <f>IFERROR(VLOOKUP($A153,货物明细表!$B:$F,5,0),"")</f>
        <v/>
      </c>
      <c r="F153" s="23"/>
      <c r="G153" s="48" t="str">
        <f>IF($A153="","",SUMIF(入库记录!$C:$C,$A153,入库记录!$H:$H))</f>
        <v/>
      </c>
      <c r="H153" s="48" t="str">
        <f>IF(A153="","",SUMIF(出库记录!$C:$C,$A153,出库记录!$H:$H))</f>
        <v/>
      </c>
      <c r="I153" s="48" t="str">
        <f t="shared" si="4"/>
        <v/>
      </c>
      <c r="J153" s="23"/>
    </row>
    <row r="154" spans="1:10">
      <c r="A154" s="19"/>
      <c r="B154" s="47" t="str">
        <f>IFERROR(VLOOKUP($A154,货物明细表!$B:$F,2,0),"")</f>
        <v/>
      </c>
      <c r="C154" s="47" t="str">
        <f>IFERROR(VLOOKUP($A154,货物明细表!$B:$F,3,0),"")</f>
        <v/>
      </c>
      <c r="D154" s="47" t="str">
        <f>IFERROR(VLOOKUP($A154,货物明细表!$B:$F,4,0),"")</f>
        <v/>
      </c>
      <c r="E154" s="47" t="str">
        <f>IFERROR(VLOOKUP($A154,货物明细表!$B:$F,5,0),"")</f>
        <v/>
      </c>
      <c r="F154" s="20"/>
      <c r="G154" s="47" t="str">
        <f>IF($A154="","",SUMIF(入库记录!$C:$C,$A154,入库记录!$H:$H))</f>
        <v/>
      </c>
      <c r="H154" s="47" t="str">
        <f>IF(A154="","",SUMIF(出库记录!$C:$C,$A154,出库记录!$H:$H))</f>
        <v/>
      </c>
      <c r="I154" s="47" t="str">
        <f t="shared" si="4"/>
        <v/>
      </c>
      <c r="J154" s="20"/>
    </row>
    <row r="155" spans="1:10">
      <c r="A155" s="22"/>
      <c r="B155" s="48" t="str">
        <f>IFERROR(VLOOKUP($A155,货物明细表!$B:$F,2,0),"")</f>
        <v/>
      </c>
      <c r="C155" s="48" t="str">
        <f>IFERROR(VLOOKUP($A155,货物明细表!$B:$F,3,0),"")</f>
        <v/>
      </c>
      <c r="D155" s="48" t="str">
        <f>IFERROR(VLOOKUP($A155,货物明细表!$B:$F,4,0),"")</f>
        <v/>
      </c>
      <c r="E155" s="48" t="str">
        <f>IFERROR(VLOOKUP($A155,货物明细表!$B:$F,5,0),"")</f>
        <v/>
      </c>
      <c r="F155" s="23"/>
      <c r="G155" s="48" t="str">
        <f>IF($A155="","",SUMIF(入库记录!$C:$C,$A155,入库记录!$H:$H))</f>
        <v/>
      </c>
      <c r="H155" s="48" t="str">
        <f>IF(A155="","",SUMIF(出库记录!$C:$C,$A155,出库记录!$H:$H))</f>
        <v/>
      </c>
      <c r="I155" s="48" t="str">
        <f t="shared" si="4"/>
        <v/>
      </c>
      <c r="J155" s="23"/>
    </row>
    <row r="156" spans="1:10">
      <c r="A156" s="19"/>
      <c r="B156" s="47" t="str">
        <f>IFERROR(VLOOKUP($A156,货物明细表!$B:$F,2,0),"")</f>
        <v/>
      </c>
      <c r="C156" s="47" t="str">
        <f>IFERROR(VLOOKUP($A156,货物明细表!$B:$F,3,0),"")</f>
        <v/>
      </c>
      <c r="D156" s="47" t="str">
        <f>IFERROR(VLOOKUP($A156,货物明细表!$B:$F,4,0),"")</f>
        <v/>
      </c>
      <c r="E156" s="47" t="str">
        <f>IFERROR(VLOOKUP($A156,货物明细表!$B:$F,5,0),"")</f>
        <v/>
      </c>
      <c r="F156" s="20"/>
      <c r="G156" s="47" t="str">
        <f>IF($A156="","",SUMIF(入库记录!$C:$C,$A156,入库记录!$H:$H))</f>
        <v/>
      </c>
      <c r="H156" s="47" t="str">
        <f>IF(A156="","",SUMIF(出库记录!$C:$C,$A156,出库记录!$H:$H))</f>
        <v/>
      </c>
      <c r="I156" s="47" t="str">
        <f t="shared" si="4"/>
        <v/>
      </c>
      <c r="J156" s="20"/>
    </row>
    <row r="157" spans="1:10">
      <c r="A157" s="22"/>
      <c r="B157" s="48" t="str">
        <f>IFERROR(VLOOKUP($A157,货物明细表!$B:$F,2,0),"")</f>
        <v/>
      </c>
      <c r="C157" s="48" t="str">
        <f>IFERROR(VLOOKUP($A157,货物明细表!$B:$F,3,0),"")</f>
        <v/>
      </c>
      <c r="D157" s="48" t="str">
        <f>IFERROR(VLOOKUP($A157,货物明细表!$B:$F,4,0),"")</f>
        <v/>
      </c>
      <c r="E157" s="48" t="str">
        <f>IFERROR(VLOOKUP($A157,货物明细表!$B:$F,5,0),"")</f>
        <v/>
      </c>
      <c r="F157" s="23"/>
      <c r="G157" s="48" t="str">
        <f>IF($A157="","",SUMIF(入库记录!$C:$C,$A157,入库记录!$H:$H))</f>
        <v/>
      </c>
      <c r="H157" s="48" t="str">
        <f>IF(A157="","",SUMIF(出库记录!$C:$C,$A157,出库记录!$H:$H))</f>
        <v/>
      </c>
      <c r="I157" s="48" t="str">
        <f t="shared" si="4"/>
        <v/>
      </c>
      <c r="J157" s="23"/>
    </row>
    <row r="158" spans="1:10">
      <c r="A158" s="19"/>
      <c r="B158" s="47" t="str">
        <f>IFERROR(VLOOKUP($A158,货物明细表!$B:$F,2,0),"")</f>
        <v/>
      </c>
      <c r="C158" s="47" t="str">
        <f>IFERROR(VLOOKUP($A158,货物明细表!$B:$F,3,0),"")</f>
        <v/>
      </c>
      <c r="D158" s="47" t="str">
        <f>IFERROR(VLOOKUP($A158,货物明细表!$B:$F,4,0),"")</f>
        <v/>
      </c>
      <c r="E158" s="47" t="str">
        <f>IFERROR(VLOOKUP($A158,货物明细表!$B:$F,5,0),"")</f>
        <v/>
      </c>
      <c r="F158" s="20"/>
      <c r="G158" s="47" t="str">
        <f>IF($A158="","",SUMIF(入库记录!$C:$C,$A158,入库记录!$H:$H))</f>
        <v/>
      </c>
      <c r="H158" s="47" t="str">
        <f>IF(A158="","",SUMIF(出库记录!$C:$C,$A158,出库记录!$H:$H))</f>
        <v/>
      </c>
      <c r="I158" s="47" t="str">
        <f t="shared" si="4"/>
        <v/>
      </c>
      <c r="J158" s="20"/>
    </row>
    <row r="159" spans="1:10">
      <c r="A159" s="22"/>
      <c r="B159" s="48" t="str">
        <f>IFERROR(VLOOKUP($A159,货物明细表!$B:$F,2,0),"")</f>
        <v/>
      </c>
      <c r="C159" s="48" t="str">
        <f>IFERROR(VLOOKUP($A159,货物明细表!$B:$F,3,0),"")</f>
        <v/>
      </c>
      <c r="D159" s="48" t="str">
        <f>IFERROR(VLOOKUP($A159,货物明细表!$B:$F,4,0),"")</f>
        <v/>
      </c>
      <c r="E159" s="48" t="str">
        <f>IFERROR(VLOOKUP($A159,货物明细表!$B:$F,5,0),"")</f>
        <v/>
      </c>
      <c r="F159" s="23"/>
      <c r="G159" s="48" t="str">
        <f>IF($A159="","",SUMIF(入库记录!$C:$C,$A159,入库记录!$H:$H))</f>
        <v/>
      </c>
      <c r="H159" s="48" t="str">
        <f>IF(A159="","",SUMIF(出库记录!$C:$C,$A159,出库记录!$H:$H))</f>
        <v/>
      </c>
      <c r="I159" s="48" t="str">
        <f t="shared" si="4"/>
        <v/>
      </c>
      <c r="J159" s="23"/>
    </row>
    <row r="160" spans="1:10">
      <c r="A160" s="19"/>
      <c r="B160" s="47" t="str">
        <f>IFERROR(VLOOKUP($A160,货物明细表!$B:$F,2,0),"")</f>
        <v/>
      </c>
      <c r="C160" s="47" t="str">
        <f>IFERROR(VLOOKUP($A160,货物明细表!$B:$F,3,0),"")</f>
        <v/>
      </c>
      <c r="D160" s="47" t="str">
        <f>IFERROR(VLOOKUP($A160,货物明细表!$B:$F,4,0),"")</f>
        <v/>
      </c>
      <c r="E160" s="47" t="str">
        <f>IFERROR(VLOOKUP($A160,货物明细表!$B:$F,5,0),"")</f>
        <v/>
      </c>
      <c r="F160" s="20"/>
      <c r="G160" s="47" t="str">
        <f>IF($A160="","",SUMIF(入库记录!$C:$C,$A160,入库记录!$H:$H))</f>
        <v/>
      </c>
      <c r="H160" s="47" t="str">
        <f>IF(A160="","",SUMIF(出库记录!$C:$C,$A160,出库记录!$H:$H))</f>
        <v/>
      </c>
      <c r="I160" s="47" t="str">
        <f t="shared" si="4"/>
        <v/>
      </c>
      <c r="J160" s="20"/>
    </row>
    <row r="161" spans="1:10">
      <c r="A161" s="22"/>
      <c r="B161" s="48" t="str">
        <f>IFERROR(VLOOKUP($A161,货物明细表!$B:$F,2,0),"")</f>
        <v/>
      </c>
      <c r="C161" s="48" t="str">
        <f>IFERROR(VLOOKUP($A161,货物明细表!$B:$F,3,0),"")</f>
        <v/>
      </c>
      <c r="D161" s="48" t="str">
        <f>IFERROR(VLOOKUP($A161,货物明细表!$B:$F,4,0),"")</f>
        <v/>
      </c>
      <c r="E161" s="48" t="str">
        <f>IFERROR(VLOOKUP($A161,货物明细表!$B:$F,5,0),"")</f>
        <v/>
      </c>
      <c r="F161" s="23"/>
      <c r="G161" s="48" t="str">
        <f>IF($A161="","",SUMIF(入库记录!$C:$C,$A161,入库记录!$H:$H))</f>
        <v/>
      </c>
      <c r="H161" s="48" t="str">
        <f>IF(A161="","",SUMIF(出库记录!$C:$C,$A161,出库记录!$H:$H))</f>
        <v/>
      </c>
      <c r="I161" s="48" t="str">
        <f t="shared" si="4"/>
        <v/>
      </c>
      <c r="J161" s="23"/>
    </row>
    <row r="162" spans="1:10">
      <c r="A162" s="19"/>
      <c r="B162" s="47" t="str">
        <f>IFERROR(VLOOKUP($A162,货物明细表!$B:$F,2,0),"")</f>
        <v/>
      </c>
      <c r="C162" s="47" t="str">
        <f>IFERROR(VLOOKUP($A162,货物明细表!$B:$F,3,0),"")</f>
        <v/>
      </c>
      <c r="D162" s="47" t="str">
        <f>IFERROR(VLOOKUP($A162,货物明细表!$B:$F,4,0),"")</f>
        <v/>
      </c>
      <c r="E162" s="47" t="str">
        <f>IFERROR(VLOOKUP($A162,货物明细表!$B:$F,5,0),"")</f>
        <v/>
      </c>
      <c r="F162" s="20"/>
      <c r="G162" s="47" t="str">
        <f>IF($A162="","",SUMIF(入库记录!$C:$C,$A162,入库记录!$H:$H))</f>
        <v/>
      </c>
      <c r="H162" s="47" t="str">
        <f>IF(A162="","",SUMIF(出库记录!$C:$C,$A162,出库记录!$H:$H))</f>
        <v/>
      </c>
      <c r="I162" s="47" t="str">
        <f t="shared" si="4"/>
        <v/>
      </c>
      <c r="J162" s="20"/>
    </row>
    <row r="163" spans="1:10">
      <c r="A163" s="22"/>
      <c r="B163" s="48" t="str">
        <f>IFERROR(VLOOKUP($A163,货物明细表!$B:$F,2,0),"")</f>
        <v/>
      </c>
      <c r="C163" s="48" t="str">
        <f>IFERROR(VLOOKUP($A163,货物明细表!$B:$F,3,0),"")</f>
        <v/>
      </c>
      <c r="D163" s="48" t="str">
        <f>IFERROR(VLOOKUP($A163,货物明细表!$B:$F,4,0),"")</f>
        <v/>
      </c>
      <c r="E163" s="48" t="str">
        <f>IFERROR(VLOOKUP($A163,货物明细表!$B:$F,5,0),"")</f>
        <v/>
      </c>
      <c r="F163" s="23"/>
      <c r="G163" s="48" t="str">
        <f>IF($A163="","",SUMIF(入库记录!$C:$C,$A163,入库记录!$H:$H))</f>
        <v/>
      </c>
      <c r="H163" s="48" t="str">
        <f>IF(A163="","",SUMIF(出库记录!$C:$C,$A163,出库记录!$H:$H))</f>
        <v/>
      </c>
      <c r="I163" s="48" t="str">
        <f t="shared" si="4"/>
        <v/>
      </c>
      <c r="J163" s="23"/>
    </row>
    <row r="164" spans="1:10">
      <c r="A164" s="19"/>
      <c r="B164" s="47" t="str">
        <f>IFERROR(VLOOKUP($A164,货物明细表!$B:$F,2,0),"")</f>
        <v/>
      </c>
      <c r="C164" s="47" t="str">
        <f>IFERROR(VLOOKUP($A164,货物明细表!$B:$F,3,0),"")</f>
        <v/>
      </c>
      <c r="D164" s="47" t="str">
        <f>IFERROR(VLOOKUP($A164,货物明细表!$B:$F,4,0),"")</f>
        <v/>
      </c>
      <c r="E164" s="47" t="str">
        <f>IFERROR(VLOOKUP($A164,货物明细表!$B:$F,5,0),"")</f>
        <v/>
      </c>
      <c r="F164" s="20"/>
      <c r="G164" s="47" t="str">
        <f>IF($A164="","",SUMIF(入库记录!$C:$C,$A164,入库记录!$H:$H))</f>
        <v/>
      </c>
      <c r="H164" s="47" t="str">
        <f>IF(A164="","",SUMIF(出库记录!$C:$C,$A164,出库记录!$H:$H))</f>
        <v/>
      </c>
      <c r="I164" s="47" t="str">
        <f t="shared" si="4"/>
        <v/>
      </c>
      <c r="J164" s="20"/>
    </row>
    <row r="165" spans="1:10">
      <c r="A165" s="22"/>
      <c r="B165" s="48" t="str">
        <f>IFERROR(VLOOKUP($A165,货物明细表!$B:$F,2,0),"")</f>
        <v/>
      </c>
      <c r="C165" s="48" t="str">
        <f>IFERROR(VLOOKUP($A165,货物明细表!$B:$F,3,0),"")</f>
        <v/>
      </c>
      <c r="D165" s="48" t="str">
        <f>IFERROR(VLOOKUP($A165,货物明细表!$B:$F,4,0),"")</f>
        <v/>
      </c>
      <c r="E165" s="48" t="str">
        <f>IFERROR(VLOOKUP($A165,货物明细表!$B:$F,5,0),"")</f>
        <v/>
      </c>
      <c r="F165" s="23"/>
      <c r="G165" s="48" t="str">
        <f>IF($A165="","",SUMIF(入库记录!$C:$C,$A165,入库记录!$H:$H))</f>
        <v/>
      </c>
      <c r="H165" s="48" t="str">
        <f>IF(A165="","",SUMIF(出库记录!$C:$C,$A165,出库记录!$H:$H))</f>
        <v/>
      </c>
      <c r="I165" s="48" t="str">
        <f t="shared" si="4"/>
        <v/>
      </c>
      <c r="J165" s="23"/>
    </row>
    <row r="166" spans="1:10">
      <c r="A166" s="19"/>
      <c r="B166" s="47" t="str">
        <f>IFERROR(VLOOKUP($A166,货物明细表!$B:$F,2,0),"")</f>
        <v/>
      </c>
      <c r="C166" s="47" t="str">
        <f>IFERROR(VLOOKUP($A166,货物明细表!$B:$F,3,0),"")</f>
        <v/>
      </c>
      <c r="D166" s="47" t="str">
        <f>IFERROR(VLOOKUP($A166,货物明细表!$B:$F,4,0),"")</f>
        <v/>
      </c>
      <c r="E166" s="47" t="str">
        <f>IFERROR(VLOOKUP($A166,货物明细表!$B:$F,5,0),"")</f>
        <v/>
      </c>
      <c r="F166" s="20"/>
      <c r="G166" s="47" t="str">
        <f>IF($A166="","",SUMIF(入库记录!$C:$C,$A166,入库记录!$H:$H))</f>
        <v/>
      </c>
      <c r="H166" s="47" t="str">
        <f>IF(A166="","",SUMIF(出库记录!$C:$C,$A166,出库记录!$H:$H))</f>
        <v/>
      </c>
      <c r="I166" s="47" t="str">
        <f t="shared" si="4"/>
        <v/>
      </c>
      <c r="J166" s="20"/>
    </row>
    <row r="167" spans="1:10">
      <c r="A167" s="22"/>
      <c r="B167" s="48" t="str">
        <f>IFERROR(VLOOKUP($A167,货物明细表!$B:$F,2,0),"")</f>
        <v/>
      </c>
      <c r="C167" s="48" t="str">
        <f>IFERROR(VLOOKUP($A167,货物明细表!$B:$F,3,0),"")</f>
        <v/>
      </c>
      <c r="D167" s="48" t="str">
        <f>IFERROR(VLOOKUP($A167,货物明细表!$B:$F,4,0),"")</f>
        <v/>
      </c>
      <c r="E167" s="48" t="str">
        <f>IFERROR(VLOOKUP($A167,货物明细表!$B:$F,5,0),"")</f>
        <v/>
      </c>
      <c r="F167" s="23"/>
      <c r="G167" s="48" t="str">
        <f>IF($A167="","",SUMIF(入库记录!$C:$C,$A167,入库记录!$H:$H))</f>
        <v/>
      </c>
      <c r="H167" s="48" t="str">
        <f>IF(A167="","",SUMIF(出库记录!$C:$C,$A167,出库记录!$H:$H))</f>
        <v/>
      </c>
      <c r="I167" s="48" t="str">
        <f t="shared" si="4"/>
        <v/>
      </c>
      <c r="J167" s="23"/>
    </row>
    <row r="168" spans="1:10">
      <c r="A168" s="19"/>
      <c r="B168" s="47" t="str">
        <f>IFERROR(VLOOKUP($A168,货物明细表!$B:$F,2,0),"")</f>
        <v/>
      </c>
      <c r="C168" s="47" t="str">
        <f>IFERROR(VLOOKUP($A168,货物明细表!$B:$F,3,0),"")</f>
        <v/>
      </c>
      <c r="D168" s="47" t="str">
        <f>IFERROR(VLOOKUP($A168,货物明细表!$B:$F,4,0),"")</f>
        <v/>
      </c>
      <c r="E168" s="47" t="str">
        <f>IFERROR(VLOOKUP($A168,货物明细表!$B:$F,5,0),"")</f>
        <v/>
      </c>
      <c r="F168" s="20"/>
      <c r="G168" s="47" t="str">
        <f>IF($A168="","",SUMIF(入库记录!$C:$C,$A168,入库记录!$H:$H))</f>
        <v/>
      </c>
      <c r="H168" s="47" t="str">
        <f>IF(A168="","",SUMIF(出库记录!$C:$C,$A168,出库记录!$H:$H))</f>
        <v/>
      </c>
      <c r="I168" s="47" t="str">
        <f t="shared" si="4"/>
        <v/>
      </c>
      <c r="J168" s="20"/>
    </row>
    <row r="169" spans="1:10">
      <c r="A169" s="22"/>
      <c r="B169" s="48" t="str">
        <f>IFERROR(VLOOKUP($A169,货物明细表!$B:$F,2,0),"")</f>
        <v/>
      </c>
      <c r="C169" s="48" t="str">
        <f>IFERROR(VLOOKUP($A169,货物明细表!$B:$F,3,0),"")</f>
        <v/>
      </c>
      <c r="D169" s="48" t="str">
        <f>IFERROR(VLOOKUP($A169,货物明细表!$B:$F,4,0),"")</f>
        <v/>
      </c>
      <c r="E169" s="48" t="str">
        <f>IFERROR(VLOOKUP($A169,货物明细表!$B:$F,5,0),"")</f>
        <v/>
      </c>
      <c r="F169" s="23"/>
      <c r="G169" s="48" t="str">
        <f>IF($A169="","",SUMIF(入库记录!$C:$C,$A169,入库记录!$H:$H))</f>
        <v/>
      </c>
      <c r="H169" s="48" t="str">
        <f>IF(A169="","",SUMIF(出库记录!$C:$C,$A169,出库记录!$H:$H))</f>
        <v/>
      </c>
      <c r="I169" s="48" t="str">
        <f t="shared" si="4"/>
        <v/>
      </c>
      <c r="J169" s="23"/>
    </row>
    <row r="170" spans="1:10">
      <c r="A170" s="19"/>
      <c r="B170" s="47" t="str">
        <f>IFERROR(VLOOKUP($A170,货物明细表!$B:$F,2,0),"")</f>
        <v/>
      </c>
      <c r="C170" s="47" t="str">
        <f>IFERROR(VLOOKUP($A170,货物明细表!$B:$F,3,0),"")</f>
        <v/>
      </c>
      <c r="D170" s="47" t="str">
        <f>IFERROR(VLOOKUP($A170,货物明细表!$B:$F,4,0),"")</f>
        <v/>
      </c>
      <c r="E170" s="47" t="str">
        <f>IFERROR(VLOOKUP($A170,货物明细表!$B:$F,5,0),"")</f>
        <v/>
      </c>
      <c r="F170" s="20"/>
      <c r="G170" s="47" t="str">
        <f>IF($A170="","",SUMIF(入库记录!$C:$C,$A170,入库记录!$H:$H))</f>
        <v/>
      </c>
      <c r="H170" s="47" t="str">
        <f>IF(A170="","",SUMIF(出库记录!$C:$C,$A170,出库记录!$H:$H))</f>
        <v/>
      </c>
      <c r="I170" s="47" t="str">
        <f t="shared" si="4"/>
        <v/>
      </c>
      <c r="J170" s="20"/>
    </row>
    <row r="171" spans="1:10">
      <c r="A171" s="22"/>
      <c r="B171" s="48" t="str">
        <f>IFERROR(VLOOKUP($A171,货物明细表!$B:$F,2,0),"")</f>
        <v/>
      </c>
      <c r="C171" s="48" t="str">
        <f>IFERROR(VLOOKUP($A171,货物明细表!$B:$F,3,0),"")</f>
        <v/>
      </c>
      <c r="D171" s="48" t="str">
        <f>IFERROR(VLOOKUP($A171,货物明细表!$B:$F,4,0),"")</f>
        <v/>
      </c>
      <c r="E171" s="48" t="str">
        <f>IFERROR(VLOOKUP($A171,货物明细表!$B:$F,5,0),"")</f>
        <v/>
      </c>
      <c r="F171" s="23"/>
      <c r="G171" s="48" t="str">
        <f>IF($A171="","",SUMIF(入库记录!$C:$C,$A171,入库记录!$H:$H))</f>
        <v/>
      </c>
      <c r="H171" s="48" t="str">
        <f>IF(A171="","",SUMIF(出库记录!$C:$C,$A171,出库记录!$H:$H))</f>
        <v/>
      </c>
      <c r="I171" s="48" t="str">
        <f t="shared" si="4"/>
        <v/>
      </c>
      <c r="J171" s="23"/>
    </row>
    <row r="172" spans="1:10">
      <c r="A172" s="19"/>
      <c r="B172" s="47" t="str">
        <f>IFERROR(VLOOKUP($A172,货物明细表!$B:$F,2,0),"")</f>
        <v/>
      </c>
      <c r="C172" s="47" t="str">
        <f>IFERROR(VLOOKUP($A172,货物明细表!$B:$F,3,0),"")</f>
        <v/>
      </c>
      <c r="D172" s="47" t="str">
        <f>IFERROR(VLOOKUP($A172,货物明细表!$B:$F,4,0),"")</f>
        <v/>
      </c>
      <c r="E172" s="47" t="str">
        <f>IFERROR(VLOOKUP($A172,货物明细表!$B:$F,5,0),"")</f>
        <v/>
      </c>
      <c r="F172" s="20"/>
      <c r="G172" s="47" t="str">
        <f>IF($A172="","",SUMIF(入库记录!$C:$C,$A172,入库记录!$H:$H))</f>
        <v/>
      </c>
      <c r="H172" s="47" t="str">
        <f>IF(A172="","",SUMIF(出库记录!$C:$C,$A172,出库记录!$H:$H))</f>
        <v/>
      </c>
      <c r="I172" s="47" t="str">
        <f t="shared" si="4"/>
        <v/>
      </c>
      <c r="J172" s="20"/>
    </row>
    <row r="173" spans="1:10">
      <c r="A173" s="22"/>
      <c r="B173" s="48" t="str">
        <f>IFERROR(VLOOKUP($A173,货物明细表!$B:$F,2,0),"")</f>
        <v/>
      </c>
      <c r="C173" s="48" t="str">
        <f>IFERROR(VLOOKUP($A173,货物明细表!$B:$F,3,0),"")</f>
        <v/>
      </c>
      <c r="D173" s="48" t="str">
        <f>IFERROR(VLOOKUP($A173,货物明细表!$B:$F,4,0),"")</f>
        <v/>
      </c>
      <c r="E173" s="48" t="str">
        <f>IFERROR(VLOOKUP($A173,货物明细表!$B:$F,5,0),"")</f>
        <v/>
      </c>
      <c r="F173" s="23"/>
      <c r="G173" s="48" t="str">
        <f>IF($A173="","",SUMIF(入库记录!$C:$C,$A173,入库记录!$H:$H))</f>
        <v/>
      </c>
      <c r="H173" s="48" t="str">
        <f>IF(A173="","",SUMIF(出库记录!$C:$C,$A173,出库记录!$H:$H))</f>
        <v/>
      </c>
      <c r="I173" s="48" t="str">
        <f t="shared" si="4"/>
        <v/>
      </c>
      <c r="J173" s="23"/>
    </row>
    <row r="174" spans="1:10">
      <c r="A174" s="19"/>
      <c r="B174" s="47" t="str">
        <f>IFERROR(VLOOKUP($A174,货物明细表!$B:$F,2,0),"")</f>
        <v/>
      </c>
      <c r="C174" s="47" t="str">
        <f>IFERROR(VLOOKUP($A174,货物明细表!$B:$F,3,0),"")</f>
        <v/>
      </c>
      <c r="D174" s="47" t="str">
        <f>IFERROR(VLOOKUP($A174,货物明细表!$B:$F,4,0),"")</f>
        <v/>
      </c>
      <c r="E174" s="47" t="str">
        <f>IFERROR(VLOOKUP($A174,货物明细表!$B:$F,5,0),"")</f>
        <v/>
      </c>
      <c r="F174" s="20"/>
      <c r="G174" s="47" t="str">
        <f>IF($A174="","",SUMIF(入库记录!$C:$C,$A174,入库记录!$H:$H))</f>
        <v/>
      </c>
      <c r="H174" s="47" t="str">
        <f>IF(A174="","",SUMIF(出库记录!$C:$C,$A174,出库记录!$H:$H))</f>
        <v/>
      </c>
      <c r="I174" s="47" t="str">
        <f t="shared" si="4"/>
        <v/>
      </c>
      <c r="J174" s="20"/>
    </row>
    <row r="175" spans="1:10">
      <c r="A175" s="22"/>
      <c r="B175" s="48" t="str">
        <f>IFERROR(VLOOKUP($A175,货物明细表!$B:$F,2,0),"")</f>
        <v/>
      </c>
      <c r="C175" s="48" t="str">
        <f>IFERROR(VLOOKUP($A175,货物明细表!$B:$F,3,0),"")</f>
        <v/>
      </c>
      <c r="D175" s="48" t="str">
        <f>IFERROR(VLOOKUP($A175,货物明细表!$B:$F,4,0),"")</f>
        <v/>
      </c>
      <c r="E175" s="48" t="str">
        <f>IFERROR(VLOOKUP($A175,货物明细表!$B:$F,5,0),"")</f>
        <v/>
      </c>
      <c r="F175" s="23"/>
      <c r="G175" s="48" t="str">
        <f>IF($A175="","",SUMIF(入库记录!$C:$C,$A175,入库记录!$H:$H))</f>
        <v/>
      </c>
      <c r="H175" s="48" t="str">
        <f>IF(A175="","",SUMIF(出库记录!$C:$C,$A175,出库记录!$H:$H))</f>
        <v/>
      </c>
      <c r="I175" s="48" t="str">
        <f t="shared" si="4"/>
        <v/>
      </c>
      <c r="J175" s="23"/>
    </row>
    <row r="176" spans="1:10">
      <c r="A176" s="19"/>
      <c r="B176" s="47" t="str">
        <f>IFERROR(VLOOKUP($A176,货物明细表!$B:$F,2,0),"")</f>
        <v/>
      </c>
      <c r="C176" s="47" t="str">
        <f>IFERROR(VLOOKUP($A176,货物明细表!$B:$F,3,0),"")</f>
        <v/>
      </c>
      <c r="D176" s="47" t="str">
        <f>IFERROR(VLOOKUP($A176,货物明细表!$B:$F,4,0),"")</f>
        <v/>
      </c>
      <c r="E176" s="47" t="str">
        <f>IFERROR(VLOOKUP($A176,货物明细表!$B:$F,5,0),"")</f>
        <v/>
      </c>
      <c r="F176" s="20"/>
      <c r="G176" s="47" t="str">
        <f>IF($A176="","",SUMIF(入库记录!$C:$C,$A176,入库记录!$H:$H))</f>
        <v/>
      </c>
      <c r="H176" s="47" t="str">
        <f>IF(A176="","",SUMIF(出库记录!$C:$C,$A176,出库记录!$H:$H))</f>
        <v/>
      </c>
      <c r="I176" s="47" t="str">
        <f t="shared" si="4"/>
        <v/>
      </c>
      <c r="J176" s="20"/>
    </row>
    <row r="177" spans="1:10">
      <c r="A177" s="22"/>
      <c r="B177" s="48" t="str">
        <f>IFERROR(VLOOKUP($A177,货物明细表!$B:$F,2,0),"")</f>
        <v/>
      </c>
      <c r="C177" s="48" t="str">
        <f>IFERROR(VLOOKUP($A177,货物明细表!$B:$F,3,0),"")</f>
        <v/>
      </c>
      <c r="D177" s="48" t="str">
        <f>IFERROR(VLOOKUP($A177,货物明细表!$B:$F,4,0),"")</f>
        <v/>
      </c>
      <c r="E177" s="48" t="str">
        <f>IFERROR(VLOOKUP($A177,货物明细表!$B:$F,5,0),"")</f>
        <v/>
      </c>
      <c r="F177" s="23"/>
      <c r="G177" s="48" t="str">
        <f>IF($A177="","",SUMIF(入库记录!$C:$C,$A177,入库记录!$H:$H))</f>
        <v/>
      </c>
      <c r="H177" s="48" t="str">
        <f>IF(A177="","",SUMIF(出库记录!$C:$C,$A177,出库记录!$H:$H))</f>
        <v/>
      </c>
      <c r="I177" s="48" t="str">
        <f t="shared" si="4"/>
        <v/>
      </c>
      <c r="J177" s="23"/>
    </row>
    <row r="178" spans="1:10">
      <c r="A178" s="19"/>
      <c r="B178" s="47" t="str">
        <f>IFERROR(VLOOKUP($A178,货物明细表!$B:$F,2,0),"")</f>
        <v/>
      </c>
      <c r="C178" s="47" t="str">
        <f>IFERROR(VLOOKUP($A178,货物明细表!$B:$F,3,0),"")</f>
        <v/>
      </c>
      <c r="D178" s="47" t="str">
        <f>IFERROR(VLOOKUP($A178,货物明细表!$B:$F,4,0),"")</f>
        <v/>
      </c>
      <c r="E178" s="47" t="str">
        <f>IFERROR(VLOOKUP($A178,货物明细表!$B:$F,5,0),"")</f>
        <v/>
      </c>
      <c r="F178" s="20"/>
      <c r="G178" s="47" t="str">
        <f>IF($A178="","",SUMIF(入库记录!$C:$C,$A178,入库记录!$H:$H))</f>
        <v/>
      </c>
      <c r="H178" s="47" t="str">
        <f>IF(A178="","",SUMIF(出库记录!$C:$C,$A178,出库记录!$H:$H))</f>
        <v/>
      </c>
      <c r="I178" s="47" t="str">
        <f t="shared" si="4"/>
        <v/>
      </c>
      <c r="J178" s="20"/>
    </row>
    <row r="179" spans="1:10">
      <c r="A179" s="22"/>
      <c r="B179" s="48" t="str">
        <f>IFERROR(VLOOKUP($A179,货物明细表!$B:$F,2,0),"")</f>
        <v/>
      </c>
      <c r="C179" s="48" t="str">
        <f>IFERROR(VLOOKUP($A179,货物明细表!$B:$F,3,0),"")</f>
        <v/>
      </c>
      <c r="D179" s="48" t="str">
        <f>IFERROR(VLOOKUP($A179,货物明细表!$B:$F,4,0),"")</f>
        <v/>
      </c>
      <c r="E179" s="48" t="str">
        <f>IFERROR(VLOOKUP($A179,货物明细表!$B:$F,5,0),"")</f>
        <v/>
      </c>
      <c r="F179" s="23"/>
      <c r="G179" s="48" t="str">
        <f>IF($A179="","",SUMIF(入库记录!$C:$C,$A179,入库记录!$H:$H))</f>
        <v/>
      </c>
      <c r="H179" s="48" t="str">
        <f>IF(A179="","",SUMIF(出库记录!$C:$C,$A179,出库记录!$H:$H))</f>
        <v/>
      </c>
      <c r="I179" s="48" t="str">
        <f t="shared" si="4"/>
        <v/>
      </c>
      <c r="J179" s="23"/>
    </row>
    <row r="180" spans="1:10">
      <c r="A180" s="19"/>
      <c r="B180" s="47" t="str">
        <f>IFERROR(VLOOKUP($A180,货物明细表!$B:$F,2,0),"")</f>
        <v/>
      </c>
      <c r="C180" s="47" t="str">
        <f>IFERROR(VLOOKUP($A180,货物明细表!$B:$F,3,0),"")</f>
        <v/>
      </c>
      <c r="D180" s="47" t="str">
        <f>IFERROR(VLOOKUP($A180,货物明细表!$B:$F,4,0),"")</f>
        <v/>
      </c>
      <c r="E180" s="47" t="str">
        <f>IFERROR(VLOOKUP($A180,货物明细表!$B:$F,5,0),"")</f>
        <v/>
      </c>
      <c r="F180" s="20"/>
      <c r="G180" s="47" t="str">
        <f>IF($A180="","",SUMIF(入库记录!$C:$C,$A180,入库记录!$H:$H))</f>
        <v/>
      </c>
      <c r="H180" s="47" t="str">
        <f>IF(A180="","",SUMIF(出库记录!$C:$C,$A180,出库记录!$H:$H))</f>
        <v/>
      </c>
      <c r="I180" s="47" t="str">
        <f t="shared" si="4"/>
        <v/>
      </c>
      <c r="J180" s="20"/>
    </row>
    <row r="181" spans="1:10">
      <c r="A181" s="22"/>
      <c r="B181" s="48" t="str">
        <f>IFERROR(VLOOKUP($A181,货物明细表!$B:$F,2,0),"")</f>
        <v/>
      </c>
      <c r="C181" s="48" t="str">
        <f>IFERROR(VLOOKUP($A181,货物明细表!$B:$F,3,0),"")</f>
        <v/>
      </c>
      <c r="D181" s="48" t="str">
        <f>IFERROR(VLOOKUP($A181,货物明细表!$B:$F,4,0),"")</f>
        <v/>
      </c>
      <c r="E181" s="48" t="str">
        <f>IFERROR(VLOOKUP($A181,货物明细表!$B:$F,5,0),"")</f>
        <v/>
      </c>
      <c r="F181" s="23"/>
      <c r="G181" s="48" t="str">
        <f>IF($A181="","",SUMIF(入库记录!$C:$C,$A181,入库记录!$H:$H))</f>
        <v/>
      </c>
      <c r="H181" s="48" t="str">
        <f>IF(A181="","",SUMIF(出库记录!$C:$C,$A181,出库记录!$H:$H))</f>
        <v/>
      </c>
      <c r="I181" s="48" t="str">
        <f t="shared" si="4"/>
        <v/>
      </c>
      <c r="J181" s="23"/>
    </row>
    <row r="182" spans="1:10">
      <c r="A182" s="19"/>
      <c r="B182" s="47" t="str">
        <f>IFERROR(VLOOKUP($A182,货物明细表!$B:$F,2,0),"")</f>
        <v/>
      </c>
      <c r="C182" s="47" t="str">
        <f>IFERROR(VLOOKUP($A182,货物明细表!$B:$F,3,0),"")</f>
        <v/>
      </c>
      <c r="D182" s="47" t="str">
        <f>IFERROR(VLOOKUP($A182,货物明细表!$B:$F,4,0),"")</f>
        <v/>
      </c>
      <c r="E182" s="47" t="str">
        <f>IFERROR(VLOOKUP($A182,货物明细表!$B:$F,5,0),"")</f>
        <v/>
      </c>
      <c r="F182" s="20"/>
      <c r="G182" s="47" t="str">
        <f>IF($A182="","",SUMIF(入库记录!$C:$C,$A182,入库记录!$H:$H))</f>
        <v/>
      </c>
      <c r="H182" s="47" t="str">
        <f>IF(A182="","",SUMIF(出库记录!$C:$C,$A182,出库记录!$H:$H))</f>
        <v/>
      </c>
      <c r="I182" s="47" t="str">
        <f t="shared" si="4"/>
        <v/>
      </c>
      <c r="J182" s="20"/>
    </row>
    <row r="183" spans="1:10">
      <c r="A183" s="22"/>
      <c r="B183" s="48" t="str">
        <f>IFERROR(VLOOKUP($A183,货物明细表!$B:$F,2,0),"")</f>
        <v/>
      </c>
      <c r="C183" s="48" t="str">
        <f>IFERROR(VLOOKUP($A183,货物明细表!$B:$F,3,0),"")</f>
        <v/>
      </c>
      <c r="D183" s="48" t="str">
        <f>IFERROR(VLOOKUP($A183,货物明细表!$B:$F,4,0),"")</f>
        <v/>
      </c>
      <c r="E183" s="48" t="str">
        <f>IFERROR(VLOOKUP($A183,货物明细表!$B:$F,5,0),"")</f>
        <v/>
      </c>
      <c r="F183" s="23"/>
      <c r="G183" s="48" t="str">
        <f>IF($A183="","",SUMIF(入库记录!$C:$C,$A183,入库记录!$H:$H))</f>
        <v/>
      </c>
      <c r="H183" s="48" t="str">
        <f>IF(A183="","",SUMIF(出库记录!$C:$C,$A183,出库记录!$H:$H))</f>
        <v/>
      </c>
      <c r="I183" s="48" t="str">
        <f t="shared" si="4"/>
        <v/>
      </c>
      <c r="J183" s="23"/>
    </row>
    <row r="184" spans="1:10">
      <c r="A184" s="19"/>
      <c r="B184" s="47" t="str">
        <f>IFERROR(VLOOKUP($A184,货物明细表!$B:$F,2,0),"")</f>
        <v/>
      </c>
      <c r="C184" s="47" t="str">
        <f>IFERROR(VLOOKUP($A184,货物明细表!$B:$F,3,0),"")</f>
        <v/>
      </c>
      <c r="D184" s="47" t="str">
        <f>IFERROR(VLOOKUP($A184,货物明细表!$B:$F,4,0),"")</f>
        <v/>
      </c>
      <c r="E184" s="47" t="str">
        <f>IFERROR(VLOOKUP($A184,货物明细表!$B:$F,5,0),"")</f>
        <v/>
      </c>
      <c r="F184" s="20"/>
      <c r="G184" s="47" t="str">
        <f>IF($A184="","",SUMIF(入库记录!$C:$C,$A184,入库记录!$H:$H))</f>
        <v/>
      </c>
      <c r="H184" s="47" t="str">
        <f>IF(A184="","",SUMIF(出库记录!$C:$C,$A184,出库记录!$H:$H))</f>
        <v/>
      </c>
      <c r="I184" s="47" t="str">
        <f t="shared" si="4"/>
        <v/>
      </c>
      <c r="J184" s="20"/>
    </row>
    <row r="185" spans="1:10">
      <c r="A185" s="22"/>
      <c r="B185" s="48" t="str">
        <f>IFERROR(VLOOKUP($A185,货物明细表!$B:$F,2,0),"")</f>
        <v/>
      </c>
      <c r="C185" s="48" t="str">
        <f>IFERROR(VLOOKUP($A185,货物明细表!$B:$F,3,0),"")</f>
        <v/>
      </c>
      <c r="D185" s="48" t="str">
        <f>IFERROR(VLOOKUP($A185,货物明细表!$B:$F,4,0),"")</f>
        <v/>
      </c>
      <c r="E185" s="48" t="str">
        <f>IFERROR(VLOOKUP($A185,货物明细表!$B:$F,5,0),"")</f>
        <v/>
      </c>
      <c r="F185" s="23"/>
      <c r="G185" s="48" t="str">
        <f>IF($A185="","",SUMIF(入库记录!$C:$C,$A185,入库记录!$H:$H))</f>
        <v/>
      </c>
      <c r="H185" s="48" t="str">
        <f>IF(A185="","",SUMIF(出库记录!$C:$C,$A185,出库记录!$H:$H))</f>
        <v/>
      </c>
      <c r="I185" s="48" t="str">
        <f t="shared" si="4"/>
        <v/>
      </c>
      <c r="J185" s="23"/>
    </row>
    <row r="186" spans="1:10">
      <c r="A186" s="19"/>
      <c r="B186" s="47" t="str">
        <f>IFERROR(VLOOKUP($A186,货物明细表!$B:$F,2,0),"")</f>
        <v/>
      </c>
      <c r="C186" s="47" t="str">
        <f>IFERROR(VLOOKUP($A186,货物明细表!$B:$F,3,0),"")</f>
        <v/>
      </c>
      <c r="D186" s="47" t="str">
        <f>IFERROR(VLOOKUP($A186,货物明细表!$B:$F,4,0),"")</f>
        <v/>
      </c>
      <c r="E186" s="47" t="str">
        <f>IFERROR(VLOOKUP($A186,货物明细表!$B:$F,5,0),"")</f>
        <v/>
      </c>
      <c r="F186" s="20"/>
      <c r="G186" s="47" t="str">
        <f>IF($A186="","",SUMIF(入库记录!$C:$C,$A186,入库记录!$H:$H))</f>
        <v/>
      </c>
      <c r="H186" s="47" t="str">
        <f>IF(A186="","",SUMIF(出库记录!$C:$C,$A186,出库记录!$H:$H))</f>
        <v/>
      </c>
      <c r="I186" s="47" t="str">
        <f t="shared" si="4"/>
        <v/>
      </c>
      <c r="J186" s="20"/>
    </row>
    <row r="187" spans="1:10">
      <c r="A187" s="22"/>
      <c r="B187" s="48" t="str">
        <f>IFERROR(VLOOKUP($A187,货物明细表!$B:$F,2,0),"")</f>
        <v/>
      </c>
      <c r="C187" s="48" t="str">
        <f>IFERROR(VLOOKUP($A187,货物明细表!$B:$F,3,0),"")</f>
        <v/>
      </c>
      <c r="D187" s="48" t="str">
        <f>IFERROR(VLOOKUP($A187,货物明细表!$B:$F,4,0),"")</f>
        <v/>
      </c>
      <c r="E187" s="48" t="str">
        <f>IFERROR(VLOOKUP($A187,货物明细表!$B:$F,5,0),"")</f>
        <v/>
      </c>
      <c r="F187" s="23"/>
      <c r="G187" s="48" t="str">
        <f>IF($A187="","",SUMIF(入库记录!$C:$C,$A187,入库记录!$H:$H))</f>
        <v/>
      </c>
      <c r="H187" s="48" t="str">
        <f>IF(A187="","",SUMIF(出库记录!$C:$C,$A187,出库记录!$H:$H))</f>
        <v/>
      </c>
      <c r="I187" s="48" t="str">
        <f t="shared" si="4"/>
        <v/>
      </c>
      <c r="J187" s="23"/>
    </row>
    <row r="188" spans="1:10">
      <c r="A188" s="19"/>
      <c r="B188" s="47" t="str">
        <f>IFERROR(VLOOKUP($A188,货物明细表!$B:$F,2,0),"")</f>
        <v/>
      </c>
      <c r="C188" s="47" t="str">
        <f>IFERROR(VLOOKUP($A188,货物明细表!$B:$F,3,0),"")</f>
        <v/>
      </c>
      <c r="D188" s="47" t="str">
        <f>IFERROR(VLOOKUP($A188,货物明细表!$B:$F,4,0),"")</f>
        <v/>
      </c>
      <c r="E188" s="47" t="str">
        <f>IFERROR(VLOOKUP($A188,货物明细表!$B:$F,5,0),"")</f>
        <v/>
      </c>
      <c r="F188" s="20"/>
      <c r="G188" s="47" t="str">
        <f>IF($A188="","",SUMIF(入库记录!$C:$C,$A188,入库记录!$H:$H))</f>
        <v/>
      </c>
      <c r="H188" s="47" t="str">
        <f>IF(A188="","",SUMIF(出库记录!$C:$C,$A188,出库记录!$H:$H))</f>
        <v/>
      </c>
      <c r="I188" s="47" t="str">
        <f t="shared" si="4"/>
        <v/>
      </c>
      <c r="J188" s="20"/>
    </row>
    <row r="189" spans="1:10">
      <c r="A189" s="22"/>
      <c r="B189" s="48" t="str">
        <f>IFERROR(VLOOKUP($A189,货物明细表!$B:$F,2,0),"")</f>
        <v/>
      </c>
      <c r="C189" s="48" t="str">
        <f>IFERROR(VLOOKUP($A189,货物明细表!$B:$F,3,0),"")</f>
        <v/>
      </c>
      <c r="D189" s="48" t="str">
        <f>IFERROR(VLOOKUP($A189,货物明细表!$B:$F,4,0),"")</f>
        <v/>
      </c>
      <c r="E189" s="48" t="str">
        <f>IFERROR(VLOOKUP($A189,货物明细表!$B:$F,5,0),"")</f>
        <v/>
      </c>
      <c r="F189" s="23"/>
      <c r="G189" s="48" t="str">
        <f>IF($A189="","",SUMIF(入库记录!$C:$C,$A189,入库记录!$H:$H))</f>
        <v/>
      </c>
      <c r="H189" s="48" t="str">
        <f>IF(A189="","",SUMIF(出库记录!$C:$C,$A189,出库记录!$H:$H))</f>
        <v/>
      </c>
      <c r="I189" s="48" t="str">
        <f t="shared" si="4"/>
        <v/>
      </c>
      <c r="J189" s="23"/>
    </row>
    <row r="190" spans="1:10">
      <c r="A190" s="19"/>
      <c r="B190" s="47" t="str">
        <f>IFERROR(VLOOKUP($A190,货物明细表!$B:$F,2,0),"")</f>
        <v/>
      </c>
      <c r="C190" s="47" t="str">
        <f>IFERROR(VLOOKUP($A190,货物明细表!$B:$F,3,0),"")</f>
        <v/>
      </c>
      <c r="D190" s="47" t="str">
        <f>IFERROR(VLOOKUP($A190,货物明细表!$B:$F,4,0),"")</f>
        <v/>
      </c>
      <c r="E190" s="47" t="str">
        <f>IFERROR(VLOOKUP($A190,货物明细表!$B:$F,5,0),"")</f>
        <v/>
      </c>
      <c r="F190" s="20"/>
      <c r="G190" s="47" t="str">
        <f>IF($A190="","",SUMIF(入库记录!$C:$C,$A190,入库记录!$H:$H))</f>
        <v/>
      </c>
      <c r="H190" s="47" t="str">
        <f>IF(A190="","",SUMIF(出库记录!$C:$C,$A190,出库记录!$H:$H))</f>
        <v/>
      </c>
      <c r="I190" s="47" t="str">
        <f t="shared" si="4"/>
        <v/>
      </c>
      <c r="J190" s="20"/>
    </row>
    <row r="191" spans="1:10">
      <c r="A191" s="22"/>
      <c r="B191" s="48" t="str">
        <f>IFERROR(VLOOKUP($A191,货物明细表!$B:$F,2,0),"")</f>
        <v/>
      </c>
      <c r="C191" s="48" t="str">
        <f>IFERROR(VLOOKUP($A191,货物明细表!$B:$F,3,0),"")</f>
        <v/>
      </c>
      <c r="D191" s="48" t="str">
        <f>IFERROR(VLOOKUP($A191,货物明细表!$B:$F,4,0),"")</f>
        <v/>
      </c>
      <c r="E191" s="48" t="str">
        <f>IFERROR(VLOOKUP($A191,货物明细表!$B:$F,5,0),"")</f>
        <v/>
      </c>
      <c r="F191" s="23"/>
      <c r="G191" s="48" t="str">
        <f>IF($A191="","",SUMIF(入库记录!$C:$C,$A191,入库记录!$H:$H))</f>
        <v/>
      </c>
      <c r="H191" s="48" t="str">
        <f>IF(A191="","",SUMIF(出库记录!$C:$C,$A191,出库记录!$H:$H))</f>
        <v/>
      </c>
      <c r="I191" s="48" t="str">
        <f t="shared" si="4"/>
        <v/>
      </c>
      <c r="J191" s="23"/>
    </row>
    <row r="192" spans="1:10">
      <c r="A192" s="19"/>
      <c r="B192" s="47" t="str">
        <f>IFERROR(VLOOKUP($A192,货物明细表!$B:$F,2,0),"")</f>
        <v/>
      </c>
      <c r="C192" s="47" t="str">
        <f>IFERROR(VLOOKUP($A192,货物明细表!$B:$F,3,0),"")</f>
        <v/>
      </c>
      <c r="D192" s="47" t="str">
        <f>IFERROR(VLOOKUP($A192,货物明细表!$B:$F,4,0),"")</f>
        <v/>
      </c>
      <c r="E192" s="47" t="str">
        <f>IFERROR(VLOOKUP($A192,货物明细表!$B:$F,5,0),"")</f>
        <v/>
      </c>
      <c r="F192" s="20"/>
      <c r="G192" s="47" t="str">
        <f>IF($A192="","",SUMIF(入库记录!$C:$C,$A192,入库记录!$H:$H))</f>
        <v/>
      </c>
      <c r="H192" s="47" t="str">
        <f>IF(A192="","",SUMIF(出库记录!$C:$C,$A192,出库记录!$H:$H))</f>
        <v/>
      </c>
      <c r="I192" s="47" t="str">
        <f t="shared" si="4"/>
        <v/>
      </c>
      <c r="J192" s="20"/>
    </row>
    <row r="193" spans="1:10">
      <c r="A193" s="22"/>
      <c r="B193" s="48" t="str">
        <f>IFERROR(VLOOKUP($A193,货物明细表!$B:$F,2,0),"")</f>
        <v/>
      </c>
      <c r="C193" s="48" t="str">
        <f>IFERROR(VLOOKUP($A193,货物明细表!$B:$F,3,0),"")</f>
        <v/>
      </c>
      <c r="D193" s="48" t="str">
        <f>IFERROR(VLOOKUP($A193,货物明细表!$B:$F,4,0),"")</f>
        <v/>
      </c>
      <c r="E193" s="48" t="str">
        <f>IFERROR(VLOOKUP($A193,货物明细表!$B:$F,5,0),"")</f>
        <v/>
      </c>
      <c r="F193" s="23"/>
      <c r="G193" s="48" t="str">
        <f>IF($A193="","",SUMIF(入库记录!$C:$C,$A193,入库记录!$H:$H))</f>
        <v/>
      </c>
      <c r="H193" s="48" t="str">
        <f>IF(A193="","",SUMIF(出库记录!$C:$C,$A193,出库记录!$H:$H))</f>
        <v/>
      </c>
      <c r="I193" s="48" t="str">
        <f t="shared" si="4"/>
        <v/>
      </c>
      <c r="J193" s="23"/>
    </row>
    <row r="194" spans="1:10">
      <c r="A194" s="19"/>
      <c r="B194" s="47" t="str">
        <f>IFERROR(VLOOKUP($A194,货物明细表!$B:$F,2,0),"")</f>
        <v/>
      </c>
      <c r="C194" s="47" t="str">
        <f>IFERROR(VLOOKUP($A194,货物明细表!$B:$F,3,0),"")</f>
        <v/>
      </c>
      <c r="D194" s="47" t="str">
        <f>IFERROR(VLOOKUP($A194,货物明细表!$B:$F,4,0),"")</f>
        <v/>
      </c>
      <c r="E194" s="47" t="str">
        <f>IFERROR(VLOOKUP($A194,货物明细表!$B:$F,5,0),"")</f>
        <v/>
      </c>
      <c r="F194" s="20"/>
      <c r="G194" s="47" t="str">
        <f>IF($A194="","",SUMIF(入库记录!$C:$C,$A194,入库记录!$H:$H))</f>
        <v/>
      </c>
      <c r="H194" s="47" t="str">
        <f>IF(A194="","",SUMIF(出库记录!$C:$C,$A194,出库记录!$H:$H))</f>
        <v/>
      </c>
      <c r="I194" s="47" t="str">
        <f t="shared" si="4"/>
        <v/>
      </c>
      <c r="J194" s="20"/>
    </row>
    <row r="195" spans="1:10">
      <c r="A195" s="22"/>
      <c r="B195" s="48" t="str">
        <f>IFERROR(VLOOKUP($A195,货物明细表!$B:$F,2,0),"")</f>
        <v/>
      </c>
      <c r="C195" s="48" t="str">
        <f>IFERROR(VLOOKUP($A195,货物明细表!$B:$F,3,0),"")</f>
        <v/>
      </c>
      <c r="D195" s="48" t="str">
        <f>IFERROR(VLOOKUP($A195,货物明细表!$B:$F,4,0),"")</f>
        <v/>
      </c>
      <c r="E195" s="48" t="str">
        <f>IFERROR(VLOOKUP($A195,货物明细表!$B:$F,5,0),"")</f>
        <v/>
      </c>
      <c r="F195" s="23"/>
      <c r="G195" s="48" t="str">
        <f>IF($A195="","",SUMIF(入库记录!$C:$C,$A195,入库记录!$H:$H))</f>
        <v/>
      </c>
      <c r="H195" s="48" t="str">
        <f>IF(A195="","",SUMIF(出库记录!$C:$C,$A195,出库记录!$H:$H))</f>
        <v/>
      </c>
      <c r="I195" s="48" t="str">
        <f t="shared" si="4"/>
        <v/>
      </c>
      <c r="J195" s="23"/>
    </row>
    <row r="196" spans="1:10">
      <c r="A196" s="19"/>
      <c r="B196" s="47" t="str">
        <f>IFERROR(VLOOKUP($A196,货物明细表!$B:$F,2,0),"")</f>
        <v/>
      </c>
      <c r="C196" s="47" t="str">
        <f>IFERROR(VLOOKUP($A196,货物明细表!$B:$F,3,0),"")</f>
        <v/>
      </c>
      <c r="D196" s="47" t="str">
        <f>IFERROR(VLOOKUP($A196,货物明细表!$B:$F,4,0),"")</f>
        <v/>
      </c>
      <c r="E196" s="47" t="str">
        <f>IFERROR(VLOOKUP($A196,货物明细表!$B:$F,5,0),"")</f>
        <v/>
      </c>
      <c r="F196" s="20"/>
      <c r="G196" s="47" t="str">
        <f>IF($A196="","",SUMIF(入库记录!$C:$C,$A196,入库记录!$H:$H))</f>
        <v/>
      </c>
      <c r="H196" s="47" t="str">
        <f>IF(A196="","",SUMIF(出库记录!$C:$C,$A196,出库记录!$H:$H))</f>
        <v/>
      </c>
      <c r="I196" s="47" t="str">
        <f t="shared" si="4"/>
        <v/>
      </c>
      <c r="J196" s="20"/>
    </row>
    <row r="197" spans="1:10">
      <c r="A197" s="22"/>
      <c r="B197" s="48" t="str">
        <f>IFERROR(VLOOKUP($A197,货物明细表!$B:$F,2,0),"")</f>
        <v/>
      </c>
      <c r="C197" s="48" t="str">
        <f>IFERROR(VLOOKUP($A197,货物明细表!$B:$F,3,0),"")</f>
        <v/>
      </c>
      <c r="D197" s="48" t="str">
        <f>IFERROR(VLOOKUP($A197,货物明细表!$B:$F,4,0),"")</f>
        <v/>
      </c>
      <c r="E197" s="48" t="str">
        <f>IFERROR(VLOOKUP($A197,货物明细表!$B:$F,5,0),"")</f>
        <v/>
      </c>
      <c r="F197" s="23"/>
      <c r="G197" s="48" t="str">
        <f>IF($A197="","",SUMIF(入库记录!$C:$C,$A197,入库记录!$H:$H))</f>
        <v/>
      </c>
      <c r="H197" s="48" t="str">
        <f>IF(A197="","",SUMIF(出库记录!$C:$C,$A197,出库记录!$H:$H))</f>
        <v/>
      </c>
      <c r="I197" s="48" t="str">
        <f t="shared" si="4"/>
        <v/>
      </c>
      <c r="J197" s="23"/>
    </row>
    <row r="198" spans="1:10">
      <c r="A198" s="19"/>
      <c r="B198" s="47" t="str">
        <f>IFERROR(VLOOKUP($A198,货物明细表!$B:$F,2,0),"")</f>
        <v/>
      </c>
      <c r="C198" s="47" t="str">
        <f>IFERROR(VLOOKUP($A198,货物明细表!$B:$F,3,0),"")</f>
        <v/>
      </c>
      <c r="D198" s="47" t="str">
        <f>IFERROR(VLOOKUP($A198,货物明细表!$B:$F,4,0),"")</f>
        <v/>
      </c>
      <c r="E198" s="47" t="str">
        <f>IFERROR(VLOOKUP($A198,货物明细表!$B:$F,5,0),"")</f>
        <v/>
      </c>
      <c r="F198" s="20"/>
      <c r="G198" s="47" t="str">
        <f>IF($A198="","",SUMIF(入库记录!$C:$C,$A198,入库记录!$H:$H))</f>
        <v/>
      </c>
      <c r="H198" s="47" t="str">
        <f>IF(A198="","",SUMIF(出库记录!$C:$C,$A198,出库记录!$H:$H))</f>
        <v/>
      </c>
      <c r="I198" s="47" t="str">
        <f t="shared" si="4"/>
        <v/>
      </c>
      <c r="J198" s="20"/>
    </row>
    <row r="199" spans="1:10">
      <c r="A199" s="22"/>
      <c r="B199" s="48" t="str">
        <f>IFERROR(VLOOKUP($A199,货物明细表!$B:$F,2,0),"")</f>
        <v/>
      </c>
      <c r="C199" s="48" t="str">
        <f>IFERROR(VLOOKUP($A199,货物明细表!$B:$F,3,0),"")</f>
        <v/>
      </c>
      <c r="D199" s="48" t="str">
        <f>IFERROR(VLOOKUP($A199,货物明细表!$B:$F,4,0),"")</f>
        <v/>
      </c>
      <c r="E199" s="48" t="str">
        <f>IFERROR(VLOOKUP($A199,货物明细表!$B:$F,5,0),"")</f>
        <v/>
      </c>
      <c r="F199" s="23"/>
      <c r="G199" s="48" t="str">
        <f>IF($A199="","",SUMIF(入库记录!$C:$C,$A199,入库记录!$H:$H))</f>
        <v/>
      </c>
      <c r="H199" s="48" t="str">
        <f>IF(A199="","",SUMIF(出库记录!$C:$C,$A199,出库记录!$H:$H))</f>
        <v/>
      </c>
      <c r="I199" s="48" t="str">
        <f t="shared" si="4"/>
        <v/>
      </c>
      <c r="J199" s="23"/>
    </row>
    <row r="200" spans="1:10">
      <c r="A200" s="19"/>
      <c r="B200" s="47" t="str">
        <f>IFERROR(VLOOKUP($A200,货物明细表!$B:$F,2,0),"")</f>
        <v/>
      </c>
      <c r="C200" s="47" t="str">
        <f>IFERROR(VLOOKUP($A200,货物明细表!$B:$F,3,0),"")</f>
        <v/>
      </c>
      <c r="D200" s="47" t="str">
        <f>IFERROR(VLOOKUP($A200,货物明细表!$B:$F,4,0),"")</f>
        <v/>
      </c>
      <c r="E200" s="47" t="str">
        <f>IFERROR(VLOOKUP($A200,货物明细表!$B:$F,5,0),"")</f>
        <v/>
      </c>
      <c r="F200" s="20"/>
      <c r="G200" s="47" t="str">
        <f>IF($A200="","",SUMIF(入库记录!$C:$C,$A200,入库记录!$H:$H))</f>
        <v/>
      </c>
      <c r="H200" s="47" t="str">
        <f>IF(A200="","",SUMIF(出库记录!$C:$C,$A200,出库记录!$H:$H))</f>
        <v/>
      </c>
      <c r="I200" s="47" t="str">
        <f t="shared" si="4"/>
        <v/>
      </c>
      <c r="J200" s="20"/>
    </row>
    <row r="201" spans="1:10">
      <c r="A201" s="22"/>
      <c r="B201" s="48" t="str">
        <f>IFERROR(VLOOKUP($A201,货物明细表!$B:$F,2,0),"")</f>
        <v/>
      </c>
      <c r="C201" s="48" t="str">
        <f>IFERROR(VLOOKUP($A201,货物明细表!$B:$F,3,0),"")</f>
        <v/>
      </c>
      <c r="D201" s="48" t="str">
        <f>IFERROR(VLOOKUP($A201,货物明细表!$B:$F,4,0),"")</f>
        <v/>
      </c>
      <c r="E201" s="48" t="str">
        <f>IFERROR(VLOOKUP($A201,货物明细表!$B:$F,5,0),"")</f>
        <v/>
      </c>
      <c r="F201" s="23"/>
      <c r="G201" s="48" t="str">
        <f>IF($A201="","",SUMIF(入库记录!$C:$C,$A201,入库记录!$H:$H))</f>
        <v/>
      </c>
      <c r="H201" s="48" t="str">
        <f>IF(A201="","",SUMIF(出库记录!$C:$C,$A201,出库记录!$H:$H))</f>
        <v/>
      </c>
      <c r="I201" s="48" t="str">
        <f t="shared" si="4"/>
        <v/>
      </c>
      <c r="J201" s="23"/>
    </row>
    <row r="202" spans="1:10">
      <c r="A202" s="19"/>
      <c r="B202" s="47" t="str">
        <f>IFERROR(VLOOKUP($A202,货物明细表!$B:$F,2,0),"")</f>
        <v/>
      </c>
      <c r="C202" s="47" t="str">
        <f>IFERROR(VLOOKUP($A202,货物明细表!$B:$F,3,0),"")</f>
        <v/>
      </c>
      <c r="D202" s="47" t="str">
        <f>IFERROR(VLOOKUP($A202,货物明细表!$B:$F,4,0),"")</f>
        <v/>
      </c>
      <c r="E202" s="47" t="str">
        <f>IFERROR(VLOOKUP($A202,货物明细表!$B:$F,5,0),"")</f>
        <v/>
      </c>
      <c r="F202" s="20"/>
      <c r="G202" s="47" t="str">
        <f>IF($A202="","",SUMIF(入库记录!$C:$C,$A202,入库记录!$H:$H))</f>
        <v/>
      </c>
      <c r="H202" s="47" t="str">
        <f>IF(A202="","",SUMIF(出库记录!$C:$C,$A202,出库记录!$H:$H))</f>
        <v/>
      </c>
      <c r="I202" s="47" t="str">
        <f t="shared" si="4"/>
        <v/>
      </c>
      <c r="J202" s="20"/>
    </row>
    <row r="203" spans="1:10">
      <c r="A203" s="22"/>
      <c r="B203" s="48" t="str">
        <f>IFERROR(VLOOKUP($A203,货物明细表!$B:$F,2,0),"")</f>
        <v/>
      </c>
      <c r="C203" s="48" t="str">
        <f>IFERROR(VLOOKUP($A203,货物明细表!$B:$F,3,0),"")</f>
        <v/>
      </c>
      <c r="D203" s="48" t="str">
        <f>IFERROR(VLOOKUP($A203,货物明细表!$B:$F,4,0),"")</f>
        <v/>
      </c>
      <c r="E203" s="48" t="str">
        <f>IFERROR(VLOOKUP($A203,货物明细表!$B:$F,5,0),"")</f>
        <v/>
      </c>
      <c r="F203" s="23"/>
      <c r="G203" s="48" t="str">
        <f>IF($A203="","",SUMIF(入库记录!$C:$C,$A203,入库记录!$H:$H))</f>
        <v/>
      </c>
      <c r="H203" s="48" t="str">
        <f>IF(A203="","",SUMIF(出库记录!$C:$C,$A203,出库记录!$H:$H))</f>
        <v/>
      </c>
      <c r="I203" s="48" t="str">
        <f t="shared" si="4"/>
        <v/>
      </c>
      <c r="J203" s="23"/>
    </row>
    <row r="204" spans="1:10">
      <c r="A204" s="19"/>
      <c r="B204" s="47" t="str">
        <f>IFERROR(VLOOKUP($A204,货物明细表!$B:$F,2,0),"")</f>
        <v/>
      </c>
      <c r="C204" s="47" t="str">
        <f>IFERROR(VLOOKUP($A204,货物明细表!$B:$F,3,0),"")</f>
        <v/>
      </c>
      <c r="D204" s="47" t="str">
        <f>IFERROR(VLOOKUP($A204,货物明细表!$B:$F,4,0),"")</f>
        <v/>
      </c>
      <c r="E204" s="47" t="str">
        <f>IFERROR(VLOOKUP($A204,货物明细表!$B:$F,5,0),"")</f>
        <v/>
      </c>
      <c r="F204" s="20"/>
      <c r="G204" s="47" t="str">
        <f>IF($A204="","",SUMIF(入库记录!$C:$C,$A204,入库记录!$H:$H))</f>
        <v/>
      </c>
      <c r="H204" s="47" t="str">
        <f>IF(A204="","",SUMIF(出库记录!$C:$C,$A204,出库记录!$H:$H))</f>
        <v/>
      </c>
      <c r="I204" s="47" t="str">
        <f t="shared" si="4"/>
        <v/>
      </c>
      <c r="J204" s="20"/>
    </row>
    <row r="205" spans="1:10">
      <c r="A205" s="22"/>
      <c r="B205" s="48" t="str">
        <f>IFERROR(VLOOKUP($A205,货物明细表!$B:$F,2,0),"")</f>
        <v/>
      </c>
      <c r="C205" s="48" t="str">
        <f>IFERROR(VLOOKUP($A205,货物明细表!$B:$F,3,0),"")</f>
        <v/>
      </c>
      <c r="D205" s="48" t="str">
        <f>IFERROR(VLOOKUP($A205,货物明细表!$B:$F,4,0),"")</f>
        <v/>
      </c>
      <c r="E205" s="48" t="str">
        <f>IFERROR(VLOOKUP($A205,货物明细表!$B:$F,5,0),"")</f>
        <v/>
      </c>
      <c r="F205" s="23"/>
      <c r="G205" s="48" t="str">
        <f>IF($A205="","",SUMIF(入库记录!$C:$C,$A205,入库记录!$H:$H))</f>
        <v/>
      </c>
      <c r="H205" s="48" t="str">
        <f>IF(A205="","",SUMIF(出库记录!$C:$C,$A205,出库记录!$H:$H))</f>
        <v/>
      </c>
      <c r="I205" s="48" t="str">
        <f t="shared" si="4"/>
        <v/>
      </c>
      <c r="J205" s="23"/>
    </row>
    <row r="206" spans="1:10">
      <c r="A206" s="19"/>
      <c r="B206" s="47" t="str">
        <f>IFERROR(VLOOKUP($A206,货物明细表!$B:$F,2,0),"")</f>
        <v/>
      </c>
      <c r="C206" s="47" t="str">
        <f>IFERROR(VLOOKUP($A206,货物明细表!$B:$F,3,0),"")</f>
        <v/>
      </c>
      <c r="D206" s="47" t="str">
        <f>IFERROR(VLOOKUP($A206,货物明细表!$B:$F,4,0),"")</f>
        <v/>
      </c>
      <c r="E206" s="47" t="str">
        <f>IFERROR(VLOOKUP($A206,货物明细表!$B:$F,5,0),"")</f>
        <v/>
      </c>
      <c r="F206" s="20"/>
      <c r="G206" s="47" t="str">
        <f>IF($A206="","",SUMIF(入库记录!$C:$C,$A206,入库记录!$H:$H))</f>
        <v/>
      </c>
      <c r="H206" s="47" t="str">
        <f>IF(A206="","",SUMIF(出库记录!$C:$C,$A206,出库记录!$H:$H))</f>
        <v/>
      </c>
      <c r="I206" s="47" t="str">
        <f t="shared" si="4"/>
        <v/>
      </c>
      <c r="J206" s="20"/>
    </row>
    <row r="207" spans="1:10">
      <c r="A207" s="22"/>
      <c r="B207" s="48" t="str">
        <f>IFERROR(VLOOKUP($A207,货物明细表!$B:$F,2,0),"")</f>
        <v/>
      </c>
      <c r="C207" s="48" t="str">
        <f>IFERROR(VLOOKUP($A207,货物明细表!$B:$F,3,0),"")</f>
        <v/>
      </c>
      <c r="D207" s="48" t="str">
        <f>IFERROR(VLOOKUP($A207,货物明细表!$B:$F,4,0),"")</f>
        <v/>
      </c>
      <c r="E207" s="48" t="str">
        <f>IFERROR(VLOOKUP($A207,货物明细表!$B:$F,5,0),"")</f>
        <v/>
      </c>
      <c r="F207" s="23"/>
      <c r="G207" s="48" t="str">
        <f>IF($A207="","",SUMIF(入库记录!$C:$C,$A207,入库记录!$H:$H))</f>
        <v/>
      </c>
      <c r="H207" s="48" t="str">
        <f>IF(A207="","",SUMIF(出库记录!$C:$C,$A207,出库记录!$H:$H))</f>
        <v/>
      </c>
      <c r="I207" s="48" t="str">
        <f t="shared" si="4"/>
        <v/>
      </c>
      <c r="J207" s="23"/>
    </row>
    <row r="208" spans="1:10">
      <c r="A208" s="19"/>
      <c r="B208" s="47" t="str">
        <f>IFERROR(VLOOKUP($A208,货物明细表!$B:$F,2,0),"")</f>
        <v/>
      </c>
      <c r="C208" s="47" t="str">
        <f>IFERROR(VLOOKUP($A208,货物明细表!$B:$F,3,0),"")</f>
        <v/>
      </c>
      <c r="D208" s="47" t="str">
        <f>IFERROR(VLOOKUP($A208,货物明细表!$B:$F,4,0),"")</f>
        <v/>
      </c>
      <c r="E208" s="47" t="str">
        <f>IFERROR(VLOOKUP($A208,货物明细表!$B:$F,5,0),"")</f>
        <v/>
      </c>
      <c r="F208" s="20"/>
      <c r="G208" s="47" t="str">
        <f>IF($A208="","",SUMIF(入库记录!$C:$C,$A208,入库记录!$H:$H))</f>
        <v/>
      </c>
      <c r="H208" s="47" t="str">
        <f>IF(A208="","",SUMIF(出库记录!$C:$C,$A208,出库记录!$H:$H))</f>
        <v/>
      </c>
      <c r="I208" s="47" t="str">
        <f t="shared" si="4"/>
        <v/>
      </c>
      <c r="J208" s="20"/>
    </row>
    <row r="209" spans="1:10">
      <c r="A209" s="22"/>
      <c r="B209" s="48" t="str">
        <f>IFERROR(VLOOKUP($A209,货物明细表!$B:$F,2,0),"")</f>
        <v/>
      </c>
      <c r="C209" s="48" t="str">
        <f>IFERROR(VLOOKUP($A209,货物明细表!$B:$F,3,0),"")</f>
        <v/>
      </c>
      <c r="D209" s="48" t="str">
        <f>IFERROR(VLOOKUP($A209,货物明细表!$B:$F,4,0),"")</f>
        <v/>
      </c>
      <c r="E209" s="48" t="str">
        <f>IFERROR(VLOOKUP($A209,货物明细表!$B:$F,5,0),"")</f>
        <v/>
      </c>
      <c r="F209" s="23"/>
      <c r="G209" s="48" t="str">
        <f>IF($A209="","",SUMIF(入库记录!$C:$C,$A209,入库记录!$H:$H))</f>
        <v/>
      </c>
      <c r="H209" s="48" t="str">
        <f>IF(A209="","",SUMIF(出库记录!$C:$C,$A209,出库记录!$H:$H))</f>
        <v/>
      </c>
      <c r="I209" s="48" t="str">
        <f t="shared" si="4"/>
        <v/>
      </c>
      <c r="J209" s="23"/>
    </row>
    <row r="210" spans="1:10">
      <c r="A210" s="19"/>
      <c r="B210" s="47" t="str">
        <f>IFERROR(VLOOKUP($A210,货物明细表!$B:$F,2,0),"")</f>
        <v/>
      </c>
      <c r="C210" s="47" t="str">
        <f>IFERROR(VLOOKUP($A210,货物明细表!$B:$F,3,0),"")</f>
        <v/>
      </c>
      <c r="D210" s="47" t="str">
        <f>IFERROR(VLOOKUP($A210,货物明细表!$B:$F,4,0),"")</f>
        <v/>
      </c>
      <c r="E210" s="47" t="str">
        <f>IFERROR(VLOOKUP($A210,货物明细表!$B:$F,5,0),"")</f>
        <v/>
      </c>
      <c r="F210" s="20"/>
      <c r="G210" s="47" t="str">
        <f>IF($A210="","",SUMIF(入库记录!$C:$C,$A210,入库记录!$H:$H))</f>
        <v/>
      </c>
      <c r="H210" s="47" t="str">
        <f>IF(A210="","",SUMIF(出库记录!$C:$C,$A210,出库记录!$H:$H))</f>
        <v/>
      </c>
      <c r="I210" s="47" t="str">
        <f t="shared" si="4"/>
        <v/>
      </c>
      <c r="J210" s="20"/>
    </row>
    <row r="211" spans="1:10">
      <c r="A211" s="22"/>
      <c r="B211" s="48" t="str">
        <f>IFERROR(VLOOKUP($A211,货物明细表!$B:$F,2,0),"")</f>
        <v/>
      </c>
      <c r="C211" s="48" t="str">
        <f>IFERROR(VLOOKUP($A211,货物明细表!$B:$F,3,0),"")</f>
        <v/>
      </c>
      <c r="D211" s="48" t="str">
        <f>IFERROR(VLOOKUP($A211,货物明细表!$B:$F,4,0),"")</f>
        <v/>
      </c>
      <c r="E211" s="48" t="str">
        <f>IFERROR(VLOOKUP($A211,货物明细表!$B:$F,5,0),"")</f>
        <v/>
      </c>
      <c r="F211" s="23"/>
      <c r="G211" s="48" t="str">
        <f>IF($A211="","",SUMIF(入库记录!$C:$C,$A211,入库记录!$H:$H))</f>
        <v/>
      </c>
      <c r="H211" s="48" t="str">
        <f>IF(A211="","",SUMIF(出库记录!$C:$C,$A211,出库记录!$H:$H))</f>
        <v/>
      </c>
      <c r="I211" s="48" t="str">
        <f t="shared" si="4"/>
        <v/>
      </c>
      <c r="J211" s="23"/>
    </row>
    <row r="212" spans="1:10">
      <c r="A212" s="19"/>
      <c r="B212" s="47" t="str">
        <f>IFERROR(VLOOKUP($A212,货物明细表!$B:$F,2,0),"")</f>
        <v/>
      </c>
      <c r="C212" s="47" t="str">
        <f>IFERROR(VLOOKUP($A212,货物明细表!$B:$F,3,0),"")</f>
        <v/>
      </c>
      <c r="D212" s="47" t="str">
        <f>IFERROR(VLOOKUP($A212,货物明细表!$B:$F,4,0),"")</f>
        <v/>
      </c>
      <c r="E212" s="47" t="str">
        <f>IFERROR(VLOOKUP($A212,货物明细表!$B:$F,5,0),"")</f>
        <v/>
      </c>
      <c r="F212" s="20"/>
      <c r="G212" s="47" t="str">
        <f>IF($A212="","",SUMIF(入库记录!$C:$C,$A212,入库记录!$H:$H))</f>
        <v/>
      </c>
      <c r="H212" s="47" t="str">
        <f>IF(A212="","",SUMIF(出库记录!$C:$C,$A212,出库记录!$H:$H))</f>
        <v/>
      </c>
      <c r="I212" s="47" t="str">
        <f t="shared" ref="I212:I275" si="5">IF($A212="","",SUM(F212:G212)-H212)</f>
        <v/>
      </c>
      <c r="J212" s="20"/>
    </row>
    <row r="213" spans="1:10">
      <c r="A213" s="22"/>
      <c r="B213" s="48" t="str">
        <f>IFERROR(VLOOKUP($A213,货物明细表!$B:$F,2,0),"")</f>
        <v/>
      </c>
      <c r="C213" s="48" t="str">
        <f>IFERROR(VLOOKUP($A213,货物明细表!$B:$F,3,0),"")</f>
        <v/>
      </c>
      <c r="D213" s="48" t="str">
        <f>IFERROR(VLOOKUP($A213,货物明细表!$B:$F,4,0),"")</f>
        <v/>
      </c>
      <c r="E213" s="48" t="str">
        <f>IFERROR(VLOOKUP($A213,货物明细表!$B:$F,5,0),"")</f>
        <v/>
      </c>
      <c r="F213" s="23"/>
      <c r="G213" s="48" t="str">
        <f>IF($A213="","",SUMIF(入库记录!$C:$C,$A213,入库记录!$H:$H))</f>
        <v/>
      </c>
      <c r="H213" s="48" t="str">
        <f>IF(A213="","",SUMIF(出库记录!$C:$C,$A213,出库记录!$H:$H))</f>
        <v/>
      </c>
      <c r="I213" s="48" t="str">
        <f t="shared" si="5"/>
        <v/>
      </c>
      <c r="J213" s="23"/>
    </row>
    <row r="214" spans="1:10">
      <c r="A214" s="19"/>
      <c r="B214" s="47" t="str">
        <f>IFERROR(VLOOKUP($A214,货物明细表!$B:$F,2,0),"")</f>
        <v/>
      </c>
      <c r="C214" s="47" t="str">
        <f>IFERROR(VLOOKUP($A214,货物明细表!$B:$F,3,0),"")</f>
        <v/>
      </c>
      <c r="D214" s="47" t="str">
        <f>IFERROR(VLOOKUP($A214,货物明细表!$B:$F,4,0),"")</f>
        <v/>
      </c>
      <c r="E214" s="47" t="str">
        <f>IFERROR(VLOOKUP($A214,货物明细表!$B:$F,5,0),"")</f>
        <v/>
      </c>
      <c r="F214" s="20"/>
      <c r="G214" s="47" t="str">
        <f>IF($A214="","",SUMIF(入库记录!$C:$C,$A214,入库记录!$H:$H))</f>
        <v/>
      </c>
      <c r="H214" s="47" t="str">
        <f>IF(A214="","",SUMIF(出库记录!$C:$C,$A214,出库记录!$H:$H))</f>
        <v/>
      </c>
      <c r="I214" s="47" t="str">
        <f t="shared" si="5"/>
        <v/>
      </c>
      <c r="J214" s="20"/>
    </row>
    <row r="215" spans="1:10">
      <c r="A215" s="22"/>
      <c r="B215" s="48" t="str">
        <f>IFERROR(VLOOKUP($A215,货物明细表!$B:$F,2,0),"")</f>
        <v/>
      </c>
      <c r="C215" s="48" t="str">
        <f>IFERROR(VLOOKUP($A215,货物明细表!$B:$F,3,0),"")</f>
        <v/>
      </c>
      <c r="D215" s="48" t="str">
        <f>IFERROR(VLOOKUP($A215,货物明细表!$B:$F,4,0),"")</f>
        <v/>
      </c>
      <c r="E215" s="48" t="str">
        <f>IFERROR(VLOOKUP($A215,货物明细表!$B:$F,5,0),"")</f>
        <v/>
      </c>
      <c r="F215" s="23"/>
      <c r="G215" s="48" t="str">
        <f>IF($A215="","",SUMIF(入库记录!$C:$C,$A215,入库记录!$H:$H))</f>
        <v/>
      </c>
      <c r="H215" s="48" t="str">
        <f>IF(A215="","",SUMIF(出库记录!$C:$C,$A215,出库记录!$H:$H))</f>
        <v/>
      </c>
      <c r="I215" s="48" t="str">
        <f t="shared" si="5"/>
        <v/>
      </c>
      <c r="J215" s="23"/>
    </row>
    <row r="216" spans="1:10">
      <c r="A216" s="19"/>
      <c r="B216" s="47" t="str">
        <f>IFERROR(VLOOKUP($A216,货物明细表!$B:$F,2,0),"")</f>
        <v/>
      </c>
      <c r="C216" s="47" t="str">
        <f>IFERROR(VLOOKUP($A216,货物明细表!$B:$F,3,0),"")</f>
        <v/>
      </c>
      <c r="D216" s="47" t="str">
        <f>IFERROR(VLOOKUP($A216,货物明细表!$B:$F,4,0),"")</f>
        <v/>
      </c>
      <c r="E216" s="47" t="str">
        <f>IFERROR(VLOOKUP($A216,货物明细表!$B:$F,5,0),"")</f>
        <v/>
      </c>
      <c r="F216" s="20"/>
      <c r="G216" s="47" t="str">
        <f>IF($A216="","",SUMIF(入库记录!$C:$C,$A216,入库记录!$H:$H))</f>
        <v/>
      </c>
      <c r="H216" s="47" t="str">
        <f>IF(A216="","",SUMIF(出库记录!$C:$C,$A216,出库记录!$H:$H))</f>
        <v/>
      </c>
      <c r="I216" s="47" t="str">
        <f t="shared" si="5"/>
        <v/>
      </c>
      <c r="J216" s="20"/>
    </row>
    <row r="217" spans="1:10">
      <c r="A217" s="22"/>
      <c r="B217" s="48" t="str">
        <f>IFERROR(VLOOKUP($A217,货物明细表!$B:$F,2,0),"")</f>
        <v/>
      </c>
      <c r="C217" s="48" t="str">
        <f>IFERROR(VLOOKUP($A217,货物明细表!$B:$F,3,0),"")</f>
        <v/>
      </c>
      <c r="D217" s="48" t="str">
        <f>IFERROR(VLOOKUP($A217,货物明细表!$B:$F,4,0),"")</f>
        <v/>
      </c>
      <c r="E217" s="48" t="str">
        <f>IFERROR(VLOOKUP($A217,货物明细表!$B:$F,5,0),"")</f>
        <v/>
      </c>
      <c r="F217" s="23"/>
      <c r="G217" s="48" t="str">
        <f>IF($A217="","",SUMIF(入库记录!$C:$C,$A217,入库记录!$H:$H))</f>
        <v/>
      </c>
      <c r="H217" s="48" t="str">
        <f>IF(A217="","",SUMIF(出库记录!$C:$C,$A217,出库记录!$H:$H))</f>
        <v/>
      </c>
      <c r="I217" s="48" t="str">
        <f t="shared" si="5"/>
        <v/>
      </c>
      <c r="J217" s="23"/>
    </row>
    <row r="218" spans="1:10">
      <c r="A218" s="19"/>
      <c r="B218" s="47" t="str">
        <f>IFERROR(VLOOKUP($A218,货物明细表!$B:$F,2,0),"")</f>
        <v/>
      </c>
      <c r="C218" s="47" t="str">
        <f>IFERROR(VLOOKUP($A218,货物明细表!$B:$F,3,0),"")</f>
        <v/>
      </c>
      <c r="D218" s="47" t="str">
        <f>IFERROR(VLOOKUP($A218,货物明细表!$B:$F,4,0),"")</f>
        <v/>
      </c>
      <c r="E218" s="47" t="str">
        <f>IFERROR(VLOOKUP($A218,货物明细表!$B:$F,5,0),"")</f>
        <v/>
      </c>
      <c r="F218" s="20"/>
      <c r="G218" s="47" t="str">
        <f>IF($A218="","",SUMIF(入库记录!$C:$C,$A218,入库记录!$H:$H))</f>
        <v/>
      </c>
      <c r="H218" s="47" t="str">
        <f>IF(A218="","",SUMIF(出库记录!$C:$C,$A218,出库记录!$H:$H))</f>
        <v/>
      </c>
      <c r="I218" s="47" t="str">
        <f t="shared" si="5"/>
        <v/>
      </c>
      <c r="J218" s="20"/>
    </row>
    <row r="219" spans="1:10">
      <c r="A219" s="22"/>
      <c r="B219" s="48" t="str">
        <f>IFERROR(VLOOKUP($A219,货物明细表!$B:$F,2,0),"")</f>
        <v/>
      </c>
      <c r="C219" s="48" t="str">
        <f>IFERROR(VLOOKUP($A219,货物明细表!$B:$F,3,0),"")</f>
        <v/>
      </c>
      <c r="D219" s="48" t="str">
        <f>IFERROR(VLOOKUP($A219,货物明细表!$B:$F,4,0),"")</f>
        <v/>
      </c>
      <c r="E219" s="48" t="str">
        <f>IFERROR(VLOOKUP($A219,货物明细表!$B:$F,5,0),"")</f>
        <v/>
      </c>
      <c r="F219" s="23"/>
      <c r="G219" s="48" t="str">
        <f>IF($A219="","",SUMIF(入库记录!$C:$C,$A219,入库记录!$H:$H))</f>
        <v/>
      </c>
      <c r="H219" s="48" t="str">
        <f>IF(A219="","",SUMIF(出库记录!$C:$C,$A219,出库记录!$H:$H))</f>
        <v/>
      </c>
      <c r="I219" s="48" t="str">
        <f t="shared" si="5"/>
        <v/>
      </c>
      <c r="J219" s="23"/>
    </row>
    <row r="220" spans="1:10">
      <c r="A220" s="19"/>
      <c r="B220" s="47" t="str">
        <f>IFERROR(VLOOKUP($A220,货物明细表!$B:$F,2,0),"")</f>
        <v/>
      </c>
      <c r="C220" s="47" t="str">
        <f>IFERROR(VLOOKUP($A220,货物明细表!$B:$F,3,0),"")</f>
        <v/>
      </c>
      <c r="D220" s="47" t="str">
        <f>IFERROR(VLOOKUP($A220,货物明细表!$B:$F,4,0),"")</f>
        <v/>
      </c>
      <c r="E220" s="47" t="str">
        <f>IFERROR(VLOOKUP($A220,货物明细表!$B:$F,5,0),"")</f>
        <v/>
      </c>
      <c r="F220" s="20"/>
      <c r="G220" s="47" t="str">
        <f>IF($A220="","",SUMIF(入库记录!$C:$C,$A220,入库记录!$H:$H))</f>
        <v/>
      </c>
      <c r="H220" s="47" t="str">
        <f>IF(A220="","",SUMIF(出库记录!$C:$C,$A220,出库记录!$H:$H))</f>
        <v/>
      </c>
      <c r="I220" s="47" t="str">
        <f t="shared" si="5"/>
        <v/>
      </c>
      <c r="J220" s="20"/>
    </row>
    <row r="221" spans="1:10">
      <c r="A221" s="22"/>
      <c r="B221" s="48" t="str">
        <f>IFERROR(VLOOKUP($A221,货物明细表!$B:$F,2,0),"")</f>
        <v/>
      </c>
      <c r="C221" s="48" t="str">
        <f>IFERROR(VLOOKUP($A221,货物明细表!$B:$F,3,0),"")</f>
        <v/>
      </c>
      <c r="D221" s="48" t="str">
        <f>IFERROR(VLOOKUP($A221,货物明细表!$B:$F,4,0),"")</f>
        <v/>
      </c>
      <c r="E221" s="48" t="str">
        <f>IFERROR(VLOOKUP($A221,货物明细表!$B:$F,5,0),"")</f>
        <v/>
      </c>
      <c r="F221" s="23"/>
      <c r="G221" s="48" t="str">
        <f>IF($A221="","",SUMIF(入库记录!$C:$C,$A221,入库记录!$H:$H))</f>
        <v/>
      </c>
      <c r="H221" s="48" t="str">
        <f>IF(A221="","",SUMIF(出库记录!$C:$C,$A221,出库记录!$H:$H))</f>
        <v/>
      </c>
      <c r="I221" s="48" t="str">
        <f t="shared" si="5"/>
        <v/>
      </c>
      <c r="J221" s="23"/>
    </row>
    <row r="222" spans="1:10">
      <c r="A222" s="19"/>
      <c r="B222" s="47" t="str">
        <f>IFERROR(VLOOKUP($A222,货物明细表!$B:$F,2,0),"")</f>
        <v/>
      </c>
      <c r="C222" s="47" t="str">
        <f>IFERROR(VLOOKUP($A222,货物明细表!$B:$F,3,0),"")</f>
        <v/>
      </c>
      <c r="D222" s="47" t="str">
        <f>IFERROR(VLOOKUP($A222,货物明细表!$B:$F,4,0),"")</f>
        <v/>
      </c>
      <c r="E222" s="47" t="str">
        <f>IFERROR(VLOOKUP($A222,货物明细表!$B:$F,5,0),"")</f>
        <v/>
      </c>
      <c r="F222" s="20"/>
      <c r="G222" s="47" t="str">
        <f>IF($A222="","",SUMIF(入库记录!$C:$C,$A222,入库记录!$H:$H))</f>
        <v/>
      </c>
      <c r="H222" s="47" t="str">
        <f>IF(A222="","",SUMIF(出库记录!$C:$C,$A222,出库记录!$H:$H))</f>
        <v/>
      </c>
      <c r="I222" s="47" t="str">
        <f t="shared" si="5"/>
        <v/>
      </c>
      <c r="J222" s="20"/>
    </row>
    <row r="223" spans="1:10">
      <c r="A223" s="22"/>
      <c r="B223" s="48" t="str">
        <f>IFERROR(VLOOKUP($A223,货物明细表!$B:$F,2,0),"")</f>
        <v/>
      </c>
      <c r="C223" s="48" t="str">
        <f>IFERROR(VLOOKUP($A223,货物明细表!$B:$F,3,0),"")</f>
        <v/>
      </c>
      <c r="D223" s="48" t="str">
        <f>IFERROR(VLOOKUP($A223,货物明细表!$B:$F,4,0),"")</f>
        <v/>
      </c>
      <c r="E223" s="48" t="str">
        <f>IFERROR(VLOOKUP($A223,货物明细表!$B:$F,5,0),"")</f>
        <v/>
      </c>
      <c r="F223" s="23"/>
      <c r="G223" s="48" t="str">
        <f>IF($A223="","",SUMIF(入库记录!$C:$C,$A223,入库记录!$H:$H))</f>
        <v/>
      </c>
      <c r="H223" s="48" t="str">
        <f>IF(A223="","",SUMIF(出库记录!$C:$C,$A223,出库记录!$H:$H))</f>
        <v/>
      </c>
      <c r="I223" s="48" t="str">
        <f t="shared" si="5"/>
        <v/>
      </c>
      <c r="J223" s="23"/>
    </row>
    <row r="224" spans="1:10">
      <c r="A224" s="19"/>
      <c r="B224" s="47" t="str">
        <f>IFERROR(VLOOKUP($A224,货物明细表!$B:$F,2,0),"")</f>
        <v/>
      </c>
      <c r="C224" s="47" t="str">
        <f>IFERROR(VLOOKUP($A224,货物明细表!$B:$F,3,0),"")</f>
        <v/>
      </c>
      <c r="D224" s="47" t="str">
        <f>IFERROR(VLOOKUP($A224,货物明细表!$B:$F,4,0),"")</f>
        <v/>
      </c>
      <c r="E224" s="47" t="str">
        <f>IFERROR(VLOOKUP($A224,货物明细表!$B:$F,5,0),"")</f>
        <v/>
      </c>
      <c r="F224" s="20"/>
      <c r="G224" s="47" t="str">
        <f>IF($A224="","",SUMIF(入库记录!$C:$C,$A224,入库记录!$H:$H))</f>
        <v/>
      </c>
      <c r="H224" s="47" t="str">
        <f>IF(A224="","",SUMIF(出库记录!$C:$C,$A224,出库记录!$H:$H))</f>
        <v/>
      </c>
      <c r="I224" s="47" t="str">
        <f t="shared" si="5"/>
        <v/>
      </c>
      <c r="J224" s="20"/>
    </row>
    <row r="225" spans="1:10">
      <c r="A225" s="22"/>
      <c r="B225" s="48" t="str">
        <f>IFERROR(VLOOKUP($A225,货物明细表!$B:$F,2,0),"")</f>
        <v/>
      </c>
      <c r="C225" s="48" t="str">
        <f>IFERROR(VLOOKUP($A225,货物明细表!$B:$F,3,0),"")</f>
        <v/>
      </c>
      <c r="D225" s="48" t="str">
        <f>IFERROR(VLOOKUP($A225,货物明细表!$B:$F,4,0),"")</f>
        <v/>
      </c>
      <c r="E225" s="48" t="str">
        <f>IFERROR(VLOOKUP($A225,货物明细表!$B:$F,5,0),"")</f>
        <v/>
      </c>
      <c r="F225" s="23"/>
      <c r="G225" s="48" t="str">
        <f>IF($A225="","",SUMIF(入库记录!$C:$C,$A225,入库记录!$H:$H))</f>
        <v/>
      </c>
      <c r="H225" s="48" t="str">
        <f>IF(A225="","",SUMIF(出库记录!$C:$C,$A225,出库记录!$H:$H))</f>
        <v/>
      </c>
      <c r="I225" s="48" t="str">
        <f t="shared" si="5"/>
        <v/>
      </c>
      <c r="J225" s="23"/>
    </row>
    <row r="226" spans="1:10">
      <c r="A226" s="19"/>
      <c r="B226" s="47" t="str">
        <f>IFERROR(VLOOKUP($A226,货物明细表!$B:$F,2,0),"")</f>
        <v/>
      </c>
      <c r="C226" s="47" t="str">
        <f>IFERROR(VLOOKUP($A226,货物明细表!$B:$F,3,0),"")</f>
        <v/>
      </c>
      <c r="D226" s="47" t="str">
        <f>IFERROR(VLOOKUP($A226,货物明细表!$B:$F,4,0),"")</f>
        <v/>
      </c>
      <c r="E226" s="47" t="str">
        <f>IFERROR(VLOOKUP($A226,货物明细表!$B:$F,5,0),"")</f>
        <v/>
      </c>
      <c r="F226" s="20"/>
      <c r="G226" s="47" t="str">
        <f>IF($A226="","",SUMIF(入库记录!$C:$C,$A226,入库记录!$H:$H))</f>
        <v/>
      </c>
      <c r="H226" s="47" t="str">
        <f>IF(A226="","",SUMIF(出库记录!$C:$C,$A226,出库记录!$H:$H))</f>
        <v/>
      </c>
      <c r="I226" s="47" t="str">
        <f t="shared" si="5"/>
        <v/>
      </c>
      <c r="J226" s="20"/>
    </row>
    <row r="227" spans="1:10">
      <c r="A227" s="22"/>
      <c r="B227" s="48" t="str">
        <f>IFERROR(VLOOKUP($A227,货物明细表!$B:$F,2,0),"")</f>
        <v/>
      </c>
      <c r="C227" s="48" t="str">
        <f>IFERROR(VLOOKUP($A227,货物明细表!$B:$F,3,0),"")</f>
        <v/>
      </c>
      <c r="D227" s="48" t="str">
        <f>IFERROR(VLOOKUP($A227,货物明细表!$B:$F,4,0),"")</f>
        <v/>
      </c>
      <c r="E227" s="48" t="str">
        <f>IFERROR(VLOOKUP($A227,货物明细表!$B:$F,5,0),"")</f>
        <v/>
      </c>
      <c r="F227" s="23"/>
      <c r="G227" s="48" t="str">
        <f>IF($A227="","",SUMIF(入库记录!$C:$C,$A227,入库记录!$H:$H))</f>
        <v/>
      </c>
      <c r="H227" s="48" t="str">
        <f>IF(A227="","",SUMIF(出库记录!$C:$C,$A227,出库记录!$H:$H))</f>
        <v/>
      </c>
      <c r="I227" s="48" t="str">
        <f t="shared" si="5"/>
        <v/>
      </c>
      <c r="J227" s="23"/>
    </row>
    <row r="228" spans="1:10">
      <c r="A228" s="19"/>
      <c r="B228" s="47" t="str">
        <f>IFERROR(VLOOKUP($A228,货物明细表!$B:$F,2,0),"")</f>
        <v/>
      </c>
      <c r="C228" s="47" t="str">
        <f>IFERROR(VLOOKUP($A228,货物明细表!$B:$F,3,0),"")</f>
        <v/>
      </c>
      <c r="D228" s="47" t="str">
        <f>IFERROR(VLOOKUP($A228,货物明细表!$B:$F,4,0),"")</f>
        <v/>
      </c>
      <c r="E228" s="47" t="str">
        <f>IFERROR(VLOOKUP($A228,货物明细表!$B:$F,5,0),"")</f>
        <v/>
      </c>
      <c r="F228" s="20"/>
      <c r="G228" s="47" t="str">
        <f>IF($A228="","",SUMIF(入库记录!$C:$C,$A228,入库记录!$H:$H))</f>
        <v/>
      </c>
      <c r="H228" s="47" t="str">
        <f>IF(A228="","",SUMIF(出库记录!$C:$C,$A228,出库记录!$H:$H))</f>
        <v/>
      </c>
      <c r="I228" s="47" t="str">
        <f t="shared" si="5"/>
        <v/>
      </c>
      <c r="J228" s="20"/>
    </row>
    <row r="229" spans="1:10">
      <c r="A229" s="22"/>
      <c r="B229" s="48" t="str">
        <f>IFERROR(VLOOKUP($A229,货物明细表!$B:$F,2,0),"")</f>
        <v/>
      </c>
      <c r="C229" s="48" t="str">
        <f>IFERROR(VLOOKUP($A229,货物明细表!$B:$F,3,0),"")</f>
        <v/>
      </c>
      <c r="D229" s="48" t="str">
        <f>IFERROR(VLOOKUP($A229,货物明细表!$B:$F,4,0),"")</f>
        <v/>
      </c>
      <c r="E229" s="48" t="str">
        <f>IFERROR(VLOOKUP($A229,货物明细表!$B:$F,5,0),"")</f>
        <v/>
      </c>
      <c r="F229" s="23"/>
      <c r="G229" s="48" t="str">
        <f>IF($A229="","",SUMIF(入库记录!$C:$C,$A229,入库记录!$H:$H))</f>
        <v/>
      </c>
      <c r="H229" s="48" t="str">
        <f>IF(A229="","",SUMIF(出库记录!$C:$C,$A229,出库记录!$H:$H))</f>
        <v/>
      </c>
      <c r="I229" s="48" t="str">
        <f t="shared" si="5"/>
        <v/>
      </c>
      <c r="J229" s="23"/>
    </row>
    <row r="230" spans="1:10">
      <c r="A230" s="19"/>
      <c r="B230" s="47" t="str">
        <f>IFERROR(VLOOKUP($A230,货物明细表!$B:$F,2,0),"")</f>
        <v/>
      </c>
      <c r="C230" s="47" t="str">
        <f>IFERROR(VLOOKUP($A230,货物明细表!$B:$F,3,0),"")</f>
        <v/>
      </c>
      <c r="D230" s="47" t="str">
        <f>IFERROR(VLOOKUP($A230,货物明细表!$B:$F,4,0),"")</f>
        <v/>
      </c>
      <c r="E230" s="47" t="str">
        <f>IFERROR(VLOOKUP($A230,货物明细表!$B:$F,5,0),"")</f>
        <v/>
      </c>
      <c r="F230" s="20"/>
      <c r="G230" s="47" t="str">
        <f>IF($A230="","",SUMIF(入库记录!$C:$C,$A230,入库记录!$H:$H))</f>
        <v/>
      </c>
      <c r="H230" s="47" t="str">
        <f>IF(A230="","",SUMIF(出库记录!$C:$C,$A230,出库记录!$H:$H))</f>
        <v/>
      </c>
      <c r="I230" s="47" t="str">
        <f t="shared" si="5"/>
        <v/>
      </c>
      <c r="J230" s="20"/>
    </row>
    <row r="231" spans="1:10">
      <c r="A231" s="22"/>
      <c r="B231" s="48" t="str">
        <f>IFERROR(VLOOKUP($A231,货物明细表!$B:$F,2,0),"")</f>
        <v/>
      </c>
      <c r="C231" s="48" t="str">
        <f>IFERROR(VLOOKUP($A231,货物明细表!$B:$F,3,0),"")</f>
        <v/>
      </c>
      <c r="D231" s="48" t="str">
        <f>IFERROR(VLOOKUP($A231,货物明细表!$B:$F,4,0),"")</f>
        <v/>
      </c>
      <c r="E231" s="48" t="str">
        <f>IFERROR(VLOOKUP($A231,货物明细表!$B:$F,5,0),"")</f>
        <v/>
      </c>
      <c r="F231" s="23"/>
      <c r="G231" s="48" t="str">
        <f>IF($A231="","",SUMIF(入库记录!$C:$C,$A231,入库记录!$H:$H))</f>
        <v/>
      </c>
      <c r="H231" s="48" t="str">
        <f>IF(A231="","",SUMIF(出库记录!$C:$C,$A231,出库记录!$H:$H))</f>
        <v/>
      </c>
      <c r="I231" s="48" t="str">
        <f t="shared" si="5"/>
        <v/>
      </c>
      <c r="J231" s="23"/>
    </row>
    <row r="232" spans="1:10">
      <c r="A232" s="19"/>
      <c r="B232" s="47" t="str">
        <f>IFERROR(VLOOKUP($A232,货物明细表!$B:$F,2,0),"")</f>
        <v/>
      </c>
      <c r="C232" s="47" t="str">
        <f>IFERROR(VLOOKUP($A232,货物明细表!$B:$F,3,0),"")</f>
        <v/>
      </c>
      <c r="D232" s="47" t="str">
        <f>IFERROR(VLOOKUP($A232,货物明细表!$B:$F,4,0),"")</f>
        <v/>
      </c>
      <c r="E232" s="47" t="str">
        <f>IFERROR(VLOOKUP($A232,货物明细表!$B:$F,5,0),"")</f>
        <v/>
      </c>
      <c r="F232" s="20"/>
      <c r="G232" s="47" t="str">
        <f>IF($A232="","",SUMIF(入库记录!$C:$C,$A232,入库记录!$H:$H))</f>
        <v/>
      </c>
      <c r="H232" s="47" t="str">
        <f>IF(A232="","",SUMIF(出库记录!$C:$C,$A232,出库记录!$H:$H))</f>
        <v/>
      </c>
      <c r="I232" s="47" t="str">
        <f t="shared" si="5"/>
        <v/>
      </c>
      <c r="J232" s="20"/>
    </row>
    <row r="233" spans="1:10">
      <c r="A233" s="22"/>
      <c r="B233" s="48" t="str">
        <f>IFERROR(VLOOKUP($A233,货物明细表!$B:$F,2,0),"")</f>
        <v/>
      </c>
      <c r="C233" s="48" t="str">
        <f>IFERROR(VLOOKUP($A233,货物明细表!$B:$F,3,0),"")</f>
        <v/>
      </c>
      <c r="D233" s="48" t="str">
        <f>IFERROR(VLOOKUP($A233,货物明细表!$B:$F,4,0),"")</f>
        <v/>
      </c>
      <c r="E233" s="48" t="str">
        <f>IFERROR(VLOOKUP($A233,货物明细表!$B:$F,5,0),"")</f>
        <v/>
      </c>
      <c r="F233" s="23"/>
      <c r="G233" s="48" t="str">
        <f>IF($A233="","",SUMIF(入库记录!$C:$C,$A233,入库记录!$H:$H))</f>
        <v/>
      </c>
      <c r="H233" s="48" t="str">
        <f>IF(A233="","",SUMIF(出库记录!$C:$C,$A233,出库记录!$H:$H))</f>
        <v/>
      </c>
      <c r="I233" s="48" t="str">
        <f t="shared" si="5"/>
        <v/>
      </c>
      <c r="J233" s="23"/>
    </row>
    <row r="234" spans="1:10">
      <c r="A234" s="19"/>
      <c r="B234" s="47" t="str">
        <f>IFERROR(VLOOKUP($A234,货物明细表!$B:$F,2,0),"")</f>
        <v/>
      </c>
      <c r="C234" s="47" t="str">
        <f>IFERROR(VLOOKUP($A234,货物明细表!$B:$F,3,0),"")</f>
        <v/>
      </c>
      <c r="D234" s="47" t="str">
        <f>IFERROR(VLOOKUP($A234,货物明细表!$B:$F,4,0),"")</f>
        <v/>
      </c>
      <c r="E234" s="47" t="str">
        <f>IFERROR(VLOOKUP($A234,货物明细表!$B:$F,5,0),"")</f>
        <v/>
      </c>
      <c r="F234" s="20"/>
      <c r="G234" s="47" t="str">
        <f>IF($A234="","",SUMIF(入库记录!$C:$C,$A234,入库记录!$H:$H))</f>
        <v/>
      </c>
      <c r="H234" s="47" t="str">
        <f>IF(A234="","",SUMIF(出库记录!$C:$C,$A234,出库记录!$H:$H))</f>
        <v/>
      </c>
      <c r="I234" s="47" t="str">
        <f t="shared" si="5"/>
        <v/>
      </c>
      <c r="J234" s="20"/>
    </row>
    <row r="235" spans="1:10">
      <c r="A235" s="22"/>
      <c r="B235" s="48" t="str">
        <f>IFERROR(VLOOKUP($A235,货物明细表!$B:$F,2,0),"")</f>
        <v/>
      </c>
      <c r="C235" s="48" t="str">
        <f>IFERROR(VLOOKUP($A235,货物明细表!$B:$F,3,0),"")</f>
        <v/>
      </c>
      <c r="D235" s="48" t="str">
        <f>IFERROR(VLOOKUP($A235,货物明细表!$B:$F,4,0),"")</f>
        <v/>
      </c>
      <c r="E235" s="48" t="str">
        <f>IFERROR(VLOOKUP($A235,货物明细表!$B:$F,5,0),"")</f>
        <v/>
      </c>
      <c r="F235" s="23"/>
      <c r="G235" s="48" t="str">
        <f>IF($A235="","",SUMIF(入库记录!$C:$C,$A235,入库记录!$H:$H))</f>
        <v/>
      </c>
      <c r="H235" s="48" t="str">
        <f>IF(A235="","",SUMIF(出库记录!$C:$C,$A235,出库记录!$H:$H))</f>
        <v/>
      </c>
      <c r="I235" s="48" t="str">
        <f t="shared" si="5"/>
        <v/>
      </c>
      <c r="J235" s="23"/>
    </row>
    <row r="236" spans="1:10">
      <c r="A236" s="19"/>
      <c r="B236" s="47" t="str">
        <f>IFERROR(VLOOKUP($A236,货物明细表!$B:$F,2,0),"")</f>
        <v/>
      </c>
      <c r="C236" s="47" t="str">
        <f>IFERROR(VLOOKUP($A236,货物明细表!$B:$F,3,0),"")</f>
        <v/>
      </c>
      <c r="D236" s="47" t="str">
        <f>IFERROR(VLOOKUP($A236,货物明细表!$B:$F,4,0),"")</f>
        <v/>
      </c>
      <c r="E236" s="47" t="str">
        <f>IFERROR(VLOOKUP($A236,货物明细表!$B:$F,5,0),"")</f>
        <v/>
      </c>
      <c r="F236" s="20"/>
      <c r="G236" s="47" t="str">
        <f>IF($A236="","",SUMIF(入库记录!$C:$C,$A236,入库记录!$H:$H))</f>
        <v/>
      </c>
      <c r="H236" s="47" t="str">
        <f>IF(A236="","",SUMIF(出库记录!$C:$C,$A236,出库记录!$H:$H))</f>
        <v/>
      </c>
      <c r="I236" s="47" t="str">
        <f t="shared" si="5"/>
        <v/>
      </c>
      <c r="J236" s="20"/>
    </row>
    <row r="237" spans="1:10">
      <c r="A237" s="22"/>
      <c r="B237" s="48" t="str">
        <f>IFERROR(VLOOKUP($A237,货物明细表!$B:$F,2,0),"")</f>
        <v/>
      </c>
      <c r="C237" s="48" t="str">
        <f>IFERROR(VLOOKUP($A237,货物明细表!$B:$F,3,0),"")</f>
        <v/>
      </c>
      <c r="D237" s="48" t="str">
        <f>IFERROR(VLOOKUP($A237,货物明细表!$B:$F,4,0),"")</f>
        <v/>
      </c>
      <c r="E237" s="48" t="str">
        <f>IFERROR(VLOOKUP($A237,货物明细表!$B:$F,5,0),"")</f>
        <v/>
      </c>
      <c r="F237" s="23"/>
      <c r="G237" s="48" t="str">
        <f>IF($A237="","",SUMIF(入库记录!$C:$C,$A237,入库记录!$H:$H))</f>
        <v/>
      </c>
      <c r="H237" s="48" t="str">
        <f>IF(A237="","",SUMIF(出库记录!$C:$C,$A237,出库记录!$H:$H))</f>
        <v/>
      </c>
      <c r="I237" s="48" t="str">
        <f t="shared" si="5"/>
        <v/>
      </c>
      <c r="J237" s="23"/>
    </row>
    <row r="238" spans="1:10">
      <c r="A238" s="19"/>
      <c r="B238" s="47" t="str">
        <f>IFERROR(VLOOKUP($A238,货物明细表!$B:$F,2,0),"")</f>
        <v/>
      </c>
      <c r="C238" s="47" t="str">
        <f>IFERROR(VLOOKUP($A238,货物明细表!$B:$F,3,0),"")</f>
        <v/>
      </c>
      <c r="D238" s="47" t="str">
        <f>IFERROR(VLOOKUP($A238,货物明细表!$B:$F,4,0),"")</f>
        <v/>
      </c>
      <c r="E238" s="47" t="str">
        <f>IFERROR(VLOOKUP($A238,货物明细表!$B:$F,5,0),"")</f>
        <v/>
      </c>
      <c r="F238" s="20"/>
      <c r="G238" s="47" t="str">
        <f>IF($A238="","",SUMIF(入库记录!$C:$C,$A238,入库记录!$H:$H))</f>
        <v/>
      </c>
      <c r="H238" s="47" t="str">
        <f>IF(A238="","",SUMIF(出库记录!$C:$C,$A238,出库记录!$H:$H))</f>
        <v/>
      </c>
      <c r="I238" s="47" t="str">
        <f t="shared" si="5"/>
        <v/>
      </c>
      <c r="J238" s="20"/>
    </row>
    <row r="239" spans="1:10">
      <c r="A239" s="22"/>
      <c r="B239" s="48" t="str">
        <f>IFERROR(VLOOKUP($A239,货物明细表!$B:$F,2,0),"")</f>
        <v/>
      </c>
      <c r="C239" s="48" t="str">
        <f>IFERROR(VLOOKUP($A239,货物明细表!$B:$F,3,0),"")</f>
        <v/>
      </c>
      <c r="D239" s="48" t="str">
        <f>IFERROR(VLOOKUP($A239,货物明细表!$B:$F,4,0),"")</f>
        <v/>
      </c>
      <c r="E239" s="48" t="str">
        <f>IFERROR(VLOOKUP($A239,货物明细表!$B:$F,5,0),"")</f>
        <v/>
      </c>
      <c r="F239" s="23"/>
      <c r="G239" s="48" t="str">
        <f>IF($A239="","",SUMIF(入库记录!$C:$C,$A239,入库记录!$H:$H))</f>
        <v/>
      </c>
      <c r="H239" s="48" t="str">
        <f>IF(A239="","",SUMIF(出库记录!$C:$C,$A239,出库记录!$H:$H))</f>
        <v/>
      </c>
      <c r="I239" s="48" t="str">
        <f t="shared" si="5"/>
        <v/>
      </c>
      <c r="J239" s="23"/>
    </row>
    <row r="240" spans="1:10">
      <c r="A240" s="19"/>
      <c r="B240" s="47" t="str">
        <f>IFERROR(VLOOKUP($A240,货物明细表!$B:$F,2,0),"")</f>
        <v/>
      </c>
      <c r="C240" s="47" t="str">
        <f>IFERROR(VLOOKUP($A240,货物明细表!$B:$F,3,0),"")</f>
        <v/>
      </c>
      <c r="D240" s="47" t="str">
        <f>IFERROR(VLOOKUP($A240,货物明细表!$B:$F,4,0),"")</f>
        <v/>
      </c>
      <c r="E240" s="47" t="str">
        <f>IFERROR(VLOOKUP($A240,货物明细表!$B:$F,5,0),"")</f>
        <v/>
      </c>
      <c r="F240" s="20"/>
      <c r="G240" s="47" t="str">
        <f>IF($A240="","",SUMIF(入库记录!$C:$C,$A240,入库记录!$H:$H))</f>
        <v/>
      </c>
      <c r="H240" s="47" t="str">
        <f>IF(A240="","",SUMIF(出库记录!$C:$C,$A240,出库记录!$H:$H))</f>
        <v/>
      </c>
      <c r="I240" s="47" t="str">
        <f t="shared" si="5"/>
        <v/>
      </c>
      <c r="J240" s="20"/>
    </row>
    <row r="241" spans="1:10">
      <c r="A241" s="22"/>
      <c r="B241" s="48" t="str">
        <f>IFERROR(VLOOKUP($A241,货物明细表!$B:$F,2,0),"")</f>
        <v/>
      </c>
      <c r="C241" s="48" t="str">
        <f>IFERROR(VLOOKUP($A241,货物明细表!$B:$F,3,0),"")</f>
        <v/>
      </c>
      <c r="D241" s="48" t="str">
        <f>IFERROR(VLOOKUP($A241,货物明细表!$B:$F,4,0),"")</f>
        <v/>
      </c>
      <c r="E241" s="48" t="str">
        <f>IFERROR(VLOOKUP($A241,货物明细表!$B:$F,5,0),"")</f>
        <v/>
      </c>
      <c r="F241" s="23"/>
      <c r="G241" s="48" t="str">
        <f>IF($A241="","",SUMIF(入库记录!$C:$C,$A241,入库记录!$H:$H))</f>
        <v/>
      </c>
      <c r="H241" s="48" t="str">
        <f>IF(A241="","",SUMIF(出库记录!$C:$C,$A241,出库记录!$H:$H))</f>
        <v/>
      </c>
      <c r="I241" s="48" t="str">
        <f t="shared" si="5"/>
        <v/>
      </c>
      <c r="J241" s="23"/>
    </row>
    <row r="242" spans="1:10">
      <c r="A242" s="19"/>
      <c r="B242" s="47" t="str">
        <f>IFERROR(VLOOKUP($A242,货物明细表!$B:$F,2,0),"")</f>
        <v/>
      </c>
      <c r="C242" s="47" t="str">
        <f>IFERROR(VLOOKUP($A242,货物明细表!$B:$F,3,0),"")</f>
        <v/>
      </c>
      <c r="D242" s="47" t="str">
        <f>IFERROR(VLOOKUP($A242,货物明细表!$B:$F,4,0),"")</f>
        <v/>
      </c>
      <c r="E242" s="47" t="str">
        <f>IFERROR(VLOOKUP($A242,货物明细表!$B:$F,5,0),"")</f>
        <v/>
      </c>
      <c r="F242" s="20"/>
      <c r="G242" s="47" t="str">
        <f>IF($A242="","",SUMIF(入库记录!$C:$C,$A242,入库记录!$H:$H))</f>
        <v/>
      </c>
      <c r="H242" s="47" t="str">
        <f>IF(A242="","",SUMIF(出库记录!$C:$C,$A242,出库记录!$H:$H))</f>
        <v/>
      </c>
      <c r="I242" s="47" t="str">
        <f t="shared" si="5"/>
        <v/>
      </c>
      <c r="J242" s="20"/>
    </row>
    <row r="243" spans="1:10">
      <c r="A243" s="22"/>
      <c r="B243" s="48" t="str">
        <f>IFERROR(VLOOKUP($A243,货物明细表!$B:$F,2,0),"")</f>
        <v/>
      </c>
      <c r="C243" s="48" t="str">
        <f>IFERROR(VLOOKUP($A243,货物明细表!$B:$F,3,0),"")</f>
        <v/>
      </c>
      <c r="D243" s="48" t="str">
        <f>IFERROR(VLOOKUP($A243,货物明细表!$B:$F,4,0),"")</f>
        <v/>
      </c>
      <c r="E243" s="48" t="str">
        <f>IFERROR(VLOOKUP($A243,货物明细表!$B:$F,5,0),"")</f>
        <v/>
      </c>
      <c r="F243" s="23"/>
      <c r="G243" s="48" t="str">
        <f>IF($A243="","",SUMIF(入库记录!$C:$C,$A243,入库记录!$H:$H))</f>
        <v/>
      </c>
      <c r="H243" s="48" t="str">
        <f>IF(A243="","",SUMIF(出库记录!$C:$C,$A243,出库记录!$H:$H))</f>
        <v/>
      </c>
      <c r="I243" s="48" t="str">
        <f t="shared" si="5"/>
        <v/>
      </c>
      <c r="J243" s="23"/>
    </row>
    <row r="244" spans="1:10">
      <c r="A244" s="19"/>
      <c r="B244" s="47" t="str">
        <f>IFERROR(VLOOKUP($A244,货物明细表!$B:$F,2,0),"")</f>
        <v/>
      </c>
      <c r="C244" s="47" t="str">
        <f>IFERROR(VLOOKUP($A244,货物明细表!$B:$F,3,0),"")</f>
        <v/>
      </c>
      <c r="D244" s="47" t="str">
        <f>IFERROR(VLOOKUP($A244,货物明细表!$B:$F,4,0),"")</f>
        <v/>
      </c>
      <c r="E244" s="47" t="str">
        <f>IFERROR(VLOOKUP($A244,货物明细表!$B:$F,5,0),"")</f>
        <v/>
      </c>
      <c r="F244" s="20"/>
      <c r="G244" s="47" t="str">
        <f>IF($A244="","",SUMIF(入库记录!$C:$C,$A244,入库记录!$H:$H))</f>
        <v/>
      </c>
      <c r="H244" s="47" t="str">
        <f>IF(A244="","",SUMIF(出库记录!$C:$C,$A244,出库记录!$H:$H))</f>
        <v/>
      </c>
      <c r="I244" s="47" t="str">
        <f t="shared" si="5"/>
        <v/>
      </c>
      <c r="J244" s="20"/>
    </row>
    <row r="245" spans="1:10">
      <c r="A245" s="22"/>
      <c r="B245" s="48" t="str">
        <f>IFERROR(VLOOKUP($A245,货物明细表!$B:$F,2,0),"")</f>
        <v/>
      </c>
      <c r="C245" s="48" t="str">
        <f>IFERROR(VLOOKUP($A245,货物明细表!$B:$F,3,0),"")</f>
        <v/>
      </c>
      <c r="D245" s="48" t="str">
        <f>IFERROR(VLOOKUP($A245,货物明细表!$B:$F,4,0),"")</f>
        <v/>
      </c>
      <c r="E245" s="48" t="str">
        <f>IFERROR(VLOOKUP($A245,货物明细表!$B:$F,5,0),"")</f>
        <v/>
      </c>
      <c r="F245" s="23"/>
      <c r="G245" s="48" t="str">
        <f>IF($A245="","",SUMIF(入库记录!$C:$C,$A245,入库记录!$H:$H))</f>
        <v/>
      </c>
      <c r="H245" s="48" t="str">
        <f>IF(A245="","",SUMIF(出库记录!$C:$C,$A245,出库记录!$H:$H))</f>
        <v/>
      </c>
      <c r="I245" s="48" t="str">
        <f t="shared" si="5"/>
        <v/>
      </c>
      <c r="J245" s="23"/>
    </row>
    <row r="246" spans="1:10">
      <c r="A246" s="19"/>
      <c r="B246" s="47" t="str">
        <f>IFERROR(VLOOKUP($A246,货物明细表!$B:$F,2,0),"")</f>
        <v/>
      </c>
      <c r="C246" s="47" t="str">
        <f>IFERROR(VLOOKUP($A246,货物明细表!$B:$F,3,0),"")</f>
        <v/>
      </c>
      <c r="D246" s="47" t="str">
        <f>IFERROR(VLOOKUP($A246,货物明细表!$B:$F,4,0),"")</f>
        <v/>
      </c>
      <c r="E246" s="47" t="str">
        <f>IFERROR(VLOOKUP($A246,货物明细表!$B:$F,5,0),"")</f>
        <v/>
      </c>
      <c r="F246" s="20"/>
      <c r="G246" s="47" t="str">
        <f>IF($A246="","",SUMIF(入库记录!$C:$C,$A246,入库记录!$H:$H))</f>
        <v/>
      </c>
      <c r="H246" s="47" t="str">
        <f>IF(A246="","",SUMIF(出库记录!$C:$C,$A246,出库记录!$H:$H))</f>
        <v/>
      </c>
      <c r="I246" s="47" t="str">
        <f t="shared" si="5"/>
        <v/>
      </c>
      <c r="J246" s="20"/>
    </row>
    <row r="247" spans="1:10">
      <c r="A247" s="22"/>
      <c r="B247" s="48" t="str">
        <f>IFERROR(VLOOKUP($A247,货物明细表!$B:$F,2,0),"")</f>
        <v/>
      </c>
      <c r="C247" s="48" t="str">
        <f>IFERROR(VLOOKUP($A247,货物明细表!$B:$F,3,0),"")</f>
        <v/>
      </c>
      <c r="D247" s="48" t="str">
        <f>IFERROR(VLOOKUP($A247,货物明细表!$B:$F,4,0),"")</f>
        <v/>
      </c>
      <c r="E247" s="48" t="str">
        <f>IFERROR(VLOOKUP($A247,货物明细表!$B:$F,5,0),"")</f>
        <v/>
      </c>
      <c r="F247" s="23"/>
      <c r="G247" s="48" t="str">
        <f>IF($A247="","",SUMIF(入库记录!$C:$C,$A247,入库记录!$H:$H))</f>
        <v/>
      </c>
      <c r="H247" s="48" t="str">
        <f>IF(A247="","",SUMIF(出库记录!$C:$C,$A247,出库记录!$H:$H))</f>
        <v/>
      </c>
      <c r="I247" s="48" t="str">
        <f t="shared" si="5"/>
        <v/>
      </c>
      <c r="J247" s="23"/>
    </row>
    <row r="248" spans="1:10">
      <c r="A248" s="19"/>
      <c r="B248" s="47" t="str">
        <f>IFERROR(VLOOKUP($A248,货物明细表!$B:$F,2,0),"")</f>
        <v/>
      </c>
      <c r="C248" s="47" t="str">
        <f>IFERROR(VLOOKUP($A248,货物明细表!$B:$F,3,0),"")</f>
        <v/>
      </c>
      <c r="D248" s="47" t="str">
        <f>IFERROR(VLOOKUP($A248,货物明细表!$B:$F,4,0),"")</f>
        <v/>
      </c>
      <c r="E248" s="47" t="str">
        <f>IFERROR(VLOOKUP($A248,货物明细表!$B:$F,5,0),"")</f>
        <v/>
      </c>
      <c r="F248" s="20"/>
      <c r="G248" s="47" t="str">
        <f>IF($A248="","",SUMIF(入库记录!$C:$C,$A248,入库记录!$H:$H))</f>
        <v/>
      </c>
      <c r="H248" s="47" t="str">
        <f>IF(A248="","",SUMIF(出库记录!$C:$C,$A248,出库记录!$H:$H))</f>
        <v/>
      </c>
      <c r="I248" s="47" t="str">
        <f t="shared" si="5"/>
        <v/>
      </c>
      <c r="J248" s="20"/>
    </row>
    <row r="249" spans="1:10">
      <c r="A249" s="22"/>
      <c r="B249" s="48" t="str">
        <f>IFERROR(VLOOKUP($A249,货物明细表!$B:$F,2,0),"")</f>
        <v/>
      </c>
      <c r="C249" s="48" t="str">
        <f>IFERROR(VLOOKUP($A249,货物明细表!$B:$F,3,0),"")</f>
        <v/>
      </c>
      <c r="D249" s="48" t="str">
        <f>IFERROR(VLOOKUP($A249,货物明细表!$B:$F,4,0),"")</f>
        <v/>
      </c>
      <c r="E249" s="48" t="str">
        <f>IFERROR(VLOOKUP($A249,货物明细表!$B:$F,5,0),"")</f>
        <v/>
      </c>
      <c r="F249" s="23"/>
      <c r="G249" s="48" t="str">
        <f>IF($A249="","",SUMIF(入库记录!$C:$C,$A249,入库记录!$H:$H))</f>
        <v/>
      </c>
      <c r="H249" s="48" t="str">
        <f>IF(A249="","",SUMIF(出库记录!$C:$C,$A249,出库记录!$H:$H))</f>
        <v/>
      </c>
      <c r="I249" s="48" t="str">
        <f t="shared" si="5"/>
        <v/>
      </c>
      <c r="J249" s="23"/>
    </row>
    <row r="250" spans="1:10">
      <c r="A250" s="19"/>
      <c r="B250" s="47" t="str">
        <f>IFERROR(VLOOKUP($A250,货物明细表!$B:$F,2,0),"")</f>
        <v/>
      </c>
      <c r="C250" s="47" t="str">
        <f>IFERROR(VLOOKUP($A250,货物明细表!$B:$F,3,0),"")</f>
        <v/>
      </c>
      <c r="D250" s="47" t="str">
        <f>IFERROR(VLOOKUP($A250,货物明细表!$B:$F,4,0),"")</f>
        <v/>
      </c>
      <c r="E250" s="47" t="str">
        <f>IFERROR(VLOOKUP($A250,货物明细表!$B:$F,5,0),"")</f>
        <v/>
      </c>
      <c r="F250" s="20"/>
      <c r="G250" s="47" t="str">
        <f>IF($A250="","",SUMIF(入库记录!$C:$C,$A250,入库记录!$H:$H))</f>
        <v/>
      </c>
      <c r="H250" s="47" t="str">
        <f>IF(A250="","",SUMIF(出库记录!$C:$C,$A250,出库记录!$H:$H))</f>
        <v/>
      </c>
      <c r="I250" s="47" t="str">
        <f t="shared" si="5"/>
        <v/>
      </c>
      <c r="J250" s="20"/>
    </row>
    <row r="251" spans="1:10">
      <c r="A251" s="22"/>
      <c r="B251" s="48" t="str">
        <f>IFERROR(VLOOKUP($A251,货物明细表!$B:$F,2,0),"")</f>
        <v/>
      </c>
      <c r="C251" s="48" t="str">
        <f>IFERROR(VLOOKUP($A251,货物明细表!$B:$F,3,0),"")</f>
        <v/>
      </c>
      <c r="D251" s="48" t="str">
        <f>IFERROR(VLOOKUP($A251,货物明细表!$B:$F,4,0),"")</f>
        <v/>
      </c>
      <c r="E251" s="48" t="str">
        <f>IFERROR(VLOOKUP($A251,货物明细表!$B:$F,5,0),"")</f>
        <v/>
      </c>
      <c r="F251" s="23"/>
      <c r="G251" s="48" t="str">
        <f>IF($A251="","",SUMIF(入库记录!$C:$C,$A251,入库记录!$H:$H))</f>
        <v/>
      </c>
      <c r="H251" s="48" t="str">
        <f>IF(A251="","",SUMIF(出库记录!$C:$C,$A251,出库记录!$H:$H))</f>
        <v/>
      </c>
      <c r="I251" s="48" t="str">
        <f t="shared" si="5"/>
        <v/>
      </c>
      <c r="J251" s="23"/>
    </row>
    <row r="252" spans="1:10">
      <c r="A252" s="19"/>
      <c r="B252" s="47" t="str">
        <f>IFERROR(VLOOKUP($A252,货物明细表!$B:$F,2,0),"")</f>
        <v/>
      </c>
      <c r="C252" s="47" t="str">
        <f>IFERROR(VLOOKUP($A252,货物明细表!$B:$F,3,0),"")</f>
        <v/>
      </c>
      <c r="D252" s="47" t="str">
        <f>IFERROR(VLOOKUP($A252,货物明细表!$B:$F,4,0),"")</f>
        <v/>
      </c>
      <c r="E252" s="47" t="str">
        <f>IFERROR(VLOOKUP($A252,货物明细表!$B:$F,5,0),"")</f>
        <v/>
      </c>
      <c r="F252" s="20"/>
      <c r="G252" s="47" t="str">
        <f>IF($A252="","",SUMIF(入库记录!$C:$C,$A252,入库记录!$H:$H))</f>
        <v/>
      </c>
      <c r="H252" s="47" t="str">
        <f>IF(A252="","",SUMIF(出库记录!$C:$C,$A252,出库记录!$H:$H))</f>
        <v/>
      </c>
      <c r="I252" s="47" t="str">
        <f t="shared" si="5"/>
        <v/>
      </c>
      <c r="J252" s="20"/>
    </row>
    <row r="253" spans="1:10">
      <c r="A253" s="22"/>
      <c r="B253" s="48" t="str">
        <f>IFERROR(VLOOKUP($A253,货物明细表!$B:$F,2,0),"")</f>
        <v/>
      </c>
      <c r="C253" s="48" t="str">
        <f>IFERROR(VLOOKUP($A253,货物明细表!$B:$F,3,0),"")</f>
        <v/>
      </c>
      <c r="D253" s="48" t="str">
        <f>IFERROR(VLOOKUP($A253,货物明细表!$B:$F,4,0),"")</f>
        <v/>
      </c>
      <c r="E253" s="48" t="str">
        <f>IFERROR(VLOOKUP($A253,货物明细表!$B:$F,5,0),"")</f>
        <v/>
      </c>
      <c r="F253" s="23"/>
      <c r="G253" s="48" t="str">
        <f>IF($A253="","",SUMIF(入库记录!$C:$C,$A253,入库记录!$H:$H))</f>
        <v/>
      </c>
      <c r="H253" s="48" t="str">
        <f>IF(A253="","",SUMIF(出库记录!$C:$C,$A253,出库记录!$H:$H))</f>
        <v/>
      </c>
      <c r="I253" s="48" t="str">
        <f t="shared" si="5"/>
        <v/>
      </c>
      <c r="J253" s="23"/>
    </row>
    <row r="254" spans="1:10">
      <c r="A254" s="19"/>
      <c r="B254" s="47" t="str">
        <f>IFERROR(VLOOKUP($A254,货物明细表!$B:$F,2,0),"")</f>
        <v/>
      </c>
      <c r="C254" s="47" t="str">
        <f>IFERROR(VLOOKUP($A254,货物明细表!$B:$F,3,0),"")</f>
        <v/>
      </c>
      <c r="D254" s="47" t="str">
        <f>IFERROR(VLOOKUP($A254,货物明细表!$B:$F,4,0),"")</f>
        <v/>
      </c>
      <c r="E254" s="47" t="str">
        <f>IFERROR(VLOOKUP($A254,货物明细表!$B:$F,5,0),"")</f>
        <v/>
      </c>
      <c r="F254" s="20"/>
      <c r="G254" s="47" t="str">
        <f>IF($A254="","",SUMIF(入库记录!$C:$C,$A254,入库记录!$H:$H))</f>
        <v/>
      </c>
      <c r="H254" s="47" t="str">
        <f>IF(A254="","",SUMIF(出库记录!$C:$C,$A254,出库记录!$H:$H))</f>
        <v/>
      </c>
      <c r="I254" s="47" t="str">
        <f t="shared" si="5"/>
        <v/>
      </c>
      <c r="J254" s="20"/>
    </row>
    <row r="255" spans="1:10">
      <c r="A255" s="22"/>
      <c r="B255" s="48" t="str">
        <f>IFERROR(VLOOKUP($A255,货物明细表!$B:$F,2,0),"")</f>
        <v/>
      </c>
      <c r="C255" s="48" t="str">
        <f>IFERROR(VLOOKUP($A255,货物明细表!$B:$F,3,0),"")</f>
        <v/>
      </c>
      <c r="D255" s="48" t="str">
        <f>IFERROR(VLOOKUP($A255,货物明细表!$B:$F,4,0),"")</f>
        <v/>
      </c>
      <c r="E255" s="48" t="str">
        <f>IFERROR(VLOOKUP($A255,货物明细表!$B:$F,5,0),"")</f>
        <v/>
      </c>
      <c r="F255" s="23"/>
      <c r="G255" s="48" t="str">
        <f>IF($A255="","",SUMIF(入库记录!$C:$C,$A255,入库记录!$H:$H))</f>
        <v/>
      </c>
      <c r="H255" s="48" t="str">
        <f>IF(A255="","",SUMIF(出库记录!$C:$C,$A255,出库记录!$H:$H))</f>
        <v/>
      </c>
      <c r="I255" s="48" t="str">
        <f t="shared" si="5"/>
        <v/>
      </c>
      <c r="J255" s="23"/>
    </row>
    <row r="256" spans="1:10">
      <c r="A256" s="19"/>
      <c r="B256" s="47" t="str">
        <f>IFERROR(VLOOKUP($A256,货物明细表!$B:$F,2,0),"")</f>
        <v/>
      </c>
      <c r="C256" s="47" t="str">
        <f>IFERROR(VLOOKUP($A256,货物明细表!$B:$F,3,0),"")</f>
        <v/>
      </c>
      <c r="D256" s="47" t="str">
        <f>IFERROR(VLOOKUP($A256,货物明细表!$B:$F,4,0),"")</f>
        <v/>
      </c>
      <c r="E256" s="47" t="str">
        <f>IFERROR(VLOOKUP($A256,货物明细表!$B:$F,5,0),"")</f>
        <v/>
      </c>
      <c r="F256" s="20"/>
      <c r="G256" s="47" t="str">
        <f>IF($A256="","",SUMIF(入库记录!$C:$C,$A256,入库记录!$H:$H))</f>
        <v/>
      </c>
      <c r="H256" s="47" t="str">
        <f>IF(A256="","",SUMIF(出库记录!$C:$C,$A256,出库记录!$H:$H))</f>
        <v/>
      </c>
      <c r="I256" s="47" t="str">
        <f t="shared" si="5"/>
        <v/>
      </c>
      <c r="J256" s="20"/>
    </row>
    <row r="257" spans="1:10">
      <c r="A257" s="22"/>
      <c r="B257" s="48" t="str">
        <f>IFERROR(VLOOKUP($A257,货物明细表!$B:$F,2,0),"")</f>
        <v/>
      </c>
      <c r="C257" s="48" t="str">
        <f>IFERROR(VLOOKUP($A257,货物明细表!$B:$F,3,0),"")</f>
        <v/>
      </c>
      <c r="D257" s="48" t="str">
        <f>IFERROR(VLOOKUP($A257,货物明细表!$B:$F,4,0),"")</f>
        <v/>
      </c>
      <c r="E257" s="48" t="str">
        <f>IFERROR(VLOOKUP($A257,货物明细表!$B:$F,5,0),"")</f>
        <v/>
      </c>
      <c r="F257" s="23"/>
      <c r="G257" s="48" t="str">
        <f>IF($A257="","",SUMIF(入库记录!$C:$C,$A257,入库记录!$H:$H))</f>
        <v/>
      </c>
      <c r="H257" s="48" t="str">
        <f>IF(A257="","",SUMIF(出库记录!$C:$C,$A257,出库记录!$H:$H))</f>
        <v/>
      </c>
      <c r="I257" s="48" t="str">
        <f t="shared" si="5"/>
        <v/>
      </c>
      <c r="J257" s="23"/>
    </row>
    <row r="258" spans="1:10">
      <c r="A258" s="19"/>
      <c r="B258" s="47" t="str">
        <f>IFERROR(VLOOKUP($A258,货物明细表!$B:$F,2,0),"")</f>
        <v/>
      </c>
      <c r="C258" s="47" t="str">
        <f>IFERROR(VLOOKUP($A258,货物明细表!$B:$F,3,0),"")</f>
        <v/>
      </c>
      <c r="D258" s="47" t="str">
        <f>IFERROR(VLOOKUP($A258,货物明细表!$B:$F,4,0),"")</f>
        <v/>
      </c>
      <c r="E258" s="47" t="str">
        <f>IFERROR(VLOOKUP($A258,货物明细表!$B:$F,5,0),"")</f>
        <v/>
      </c>
      <c r="F258" s="20"/>
      <c r="G258" s="47" t="str">
        <f>IF($A258="","",SUMIF(入库记录!$C:$C,$A258,入库记录!$H:$H))</f>
        <v/>
      </c>
      <c r="H258" s="47" t="str">
        <f>IF(A258="","",SUMIF(出库记录!$C:$C,$A258,出库记录!$H:$H))</f>
        <v/>
      </c>
      <c r="I258" s="47" t="str">
        <f t="shared" si="5"/>
        <v/>
      </c>
      <c r="J258" s="20"/>
    </row>
    <row r="259" spans="1:10">
      <c r="A259" s="22"/>
      <c r="B259" s="48" t="str">
        <f>IFERROR(VLOOKUP($A259,货物明细表!$B:$F,2,0),"")</f>
        <v/>
      </c>
      <c r="C259" s="48" t="str">
        <f>IFERROR(VLOOKUP($A259,货物明细表!$B:$F,3,0),"")</f>
        <v/>
      </c>
      <c r="D259" s="48" t="str">
        <f>IFERROR(VLOOKUP($A259,货物明细表!$B:$F,4,0),"")</f>
        <v/>
      </c>
      <c r="E259" s="48" t="str">
        <f>IFERROR(VLOOKUP($A259,货物明细表!$B:$F,5,0),"")</f>
        <v/>
      </c>
      <c r="F259" s="23"/>
      <c r="G259" s="48" t="str">
        <f>IF($A259="","",SUMIF(入库记录!$C:$C,$A259,入库记录!$H:$H))</f>
        <v/>
      </c>
      <c r="H259" s="48" t="str">
        <f>IF(A259="","",SUMIF(出库记录!$C:$C,$A259,出库记录!$H:$H))</f>
        <v/>
      </c>
      <c r="I259" s="48" t="str">
        <f t="shared" si="5"/>
        <v/>
      </c>
      <c r="J259" s="23"/>
    </row>
    <row r="260" spans="1:10">
      <c r="A260" s="19"/>
      <c r="B260" s="47" t="str">
        <f>IFERROR(VLOOKUP($A260,货物明细表!$B:$F,2,0),"")</f>
        <v/>
      </c>
      <c r="C260" s="47" t="str">
        <f>IFERROR(VLOOKUP($A260,货物明细表!$B:$F,3,0),"")</f>
        <v/>
      </c>
      <c r="D260" s="47" t="str">
        <f>IFERROR(VLOOKUP($A260,货物明细表!$B:$F,4,0),"")</f>
        <v/>
      </c>
      <c r="E260" s="47" t="str">
        <f>IFERROR(VLOOKUP($A260,货物明细表!$B:$F,5,0),"")</f>
        <v/>
      </c>
      <c r="F260" s="20"/>
      <c r="G260" s="47" t="str">
        <f>IF($A260="","",SUMIF(入库记录!$C:$C,$A260,入库记录!$H:$H))</f>
        <v/>
      </c>
      <c r="H260" s="47" t="str">
        <f>IF(A260="","",SUMIF(出库记录!$C:$C,$A260,出库记录!$H:$H))</f>
        <v/>
      </c>
      <c r="I260" s="47" t="str">
        <f t="shared" si="5"/>
        <v/>
      </c>
      <c r="J260" s="20"/>
    </row>
    <row r="261" spans="1:10">
      <c r="A261" s="22"/>
      <c r="B261" s="48" t="str">
        <f>IFERROR(VLOOKUP($A261,货物明细表!$B:$F,2,0),"")</f>
        <v/>
      </c>
      <c r="C261" s="48" t="str">
        <f>IFERROR(VLOOKUP($A261,货物明细表!$B:$F,3,0),"")</f>
        <v/>
      </c>
      <c r="D261" s="48" t="str">
        <f>IFERROR(VLOOKUP($A261,货物明细表!$B:$F,4,0),"")</f>
        <v/>
      </c>
      <c r="E261" s="48" t="str">
        <f>IFERROR(VLOOKUP($A261,货物明细表!$B:$F,5,0),"")</f>
        <v/>
      </c>
      <c r="F261" s="23"/>
      <c r="G261" s="48" t="str">
        <f>IF($A261="","",SUMIF(入库记录!$C:$C,$A261,入库记录!$H:$H))</f>
        <v/>
      </c>
      <c r="H261" s="48" t="str">
        <f>IF(A261="","",SUMIF(出库记录!$C:$C,$A261,出库记录!$H:$H))</f>
        <v/>
      </c>
      <c r="I261" s="48" t="str">
        <f t="shared" si="5"/>
        <v/>
      </c>
      <c r="J261" s="23"/>
    </row>
    <row r="262" spans="1:10">
      <c r="A262" s="19"/>
      <c r="B262" s="47" t="str">
        <f>IFERROR(VLOOKUP($A262,货物明细表!$B:$F,2,0),"")</f>
        <v/>
      </c>
      <c r="C262" s="47" t="str">
        <f>IFERROR(VLOOKUP($A262,货物明细表!$B:$F,3,0),"")</f>
        <v/>
      </c>
      <c r="D262" s="47" t="str">
        <f>IFERROR(VLOOKUP($A262,货物明细表!$B:$F,4,0),"")</f>
        <v/>
      </c>
      <c r="E262" s="47" t="str">
        <f>IFERROR(VLOOKUP($A262,货物明细表!$B:$F,5,0),"")</f>
        <v/>
      </c>
      <c r="F262" s="20"/>
      <c r="G262" s="47" t="str">
        <f>IF($A262="","",SUMIF(入库记录!$C:$C,$A262,入库记录!$H:$H))</f>
        <v/>
      </c>
      <c r="H262" s="47" t="str">
        <f>IF(A262="","",SUMIF(出库记录!$C:$C,$A262,出库记录!$H:$H))</f>
        <v/>
      </c>
      <c r="I262" s="47" t="str">
        <f t="shared" si="5"/>
        <v/>
      </c>
      <c r="J262" s="20"/>
    </row>
    <row r="263" spans="1:10">
      <c r="A263" s="22"/>
      <c r="B263" s="48" t="str">
        <f>IFERROR(VLOOKUP($A263,货物明细表!$B:$F,2,0),"")</f>
        <v/>
      </c>
      <c r="C263" s="48" t="str">
        <f>IFERROR(VLOOKUP($A263,货物明细表!$B:$F,3,0),"")</f>
        <v/>
      </c>
      <c r="D263" s="48" t="str">
        <f>IFERROR(VLOOKUP($A263,货物明细表!$B:$F,4,0),"")</f>
        <v/>
      </c>
      <c r="E263" s="48" t="str">
        <f>IFERROR(VLOOKUP($A263,货物明细表!$B:$F,5,0),"")</f>
        <v/>
      </c>
      <c r="F263" s="23"/>
      <c r="G263" s="48" t="str">
        <f>IF($A263="","",SUMIF(入库记录!$C:$C,$A263,入库记录!$H:$H))</f>
        <v/>
      </c>
      <c r="H263" s="48" t="str">
        <f>IF(A263="","",SUMIF(出库记录!$C:$C,$A263,出库记录!$H:$H))</f>
        <v/>
      </c>
      <c r="I263" s="48" t="str">
        <f t="shared" si="5"/>
        <v/>
      </c>
      <c r="J263" s="23"/>
    </row>
    <row r="264" spans="1:10">
      <c r="A264" s="19"/>
      <c r="B264" s="47" t="str">
        <f>IFERROR(VLOOKUP($A264,货物明细表!$B:$F,2,0),"")</f>
        <v/>
      </c>
      <c r="C264" s="47" t="str">
        <f>IFERROR(VLOOKUP($A264,货物明细表!$B:$F,3,0),"")</f>
        <v/>
      </c>
      <c r="D264" s="47" t="str">
        <f>IFERROR(VLOOKUP($A264,货物明细表!$B:$F,4,0),"")</f>
        <v/>
      </c>
      <c r="E264" s="47" t="str">
        <f>IFERROR(VLOOKUP($A264,货物明细表!$B:$F,5,0),"")</f>
        <v/>
      </c>
      <c r="F264" s="20"/>
      <c r="G264" s="47" t="str">
        <f>IF($A264="","",SUMIF(入库记录!$C:$C,$A264,入库记录!$H:$H))</f>
        <v/>
      </c>
      <c r="H264" s="47" t="str">
        <f>IF(A264="","",SUMIF(出库记录!$C:$C,$A264,出库记录!$H:$H))</f>
        <v/>
      </c>
      <c r="I264" s="47" t="str">
        <f t="shared" si="5"/>
        <v/>
      </c>
      <c r="J264" s="20"/>
    </row>
    <row r="265" spans="1:10">
      <c r="A265" s="22"/>
      <c r="B265" s="48" t="str">
        <f>IFERROR(VLOOKUP($A265,货物明细表!$B:$F,2,0),"")</f>
        <v/>
      </c>
      <c r="C265" s="48" t="str">
        <f>IFERROR(VLOOKUP($A265,货物明细表!$B:$F,3,0),"")</f>
        <v/>
      </c>
      <c r="D265" s="48" t="str">
        <f>IFERROR(VLOOKUP($A265,货物明细表!$B:$F,4,0),"")</f>
        <v/>
      </c>
      <c r="E265" s="48" t="str">
        <f>IFERROR(VLOOKUP($A265,货物明细表!$B:$F,5,0),"")</f>
        <v/>
      </c>
      <c r="F265" s="23"/>
      <c r="G265" s="48" t="str">
        <f>IF($A265="","",SUMIF(入库记录!$C:$C,$A265,入库记录!$H:$H))</f>
        <v/>
      </c>
      <c r="H265" s="48" t="str">
        <f>IF(A265="","",SUMIF(出库记录!$C:$C,$A265,出库记录!$H:$H))</f>
        <v/>
      </c>
      <c r="I265" s="48" t="str">
        <f t="shared" si="5"/>
        <v/>
      </c>
      <c r="J265" s="23"/>
    </row>
    <row r="266" spans="1:10">
      <c r="A266" s="19"/>
      <c r="B266" s="47" t="str">
        <f>IFERROR(VLOOKUP($A266,货物明细表!$B:$F,2,0),"")</f>
        <v/>
      </c>
      <c r="C266" s="47" t="str">
        <f>IFERROR(VLOOKUP($A266,货物明细表!$B:$F,3,0),"")</f>
        <v/>
      </c>
      <c r="D266" s="47" t="str">
        <f>IFERROR(VLOOKUP($A266,货物明细表!$B:$F,4,0),"")</f>
        <v/>
      </c>
      <c r="E266" s="47" t="str">
        <f>IFERROR(VLOOKUP($A266,货物明细表!$B:$F,5,0),"")</f>
        <v/>
      </c>
      <c r="F266" s="20"/>
      <c r="G266" s="47" t="str">
        <f>IF($A266="","",SUMIF(入库记录!$C:$C,$A266,入库记录!$H:$H))</f>
        <v/>
      </c>
      <c r="H266" s="47" t="str">
        <f>IF(A266="","",SUMIF(出库记录!$C:$C,$A266,出库记录!$H:$H))</f>
        <v/>
      </c>
      <c r="I266" s="47" t="str">
        <f t="shared" si="5"/>
        <v/>
      </c>
      <c r="J266" s="20"/>
    </row>
    <row r="267" spans="1:10">
      <c r="A267" s="22"/>
      <c r="B267" s="48" t="str">
        <f>IFERROR(VLOOKUP($A267,货物明细表!$B:$F,2,0),"")</f>
        <v/>
      </c>
      <c r="C267" s="48" t="str">
        <f>IFERROR(VLOOKUP($A267,货物明细表!$B:$F,3,0),"")</f>
        <v/>
      </c>
      <c r="D267" s="48" t="str">
        <f>IFERROR(VLOOKUP($A267,货物明细表!$B:$F,4,0),"")</f>
        <v/>
      </c>
      <c r="E267" s="48" t="str">
        <f>IFERROR(VLOOKUP($A267,货物明细表!$B:$F,5,0),"")</f>
        <v/>
      </c>
      <c r="F267" s="23"/>
      <c r="G267" s="48" t="str">
        <f>IF($A267="","",SUMIF(入库记录!$C:$C,$A267,入库记录!$H:$H))</f>
        <v/>
      </c>
      <c r="H267" s="48" t="str">
        <f>IF(A267="","",SUMIF(出库记录!$C:$C,$A267,出库记录!$H:$H))</f>
        <v/>
      </c>
      <c r="I267" s="48" t="str">
        <f t="shared" si="5"/>
        <v/>
      </c>
      <c r="J267" s="23"/>
    </row>
    <row r="268" spans="1:10">
      <c r="A268" s="19"/>
      <c r="B268" s="47" t="str">
        <f>IFERROR(VLOOKUP($A268,货物明细表!$B:$F,2,0),"")</f>
        <v/>
      </c>
      <c r="C268" s="47" t="str">
        <f>IFERROR(VLOOKUP($A268,货物明细表!$B:$F,3,0),"")</f>
        <v/>
      </c>
      <c r="D268" s="47" t="str">
        <f>IFERROR(VLOOKUP($A268,货物明细表!$B:$F,4,0),"")</f>
        <v/>
      </c>
      <c r="E268" s="47" t="str">
        <f>IFERROR(VLOOKUP($A268,货物明细表!$B:$F,5,0),"")</f>
        <v/>
      </c>
      <c r="F268" s="20"/>
      <c r="G268" s="47" t="str">
        <f>IF($A268="","",SUMIF(入库记录!$C:$C,$A268,入库记录!$H:$H))</f>
        <v/>
      </c>
      <c r="H268" s="47" t="str">
        <f>IF(A268="","",SUMIF(出库记录!$C:$C,$A268,出库记录!$H:$H))</f>
        <v/>
      </c>
      <c r="I268" s="47" t="str">
        <f t="shared" si="5"/>
        <v/>
      </c>
      <c r="J268" s="20"/>
    </row>
    <row r="269" spans="1:10">
      <c r="A269" s="22"/>
      <c r="B269" s="48" t="str">
        <f>IFERROR(VLOOKUP($A269,货物明细表!$B:$F,2,0),"")</f>
        <v/>
      </c>
      <c r="C269" s="48" t="str">
        <f>IFERROR(VLOOKUP($A269,货物明细表!$B:$F,3,0),"")</f>
        <v/>
      </c>
      <c r="D269" s="48" t="str">
        <f>IFERROR(VLOOKUP($A269,货物明细表!$B:$F,4,0),"")</f>
        <v/>
      </c>
      <c r="E269" s="48" t="str">
        <f>IFERROR(VLOOKUP($A269,货物明细表!$B:$F,5,0),"")</f>
        <v/>
      </c>
      <c r="F269" s="23"/>
      <c r="G269" s="48" t="str">
        <f>IF($A269="","",SUMIF(入库记录!$C:$C,$A269,入库记录!$H:$H))</f>
        <v/>
      </c>
      <c r="H269" s="48" t="str">
        <f>IF(A269="","",SUMIF(出库记录!$C:$C,$A269,出库记录!$H:$H))</f>
        <v/>
      </c>
      <c r="I269" s="48" t="str">
        <f t="shared" si="5"/>
        <v/>
      </c>
      <c r="J269" s="23"/>
    </row>
    <row r="270" spans="1:10">
      <c r="A270" s="19"/>
      <c r="B270" s="47" t="str">
        <f>IFERROR(VLOOKUP($A270,货物明细表!$B:$F,2,0),"")</f>
        <v/>
      </c>
      <c r="C270" s="47" t="str">
        <f>IFERROR(VLOOKUP($A270,货物明细表!$B:$F,3,0),"")</f>
        <v/>
      </c>
      <c r="D270" s="47" t="str">
        <f>IFERROR(VLOOKUP($A270,货物明细表!$B:$F,4,0),"")</f>
        <v/>
      </c>
      <c r="E270" s="47" t="str">
        <f>IFERROR(VLOOKUP($A270,货物明细表!$B:$F,5,0),"")</f>
        <v/>
      </c>
      <c r="F270" s="20"/>
      <c r="G270" s="47" t="str">
        <f>IF($A270="","",SUMIF(入库记录!$C:$C,$A270,入库记录!$H:$H))</f>
        <v/>
      </c>
      <c r="H270" s="47" t="str">
        <f>IF(A270="","",SUMIF(出库记录!$C:$C,$A270,出库记录!$H:$H))</f>
        <v/>
      </c>
      <c r="I270" s="47" t="str">
        <f t="shared" si="5"/>
        <v/>
      </c>
      <c r="J270" s="20"/>
    </row>
    <row r="271" spans="1:10">
      <c r="A271" s="22"/>
      <c r="B271" s="48" t="str">
        <f>IFERROR(VLOOKUP($A271,货物明细表!$B:$F,2,0),"")</f>
        <v/>
      </c>
      <c r="C271" s="48" t="str">
        <f>IFERROR(VLOOKUP($A271,货物明细表!$B:$F,3,0),"")</f>
        <v/>
      </c>
      <c r="D271" s="48" t="str">
        <f>IFERROR(VLOOKUP($A271,货物明细表!$B:$F,4,0),"")</f>
        <v/>
      </c>
      <c r="E271" s="48" t="str">
        <f>IFERROR(VLOOKUP($A271,货物明细表!$B:$F,5,0),"")</f>
        <v/>
      </c>
      <c r="F271" s="23"/>
      <c r="G271" s="48" t="str">
        <f>IF($A271="","",SUMIF(入库记录!$C:$C,$A271,入库记录!$H:$H))</f>
        <v/>
      </c>
      <c r="H271" s="48" t="str">
        <f>IF(A271="","",SUMIF(出库记录!$C:$C,$A271,出库记录!$H:$H))</f>
        <v/>
      </c>
      <c r="I271" s="48" t="str">
        <f t="shared" si="5"/>
        <v/>
      </c>
      <c r="J271" s="23"/>
    </row>
    <row r="272" spans="1:10">
      <c r="A272" s="19"/>
      <c r="B272" s="47" t="str">
        <f>IFERROR(VLOOKUP($A272,货物明细表!$B:$F,2,0),"")</f>
        <v/>
      </c>
      <c r="C272" s="47" t="str">
        <f>IFERROR(VLOOKUP($A272,货物明细表!$B:$F,3,0),"")</f>
        <v/>
      </c>
      <c r="D272" s="47" t="str">
        <f>IFERROR(VLOOKUP($A272,货物明细表!$B:$F,4,0),"")</f>
        <v/>
      </c>
      <c r="E272" s="47" t="str">
        <f>IFERROR(VLOOKUP($A272,货物明细表!$B:$F,5,0),"")</f>
        <v/>
      </c>
      <c r="F272" s="20"/>
      <c r="G272" s="47" t="str">
        <f>IF($A272="","",SUMIF(入库记录!$C:$C,$A272,入库记录!$H:$H))</f>
        <v/>
      </c>
      <c r="H272" s="47" t="str">
        <f>IF(A272="","",SUMIF(出库记录!$C:$C,$A272,出库记录!$H:$H))</f>
        <v/>
      </c>
      <c r="I272" s="47" t="str">
        <f t="shared" si="5"/>
        <v/>
      </c>
      <c r="J272" s="20"/>
    </row>
    <row r="273" spans="1:10">
      <c r="A273" s="22"/>
      <c r="B273" s="48" t="str">
        <f>IFERROR(VLOOKUP($A273,货物明细表!$B:$F,2,0),"")</f>
        <v/>
      </c>
      <c r="C273" s="48" t="str">
        <f>IFERROR(VLOOKUP($A273,货物明细表!$B:$F,3,0),"")</f>
        <v/>
      </c>
      <c r="D273" s="48" t="str">
        <f>IFERROR(VLOOKUP($A273,货物明细表!$B:$F,4,0),"")</f>
        <v/>
      </c>
      <c r="E273" s="48" t="str">
        <f>IFERROR(VLOOKUP($A273,货物明细表!$B:$F,5,0),"")</f>
        <v/>
      </c>
      <c r="F273" s="23"/>
      <c r="G273" s="48" t="str">
        <f>IF($A273="","",SUMIF(入库记录!$C:$C,$A273,入库记录!$H:$H))</f>
        <v/>
      </c>
      <c r="H273" s="48" t="str">
        <f>IF(A273="","",SUMIF(出库记录!$C:$C,$A273,出库记录!$H:$H))</f>
        <v/>
      </c>
      <c r="I273" s="48" t="str">
        <f t="shared" si="5"/>
        <v/>
      </c>
      <c r="J273" s="23"/>
    </row>
    <row r="274" spans="1:10">
      <c r="A274" s="19"/>
      <c r="B274" s="47" t="str">
        <f>IFERROR(VLOOKUP($A274,货物明细表!$B:$F,2,0),"")</f>
        <v/>
      </c>
      <c r="C274" s="47" t="str">
        <f>IFERROR(VLOOKUP($A274,货物明细表!$B:$F,3,0),"")</f>
        <v/>
      </c>
      <c r="D274" s="47" t="str">
        <f>IFERROR(VLOOKUP($A274,货物明细表!$B:$F,4,0),"")</f>
        <v/>
      </c>
      <c r="E274" s="47" t="str">
        <f>IFERROR(VLOOKUP($A274,货物明细表!$B:$F,5,0),"")</f>
        <v/>
      </c>
      <c r="F274" s="20"/>
      <c r="G274" s="47" t="str">
        <f>IF($A274="","",SUMIF(入库记录!$C:$C,$A274,入库记录!$H:$H))</f>
        <v/>
      </c>
      <c r="H274" s="47" t="str">
        <f>IF(A274="","",SUMIF(出库记录!$C:$C,$A274,出库记录!$H:$H))</f>
        <v/>
      </c>
      <c r="I274" s="47" t="str">
        <f t="shared" si="5"/>
        <v/>
      </c>
      <c r="J274" s="20"/>
    </row>
    <row r="275" spans="1:10">
      <c r="A275" s="22"/>
      <c r="B275" s="48" t="str">
        <f>IFERROR(VLOOKUP($A275,货物明细表!$B:$F,2,0),"")</f>
        <v/>
      </c>
      <c r="C275" s="48" t="str">
        <f>IFERROR(VLOOKUP($A275,货物明细表!$B:$F,3,0),"")</f>
        <v/>
      </c>
      <c r="D275" s="48" t="str">
        <f>IFERROR(VLOOKUP($A275,货物明细表!$B:$F,4,0),"")</f>
        <v/>
      </c>
      <c r="E275" s="48" t="str">
        <f>IFERROR(VLOOKUP($A275,货物明细表!$B:$F,5,0),"")</f>
        <v/>
      </c>
      <c r="F275" s="23"/>
      <c r="G275" s="48" t="str">
        <f>IF($A275="","",SUMIF(入库记录!$C:$C,$A275,入库记录!$H:$H))</f>
        <v/>
      </c>
      <c r="H275" s="48" t="str">
        <f>IF(A275="","",SUMIF(出库记录!$C:$C,$A275,出库记录!$H:$H))</f>
        <v/>
      </c>
      <c r="I275" s="48" t="str">
        <f t="shared" si="5"/>
        <v/>
      </c>
      <c r="J275" s="23"/>
    </row>
    <row r="276" spans="1:10">
      <c r="A276" s="19"/>
      <c r="B276" s="47" t="str">
        <f>IFERROR(VLOOKUP($A276,货物明细表!$B:$F,2,0),"")</f>
        <v/>
      </c>
      <c r="C276" s="47" t="str">
        <f>IFERROR(VLOOKUP($A276,货物明细表!$B:$F,3,0),"")</f>
        <v/>
      </c>
      <c r="D276" s="47" t="str">
        <f>IFERROR(VLOOKUP($A276,货物明细表!$B:$F,4,0),"")</f>
        <v/>
      </c>
      <c r="E276" s="47" t="str">
        <f>IFERROR(VLOOKUP($A276,货物明细表!$B:$F,5,0),"")</f>
        <v/>
      </c>
      <c r="F276" s="20"/>
      <c r="G276" s="47" t="str">
        <f>IF($A276="","",SUMIF(入库记录!$C:$C,$A276,入库记录!$H:$H))</f>
        <v/>
      </c>
      <c r="H276" s="47" t="str">
        <f>IF(A276="","",SUMIF(出库记录!$C:$C,$A276,出库记录!$H:$H))</f>
        <v/>
      </c>
      <c r="I276" s="47" t="str">
        <f t="shared" ref="I276:I339" si="6">IF($A276="","",SUM(F276:G276)-H276)</f>
        <v/>
      </c>
      <c r="J276" s="20"/>
    </row>
    <row r="277" spans="1:10">
      <c r="A277" s="22"/>
      <c r="B277" s="48" t="str">
        <f>IFERROR(VLOOKUP($A277,货物明细表!$B:$F,2,0),"")</f>
        <v/>
      </c>
      <c r="C277" s="48" t="str">
        <f>IFERROR(VLOOKUP($A277,货物明细表!$B:$F,3,0),"")</f>
        <v/>
      </c>
      <c r="D277" s="48" t="str">
        <f>IFERROR(VLOOKUP($A277,货物明细表!$B:$F,4,0),"")</f>
        <v/>
      </c>
      <c r="E277" s="48" t="str">
        <f>IFERROR(VLOOKUP($A277,货物明细表!$B:$F,5,0),"")</f>
        <v/>
      </c>
      <c r="F277" s="23"/>
      <c r="G277" s="48" t="str">
        <f>IF($A277="","",SUMIF(入库记录!$C:$C,$A277,入库记录!$H:$H))</f>
        <v/>
      </c>
      <c r="H277" s="48" t="str">
        <f>IF(A277="","",SUMIF(出库记录!$C:$C,$A277,出库记录!$H:$H))</f>
        <v/>
      </c>
      <c r="I277" s="48" t="str">
        <f t="shared" si="6"/>
        <v/>
      </c>
      <c r="J277" s="23"/>
    </row>
    <row r="278" spans="1:10">
      <c r="A278" s="19"/>
      <c r="B278" s="47" t="str">
        <f>IFERROR(VLOOKUP($A278,货物明细表!$B:$F,2,0),"")</f>
        <v/>
      </c>
      <c r="C278" s="47" t="str">
        <f>IFERROR(VLOOKUP($A278,货物明细表!$B:$F,3,0),"")</f>
        <v/>
      </c>
      <c r="D278" s="47" t="str">
        <f>IFERROR(VLOOKUP($A278,货物明细表!$B:$F,4,0),"")</f>
        <v/>
      </c>
      <c r="E278" s="47" t="str">
        <f>IFERROR(VLOOKUP($A278,货物明细表!$B:$F,5,0),"")</f>
        <v/>
      </c>
      <c r="F278" s="20"/>
      <c r="G278" s="47" t="str">
        <f>IF($A278="","",SUMIF(入库记录!$C:$C,$A278,入库记录!$H:$H))</f>
        <v/>
      </c>
      <c r="H278" s="47" t="str">
        <f>IF(A278="","",SUMIF(出库记录!$C:$C,$A278,出库记录!$H:$H))</f>
        <v/>
      </c>
      <c r="I278" s="47" t="str">
        <f t="shared" si="6"/>
        <v/>
      </c>
      <c r="J278" s="20"/>
    </row>
    <row r="279" spans="1:10">
      <c r="A279" s="22"/>
      <c r="B279" s="48" t="str">
        <f>IFERROR(VLOOKUP($A279,货物明细表!$B:$F,2,0),"")</f>
        <v/>
      </c>
      <c r="C279" s="48" t="str">
        <f>IFERROR(VLOOKUP($A279,货物明细表!$B:$F,3,0),"")</f>
        <v/>
      </c>
      <c r="D279" s="48" t="str">
        <f>IFERROR(VLOOKUP($A279,货物明细表!$B:$F,4,0),"")</f>
        <v/>
      </c>
      <c r="E279" s="48" t="str">
        <f>IFERROR(VLOOKUP($A279,货物明细表!$B:$F,5,0),"")</f>
        <v/>
      </c>
      <c r="F279" s="23"/>
      <c r="G279" s="48" t="str">
        <f>IF($A279="","",SUMIF(入库记录!$C:$C,$A279,入库记录!$H:$H))</f>
        <v/>
      </c>
      <c r="H279" s="48" t="str">
        <f>IF(A279="","",SUMIF(出库记录!$C:$C,$A279,出库记录!$H:$H))</f>
        <v/>
      </c>
      <c r="I279" s="48" t="str">
        <f t="shared" si="6"/>
        <v/>
      </c>
      <c r="J279" s="23"/>
    </row>
    <row r="280" spans="1:10">
      <c r="A280" s="19"/>
      <c r="B280" s="47" t="str">
        <f>IFERROR(VLOOKUP($A280,货物明细表!$B:$F,2,0),"")</f>
        <v/>
      </c>
      <c r="C280" s="47" t="str">
        <f>IFERROR(VLOOKUP($A280,货物明细表!$B:$F,3,0),"")</f>
        <v/>
      </c>
      <c r="D280" s="47" t="str">
        <f>IFERROR(VLOOKUP($A280,货物明细表!$B:$F,4,0),"")</f>
        <v/>
      </c>
      <c r="E280" s="47" t="str">
        <f>IFERROR(VLOOKUP($A280,货物明细表!$B:$F,5,0),"")</f>
        <v/>
      </c>
      <c r="F280" s="20"/>
      <c r="G280" s="47" t="str">
        <f>IF($A280="","",SUMIF(入库记录!$C:$C,$A280,入库记录!$H:$H))</f>
        <v/>
      </c>
      <c r="H280" s="47" t="str">
        <f>IF(A280="","",SUMIF(出库记录!$C:$C,$A280,出库记录!$H:$H))</f>
        <v/>
      </c>
      <c r="I280" s="47" t="str">
        <f t="shared" si="6"/>
        <v/>
      </c>
      <c r="J280" s="20"/>
    </row>
    <row r="281" spans="1:10">
      <c r="A281" s="22"/>
      <c r="B281" s="48" t="str">
        <f>IFERROR(VLOOKUP($A281,货物明细表!$B:$F,2,0),"")</f>
        <v/>
      </c>
      <c r="C281" s="48" t="str">
        <f>IFERROR(VLOOKUP($A281,货物明细表!$B:$F,3,0),"")</f>
        <v/>
      </c>
      <c r="D281" s="48" t="str">
        <f>IFERROR(VLOOKUP($A281,货物明细表!$B:$F,4,0),"")</f>
        <v/>
      </c>
      <c r="E281" s="48" t="str">
        <f>IFERROR(VLOOKUP($A281,货物明细表!$B:$F,5,0),"")</f>
        <v/>
      </c>
      <c r="F281" s="23"/>
      <c r="G281" s="48" t="str">
        <f>IF($A281="","",SUMIF(入库记录!$C:$C,$A281,入库记录!$H:$H))</f>
        <v/>
      </c>
      <c r="H281" s="48" t="str">
        <f>IF(A281="","",SUMIF(出库记录!$C:$C,$A281,出库记录!$H:$H))</f>
        <v/>
      </c>
      <c r="I281" s="48" t="str">
        <f t="shared" si="6"/>
        <v/>
      </c>
      <c r="J281" s="23"/>
    </row>
    <row r="282" spans="1:10">
      <c r="A282" s="19"/>
      <c r="B282" s="47" t="str">
        <f>IFERROR(VLOOKUP($A282,货物明细表!$B:$F,2,0),"")</f>
        <v/>
      </c>
      <c r="C282" s="47" t="str">
        <f>IFERROR(VLOOKUP($A282,货物明细表!$B:$F,3,0),"")</f>
        <v/>
      </c>
      <c r="D282" s="47" t="str">
        <f>IFERROR(VLOOKUP($A282,货物明细表!$B:$F,4,0),"")</f>
        <v/>
      </c>
      <c r="E282" s="47" t="str">
        <f>IFERROR(VLOOKUP($A282,货物明细表!$B:$F,5,0),"")</f>
        <v/>
      </c>
      <c r="F282" s="20"/>
      <c r="G282" s="47" t="str">
        <f>IF($A282="","",SUMIF(入库记录!$C:$C,$A282,入库记录!$H:$H))</f>
        <v/>
      </c>
      <c r="H282" s="47" t="str">
        <f>IF(A282="","",SUMIF(出库记录!$C:$C,$A282,出库记录!$H:$H))</f>
        <v/>
      </c>
      <c r="I282" s="47" t="str">
        <f t="shared" si="6"/>
        <v/>
      </c>
      <c r="J282" s="20"/>
    </row>
    <row r="283" spans="1:10">
      <c r="A283" s="22"/>
      <c r="B283" s="48" t="str">
        <f>IFERROR(VLOOKUP($A283,货物明细表!$B:$F,2,0),"")</f>
        <v/>
      </c>
      <c r="C283" s="48" t="str">
        <f>IFERROR(VLOOKUP($A283,货物明细表!$B:$F,3,0),"")</f>
        <v/>
      </c>
      <c r="D283" s="48" t="str">
        <f>IFERROR(VLOOKUP($A283,货物明细表!$B:$F,4,0),"")</f>
        <v/>
      </c>
      <c r="E283" s="48" t="str">
        <f>IFERROR(VLOOKUP($A283,货物明细表!$B:$F,5,0),"")</f>
        <v/>
      </c>
      <c r="F283" s="23"/>
      <c r="G283" s="48" t="str">
        <f>IF($A283="","",SUMIF(入库记录!$C:$C,$A283,入库记录!$H:$H))</f>
        <v/>
      </c>
      <c r="H283" s="48" t="str">
        <f>IF(A283="","",SUMIF(出库记录!$C:$C,$A283,出库记录!$H:$H))</f>
        <v/>
      </c>
      <c r="I283" s="48" t="str">
        <f t="shared" si="6"/>
        <v/>
      </c>
      <c r="J283" s="23"/>
    </row>
    <row r="284" spans="1:10">
      <c r="A284" s="19"/>
      <c r="B284" s="47" t="str">
        <f>IFERROR(VLOOKUP($A284,货物明细表!$B:$F,2,0),"")</f>
        <v/>
      </c>
      <c r="C284" s="47" t="str">
        <f>IFERROR(VLOOKUP($A284,货物明细表!$B:$F,3,0),"")</f>
        <v/>
      </c>
      <c r="D284" s="47" t="str">
        <f>IFERROR(VLOOKUP($A284,货物明细表!$B:$F,4,0),"")</f>
        <v/>
      </c>
      <c r="E284" s="47" t="str">
        <f>IFERROR(VLOOKUP($A284,货物明细表!$B:$F,5,0),"")</f>
        <v/>
      </c>
      <c r="F284" s="20"/>
      <c r="G284" s="47" t="str">
        <f>IF($A284="","",SUMIF(入库记录!$C:$C,$A284,入库记录!$H:$H))</f>
        <v/>
      </c>
      <c r="H284" s="47" t="str">
        <f>IF(A284="","",SUMIF(出库记录!$C:$C,$A284,出库记录!$H:$H))</f>
        <v/>
      </c>
      <c r="I284" s="47" t="str">
        <f t="shared" si="6"/>
        <v/>
      </c>
      <c r="J284" s="20"/>
    </row>
    <row r="285" spans="1:10">
      <c r="A285" s="22"/>
      <c r="B285" s="48" t="str">
        <f>IFERROR(VLOOKUP($A285,货物明细表!$B:$F,2,0),"")</f>
        <v/>
      </c>
      <c r="C285" s="48" t="str">
        <f>IFERROR(VLOOKUP($A285,货物明细表!$B:$F,3,0),"")</f>
        <v/>
      </c>
      <c r="D285" s="48" t="str">
        <f>IFERROR(VLOOKUP($A285,货物明细表!$B:$F,4,0),"")</f>
        <v/>
      </c>
      <c r="E285" s="48" t="str">
        <f>IFERROR(VLOOKUP($A285,货物明细表!$B:$F,5,0),"")</f>
        <v/>
      </c>
      <c r="F285" s="23"/>
      <c r="G285" s="48" t="str">
        <f>IF($A285="","",SUMIF(入库记录!$C:$C,$A285,入库记录!$H:$H))</f>
        <v/>
      </c>
      <c r="H285" s="48" t="str">
        <f>IF(A285="","",SUMIF(出库记录!$C:$C,$A285,出库记录!$H:$H))</f>
        <v/>
      </c>
      <c r="I285" s="48" t="str">
        <f t="shared" si="6"/>
        <v/>
      </c>
      <c r="J285" s="23"/>
    </row>
    <row r="286" spans="1:10">
      <c r="A286" s="19"/>
      <c r="B286" s="47" t="str">
        <f>IFERROR(VLOOKUP($A286,货物明细表!$B:$F,2,0),"")</f>
        <v/>
      </c>
      <c r="C286" s="47" t="str">
        <f>IFERROR(VLOOKUP($A286,货物明细表!$B:$F,3,0),"")</f>
        <v/>
      </c>
      <c r="D286" s="47" t="str">
        <f>IFERROR(VLOOKUP($A286,货物明细表!$B:$F,4,0),"")</f>
        <v/>
      </c>
      <c r="E286" s="47" t="str">
        <f>IFERROR(VLOOKUP($A286,货物明细表!$B:$F,5,0),"")</f>
        <v/>
      </c>
      <c r="F286" s="20"/>
      <c r="G286" s="47" t="str">
        <f>IF($A286="","",SUMIF(入库记录!$C:$C,$A286,入库记录!$H:$H))</f>
        <v/>
      </c>
      <c r="H286" s="47" t="str">
        <f>IF(A286="","",SUMIF(出库记录!$C:$C,$A286,出库记录!$H:$H))</f>
        <v/>
      </c>
      <c r="I286" s="47" t="str">
        <f t="shared" si="6"/>
        <v/>
      </c>
      <c r="J286" s="20"/>
    </row>
    <row r="287" spans="1:10">
      <c r="A287" s="22"/>
      <c r="B287" s="48" t="str">
        <f>IFERROR(VLOOKUP($A287,货物明细表!$B:$F,2,0),"")</f>
        <v/>
      </c>
      <c r="C287" s="48" t="str">
        <f>IFERROR(VLOOKUP($A287,货物明细表!$B:$F,3,0),"")</f>
        <v/>
      </c>
      <c r="D287" s="48" t="str">
        <f>IFERROR(VLOOKUP($A287,货物明细表!$B:$F,4,0),"")</f>
        <v/>
      </c>
      <c r="E287" s="48" t="str">
        <f>IFERROR(VLOOKUP($A287,货物明细表!$B:$F,5,0),"")</f>
        <v/>
      </c>
      <c r="F287" s="23"/>
      <c r="G287" s="48" t="str">
        <f>IF($A287="","",SUMIF(入库记录!$C:$C,$A287,入库记录!$H:$H))</f>
        <v/>
      </c>
      <c r="H287" s="48" t="str">
        <f>IF(A287="","",SUMIF(出库记录!$C:$C,$A287,出库记录!$H:$H))</f>
        <v/>
      </c>
      <c r="I287" s="48" t="str">
        <f t="shared" si="6"/>
        <v/>
      </c>
      <c r="J287" s="23"/>
    </row>
    <row r="288" spans="1:10">
      <c r="A288" s="19"/>
      <c r="B288" s="47" t="str">
        <f>IFERROR(VLOOKUP($A288,货物明细表!$B:$F,2,0),"")</f>
        <v/>
      </c>
      <c r="C288" s="47" t="str">
        <f>IFERROR(VLOOKUP($A288,货物明细表!$B:$F,3,0),"")</f>
        <v/>
      </c>
      <c r="D288" s="47" t="str">
        <f>IFERROR(VLOOKUP($A288,货物明细表!$B:$F,4,0),"")</f>
        <v/>
      </c>
      <c r="E288" s="47" t="str">
        <f>IFERROR(VLOOKUP($A288,货物明细表!$B:$F,5,0),"")</f>
        <v/>
      </c>
      <c r="F288" s="20"/>
      <c r="G288" s="47" t="str">
        <f>IF($A288="","",SUMIF(入库记录!$C:$C,$A288,入库记录!$H:$H))</f>
        <v/>
      </c>
      <c r="H288" s="47" t="str">
        <f>IF(A288="","",SUMIF(出库记录!$C:$C,$A288,出库记录!$H:$H))</f>
        <v/>
      </c>
      <c r="I288" s="47" t="str">
        <f t="shared" si="6"/>
        <v/>
      </c>
      <c r="J288" s="20"/>
    </row>
    <row r="289" spans="1:10">
      <c r="A289" s="22"/>
      <c r="B289" s="48" t="str">
        <f>IFERROR(VLOOKUP($A289,货物明细表!$B:$F,2,0),"")</f>
        <v/>
      </c>
      <c r="C289" s="48" t="str">
        <f>IFERROR(VLOOKUP($A289,货物明细表!$B:$F,3,0),"")</f>
        <v/>
      </c>
      <c r="D289" s="48" t="str">
        <f>IFERROR(VLOOKUP($A289,货物明细表!$B:$F,4,0),"")</f>
        <v/>
      </c>
      <c r="E289" s="48" t="str">
        <f>IFERROR(VLOOKUP($A289,货物明细表!$B:$F,5,0),"")</f>
        <v/>
      </c>
      <c r="F289" s="23"/>
      <c r="G289" s="48" t="str">
        <f>IF($A289="","",SUMIF(入库记录!$C:$C,$A289,入库记录!$H:$H))</f>
        <v/>
      </c>
      <c r="H289" s="48" t="str">
        <f>IF(A289="","",SUMIF(出库记录!$C:$C,$A289,出库记录!$H:$H))</f>
        <v/>
      </c>
      <c r="I289" s="48" t="str">
        <f t="shared" si="6"/>
        <v/>
      </c>
      <c r="J289" s="23"/>
    </row>
    <row r="290" spans="1:10">
      <c r="A290" s="19"/>
      <c r="B290" s="47" t="str">
        <f>IFERROR(VLOOKUP($A290,货物明细表!$B:$F,2,0),"")</f>
        <v/>
      </c>
      <c r="C290" s="47" t="str">
        <f>IFERROR(VLOOKUP($A290,货物明细表!$B:$F,3,0),"")</f>
        <v/>
      </c>
      <c r="D290" s="47" t="str">
        <f>IFERROR(VLOOKUP($A290,货物明细表!$B:$F,4,0),"")</f>
        <v/>
      </c>
      <c r="E290" s="47" t="str">
        <f>IFERROR(VLOOKUP($A290,货物明细表!$B:$F,5,0),"")</f>
        <v/>
      </c>
      <c r="F290" s="20"/>
      <c r="G290" s="47" t="str">
        <f>IF($A290="","",SUMIF(入库记录!$C:$C,$A290,入库记录!$H:$H))</f>
        <v/>
      </c>
      <c r="H290" s="47" t="str">
        <f>IF(A290="","",SUMIF(出库记录!$C:$C,$A290,出库记录!$H:$H))</f>
        <v/>
      </c>
      <c r="I290" s="47" t="str">
        <f t="shared" si="6"/>
        <v/>
      </c>
      <c r="J290" s="20"/>
    </row>
    <row r="291" spans="1:10">
      <c r="A291" s="22"/>
      <c r="B291" s="48" t="str">
        <f>IFERROR(VLOOKUP($A291,货物明细表!$B:$F,2,0),"")</f>
        <v/>
      </c>
      <c r="C291" s="48" t="str">
        <f>IFERROR(VLOOKUP($A291,货物明细表!$B:$F,3,0),"")</f>
        <v/>
      </c>
      <c r="D291" s="48" t="str">
        <f>IFERROR(VLOOKUP($A291,货物明细表!$B:$F,4,0),"")</f>
        <v/>
      </c>
      <c r="E291" s="48" t="str">
        <f>IFERROR(VLOOKUP($A291,货物明细表!$B:$F,5,0),"")</f>
        <v/>
      </c>
      <c r="F291" s="23"/>
      <c r="G291" s="48" t="str">
        <f>IF($A291="","",SUMIF(入库记录!$C:$C,$A291,入库记录!$H:$H))</f>
        <v/>
      </c>
      <c r="H291" s="48" t="str">
        <f>IF(A291="","",SUMIF(出库记录!$C:$C,$A291,出库记录!$H:$H))</f>
        <v/>
      </c>
      <c r="I291" s="48" t="str">
        <f t="shared" si="6"/>
        <v/>
      </c>
      <c r="J291" s="23"/>
    </row>
    <row r="292" spans="1:10">
      <c r="A292" s="19"/>
      <c r="B292" s="47" t="str">
        <f>IFERROR(VLOOKUP($A292,货物明细表!$B:$F,2,0),"")</f>
        <v/>
      </c>
      <c r="C292" s="47" t="str">
        <f>IFERROR(VLOOKUP($A292,货物明细表!$B:$F,3,0),"")</f>
        <v/>
      </c>
      <c r="D292" s="47" t="str">
        <f>IFERROR(VLOOKUP($A292,货物明细表!$B:$F,4,0),"")</f>
        <v/>
      </c>
      <c r="E292" s="47" t="str">
        <f>IFERROR(VLOOKUP($A292,货物明细表!$B:$F,5,0),"")</f>
        <v/>
      </c>
      <c r="F292" s="20"/>
      <c r="G292" s="47" t="str">
        <f>IF($A292="","",SUMIF(入库记录!$C:$C,$A292,入库记录!$H:$H))</f>
        <v/>
      </c>
      <c r="H292" s="47" t="str">
        <f>IF(A292="","",SUMIF(出库记录!$C:$C,$A292,出库记录!$H:$H))</f>
        <v/>
      </c>
      <c r="I292" s="47" t="str">
        <f t="shared" si="6"/>
        <v/>
      </c>
      <c r="J292" s="20"/>
    </row>
    <row r="293" spans="1:10">
      <c r="A293" s="22"/>
      <c r="B293" s="48" t="str">
        <f>IFERROR(VLOOKUP($A293,货物明细表!$B:$F,2,0),"")</f>
        <v/>
      </c>
      <c r="C293" s="48" t="str">
        <f>IFERROR(VLOOKUP($A293,货物明细表!$B:$F,3,0),"")</f>
        <v/>
      </c>
      <c r="D293" s="48" t="str">
        <f>IFERROR(VLOOKUP($A293,货物明细表!$B:$F,4,0),"")</f>
        <v/>
      </c>
      <c r="E293" s="48" t="str">
        <f>IFERROR(VLOOKUP($A293,货物明细表!$B:$F,5,0),"")</f>
        <v/>
      </c>
      <c r="F293" s="23"/>
      <c r="G293" s="48" t="str">
        <f>IF($A293="","",SUMIF(入库记录!$C:$C,$A293,入库记录!$H:$H))</f>
        <v/>
      </c>
      <c r="H293" s="48" t="str">
        <f>IF(A293="","",SUMIF(出库记录!$C:$C,$A293,出库记录!$H:$H))</f>
        <v/>
      </c>
      <c r="I293" s="48" t="str">
        <f t="shared" si="6"/>
        <v/>
      </c>
      <c r="J293" s="23"/>
    </row>
    <row r="294" spans="1:10">
      <c r="A294" s="19"/>
      <c r="B294" s="47" t="str">
        <f>IFERROR(VLOOKUP($A294,货物明细表!$B:$F,2,0),"")</f>
        <v/>
      </c>
      <c r="C294" s="47" t="str">
        <f>IFERROR(VLOOKUP($A294,货物明细表!$B:$F,3,0),"")</f>
        <v/>
      </c>
      <c r="D294" s="47" t="str">
        <f>IFERROR(VLOOKUP($A294,货物明细表!$B:$F,4,0),"")</f>
        <v/>
      </c>
      <c r="E294" s="47" t="str">
        <f>IFERROR(VLOOKUP($A294,货物明细表!$B:$F,5,0),"")</f>
        <v/>
      </c>
      <c r="F294" s="20"/>
      <c r="G294" s="47" t="str">
        <f>IF($A294="","",SUMIF(入库记录!$C:$C,$A294,入库记录!$H:$H))</f>
        <v/>
      </c>
      <c r="H294" s="47" t="str">
        <f>IF(A294="","",SUMIF(出库记录!$C:$C,$A294,出库记录!$H:$H))</f>
        <v/>
      </c>
      <c r="I294" s="47" t="str">
        <f t="shared" si="6"/>
        <v/>
      </c>
      <c r="J294" s="20"/>
    </row>
    <row r="295" spans="1:10">
      <c r="A295" s="22"/>
      <c r="B295" s="48" t="str">
        <f>IFERROR(VLOOKUP($A295,货物明细表!$B:$F,2,0),"")</f>
        <v/>
      </c>
      <c r="C295" s="48" t="str">
        <f>IFERROR(VLOOKUP($A295,货物明细表!$B:$F,3,0),"")</f>
        <v/>
      </c>
      <c r="D295" s="48" t="str">
        <f>IFERROR(VLOOKUP($A295,货物明细表!$B:$F,4,0),"")</f>
        <v/>
      </c>
      <c r="E295" s="48" t="str">
        <f>IFERROR(VLOOKUP($A295,货物明细表!$B:$F,5,0),"")</f>
        <v/>
      </c>
      <c r="F295" s="23"/>
      <c r="G295" s="48" t="str">
        <f>IF($A295="","",SUMIF(入库记录!$C:$C,$A295,入库记录!$H:$H))</f>
        <v/>
      </c>
      <c r="H295" s="48" t="str">
        <f>IF(A295="","",SUMIF(出库记录!$C:$C,$A295,出库记录!$H:$H))</f>
        <v/>
      </c>
      <c r="I295" s="48" t="str">
        <f t="shared" si="6"/>
        <v/>
      </c>
      <c r="J295" s="23"/>
    </row>
    <row r="296" spans="1:10">
      <c r="A296" s="19"/>
      <c r="B296" s="47" t="str">
        <f>IFERROR(VLOOKUP($A296,货物明细表!$B:$F,2,0),"")</f>
        <v/>
      </c>
      <c r="C296" s="47" t="str">
        <f>IFERROR(VLOOKUP($A296,货物明细表!$B:$F,3,0),"")</f>
        <v/>
      </c>
      <c r="D296" s="47" t="str">
        <f>IFERROR(VLOOKUP($A296,货物明细表!$B:$F,4,0),"")</f>
        <v/>
      </c>
      <c r="E296" s="47" t="str">
        <f>IFERROR(VLOOKUP($A296,货物明细表!$B:$F,5,0),"")</f>
        <v/>
      </c>
      <c r="F296" s="20"/>
      <c r="G296" s="47" t="str">
        <f>IF($A296="","",SUMIF(入库记录!$C:$C,$A296,入库记录!$H:$H))</f>
        <v/>
      </c>
      <c r="H296" s="47" t="str">
        <f>IF(A296="","",SUMIF(出库记录!$C:$C,$A296,出库记录!$H:$H))</f>
        <v/>
      </c>
      <c r="I296" s="47" t="str">
        <f t="shared" si="6"/>
        <v/>
      </c>
      <c r="J296" s="20"/>
    </row>
    <row r="297" spans="1:10">
      <c r="A297" s="22"/>
      <c r="B297" s="48" t="str">
        <f>IFERROR(VLOOKUP($A297,货物明细表!$B:$F,2,0),"")</f>
        <v/>
      </c>
      <c r="C297" s="48" t="str">
        <f>IFERROR(VLOOKUP($A297,货物明细表!$B:$F,3,0),"")</f>
        <v/>
      </c>
      <c r="D297" s="48" t="str">
        <f>IFERROR(VLOOKUP($A297,货物明细表!$B:$F,4,0),"")</f>
        <v/>
      </c>
      <c r="E297" s="48" t="str">
        <f>IFERROR(VLOOKUP($A297,货物明细表!$B:$F,5,0),"")</f>
        <v/>
      </c>
      <c r="F297" s="23"/>
      <c r="G297" s="48" t="str">
        <f>IF($A297="","",SUMIF(入库记录!$C:$C,$A297,入库记录!$H:$H))</f>
        <v/>
      </c>
      <c r="H297" s="48" t="str">
        <f>IF(A297="","",SUMIF(出库记录!$C:$C,$A297,出库记录!$H:$H))</f>
        <v/>
      </c>
      <c r="I297" s="48" t="str">
        <f t="shared" si="6"/>
        <v/>
      </c>
      <c r="J297" s="23"/>
    </row>
    <row r="298" spans="1:10">
      <c r="A298" s="19"/>
      <c r="B298" s="47" t="str">
        <f>IFERROR(VLOOKUP($A298,货物明细表!$B:$F,2,0),"")</f>
        <v/>
      </c>
      <c r="C298" s="47" t="str">
        <f>IFERROR(VLOOKUP($A298,货物明细表!$B:$F,3,0),"")</f>
        <v/>
      </c>
      <c r="D298" s="47" t="str">
        <f>IFERROR(VLOOKUP($A298,货物明细表!$B:$F,4,0),"")</f>
        <v/>
      </c>
      <c r="E298" s="47" t="str">
        <f>IFERROR(VLOOKUP($A298,货物明细表!$B:$F,5,0),"")</f>
        <v/>
      </c>
      <c r="F298" s="20"/>
      <c r="G298" s="47" t="str">
        <f>IF($A298="","",SUMIF(入库记录!$C:$C,$A298,入库记录!$H:$H))</f>
        <v/>
      </c>
      <c r="H298" s="47" t="str">
        <f>IF(A298="","",SUMIF(出库记录!$C:$C,$A298,出库记录!$H:$H))</f>
        <v/>
      </c>
      <c r="I298" s="47" t="str">
        <f t="shared" si="6"/>
        <v/>
      </c>
      <c r="J298" s="20"/>
    </row>
    <row r="299" spans="1:10">
      <c r="A299" s="22"/>
      <c r="B299" s="48" t="str">
        <f>IFERROR(VLOOKUP($A299,货物明细表!$B:$F,2,0),"")</f>
        <v/>
      </c>
      <c r="C299" s="48" t="str">
        <f>IFERROR(VLOOKUP($A299,货物明细表!$B:$F,3,0),"")</f>
        <v/>
      </c>
      <c r="D299" s="48" t="str">
        <f>IFERROR(VLOOKUP($A299,货物明细表!$B:$F,4,0),"")</f>
        <v/>
      </c>
      <c r="E299" s="48" t="str">
        <f>IFERROR(VLOOKUP($A299,货物明细表!$B:$F,5,0),"")</f>
        <v/>
      </c>
      <c r="F299" s="23"/>
      <c r="G299" s="48" t="str">
        <f>IF($A299="","",SUMIF(入库记录!$C:$C,$A299,入库记录!$H:$H))</f>
        <v/>
      </c>
      <c r="H299" s="48" t="str">
        <f>IF(A299="","",SUMIF(出库记录!$C:$C,$A299,出库记录!$H:$H))</f>
        <v/>
      </c>
      <c r="I299" s="48" t="str">
        <f t="shared" si="6"/>
        <v/>
      </c>
      <c r="J299" s="23"/>
    </row>
    <row r="300" spans="1:10">
      <c r="A300" s="19"/>
      <c r="B300" s="47" t="str">
        <f>IFERROR(VLOOKUP($A300,货物明细表!$B:$F,2,0),"")</f>
        <v/>
      </c>
      <c r="C300" s="47" t="str">
        <f>IFERROR(VLOOKUP($A300,货物明细表!$B:$F,3,0),"")</f>
        <v/>
      </c>
      <c r="D300" s="47" t="str">
        <f>IFERROR(VLOOKUP($A300,货物明细表!$B:$F,4,0),"")</f>
        <v/>
      </c>
      <c r="E300" s="47" t="str">
        <f>IFERROR(VLOOKUP($A300,货物明细表!$B:$F,5,0),"")</f>
        <v/>
      </c>
      <c r="F300" s="20"/>
      <c r="G300" s="47" t="str">
        <f>IF($A300="","",SUMIF(入库记录!$C:$C,$A300,入库记录!$H:$H))</f>
        <v/>
      </c>
      <c r="H300" s="47" t="str">
        <f>IF(A300="","",SUMIF(出库记录!$C:$C,$A300,出库记录!$H:$H))</f>
        <v/>
      </c>
      <c r="I300" s="47" t="str">
        <f t="shared" si="6"/>
        <v/>
      </c>
      <c r="J300" s="20"/>
    </row>
    <row r="301" spans="1:10">
      <c r="A301" s="22"/>
      <c r="B301" s="48" t="str">
        <f>IFERROR(VLOOKUP($A301,货物明细表!$B:$F,2,0),"")</f>
        <v/>
      </c>
      <c r="C301" s="48" t="str">
        <f>IFERROR(VLOOKUP($A301,货物明细表!$B:$F,3,0),"")</f>
        <v/>
      </c>
      <c r="D301" s="48" t="str">
        <f>IFERROR(VLOOKUP($A301,货物明细表!$B:$F,4,0),"")</f>
        <v/>
      </c>
      <c r="E301" s="48" t="str">
        <f>IFERROR(VLOOKUP($A301,货物明细表!$B:$F,5,0),"")</f>
        <v/>
      </c>
      <c r="F301" s="23"/>
      <c r="G301" s="48" t="str">
        <f>IF($A301="","",SUMIF(入库记录!$C:$C,$A301,入库记录!$H:$H))</f>
        <v/>
      </c>
      <c r="H301" s="48" t="str">
        <f>IF(A301="","",SUMIF(出库记录!$C:$C,$A301,出库记录!$H:$H))</f>
        <v/>
      </c>
      <c r="I301" s="48" t="str">
        <f t="shared" si="6"/>
        <v/>
      </c>
      <c r="J301" s="23"/>
    </row>
    <row r="302" spans="1:10">
      <c r="A302" s="19"/>
      <c r="B302" s="47" t="str">
        <f>IFERROR(VLOOKUP($A302,货物明细表!$B:$F,2,0),"")</f>
        <v/>
      </c>
      <c r="C302" s="47" t="str">
        <f>IFERROR(VLOOKUP($A302,货物明细表!$B:$F,3,0),"")</f>
        <v/>
      </c>
      <c r="D302" s="47" t="str">
        <f>IFERROR(VLOOKUP($A302,货物明细表!$B:$F,4,0),"")</f>
        <v/>
      </c>
      <c r="E302" s="47" t="str">
        <f>IFERROR(VLOOKUP($A302,货物明细表!$B:$F,5,0),"")</f>
        <v/>
      </c>
      <c r="F302" s="20"/>
      <c r="G302" s="47" t="str">
        <f>IF($A302="","",SUMIF(入库记录!$C:$C,$A302,入库记录!$H:$H))</f>
        <v/>
      </c>
      <c r="H302" s="47" t="str">
        <f>IF(A302="","",SUMIF(出库记录!$C:$C,$A302,出库记录!$H:$H))</f>
        <v/>
      </c>
      <c r="I302" s="47" t="str">
        <f t="shared" si="6"/>
        <v/>
      </c>
      <c r="J302" s="20"/>
    </row>
    <row r="303" spans="1:10">
      <c r="A303" s="22"/>
      <c r="B303" s="48" t="str">
        <f>IFERROR(VLOOKUP($A303,货物明细表!$B:$F,2,0),"")</f>
        <v/>
      </c>
      <c r="C303" s="48" t="str">
        <f>IFERROR(VLOOKUP($A303,货物明细表!$B:$F,3,0),"")</f>
        <v/>
      </c>
      <c r="D303" s="48" t="str">
        <f>IFERROR(VLOOKUP($A303,货物明细表!$B:$F,4,0),"")</f>
        <v/>
      </c>
      <c r="E303" s="48" t="str">
        <f>IFERROR(VLOOKUP($A303,货物明细表!$B:$F,5,0),"")</f>
        <v/>
      </c>
      <c r="F303" s="23"/>
      <c r="G303" s="48" t="str">
        <f>IF($A303="","",SUMIF(入库记录!$C:$C,$A303,入库记录!$H:$H))</f>
        <v/>
      </c>
      <c r="H303" s="48" t="str">
        <f>IF(A303="","",SUMIF(出库记录!$C:$C,$A303,出库记录!$H:$H))</f>
        <v/>
      </c>
      <c r="I303" s="48" t="str">
        <f t="shared" si="6"/>
        <v/>
      </c>
      <c r="J303" s="23"/>
    </row>
    <row r="304" spans="1:10">
      <c r="A304" s="19"/>
      <c r="B304" s="47" t="str">
        <f>IFERROR(VLOOKUP($A304,货物明细表!$B:$F,2,0),"")</f>
        <v/>
      </c>
      <c r="C304" s="47" t="str">
        <f>IFERROR(VLOOKUP($A304,货物明细表!$B:$F,3,0),"")</f>
        <v/>
      </c>
      <c r="D304" s="47" t="str">
        <f>IFERROR(VLOOKUP($A304,货物明细表!$B:$F,4,0),"")</f>
        <v/>
      </c>
      <c r="E304" s="47" t="str">
        <f>IFERROR(VLOOKUP($A304,货物明细表!$B:$F,5,0),"")</f>
        <v/>
      </c>
      <c r="F304" s="20"/>
      <c r="G304" s="47" t="str">
        <f>IF($A304="","",SUMIF(入库记录!$C:$C,$A304,入库记录!$H:$H))</f>
        <v/>
      </c>
      <c r="H304" s="47" t="str">
        <f>IF(A304="","",SUMIF(出库记录!$C:$C,$A304,出库记录!$H:$H))</f>
        <v/>
      </c>
      <c r="I304" s="47" t="str">
        <f t="shared" si="6"/>
        <v/>
      </c>
      <c r="J304" s="20"/>
    </row>
    <row r="305" spans="1:10">
      <c r="A305" s="22"/>
      <c r="B305" s="48" t="str">
        <f>IFERROR(VLOOKUP($A305,货物明细表!$B:$F,2,0),"")</f>
        <v/>
      </c>
      <c r="C305" s="48" t="str">
        <f>IFERROR(VLOOKUP($A305,货物明细表!$B:$F,3,0),"")</f>
        <v/>
      </c>
      <c r="D305" s="48" t="str">
        <f>IFERROR(VLOOKUP($A305,货物明细表!$B:$F,4,0),"")</f>
        <v/>
      </c>
      <c r="E305" s="48" t="str">
        <f>IFERROR(VLOOKUP($A305,货物明细表!$B:$F,5,0),"")</f>
        <v/>
      </c>
      <c r="F305" s="23"/>
      <c r="G305" s="48" t="str">
        <f>IF($A305="","",SUMIF(入库记录!$C:$C,$A305,入库记录!$H:$H))</f>
        <v/>
      </c>
      <c r="H305" s="48" t="str">
        <f>IF(A305="","",SUMIF(出库记录!$C:$C,$A305,出库记录!$H:$H))</f>
        <v/>
      </c>
      <c r="I305" s="48" t="str">
        <f t="shared" si="6"/>
        <v/>
      </c>
      <c r="J305" s="23"/>
    </row>
    <row r="306" spans="1:10">
      <c r="A306" s="19"/>
      <c r="B306" s="47" t="str">
        <f>IFERROR(VLOOKUP($A306,货物明细表!$B:$F,2,0),"")</f>
        <v/>
      </c>
      <c r="C306" s="47" t="str">
        <f>IFERROR(VLOOKUP($A306,货物明细表!$B:$F,3,0),"")</f>
        <v/>
      </c>
      <c r="D306" s="47" t="str">
        <f>IFERROR(VLOOKUP($A306,货物明细表!$B:$F,4,0),"")</f>
        <v/>
      </c>
      <c r="E306" s="47" t="str">
        <f>IFERROR(VLOOKUP($A306,货物明细表!$B:$F,5,0),"")</f>
        <v/>
      </c>
      <c r="F306" s="20"/>
      <c r="G306" s="47" t="str">
        <f>IF($A306="","",SUMIF(入库记录!$C:$C,$A306,入库记录!$H:$H))</f>
        <v/>
      </c>
      <c r="H306" s="47" t="str">
        <f>IF(A306="","",SUMIF(出库记录!$C:$C,$A306,出库记录!$H:$H))</f>
        <v/>
      </c>
      <c r="I306" s="47" t="str">
        <f t="shared" si="6"/>
        <v/>
      </c>
      <c r="J306" s="20"/>
    </row>
    <row r="307" spans="1:10">
      <c r="A307" s="22"/>
      <c r="B307" s="48" t="str">
        <f>IFERROR(VLOOKUP($A307,货物明细表!$B:$F,2,0),"")</f>
        <v/>
      </c>
      <c r="C307" s="48" t="str">
        <f>IFERROR(VLOOKUP($A307,货物明细表!$B:$F,3,0),"")</f>
        <v/>
      </c>
      <c r="D307" s="48" t="str">
        <f>IFERROR(VLOOKUP($A307,货物明细表!$B:$F,4,0),"")</f>
        <v/>
      </c>
      <c r="E307" s="48" t="str">
        <f>IFERROR(VLOOKUP($A307,货物明细表!$B:$F,5,0),"")</f>
        <v/>
      </c>
      <c r="F307" s="23"/>
      <c r="G307" s="48" t="str">
        <f>IF($A307="","",SUMIF(入库记录!$C:$C,$A307,入库记录!$H:$H))</f>
        <v/>
      </c>
      <c r="H307" s="48" t="str">
        <f>IF(A307="","",SUMIF(出库记录!$C:$C,$A307,出库记录!$H:$H))</f>
        <v/>
      </c>
      <c r="I307" s="48" t="str">
        <f t="shared" si="6"/>
        <v/>
      </c>
      <c r="J307" s="23"/>
    </row>
    <row r="308" spans="1:10">
      <c r="A308" s="19"/>
      <c r="B308" s="47" t="str">
        <f>IFERROR(VLOOKUP($A308,货物明细表!$B:$F,2,0),"")</f>
        <v/>
      </c>
      <c r="C308" s="47" t="str">
        <f>IFERROR(VLOOKUP($A308,货物明细表!$B:$F,3,0),"")</f>
        <v/>
      </c>
      <c r="D308" s="47" t="str">
        <f>IFERROR(VLOOKUP($A308,货物明细表!$B:$F,4,0),"")</f>
        <v/>
      </c>
      <c r="E308" s="47" t="str">
        <f>IFERROR(VLOOKUP($A308,货物明细表!$B:$F,5,0),"")</f>
        <v/>
      </c>
      <c r="F308" s="20"/>
      <c r="G308" s="47" t="str">
        <f>IF($A308="","",SUMIF(入库记录!$C:$C,$A308,入库记录!$H:$H))</f>
        <v/>
      </c>
      <c r="H308" s="47" t="str">
        <f>IF(A308="","",SUMIF(出库记录!$C:$C,$A308,出库记录!$H:$H))</f>
        <v/>
      </c>
      <c r="I308" s="47" t="str">
        <f t="shared" si="6"/>
        <v/>
      </c>
      <c r="J308" s="20"/>
    </row>
    <row r="309" spans="1:10">
      <c r="A309" s="22"/>
      <c r="B309" s="48" t="str">
        <f>IFERROR(VLOOKUP($A309,货物明细表!$B:$F,2,0),"")</f>
        <v/>
      </c>
      <c r="C309" s="48" t="str">
        <f>IFERROR(VLOOKUP($A309,货物明细表!$B:$F,3,0),"")</f>
        <v/>
      </c>
      <c r="D309" s="48" t="str">
        <f>IFERROR(VLOOKUP($A309,货物明细表!$B:$F,4,0),"")</f>
        <v/>
      </c>
      <c r="E309" s="48" t="str">
        <f>IFERROR(VLOOKUP($A309,货物明细表!$B:$F,5,0),"")</f>
        <v/>
      </c>
      <c r="F309" s="23"/>
      <c r="G309" s="48" t="str">
        <f>IF($A309="","",SUMIF(入库记录!$C:$C,$A309,入库记录!$H:$H))</f>
        <v/>
      </c>
      <c r="H309" s="48" t="str">
        <f>IF(A309="","",SUMIF(出库记录!$C:$C,$A309,出库记录!$H:$H))</f>
        <v/>
      </c>
      <c r="I309" s="48" t="str">
        <f t="shared" si="6"/>
        <v/>
      </c>
      <c r="J309" s="23"/>
    </row>
    <row r="310" spans="1:10">
      <c r="A310" s="19"/>
      <c r="B310" s="47" t="str">
        <f>IFERROR(VLOOKUP($A310,货物明细表!$B:$F,2,0),"")</f>
        <v/>
      </c>
      <c r="C310" s="47" t="str">
        <f>IFERROR(VLOOKUP($A310,货物明细表!$B:$F,3,0),"")</f>
        <v/>
      </c>
      <c r="D310" s="47" t="str">
        <f>IFERROR(VLOOKUP($A310,货物明细表!$B:$F,4,0),"")</f>
        <v/>
      </c>
      <c r="E310" s="47" t="str">
        <f>IFERROR(VLOOKUP($A310,货物明细表!$B:$F,5,0),"")</f>
        <v/>
      </c>
      <c r="F310" s="20"/>
      <c r="G310" s="47" t="str">
        <f>IF($A310="","",SUMIF(入库记录!$C:$C,$A310,入库记录!$H:$H))</f>
        <v/>
      </c>
      <c r="H310" s="47" t="str">
        <f>IF(A310="","",SUMIF(出库记录!$C:$C,$A310,出库记录!$H:$H))</f>
        <v/>
      </c>
      <c r="I310" s="47" t="str">
        <f t="shared" si="6"/>
        <v/>
      </c>
      <c r="J310" s="20"/>
    </row>
    <row r="311" spans="1:10">
      <c r="A311" s="22"/>
      <c r="B311" s="48" t="str">
        <f>IFERROR(VLOOKUP($A311,货物明细表!$B:$F,2,0),"")</f>
        <v/>
      </c>
      <c r="C311" s="48" t="str">
        <f>IFERROR(VLOOKUP($A311,货物明细表!$B:$F,3,0),"")</f>
        <v/>
      </c>
      <c r="D311" s="48" t="str">
        <f>IFERROR(VLOOKUP($A311,货物明细表!$B:$F,4,0),"")</f>
        <v/>
      </c>
      <c r="E311" s="48" t="str">
        <f>IFERROR(VLOOKUP($A311,货物明细表!$B:$F,5,0),"")</f>
        <v/>
      </c>
      <c r="F311" s="23"/>
      <c r="G311" s="48" t="str">
        <f>IF($A311="","",SUMIF(入库记录!$C:$C,$A311,入库记录!$H:$H))</f>
        <v/>
      </c>
      <c r="H311" s="48" t="str">
        <f>IF(A311="","",SUMIF(出库记录!$C:$C,$A311,出库记录!$H:$H))</f>
        <v/>
      </c>
      <c r="I311" s="48" t="str">
        <f t="shared" si="6"/>
        <v/>
      </c>
      <c r="J311" s="23"/>
    </row>
    <row r="312" spans="1:10">
      <c r="A312" s="19"/>
      <c r="B312" s="47" t="str">
        <f>IFERROR(VLOOKUP($A312,货物明细表!$B:$F,2,0),"")</f>
        <v/>
      </c>
      <c r="C312" s="47" t="str">
        <f>IFERROR(VLOOKUP($A312,货物明细表!$B:$F,3,0),"")</f>
        <v/>
      </c>
      <c r="D312" s="47" t="str">
        <f>IFERROR(VLOOKUP($A312,货物明细表!$B:$F,4,0),"")</f>
        <v/>
      </c>
      <c r="E312" s="47" t="str">
        <f>IFERROR(VLOOKUP($A312,货物明细表!$B:$F,5,0),"")</f>
        <v/>
      </c>
      <c r="F312" s="20"/>
      <c r="G312" s="47" t="str">
        <f>IF($A312="","",SUMIF(入库记录!$C:$C,$A312,入库记录!$H:$H))</f>
        <v/>
      </c>
      <c r="H312" s="47" t="str">
        <f>IF(A312="","",SUMIF(出库记录!$C:$C,$A312,出库记录!$H:$H))</f>
        <v/>
      </c>
      <c r="I312" s="47" t="str">
        <f t="shared" si="6"/>
        <v/>
      </c>
      <c r="J312" s="20"/>
    </row>
    <row r="313" spans="1:10">
      <c r="A313" s="22"/>
      <c r="B313" s="48" t="str">
        <f>IFERROR(VLOOKUP($A313,货物明细表!$B:$F,2,0),"")</f>
        <v/>
      </c>
      <c r="C313" s="48" t="str">
        <f>IFERROR(VLOOKUP($A313,货物明细表!$B:$F,3,0),"")</f>
        <v/>
      </c>
      <c r="D313" s="48" t="str">
        <f>IFERROR(VLOOKUP($A313,货物明细表!$B:$F,4,0),"")</f>
        <v/>
      </c>
      <c r="E313" s="48" t="str">
        <f>IFERROR(VLOOKUP($A313,货物明细表!$B:$F,5,0),"")</f>
        <v/>
      </c>
      <c r="F313" s="23"/>
      <c r="G313" s="48" t="str">
        <f>IF($A313="","",SUMIF(入库记录!$C:$C,$A313,入库记录!$H:$H))</f>
        <v/>
      </c>
      <c r="H313" s="48" t="str">
        <f>IF(A313="","",SUMIF(出库记录!$C:$C,$A313,出库记录!$H:$H))</f>
        <v/>
      </c>
      <c r="I313" s="48" t="str">
        <f t="shared" si="6"/>
        <v/>
      </c>
      <c r="J313" s="23"/>
    </row>
    <row r="314" spans="1:10">
      <c r="A314" s="19"/>
      <c r="B314" s="47" t="str">
        <f>IFERROR(VLOOKUP($A314,货物明细表!$B:$F,2,0),"")</f>
        <v/>
      </c>
      <c r="C314" s="47" t="str">
        <f>IFERROR(VLOOKUP($A314,货物明细表!$B:$F,3,0),"")</f>
        <v/>
      </c>
      <c r="D314" s="47" t="str">
        <f>IFERROR(VLOOKUP($A314,货物明细表!$B:$F,4,0),"")</f>
        <v/>
      </c>
      <c r="E314" s="47" t="str">
        <f>IFERROR(VLOOKUP($A314,货物明细表!$B:$F,5,0),"")</f>
        <v/>
      </c>
      <c r="F314" s="20"/>
      <c r="G314" s="47" t="str">
        <f>IF($A314="","",SUMIF(入库记录!$C:$C,$A314,入库记录!$H:$H))</f>
        <v/>
      </c>
      <c r="H314" s="47" t="str">
        <f>IF(A314="","",SUMIF(出库记录!$C:$C,$A314,出库记录!$H:$H))</f>
        <v/>
      </c>
      <c r="I314" s="47" t="str">
        <f t="shared" si="6"/>
        <v/>
      </c>
      <c r="J314" s="20"/>
    </row>
    <row r="315" spans="1:10">
      <c r="A315" s="22"/>
      <c r="B315" s="48" t="str">
        <f>IFERROR(VLOOKUP($A315,货物明细表!$B:$F,2,0),"")</f>
        <v/>
      </c>
      <c r="C315" s="48" t="str">
        <f>IFERROR(VLOOKUP($A315,货物明细表!$B:$F,3,0),"")</f>
        <v/>
      </c>
      <c r="D315" s="48" t="str">
        <f>IFERROR(VLOOKUP($A315,货物明细表!$B:$F,4,0),"")</f>
        <v/>
      </c>
      <c r="E315" s="48" t="str">
        <f>IFERROR(VLOOKUP($A315,货物明细表!$B:$F,5,0),"")</f>
        <v/>
      </c>
      <c r="F315" s="23"/>
      <c r="G315" s="48" t="str">
        <f>IF($A315="","",SUMIF(入库记录!$C:$C,$A315,入库记录!$H:$H))</f>
        <v/>
      </c>
      <c r="H315" s="48" t="str">
        <f>IF(A315="","",SUMIF(出库记录!$C:$C,$A315,出库记录!$H:$H))</f>
        <v/>
      </c>
      <c r="I315" s="48" t="str">
        <f t="shared" si="6"/>
        <v/>
      </c>
      <c r="J315" s="23"/>
    </row>
    <row r="316" spans="1:10">
      <c r="A316" s="19"/>
      <c r="B316" s="47" t="str">
        <f>IFERROR(VLOOKUP($A316,货物明细表!$B:$F,2,0),"")</f>
        <v/>
      </c>
      <c r="C316" s="47" t="str">
        <f>IFERROR(VLOOKUP($A316,货物明细表!$B:$F,3,0),"")</f>
        <v/>
      </c>
      <c r="D316" s="47" t="str">
        <f>IFERROR(VLOOKUP($A316,货物明细表!$B:$F,4,0),"")</f>
        <v/>
      </c>
      <c r="E316" s="47" t="str">
        <f>IFERROR(VLOOKUP($A316,货物明细表!$B:$F,5,0),"")</f>
        <v/>
      </c>
      <c r="F316" s="20"/>
      <c r="G316" s="47" t="str">
        <f>IF($A316="","",SUMIF(入库记录!$C:$C,$A316,入库记录!$H:$H))</f>
        <v/>
      </c>
      <c r="H316" s="47" t="str">
        <f>IF(A316="","",SUMIF(出库记录!$C:$C,$A316,出库记录!$H:$H))</f>
        <v/>
      </c>
      <c r="I316" s="47" t="str">
        <f t="shared" si="6"/>
        <v/>
      </c>
      <c r="J316" s="20"/>
    </row>
    <row r="317" spans="1:10">
      <c r="A317" s="22"/>
      <c r="B317" s="48" t="str">
        <f>IFERROR(VLOOKUP($A317,货物明细表!$B:$F,2,0),"")</f>
        <v/>
      </c>
      <c r="C317" s="48" t="str">
        <f>IFERROR(VLOOKUP($A317,货物明细表!$B:$F,3,0),"")</f>
        <v/>
      </c>
      <c r="D317" s="48" t="str">
        <f>IFERROR(VLOOKUP($A317,货物明细表!$B:$F,4,0),"")</f>
        <v/>
      </c>
      <c r="E317" s="48" t="str">
        <f>IFERROR(VLOOKUP($A317,货物明细表!$B:$F,5,0),"")</f>
        <v/>
      </c>
      <c r="F317" s="23"/>
      <c r="G317" s="48" t="str">
        <f>IF($A317="","",SUMIF(入库记录!$C:$C,$A317,入库记录!$H:$H))</f>
        <v/>
      </c>
      <c r="H317" s="48" t="str">
        <f>IF(A317="","",SUMIF(出库记录!$C:$C,$A317,出库记录!$H:$H))</f>
        <v/>
      </c>
      <c r="I317" s="48" t="str">
        <f t="shared" si="6"/>
        <v/>
      </c>
      <c r="J317" s="23"/>
    </row>
    <row r="318" spans="1:10">
      <c r="A318" s="19"/>
      <c r="B318" s="47" t="str">
        <f>IFERROR(VLOOKUP($A318,货物明细表!$B:$F,2,0),"")</f>
        <v/>
      </c>
      <c r="C318" s="47" t="str">
        <f>IFERROR(VLOOKUP($A318,货物明细表!$B:$F,3,0),"")</f>
        <v/>
      </c>
      <c r="D318" s="47" t="str">
        <f>IFERROR(VLOOKUP($A318,货物明细表!$B:$F,4,0),"")</f>
        <v/>
      </c>
      <c r="E318" s="47" t="str">
        <f>IFERROR(VLOOKUP($A318,货物明细表!$B:$F,5,0),"")</f>
        <v/>
      </c>
      <c r="F318" s="20"/>
      <c r="G318" s="47" t="str">
        <f>IF($A318="","",SUMIF(入库记录!$C:$C,$A318,入库记录!$H:$H))</f>
        <v/>
      </c>
      <c r="H318" s="47" t="str">
        <f>IF(A318="","",SUMIF(出库记录!$C:$C,$A318,出库记录!$H:$H))</f>
        <v/>
      </c>
      <c r="I318" s="47" t="str">
        <f t="shared" si="6"/>
        <v/>
      </c>
      <c r="J318" s="20"/>
    </row>
    <row r="319" spans="1:10">
      <c r="A319" s="22"/>
      <c r="B319" s="48" t="str">
        <f>IFERROR(VLOOKUP($A319,货物明细表!$B:$F,2,0),"")</f>
        <v/>
      </c>
      <c r="C319" s="48" t="str">
        <f>IFERROR(VLOOKUP($A319,货物明细表!$B:$F,3,0),"")</f>
        <v/>
      </c>
      <c r="D319" s="48" t="str">
        <f>IFERROR(VLOOKUP($A319,货物明细表!$B:$F,4,0),"")</f>
        <v/>
      </c>
      <c r="E319" s="48" t="str">
        <f>IFERROR(VLOOKUP($A319,货物明细表!$B:$F,5,0),"")</f>
        <v/>
      </c>
      <c r="F319" s="23"/>
      <c r="G319" s="48" t="str">
        <f>IF($A319="","",SUMIF(入库记录!$C:$C,$A319,入库记录!$H:$H))</f>
        <v/>
      </c>
      <c r="H319" s="48" t="str">
        <f>IF(A319="","",SUMIF(出库记录!$C:$C,$A319,出库记录!$H:$H))</f>
        <v/>
      </c>
      <c r="I319" s="48" t="str">
        <f t="shared" si="6"/>
        <v/>
      </c>
      <c r="J319" s="23"/>
    </row>
    <row r="320" spans="1:10">
      <c r="A320" s="19"/>
      <c r="B320" s="47" t="str">
        <f>IFERROR(VLOOKUP($A320,货物明细表!$B:$F,2,0),"")</f>
        <v/>
      </c>
      <c r="C320" s="47" t="str">
        <f>IFERROR(VLOOKUP($A320,货物明细表!$B:$F,3,0),"")</f>
        <v/>
      </c>
      <c r="D320" s="47" t="str">
        <f>IFERROR(VLOOKUP($A320,货物明细表!$B:$F,4,0),"")</f>
        <v/>
      </c>
      <c r="E320" s="47" t="str">
        <f>IFERROR(VLOOKUP($A320,货物明细表!$B:$F,5,0),"")</f>
        <v/>
      </c>
      <c r="F320" s="20"/>
      <c r="G320" s="47" t="str">
        <f>IF($A320="","",SUMIF(入库记录!$C:$C,$A320,入库记录!$H:$H))</f>
        <v/>
      </c>
      <c r="H320" s="47" t="str">
        <f>IF(A320="","",SUMIF(出库记录!$C:$C,$A320,出库记录!$H:$H))</f>
        <v/>
      </c>
      <c r="I320" s="47" t="str">
        <f t="shared" si="6"/>
        <v/>
      </c>
      <c r="J320" s="20"/>
    </row>
    <row r="321" spans="1:10">
      <c r="A321" s="22"/>
      <c r="B321" s="48" t="str">
        <f>IFERROR(VLOOKUP($A321,货物明细表!$B:$F,2,0),"")</f>
        <v/>
      </c>
      <c r="C321" s="48" t="str">
        <f>IFERROR(VLOOKUP($A321,货物明细表!$B:$F,3,0),"")</f>
        <v/>
      </c>
      <c r="D321" s="48" t="str">
        <f>IFERROR(VLOOKUP($A321,货物明细表!$B:$F,4,0),"")</f>
        <v/>
      </c>
      <c r="E321" s="48" t="str">
        <f>IFERROR(VLOOKUP($A321,货物明细表!$B:$F,5,0),"")</f>
        <v/>
      </c>
      <c r="F321" s="23"/>
      <c r="G321" s="48" t="str">
        <f>IF($A321="","",SUMIF(入库记录!$C:$C,$A321,入库记录!$H:$H))</f>
        <v/>
      </c>
      <c r="H321" s="48" t="str">
        <f>IF(A321="","",SUMIF(出库记录!$C:$C,$A321,出库记录!$H:$H))</f>
        <v/>
      </c>
      <c r="I321" s="48" t="str">
        <f t="shared" si="6"/>
        <v/>
      </c>
      <c r="J321" s="23"/>
    </row>
    <row r="322" spans="1:10">
      <c r="A322" s="19"/>
      <c r="B322" s="47" t="str">
        <f>IFERROR(VLOOKUP($A322,货物明细表!$B:$F,2,0),"")</f>
        <v/>
      </c>
      <c r="C322" s="47" t="str">
        <f>IFERROR(VLOOKUP($A322,货物明细表!$B:$F,3,0),"")</f>
        <v/>
      </c>
      <c r="D322" s="47" t="str">
        <f>IFERROR(VLOOKUP($A322,货物明细表!$B:$F,4,0),"")</f>
        <v/>
      </c>
      <c r="E322" s="47" t="str">
        <f>IFERROR(VLOOKUP($A322,货物明细表!$B:$F,5,0),"")</f>
        <v/>
      </c>
      <c r="F322" s="20"/>
      <c r="G322" s="47" t="str">
        <f>IF($A322="","",SUMIF(入库记录!$C:$C,$A322,入库记录!$H:$H))</f>
        <v/>
      </c>
      <c r="H322" s="47" t="str">
        <f>IF(A322="","",SUMIF(出库记录!$C:$C,$A322,出库记录!$H:$H))</f>
        <v/>
      </c>
      <c r="I322" s="47" t="str">
        <f t="shared" si="6"/>
        <v/>
      </c>
      <c r="J322" s="20"/>
    </row>
    <row r="323" spans="1:10">
      <c r="A323" s="22"/>
      <c r="B323" s="48" t="str">
        <f>IFERROR(VLOOKUP($A323,货物明细表!$B:$F,2,0),"")</f>
        <v/>
      </c>
      <c r="C323" s="48" t="str">
        <f>IFERROR(VLOOKUP($A323,货物明细表!$B:$F,3,0),"")</f>
        <v/>
      </c>
      <c r="D323" s="48" t="str">
        <f>IFERROR(VLOOKUP($A323,货物明细表!$B:$F,4,0),"")</f>
        <v/>
      </c>
      <c r="E323" s="48" t="str">
        <f>IFERROR(VLOOKUP($A323,货物明细表!$B:$F,5,0),"")</f>
        <v/>
      </c>
      <c r="F323" s="23"/>
      <c r="G323" s="48" t="str">
        <f>IF($A323="","",SUMIF(入库记录!$C:$C,$A323,入库记录!$H:$H))</f>
        <v/>
      </c>
      <c r="H323" s="48" t="str">
        <f>IF(A323="","",SUMIF(出库记录!$C:$C,$A323,出库记录!$H:$H))</f>
        <v/>
      </c>
      <c r="I323" s="48" t="str">
        <f t="shared" si="6"/>
        <v/>
      </c>
      <c r="J323" s="23"/>
    </row>
    <row r="324" spans="1:10">
      <c r="A324" s="19"/>
      <c r="B324" s="47" t="str">
        <f>IFERROR(VLOOKUP($A324,货物明细表!$B:$F,2,0),"")</f>
        <v/>
      </c>
      <c r="C324" s="47" t="str">
        <f>IFERROR(VLOOKUP($A324,货物明细表!$B:$F,3,0),"")</f>
        <v/>
      </c>
      <c r="D324" s="47" t="str">
        <f>IFERROR(VLOOKUP($A324,货物明细表!$B:$F,4,0),"")</f>
        <v/>
      </c>
      <c r="E324" s="47" t="str">
        <f>IFERROR(VLOOKUP($A324,货物明细表!$B:$F,5,0),"")</f>
        <v/>
      </c>
      <c r="F324" s="20"/>
      <c r="G324" s="47" t="str">
        <f>IF($A324="","",SUMIF(入库记录!$C:$C,$A324,入库记录!$H:$H))</f>
        <v/>
      </c>
      <c r="H324" s="47" t="str">
        <f>IF(A324="","",SUMIF(出库记录!$C:$C,$A324,出库记录!$H:$H))</f>
        <v/>
      </c>
      <c r="I324" s="47" t="str">
        <f t="shared" si="6"/>
        <v/>
      </c>
      <c r="J324" s="20"/>
    </row>
    <row r="325" spans="1:10">
      <c r="A325" s="22"/>
      <c r="B325" s="48" t="str">
        <f>IFERROR(VLOOKUP($A325,货物明细表!$B:$F,2,0),"")</f>
        <v/>
      </c>
      <c r="C325" s="48" t="str">
        <f>IFERROR(VLOOKUP($A325,货物明细表!$B:$F,3,0),"")</f>
        <v/>
      </c>
      <c r="D325" s="48" t="str">
        <f>IFERROR(VLOOKUP($A325,货物明细表!$B:$F,4,0),"")</f>
        <v/>
      </c>
      <c r="E325" s="48" t="str">
        <f>IFERROR(VLOOKUP($A325,货物明细表!$B:$F,5,0),"")</f>
        <v/>
      </c>
      <c r="F325" s="23"/>
      <c r="G325" s="48" t="str">
        <f>IF($A325="","",SUMIF(入库记录!$C:$C,$A325,入库记录!$H:$H))</f>
        <v/>
      </c>
      <c r="H325" s="48" t="str">
        <f>IF(A325="","",SUMIF(出库记录!$C:$C,$A325,出库记录!$H:$H))</f>
        <v/>
      </c>
      <c r="I325" s="48" t="str">
        <f t="shared" si="6"/>
        <v/>
      </c>
      <c r="J325" s="23"/>
    </row>
    <row r="326" spans="1:10">
      <c r="A326" s="19"/>
      <c r="B326" s="47" t="str">
        <f>IFERROR(VLOOKUP($A326,货物明细表!$B:$F,2,0),"")</f>
        <v/>
      </c>
      <c r="C326" s="47" t="str">
        <f>IFERROR(VLOOKUP($A326,货物明细表!$B:$F,3,0),"")</f>
        <v/>
      </c>
      <c r="D326" s="47" t="str">
        <f>IFERROR(VLOOKUP($A326,货物明细表!$B:$F,4,0),"")</f>
        <v/>
      </c>
      <c r="E326" s="47" t="str">
        <f>IFERROR(VLOOKUP($A326,货物明细表!$B:$F,5,0),"")</f>
        <v/>
      </c>
      <c r="F326" s="20"/>
      <c r="G326" s="47" t="str">
        <f>IF($A326="","",SUMIF(入库记录!$C:$C,$A326,入库记录!$H:$H))</f>
        <v/>
      </c>
      <c r="H326" s="47" t="str">
        <f>IF(A326="","",SUMIF(出库记录!$C:$C,$A326,出库记录!$H:$H))</f>
        <v/>
      </c>
      <c r="I326" s="47" t="str">
        <f t="shared" si="6"/>
        <v/>
      </c>
      <c r="J326" s="20"/>
    </row>
    <row r="327" spans="1:10">
      <c r="A327" s="22"/>
      <c r="B327" s="48" t="str">
        <f>IFERROR(VLOOKUP($A327,货物明细表!$B:$F,2,0),"")</f>
        <v/>
      </c>
      <c r="C327" s="48" t="str">
        <f>IFERROR(VLOOKUP($A327,货物明细表!$B:$F,3,0),"")</f>
        <v/>
      </c>
      <c r="D327" s="48" t="str">
        <f>IFERROR(VLOOKUP($A327,货物明细表!$B:$F,4,0),"")</f>
        <v/>
      </c>
      <c r="E327" s="48" t="str">
        <f>IFERROR(VLOOKUP($A327,货物明细表!$B:$F,5,0),"")</f>
        <v/>
      </c>
      <c r="F327" s="23"/>
      <c r="G327" s="48" t="str">
        <f>IF($A327="","",SUMIF(入库记录!$C:$C,$A327,入库记录!$H:$H))</f>
        <v/>
      </c>
      <c r="H327" s="48" t="str">
        <f>IF(A327="","",SUMIF(出库记录!$C:$C,$A327,出库记录!$H:$H))</f>
        <v/>
      </c>
      <c r="I327" s="48" t="str">
        <f t="shared" si="6"/>
        <v/>
      </c>
      <c r="J327" s="23"/>
    </row>
    <row r="328" spans="1:10">
      <c r="A328" s="19"/>
      <c r="B328" s="47" t="str">
        <f>IFERROR(VLOOKUP($A328,货物明细表!$B:$F,2,0),"")</f>
        <v/>
      </c>
      <c r="C328" s="47" t="str">
        <f>IFERROR(VLOOKUP($A328,货物明细表!$B:$F,3,0),"")</f>
        <v/>
      </c>
      <c r="D328" s="47" t="str">
        <f>IFERROR(VLOOKUP($A328,货物明细表!$B:$F,4,0),"")</f>
        <v/>
      </c>
      <c r="E328" s="47" t="str">
        <f>IFERROR(VLOOKUP($A328,货物明细表!$B:$F,5,0),"")</f>
        <v/>
      </c>
      <c r="F328" s="20"/>
      <c r="G328" s="47" t="str">
        <f>IF($A328="","",SUMIF(入库记录!$C:$C,$A328,入库记录!$H:$H))</f>
        <v/>
      </c>
      <c r="H328" s="47" t="str">
        <f>IF(A328="","",SUMIF(出库记录!$C:$C,$A328,出库记录!$H:$H))</f>
        <v/>
      </c>
      <c r="I328" s="47" t="str">
        <f t="shared" si="6"/>
        <v/>
      </c>
      <c r="J328" s="20"/>
    </row>
    <row r="329" spans="1:10">
      <c r="A329" s="22"/>
      <c r="B329" s="48" t="str">
        <f>IFERROR(VLOOKUP($A329,货物明细表!$B:$F,2,0),"")</f>
        <v/>
      </c>
      <c r="C329" s="48" t="str">
        <f>IFERROR(VLOOKUP($A329,货物明细表!$B:$F,3,0),"")</f>
        <v/>
      </c>
      <c r="D329" s="48" t="str">
        <f>IFERROR(VLOOKUP($A329,货物明细表!$B:$F,4,0),"")</f>
        <v/>
      </c>
      <c r="E329" s="48" t="str">
        <f>IFERROR(VLOOKUP($A329,货物明细表!$B:$F,5,0),"")</f>
        <v/>
      </c>
      <c r="F329" s="23"/>
      <c r="G329" s="48" t="str">
        <f>IF($A329="","",SUMIF(入库记录!$C:$C,$A329,入库记录!$H:$H))</f>
        <v/>
      </c>
      <c r="H329" s="48" t="str">
        <f>IF(A329="","",SUMIF(出库记录!$C:$C,$A329,出库记录!$H:$H))</f>
        <v/>
      </c>
      <c r="I329" s="48" t="str">
        <f t="shared" si="6"/>
        <v/>
      </c>
      <c r="J329" s="23"/>
    </row>
    <row r="330" spans="1:10">
      <c r="A330" s="19"/>
      <c r="B330" s="47" t="str">
        <f>IFERROR(VLOOKUP($A330,货物明细表!$B:$F,2,0),"")</f>
        <v/>
      </c>
      <c r="C330" s="47" t="str">
        <f>IFERROR(VLOOKUP($A330,货物明细表!$B:$F,3,0),"")</f>
        <v/>
      </c>
      <c r="D330" s="47" t="str">
        <f>IFERROR(VLOOKUP($A330,货物明细表!$B:$F,4,0),"")</f>
        <v/>
      </c>
      <c r="E330" s="47" t="str">
        <f>IFERROR(VLOOKUP($A330,货物明细表!$B:$F,5,0),"")</f>
        <v/>
      </c>
      <c r="F330" s="20"/>
      <c r="G330" s="47" t="str">
        <f>IF($A330="","",SUMIF(入库记录!$C:$C,$A330,入库记录!$H:$H))</f>
        <v/>
      </c>
      <c r="H330" s="47" t="str">
        <f>IF(A330="","",SUMIF(出库记录!$C:$C,$A330,出库记录!$H:$H))</f>
        <v/>
      </c>
      <c r="I330" s="47" t="str">
        <f t="shared" si="6"/>
        <v/>
      </c>
      <c r="J330" s="20"/>
    </row>
    <row r="331" spans="1:10">
      <c r="A331" s="22"/>
      <c r="B331" s="48" t="str">
        <f>IFERROR(VLOOKUP($A331,货物明细表!$B:$F,2,0),"")</f>
        <v/>
      </c>
      <c r="C331" s="48" t="str">
        <f>IFERROR(VLOOKUP($A331,货物明细表!$B:$F,3,0),"")</f>
        <v/>
      </c>
      <c r="D331" s="48" t="str">
        <f>IFERROR(VLOOKUP($A331,货物明细表!$B:$F,4,0),"")</f>
        <v/>
      </c>
      <c r="E331" s="48" t="str">
        <f>IFERROR(VLOOKUP($A331,货物明细表!$B:$F,5,0),"")</f>
        <v/>
      </c>
      <c r="F331" s="23"/>
      <c r="G331" s="48" t="str">
        <f>IF($A331="","",SUMIF(入库记录!$C:$C,$A331,入库记录!$H:$H))</f>
        <v/>
      </c>
      <c r="H331" s="48" t="str">
        <f>IF(A331="","",SUMIF(出库记录!$C:$C,$A331,出库记录!$H:$H))</f>
        <v/>
      </c>
      <c r="I331" s="48" t="str">
        <f t="shared" si="6"/>
        <v/>
      </c>
      <c r="J331" s="23"/>
    </row>
    <row r="332" spans="1:10">
      <c r="A332" s="19"/>
      <c r="B332" s="47" t="str">
        <f>IFERROR(VLOOKUP($A332,货物明细表!$B:$F,2,0),"")</f>
        <v/>
      </c>
      <c r="C332" s="47" t="str">
        <f>IFERROR(VLOOKUP($A332,货物明细表!$B:$F,3,0),"")</f>
        <v/>
      </c>
      <c r="D332" s="47" t="str">
        <f>IFERROR(VLOOKUP($A332,货物明细表!$B:$F,4,0),"")</f>
        <v/>
      </c>
      <c r="E332" s="47" t="str">
        <f>IFERROR(VLOOKUP($A332,货物明细表!$B:$F,5,0),"")</f>
        <v/>
      </c>
      <c r="F332" s="20"/>
      <c r="G332" s="47" t="str">
        <f>IF($A332="","",SUMIF(入库记录!$C:$C,$A332,入库记录!$H:$H))</f>
        <v/>
      </c>
      <c r="H332" s="47" t="str">
        <f>IF(A332="","",SUMIF(出库记录!$C:$C,$A332,出库记录!$H:$H))</f>
        <v/>
      </c>
      <c r="I332" s="47" t="str">
        <f t="shared" si="6"/>
        <v/>
      </c>
      <c r="J332" s="20"/>
    </row>
    <row r="333" spans="1:10">
      <c r="A333" s="22"/>
      <c r="B333" s="48" t="str">
        <f>IFERROR(VLOOKUP($A333,货物明细表!$B:$F,2,0),"")</f>
        <v/>
      </c>
      <c r="C333" s="48" t="str">
        <f>IFERROR(VLOOKUP($A333,货物明细表!$B:$F,3,0),"")</f>
        <v/>
      </c>
      <c r="D333" s="48" t="str">
        <f>IFERROR(VLOOKUP($A333,货物明细表!$B:$F,4,0),"")</f>
        <v/>
      </c>
      <c r="E333" s="48" t="str">
        <f>IFERROR(VLOOKUP($A333,货物明细表!$B:$F,5,0),"")</f>
        <v/>
      </c>
      <c r="F333" s="23"/>
      <c r="G333" s="48" t="str">
        <f>IF($A333="","",SUMIF(入库记录!$C:$C,$A333,入库记录!$H:$H))</f>
        <v/>
      </c>
      <c r="H333" s="48" t="str">
        <f>IF(A333="","",SUMIF(出库记录!$C:$C,$A333,出库记录!$H:$H))</f>
        <v/>
      </c>
      <c r="I333" s="48" t="str">
        <f t="shared" si="6"/>
        <v/>
      </c>
      <c r="J333" s="23"/>
    </row>
    <row r="334" spans="1:10">
      <c r="A334" s="19"/>
      <c r="B334" s="47" t="str">
        <f>IFERROR(VLOOKUP($A334,货物明细表!$B:$F,2,0),"")</f>
        <v/>
      </c>
      <c r="C334" s="47" t="str">
        <f>IFERROR(VLOOKUP($A334,货物明细表!$B:$F,3,0),"")</f>
        <v/>
      </c>
      <c r="D334" s="47" t="str">
        <f>IFERROR(VLOOKUP($A334,货物明细表!$B:$F,4,0),"")</f>
        <v/>
      </c>
      <c r="E334" s="47" t="str">
        <f>IFERROR(VLOOKUP($A334,货物明细表!$B:$F,5,0),"")</f>
        <v/>
      </c>
      <c r="F334" s="20"/>
      <c r="G334" s="47" t="str">
        <f>IF($A334="","",SUMIF(入库记录!$C:$C,$A334,入库记录!$H:$H))</f>
        <v/>
      </c>
      <c r="H334" s="47" t="str">
        <f>IF(A334="","",SUMIF(出库记录!$C:$C,$A334,出库记录!$H:$H))</f>
        <v/>
      </c>
      <c r="I334" s="47" t="str">
        <f t="shared" si="6"/>
        <v/>
      </c>
      <c r="J334" s="20"/>
    </row>
    <row r="335" spans="1:10">
      <c r="A335" s="22"/>
      <c r="B335" s="48" t="str">
        <f>IFERROR(VLOOKUP($A335,货物明细表!$B:$F,2,0),"")</f>
        <v/>
      </c>
      <c r="C335" s="48" t="str">
        <f>IFERROR(VLOOKUP($A335,货物明细表!$B:$F,3,0),"")</f>
        <v/>
      </c>
      <c r="D335" s="48" t="str">
        <f>IFERROR(VLOOKUP($A335,货物明细表!$B:$F,4,0),"")</f>
        <v/>
      </c>
      <c r="E335" s="48" t="str">
        <f>IFERROR(VLOOKUP($A335,货物明细表!$B:$F,5,0),"")</f>
        <v/>
      </c>
      <c r="F335" s="23"/>
      <c r="G335" s="48" t="str">
        <f>IF($A335="","",SUMIF(入库记录!$C:$C,$A335,入库记录!$H:$H))</f>
        <v/>
      </c>
      <c r="H335" s="48" t="str">
        <f>IF(A335="","",SUMIF(出库记录!$C:$C,$A335,出库记录!$H:$H))</f>
        <v/>
      </c>
      <c r="I335" s="48" t="str">
        <f t="shared" si="6"/>
        <v/>
      </c>
      <c r="J335" s="23"/>
    </row>
    <row r="336" spans="1:10">
      <c r="A336" s="19"/>
      <c r="B336" s="47" t="str">
        <f>IFERROR(VLOOKUP($A336,货物明细表!$B:$F,2,0),"")</f>
        <v/>
      </c>
      <c r="C336" s="47" t="str">
        <f>IFERROR(VLOOKUP($A336,货物明细表!$B:$F,3,0),"")</f>
        <v/>
      </c>
      <c r="D336" s="47" t="str">
        <f>IFERROR(VLOOKUP($A336,货物明细表!$B:$F,4,0),"")</f>
        <v/>
      </c>
      <c r="E336" s="47" t="str">
        <f>IFERROR(VLOOKUP($A336,货物明细表!$B:$F,5,0),"")</f>
        <v/>
      </c>
      <c r="F336" s="20"/>
      <c r="G336" s="47" t="str">
        <f>IF($A336="","",SUMIF(入库记录!$C:$C,$A336,入库记录!$H:$H))</f>
        <v/>
      </c>
      <c r="H336" s="47" t="str">
        <f>IF(A336="","",SUMIF(出库记录!$C:$C,$A336,出库记录!$H:$H))</f>
        <v/>
      </c>
      <c r="I336" s="47" t="str">
        <f t="shared" si="6"/>
        <v/>
      </c>
      <c r="J336" s="20"/>
    </row>
    <row r="337" spans="1:10">
      <c r="A337" s="22"/>
      <c r="B337" s="48" t="str">
        <f>IFERROR(VLOOKUP($A337,货物明细表!$B:$F,2,0),"")</f>
        <v/>
      </c>
      <c r="C337" s="48" t="str">
        <f>IFERROR(VLOOKUP($A337,货物明细表!$B:$F,3,0),"")</f>
        <v/>
      </c>
      <c r="D337" s="48" t="str">
        <f>IFERROR(VLOOKUP($A337,货物明细表!$B:$F,4,0),"")</f>
        <v/>
      </c>
      <c r="E337" s="48" t="str">
        <f>IFERROR(VLOOKUP($A337,货物明细表!$B:$F,5,0),"")</f>
        <v/>
      </c>
      <c r="F337" s="23"/>
      <c r="G337" s="48" t="str">
        <f>IF($A337="","",SUMIF(入库记录!$C:$C,$A337,入库记录!$H:$H))</f>
        <v/>
      </c>
      <c r="H337" s="48" t="str">
        <f>IF(A337="","",SUMIF(出库记录!$C:$C,$A337,出库记录!$H:$H))</f>
        <v/>
      </c>
      <c r="I337" s="48" t="str">
        <f t="shared" si="6"/>
        <v/>
      </c>
      <c r="J337" s="23"/>
    </row>
    <row r="338" spans="1:10">
      <c r="A338" s="19"/>
      <c r="B338" s="47" t="str">
        <f>IFERROR(VLOOKUP($A338,货物明细表!$B:$F,2,0),"")</f>
        <v/>
      </c>
      <c r="C338" s="47" t="str">
        <f>IFERROR(VLOOKUP($A338,货物明细表!$B:$F,3,0),"")</f>
        <v/>
      </c>
      <c r="D338" s="47" t="str">
        <f>IFERROR(VLOOKUP($A338,货物明细表!$B:$F,4,0),"")</f>
        <v/>
      </c>
      <c r="E338" s="47" t="str">
        <f>IFERROR(VLOOKUP($A338,货物明细表!$B:$F,5,0),"")</f>
        <v/>
      </c>
      <c r="F338" s="20"/>
      <c r="G338" s="47" t="str">
        <f>IF($A338="","",SUMIF(入库记录!$C:$C,$A338,入库记录!$H:$H))</f>
        <v/>
      </c>
      <c r="H338" s="47" t="str">
        <f>IF(A338="","",SUMIF(出库记录!$C:$C,$A338,出库记录!$H:$H))</f>
        <v/>
      </c>
      <c r="I338" s="47" t="str">
        <f t="shared" si="6"/>
        <v/>
      </c>
      <c r="J338" s="20"/>
    </row>
    <row r="339" spans="1:10">
      <c r="A339" s="22"/>
      <c r="B339" s="48" t="str">
        <f>IFERROR(VLOOKUP($A339,货物明细表!$B:$F,2,0),"")</f>
        <v/>
      </c>
      <c r="C339" s="48" t="str">
        <f>IFERROR(VLOOKUP($A339,货物明细表!$B:$F,3,0),"")</f>
        <v/>
      </c>
      <c r="D339" s="48" t="str">
        <f>IFERROR(VLOOKUP($A339,货物明细表!$B:$F,4,0),"")</f>
        <v/>
      </c>
      <c r="E339" s="48" t="str">
        <f>IFERROR(VLOOKUP($A339,货物明细表!$B:$F,5,0),"")</f>
        <v/>
      </c>
      <c r="F339" s="23"/>
      <c r="G339" s="48" t="str">
        <f>IF($A339="","",SUMIF(入库记录!$C:$C,$A339,入库记录!$H:$H))</f>
        <v/>
      </c>
      <c r="H339" s="48" t="str">
        <f>IF(A339="","",SUMIF(出库记录!$C:$C,$A339,出库记录!$H:$H))</f>
        <v/>
      </c>
      <c r="I339" s="48" t="str">
        <f t="shared" si="6"/>
        <v/>
      </c>
      <c r="J339" s="23"/>
    </row>
    <row r="340" spans="1:10">
      <c r="A340" s="19"/>
      <c r="B340" s="47" t="str">
        <f>IFERROR(VLOOKUP($A340,货物明细表!$B:$F,2,0),"")</f>
        <v/>
      </c>
      <c r="C340" s="47" t="str">
        <f>IFERROR(VLOOKUP($A340,货物明细表!$B:$F,3,0),"")</f>
        <v/>
      </c>
      <c r="D340" s="47" t="str">
        <f>IFERROR(VLOOKUP($A340,货物明细表!$B:$F,4,0),"")</f>
        <v/>
      </c>
      <c r="E340" s="47" t="str">
        <f>IFERROR(VLOOKUP($A340,货物明细表!$B:$F,5,0),"")</f>
        <v/>
      </c>
      <c r="F340" s="20"/>
      <c r="G340" s="47" t="str">
        <f>IF($A340="","",SUMIF(入库记录!$C:$C,$A340,入库记录!$H:$H))</f>
        <v/>
      </c>
      <c r="H340" s="47" t="str">
        <f>IF(A340="","",SUMIF(出库记录!$C:$C,$A340,出库记录!$H:$H))</f>
        <v/>
      </c>
      <c r="I340" s="47" t="str">
        <f t="shared" ref="I340:I403" si="7">IF($A340="","",SUM(F340:G340)-H340)</f>
        <v/>
      </c>
      <c r="J340" s="20"/>
    </row>
    <row r="341" spans="1:10">
      <c r="A341" s="22"/>
      <c r="B341" s="48" t="str">
        <f>IFERROR(VLOOKUP($A341,货物明细表!$B:$F,2,0),"")</f>
        <v/>
      </c>
      <c r="C341" s="48" t="str">
        <f>IFERROR(VLOOKUP($A341,货物明细表!$B:$F,3,0),"")</f>
        <v/>
      </c>
      <c r="D341" s="48" t="str">
        <f>IFERROR(VLOOKUP($A341,货物明细表!$B:$F,4,0),"")</f>
        <v/>
      </c>
      <c r="E341" s="48" t="str">
        <f>IFERROR(VLOOKUP($A341,货物明细表!$B:$F,5,0),"")</f>
        <v/>
      </c>
      <c r="F341" s="23"/>
      <c r="G341" s="48" t="str">
        <f>IF($A341="","",SUMIF(入库记录!$C:$C,$A341,入库记录!$H:$H))</f>
        <v/>
      </c>
      <c r="H341" s="48" t="str">
        <f>IF(A341="","",SUMIF(出库记录!$C:$C,$A341,出库记录!$H:$H))</f>
        <v/>
      </c>
      <c r="I341" s="48" t="str">
        <f t="shared" si="7"/>
        <v/>
      </c>
      <c r="J341" s="23"/>
    </row>
    <row r="342" spans="1:10">
      <c r="A342" s="19"/>
      <c r="B342" s="47" t="str">
        <f>IFERROR(VLOOKUP($A342,货物明细表!$B:$F,2,0),"")</f>
        <v/>
      </c>
      <c r="C342" s="47" t="str">
        <f>IFERROR(VLOOKUP($A342,货物明细表!$B:$F,3,0),"")</f>
        <v/>
      </c>
      <c r="D342" s="47" t="str">
        <f>IFERROR(VLOOKUP($A342,货物明细表!$B:$F,4,0),"")</f>
        <v/>
      </c>
      <c r="E342" s="47" t="str">
        <f>IFERROR(VLOOKUP($A342,货物明细表!$B:$F,5,0),"")</f>
        <v/>
      </c>
      <c r="F342" s="20"/>
      <c r="G342" s="47" t="str">
        <f>IF($A342="","",SUMIF(入库记录!$C:$C,$A342,入库记录!$H:$H))</f>
        <v/>
      </c>
      <c r="H342" s="47" t="str">
        <f>IF(A342="","",SUMIF(出库记录!$C:$C,$A342,出库记录!$H:$H))</f>
        <v/>
      </c>
      <c r="I342" s="47" t="str">
        <f t="shared" si="7"/>
        <v/>
      </c>
      <c r="J342" s="20"/>
    </row>
    <row r="343" spans="1:10">
      <c r="A343" s="22"/>
      <c r="B343" s="48" t="str">
        <f>IFERROR(VLOOKUP($A343,货物明细表!$B:$F,2,0),"")</f>
        <v/>
      </c>
      <c r="C343" s="48" t="str">
        <f>IFERROR(VLOOKUP($A343,货物明细表!$B:$F,3,0),"")</f>
        <v/>
      </c>
      <c r="D343" s="48" t="str">
        <f>IFERROR(VLOOKUP($A343,货物明细表!$B:$F,4,0),"")</f>
        <v/>
      </c>
      <c r="E343" s="48" t="str">
        <f>IFERROR(VLOOKUP($A343,货物明细表!$B:$F,5,0),"")</f>
        <v/>
      </c>
      <c r="F343" s="23"/>
      <c r="G343" s="48" t="str">
        <f>IF($A343="","",SUMIF(入库记录!$C:$C,$A343,入库记录!$H:$H))</f>
        <v/>
      </c>
      <c r="H343" s="48" t="str">
        <f>IF(A343="","",SUMIF(出库记录!$C:$C,$A343,出库记录!$H:$H))</f>
        <v/>
      </c>
      <c r="I343" s="48" t="str">
        <f t="shared" si="7"/>
        <v/>
      </c>
      <c r="J343" s="23"/>
    </row>
    <row r="344" spans="1:10">
      <c r="A344" s="19"/>
      <c r="B344" s="47" t="str">
        <f>IFERROR(VLOOKUP($A344,货物明细表!$B:$F,2,0),"")</f>
        <v/>
      </c>
      <c r="C344" s="47" t="str">
        <f>IFERROR(VLOOKUP($A344,货物明细表!$B:$F,3,0),"")</f>
        <v/>
      </c>
      <c r="D344" s="47" t="str">
        <f>IFERROR(VLOOKUP($A344,货物明细表!$B:$F,4,0),"")</f>
        <v/>
      </c>
      <c r="E344" s="47" t="str">
        <f>IFERROR(VLOOKUP($A344,货物明细表!$B:$F,5,0),"")</f>
        <v/>
      </c>
      <c r="F344" s="20"/>
      <c r="G344" s="47" t="str">
        <f>IF($A344="","",SUMIF(入库记录!$C:$C,$A344,入库记录!$H:$H))</f>
        <v/>
      </c>
      <c r="H344" s="47" t="str">
        <f>IF(A344="","",SUMIF(出库记录!$C:$C,$A344,出库记录!$H:$H))</f>
        <v/>
      </c>
      <c r="I344" s="47" t="str">
        <f t="shared" si="7"/>
        <v/>
      </c>
      <c r="J344" s="20"/>
    </row>
    <row r="345" spans="1:10">
      <c r="A345" s="22"/>
      <c r="B345" s="48" t="str">
        <f>IFERROR(VLOOKUP($A345,货物明细表!$B:$F,2,0),"")</f>
        <v/>
      </c>
      <c r="C345" s="48" t="str">
        <f>IFERROR(VLOOKUP($A345,货物明细表!$B:$F,3,0),"")</f>
        <v/>
      </c>
      <c r="D345" s="48" t="str">
        <f>IFERROR(VLOOKUP($A345,货物明细表!$B:$F,4,0),"")</f>
        <v/>
      </c>
      <c r="E345" s="48" t="str">
        <f>IFERROR(VLOOKUP($A345,货物明细表!$B:$F,5,0),"")</f>
        <v/>
      </c>
      <c r="F345" s="23"/>
      <c r="G345" s="48" t="str">
        <f>IF($A345="","",SUMIF(入库记录!$C:$C,$A345,入库记录!$H:$H))</f>
        <v/>
      </c>
      <c r="H345" s="48" t="str">
        <f>IF(A345="","",SUMIF(出库记录!$C:$C,$A345,出库记录!$H:$H))</f>
        <v/>
      </c>
      <c r="I345" s="48" t="str">
        <f t="shared" si="7"/>
        <v/>
      </c>
      <c r="J345" s="23"/>
    </row>
    <row r="346" spans="1:10">
      <c r="A346" s="19"/>
      <c r="B346" s="47" t="str">
        <f>IFERROR(VLOOKUP($A346,货物明细表!$B:$F,2,0),"")</f>
        <v/>
      </c>
      <c r="C346" s="47" t="str">
        <f>IFERROR(VLOOKUP($A346,货物明细表!$B:$F,3,0),"")</f>
        <v/>
      </c>
      <c r="D346" s="47" t="str">
        <f>IFERROR(VLOOKUP($A346,货物明细表!$B:$F,4,0),"")</f>
        <v/>
      </c>
      <c r="E346" s="47" t="str">
        <f>IFERROR(VLOOKUP($A346,货物明细表!$B:$F,5,0),"")</f>
        <v/>
      </c>
      <c r="F346" s="20"/>
      <c r="G346" s="47" t="str">
        <f>IF($A346="","",SUMIF(入库记录!$C:$C,$A346,入库记录!$H:$H))</f>
        <v/>
      </c>
      <c r="H346" s="47" t="str">
        <f>IF(A346="","",SUMIF(出库记录!$C:$C,$A346,出库记录!$H:$H))</f>
        <v/>
      </c>
      <c r="I346" s="47" t="str">
        <f t="shared" si="7"/>
        <v/>
      </c>
      <c r="J346" s="20"/>
    </row>
    <row r="347" spans="1:10">
      <c r="A347" s="22"/>
      <c r="B347" s="48" t="str">
        <f>IFERROR(VLOOKUP($A347,货物明细表!$B:$F,2,0),"")</f>
        <v/>
      </c>
      <c r="C347" s="48" t="str">
        <f>IFERROR(VLOOKUP($A347,货物明细表!$B:$F,3,0),"")</f>
        <v/>
      </c>
      <c r="D347" s="48" t="str">
        <f>IFERROR(VLOOKUP($A347,货物明细表!$B:$F,4,0),"")</f>
        <v/>
      </c>
      <c r="E347" s="48" t="str">
        <f>IFERROR(VLOOKUP($A347,货物明细表!$B:$F,5,0),"")</f>
        <v/>
      </c>
      <c r="F347" s="23"/>
      <c r="G347" s="48" t="str">
        <f>IF($A347="","",SUMIF(入库记录!$C:$C,$A347,入库记录!$H:$H))</f>
        <v/>
      </c>
      <c r="H347" s="48" t="str">
        <f>IF(A347="","",SUMIF(出库记录!$C:$C,$A347,出库记录!$H:$H))</f>
        <v/>
      </c>
      <c r="I347" s="48" t="str">
        <f t="shared" si="7"/>
        <v/>
      </c>
      <c r="J347" s="23"/>
    </row>
    <row r="348" spans="1:10">
      <c r="A348" s="19"/>
      <c r="B348" s="47" t="str">
        <f>IFERROR(VLOOKUP($A348,货物明细表!$B:$F,2,0),"")</f>
        <v/>
      </c>
      <c r="C348" s="47" t="str">
        <f>IFERROR(VLOOKUP($A348,货物明细表!$B:$F,3,0),"")</f>
        <v/>
      </c>
      <c r="D348" s="47" t="str">
        <f>IFERROR(VLOOKUP($A348,货物明细表!$B:$F,4,0),"")</f>
        <v/>
      </c>
      <c r="E348" s="47" t="str">
        <f>IFERROR(VLOOKUP($A348,货物明细表!$B:$F,5,0),"")</f>
        <v/>
      </c>
      <c r="F348" s="20"/>
      <c r="G348" s="47" t="str">
        <f>IF($A348="","",SUMIF(入库记录!$C:$C,$A348,入库记录!$H:$H))</f>
        <v/>
      </c>
      <c r="H348" s="47" t="str">
        <f>IF(A348="","",SUMIF(出库记录!$C:$C,$A348,出库记录!$H:$H))</f>
        <v/>
      </c>
      <c r="I348" s="47" t="str">
        <f t="shared" si="7"/>
        <v/>
      </c>
      <c r="J348" s="20"/>
    </row>
    <row r="349" spans="1:10">
      <c r="A349" s="22"/>
      <c r="B349" s="48" t="str">
        <f>IFERROR(VLOOKUP($A349,货物明细表!$B:$F,2,0),"")</f>
        <v/>
      </c>
      <c r="C349" s="48" t="str">
        <f>IFERROR(VLOOKUP($A349,货物明细表!$B:$F,3,0),"")</f>
        <v/>
      </c>
      <c r="D349" s="48" t="str">
        <f>IFERROR(VLOOKUP($A349,货物明细表!$B:$F,4,0),"")</f>
        <v/>
      </c>
      <c r="E349" s="48" t="str">
        <f>IFERROR(VLOOKUP($A349,货物明细表!$B:$F,5,0),"")</f>
        <v/>
      </c>
      <c r="F349" s="23"/>
      <c r="G349" s="48" t="str">
        <f>IF($A349="","",SUMIF(入库记录!$C:$C,$A349,入库记录!$H:$H))</f>
        <v/>
      </c>
      <c r="H349" s="48" t="str">
        <f>IF(A349="","",SUMIF(出库记录!$C:$C,$A349,出库记录!$H:$H))</f>
        <v/>
      </c>
      <c r="I349" s="48" t="str">
        <f t="shared" si="7"/>
        <v/>
      </c>
      <c r="J349" s="23"/>
    </row>
    <row r="350" spans="1:10">
      <c r="A350" s="19"/>
      <c r="B350" s="47" t="str">
        <f>IFERROR(VLOOKUP($A350,货物明细表!$B:$F,2,0),"")</f>
        <v/>
      </c>
      <c r="C350" s="47" t="str">
        <f>IFERROR(VLOOKUP($A350,货物明细表!$B:$F,3,0),"")</f>
        <v/>
      </c>
      <c r="D350" s="47" t="str">
        <f>IFERROR(VLOOKUP($A350,货物明细表!$B:$F,4,0),"")</f>
        <v/>
      </c>
      <c r="E350" s="47" t="str">
        <f>IFERROR(VLOOKUP($A350,货物明细表!$B:$F,5,0),"")</f>
        <v/>
      </c>
      <c r="F350" s="20"/>
      <c r="G350" s="47" t="str">
        <f>IF($A350="","",SUMIF(入库记录!$C:$C,$A350,入库记录!$H:$H))</f>
        <v/>
      </c>
      <c r="H350" s="47" t="str">
        <f>IF(A350="","",SUMIF(出库记录!$C:$C,$A350,出库记录!$H:$H))</f>
        <v/>
      </c>
      <c r="I350" s="47" t="str">
        <f t="shared" si="7"/>
        <v/>
      </c>
      <c r="J350" s="20"/>
    </row>
    <row r="351" spans="1:10">
      <c r="A351" s="22"/>
      <c r="B351" s="48" t="str">
        <f>IFERROR(VLOOKUP($A351,货物明细表!$B:$F,2,0),"")</f>
        <v/>
      </c>
      <c r="C351" s="48" t="str">
        <f>IFERROR(VLOOKUP($A351,货物明细表!$B:$F,3,0),"")</f>
        <v/>
      </c>
      <c r="D351" s="48" t="str">
        <f>IFERROR(VLOOKUP($A351,货物明细表!$B:$F,4,0),"")</f>
        <v/>
      </c>
      <c r="E351" s="48" t="str">
        <f>IFERROR(VLOOKUP($A351,货物明细表!$B:$F,5,0),"")</f>
        <v/>
      </c>
      <c r="F351" s="23"/>
      <c r="G351" s="48" t="str">
        <f>IF($A351="","",SUMIF(入库记录!$C:$C,$A351,入库记录!$H:$H))</f>
        <v/>
      </c>
      <c r="H351" s="48" t="str">
        <f>IF(A351="","",SUMIF(出库记录!$C:$C,$A351,出库记录!$H:$H))</f>
        <v/>
      </c>
      <c r="I351" s="48" t="str">
        <f t="shared" si="7"/>
        <v/>
      </c>
      <c r="J351" s="23"/>
    </row>
    <row r="352" spans="1:10">
      <c r="A352" s="19"/>
      <c r="B352" s="47" t="str">
        <f>IFERROR(VLOOKUP($A352,货物明细表!$B:$F,2,0),"")</f>
        <v/>
      </c>
      <c r="C352" s="47" t="str">
        <f>IFERROR(VLOOKUP($A352,货物明细表!$B:$F,3,0),"")</f>
        <v/>
      </c>
      <c r="D352" s="47" t="str">
        <f>IFERROR(VLOOKUP($A352,货物明细表!$B:$F,4,0),"")</f>
        <v/>
      </c>
      <c r="E352" s="47" t="str">
        <f>IFERROR(VLOOKUP($A352,货物明细表!$B:$F,5,0),"")</f>
        <v/>
      </c>
      <c r="F352" s="20"/>
      <c r="G352" s="47" t="str">
        <f>IF($A352="","",SUMIF(入库记录!$C:$C,$A352,入库记录!$H:$H))</f>
        <v/>
      </c>
      <c r="H352" s="47" t="str">
        <f>IF(A352="","",SUMIF(出库记录!$C:$C,$A352,出库记录!$H:$H))</f>
        <v/>
      </c>
      <c r="I352" s="47" t="str">
        <f t="shared" si="7"/>
        <v/>
      </c>
      <c r="J352" s="20"/>
    </row>
    <row r="353" spans="1:10">
      <c r="A353" s="22"/>
      <c r="B353" s="48" t="str">
        <f>IFERROR(VLOOKUP($A353,货物明细表!$B:$F,2,0),"")</f>
        <v/>
      </c>
      <c r="C353" s="48" t="str">
        <f>IFERROR(VLOOKUP($A353,货物明细表!$B:$F,3,0),"")</f>
        <v/>
      </c>
      <c r="D353" s="48" t="str">
        <f>IFERROR(VLOOKUP($A353,货物明细表!$B:$F,4,0),"")</f>
        <v/>
      </c>
      <c r="E353" s="48" t="str">
        <f>IFERROR(VLOOKUP($A353,货物明细表!$B:$F,5,0),"")</f>
        <v/>
      </c>
      <c r="F353" s="23"/>
      <c r="G353" s="48" t="str">
        <f>IF($A353="","",SUMIF(入库记录!$C:$C,$A353,入库记录!$H:$H))</f>
        <v/>
      </c>
      <c r="H353" s="48" t="str">
        <f>IF(A353="","",SUMIF(出库记录!$C:$C,$A353,出库记录!$H:$H))</f>
        <v/>
      </c>
      <c r="I353" s="48" t="str">
        <f t="shared" si="7"/>
        <v/>
      </c>
      <c r="J353" s="23"/>
    </row>
    <row r="354" spans="1:10">
      <c r="A354" s="19"/>
      <c r="B354" s="47" t="str">
        <f>IFERROR(VLOOKUP($A354,货物明细表!$B:$F,2,0),"")</f>
        <v/>
      </c>
      <c r="C354" s="47" t="str">
        <f>IFERROR(VLOOKUP($A354,货物明细表!$B:$F,3,0),"")</f>
        <v/>
      </c>
      <c r="D354" s="47" t="str">
        <f>IFERROR(VLOOKUP($A354,货物明细表!$B:$F,4,0),"")</f>
        <v/>
      </c>
      <c r="E354" s="47" t="str">
        <f>IFERROR(VLOOKUP($A354,货物明细表!$B:$F,5,0),"")</f>
        <v/>
      </c>
      <c r="F354" s="20"/>
      <c r="G354" s="47" t="str">
        <f>IF($A354="","",SUMIF(入库记录!$C:$C,$A354,入库记录!$H:$H))</f>
        <v/>
      </c>
      <c r="H354" s="47" t="str">
        <f>IF(A354="","",SUMIF(出库记录!$C:$C,$A354,出库记录!$H:$H))</f>
        <v/>
      </c>
      <c r="I354" s="47" t="str">
        <f t="shared" si="7"/>
        <v/>
      </c>
      <c r="J354" s="20"/>
    </row>
    <row r="355" spans="1:10">
      <c r="A355" s="22"/>
      <c r="B355" s="48" t="str">
        <f>IFERROR(VLOOKUP($A355,货物明细表!$B:$F,2,0),"")</f>
        <v/>
      </c>
      <c r="C355" s="48" t="str">
        <f>IFERROR(VLOOKUP($A355,货物明细表!$B:$F,3,0),"")</f>
        <v/>
      </c>
      <c r="D355" s="48" t="str">
        <f>IFERROR(VLOOKUP($A355,货物明细表!$B:$F,4,0),"")</f>
        <v/>
      </c>
      <c r="E355" s="48" t="str">
        <f>IFERROR(VLOOKUP($A355,货物明细表!$B:$F,5,0),"")</f>
        <v/>
      </c>
      <c r="F355" s="23"/>
      <c r="G355" s="48" t="str">
        <f>IF($A355="","",SUMIF(入库记录!$C:$C,$A355,入库记录!$H:$H))</f>
        <v/>
      </c>
      <c r="H355" s="48" t="str">
        <f>IF(A355="","",SUMIF(出库记录!$C:$C,$A355,出库记录!$H:$H))</f>
        <v/>
      </c>
      <c r="I355" s="48" t="str">
        <f t="shared" si="7"/>
        <v/>
      </c>
      <c r="J355" s="23"/>
    </row>
    <row r="356" spans="1:10">
      <c r="A356" s="19"/>
      <c r="B356" s="47" t="str">
        <f>IFERROR(VLOOKUP($A356,货物明细表!$B:$F,2,0),"")</f>
        <v/>
      </c>
      <c r="C356" s="47" t="str">
        <f>IFERROR(VLOOKUP($A356,货物明细表!$B:$F,3,0),"")</f>
        <v/>
      </c>
      <c r="D356" s="47" t="str">
        <f>IFERROR(VLOOKUP($A356,货物明细表!$B:$F,4,0),"")</f>
        <v/>
      </c>
      <c r="E356" s="47" t="str">
        <f>IFERROR(VLOOKUP($A356,货物明细表!$B:$F,5,0),"")</f>
        <v/>
      </c>
      <c r="F356" s="20"/>
      <c r="G356" s="47" t="str">
        <f>IF($A356="","",SUMIF(入库记录!$C:$C,$A356,入库记录!$H:$H))</f>
        <v/>
      </c>
      <c r="H356" s="47" t="str">
        <f>IF(A356="","",SUMIF(出库记录!$C:$C,$A356,出库记录!$H:$H))</f>
        <v/>
      </c>
      <c r="I356" s="47" t="str">
        <f t="shared" si="7"/>
        <v/>
      </c>
      <c r="J356" s="20"/>
    </row>
    <row r="357" spans="1:10">
      <c r="A357" s="22"/>
      <c r="B357" s="48" t="str">
        <f>IFERROR(VLOOKUP($A357,货物明细表!$B:$F,2,0),"")</f>
        <v/>
      </c>
      <c r="C357" s="48" t="str">
        <f>IFERROR(VLOOKUP($A357,货物明细表!$B:$F,3,0),"")</f>
        <v/>
      </c>
      <c r="D357" s="48" t="str">
        <f>IFERROR(VLOOKUP($A357,货物明细表!$B:$F,4,0),"")</f>
        <v/>
      </c>
      <c r="E357" s="48" t="str">
        <f>IFERROR(VLOOKUP($A357,货物明细表!$B:$F,5,0),"")</f>
        <v/>
      </c>
      <c r="F357" s="23"/>
      <c r="G357" s="48" t="str">
        <f>IF($A357="","",SUMIF(入库记录!$C:$C,$A357,入库记录!$H:$H))</f>
        <v/>
      </c>
      <c r="H357" s="48" t="str">
        <f>IF(A357="","",SUMIF(出库记录!$C:$C,$A357,出库记录!$H:$H))</f>
        <v/>
      </c>
      <c r="I357" s="48" t="str">
        <f t="shared" si="7"/>
        <v/>
      </c>
      <c r="J357" s="23"/>
    </row>
    <row r="358" spans="1:10">
      <c r="A358" s="19"/>
      <c r="B358" s="47" t="str">
        <f>IFERROR(VLOOKUP($A358,货物明细表!$B:$F,2,0),"")</f>
        <v/>
      </c>
      <c r="C358" s="47" t="str">
        <f>IFERROR(VLOOKUP($A358,货物明细表!$B:$F,3,0),"")</f>
        <v/>
      </c>
      <c r="D358" s="47" t="str">
        <f>IFERROR(VLOOKUP($A358,货物明细表!$B:$F,4,0),"")</f>
        <v/>
      </c>
      <c r="E358" s="47" t="str">
        <f>IFERROR(VLOOKUP($A358,货物明细表!$B:$F,5,0),"")</f>
        <v/>
      </c>
      <c r="F358" s="20"/>
      <c r="G358" s="47" t="str">
        <f>IF($A358="","",SUMIF(入库记录!$C:$C,$A358,入库记录!$H:$H))</f>
        <v/>
      </c>
      <c r="H358" s="47" t="str">
        <f>IF(A358="","",SUMIF(出库记录!$C:$C,$A358,出库记录!$H:$H))</f>
        <v/>
      </c>
      <c r="I358" s="47" t="str">
        <f t="shared" si="7"/>
        <v/>
      </c>
      <c r="J358" s="20"/>
    </row>
    <row r="359" spans="1:10">
      <c r="A359" s="22"/>
      <c r="B359" s="48" t="str">
        <f>IFERROR(VLOOKUP($A359,货物明细表!$B:$F,2,0),"")</f>
        <v/>
      </c>
      <c r="C359" s="48" t="str">
        <f>IFERROR(VLOOKUP($A359,货物明细表!$B:$F,3,0),"")</f>
        <v/>
      </c>
      <c r="D359" s="48" t="str">
        <f>IFERROR(VLOOKUP($A359,货物明细表!$B:$F,4,0),"")</f>
        <v/>
      </c>
      <c r="E359" s="48" t="str">
        <f>IFERROR(VLOOKUP($A359,货物明细表!$B:$F,5,0),"")</f>
        <v/>
      </c>
      <c r="F359" s="23"/>
      <c r="G359" s="48" t="str">
        <f>IF($A359="","",SUMIF(入库记录!$C:$C,$A359,入库记录!$H:$H))</f>
        <v/>
      </c>
      <c r="H359" s="48" t="str">
        <f>IF(A359="","",SUMIF(出库记录!$C:$C,$A359,出库记录!$H:$H))</f>
        <v/>
      </c>
      <c r="I359" s="48" t="str">
        <f t="shared" si="7"/>
        <v/>
      </c>
      <c r="J359" s="23"/>
    </row>
    <row r="360" spans="1:10">
      <c r="A360" s="19"/>
      <c r="B360" s="47" t="str">
        <f>IFERROR(VLOOKUP($A360,货物明细表!$B:$F,2,0),"")</f>
        <v/>
      </c>
      <c r="C360" s="47" t="str">
        <f>IFERROR(VLOOKUP($A360,货物明细表!$B:$F,3,0),"")</f>
        <v/>
      </c>
      <c r="D360" s="47" t="str">
        <f>IFERROR(VLOOKUP($A360,货物明细表!$B:$F,4,0),"")</f>
        <v/>
      </c>
      <c r="E360" s="47" t="str">
        <f>IFERROR(VLOOKUP($A360,货物明细表!$B:$F,5,0),"")</f>
        <v/>
      </c>
      <c r="F360" s="20"/>
      <c r="G360" s="47" t="str">
        <f>IF($A360="","",SUMIF(入库记录!$C:$C,$A360,入库记录!$H:$H))</f>
        <v/>
      </c>
      <c r="H360" s="47" t="str">
        <f>IF(A360="","",SUMIF(出库记录!$C:$C,$A360,出库记录!$H:$H))</f>
        <v/>
      </c>
      <c r="I360" s="47" t="str">
        <f t="shared" si="7"/>
        <v/>
      </c>
      <c r="J360" s="20"/>
    </row>
    <row r="361" spans="1:10">
      <c r="A361" s="22"/>
      <c r="B361" s="48" t="str">
        <f>IFERROR(VLOOKUP($A361,货物明细表!$B:$F,2,0),"")</f>
        <v/>
      </c>
      <c r="C361" s="48" t="str">
        <f>IFERROR(VLOOKUP($A361,货物明细表!$B:$F,3,0),"")</f>
        <v/>
      </c>
      <c r="D361" s="48" t="str">
        <f>IFERROR(VLOOKUP($A361,货物明细表!$B:$F,4,0),"")</f>
        <v/>
      </c>
      <c r="E361" s="48" t="str">
        <f>IFERROR(VLOOKUP($A361,货物明细表!$B:$F,5,0),"")</f>
        <v/>
      </c>
      <c r="F361" s="23"/>
      <c r="G361" s="48" t="str">
        <f>IF($A361="","",SUMIF(入库记录!$C:$C,$A361,入库记录!$H:$H))</f>
        <v/>
      </c>
      <c r="H361" s="48" t="str">
        <f>IF(A361="","",SUMIF(出库记录!$C:$C,$A361,出库记录!$H:$H))</f>
        <v/>
      </c>
      <c r="I361" s="48" t="str">
        <f t="shared" si="7"/>
        <v/>
      </c>
      <c r="J361" s="23"/>
    </row>
    <row r="362" spans="1:10">
      <c r="A362" s="19"/>
      <c r="B362" s="47" t="str">
        <f>IFERROR(VLOOKUP($A362,货物明细表!$B:$F,2,0),"")</f>
        <v/>
      </c>
      <c r="C362" s="47" t="str">
        <f>IFERROR(VLOOKUP($A362,货物明细表!$B:$F,3,0),"")</f>
        <v/>
      </c>
      <c r="D362" s="47" t="str">
        <f>IFERROR(VLOOKUP($A362,货物明细表!$B:$F,4,0),"")</f>
        <v/>
      </c>
      <c r="E362" s="47" t="str">
        <f>IFERROR(VLOOKUP($A362,货物明细表!$B:$F,5,0),"")</f>
        <v/>
      </c>
      <c r="F362" s="20"/>
      <c r="G362" s="47" t="str">
        <f>IF($A362="","",SUMIF(入库记录!$C:$C,$A362,入库记录!$H:$H))</f>
        <v/>
      </c>
      <c r="H362" s="47" t="str">
        <f>IF(A362="","",SUMIF(出库记录!$C:$C,$A362,出库记录!$H:$H))</f>
        <v/>
      </c>
      <c r="I362" s="47" t="str">
        <f t="shared" si="7"/>
        <v/>
      </c>
      <c r="J362" s="20"/>
    </row>
    <row r="363" spans="1:10">
      <c r="A363" s="22"/>
      <c r="B363" s="48" t="str">
        <f>IFERROR(VLOOKUP($A363,货物明细表!$B:$F,2,0),"")</f>
        <v/>
      </c>
      <c r="C363" s="48" t="str">
        <f>IFERROR(VLOOKUP($A363,货物明细表!$B:$F,3,0),"")</f>
        <v/>
      </c>
      <c r="D363" s="48" t="str">
        <f>IFERROR(VLOOKUP($A363,货物明细表!$B:$F,4,0),"")</f>
        <v/>
      </c>
      <c r="E363" s="48" t="str">
        <f>IFERROR(VLOOKUP($A363,货物明细表!$B:$F,5,0),"")</f>
        <v/>
      </c>
      <c r="F363" s="23"/>
      <c r="G363" s="48" t="str">
        <f>IF($A363="","",SUMIF(入库记录!$C:$C,$A363,入库记录!$H:$H))</f>
        <v/>
      </c>
      <c r="H363" s="48" t="str">
        <f>IF(A363="","",SUMIF(出库记录!$C:$C,$A363,出库记录!$H:$H))</f>
        <v/>
      </c>
      <c r="I363" s="48" t="str">
        <f t="shared" si="7"/>
        <v/>
      </c>
      <c r="J363" s="23"/>
    </row>
    <row r="364" spans="1:10">
      <c r="A364" s="19"/>
      <c r="B364" s="47" t="str">
        <f>IFERROR(VLOOKUP($A364,货物明细表!$B:$F,2,0),"")</f>
        <v/>
      </c>
      <c r="C364" s="47" t="str">
        <f>IFERROR(VLOOKUP($A364,货物明细表!$B:$F,3,0),"")</f>
        <v/>
      </c>
      <c r="D364" s="47" t="str">
        <f>IFERROR(VLOOKUP($A364,货物明细表!$B:$F,4,0),"")</f>
        <v/>
      </c>
      <c r="E364" s="47" t="str">
        <f>IFERROR(VLOOKUP($A364,货物明细表!$B:$F,5,0),"")</f>
        <v/>
      </c>
      <c r="F364" s="20"/>
      <c r="G364" s="47" t="str">
        <f>IF($A364="","",SUMIF(入库记录!$C:$C,$A364,入库记录!$H:$H))</f>
        <v/>
      </c>
      <c r="H364" s="47" t="str">
        <f>IF(A364="","",SUMIF(出库记录!$C:$C,$A364,出库记录!$H:$H))</f>
        <v/>
      </c>
      <c r="I364" s="47" t="str">
        <f t="shared" si="7"/>
        <v/>
      </c>
      <c r="J364" s="20"/>
    </row>
    <row r="365" spans="1:10">
      <c r="A365" s="22"/>
      <c r="B365" s="48" t="str">
        <f>IFERROR(VLOOKUP($A365,货物明细表!$B:$F,2,0),"")</f>
        <v/>
      </c>
      <c r="C365" s="48" t="str">
        <f>IFERROR(VLOOKUP($A365,货物明细表!$B:$F,3,0),"")</f>
        <v/>
      </c>
      <c r="D365" s="48" t="str">
        <f>IFERROR(VLOOKUP($A365,货物明细表!$B:$F,4,0),"")</f>
        <v/>
      </c>
      <c r="E365" s="48" t="str">
        <f>IFERROR(VLOOKUP($A365,货物明细表!$B:$F,5,0),"")</f>
        <v/>
      </c>
      <c r="F365" s="23"/>
      <c r="G365" s="48" t="str">
        <f>IF($A365="","",SUMIF(入库记录!$C:$C,$A365,入库记录!$H:$H))</f>
        <v/>
      </c>
      <c r="H365" s="48" t="str">
        <f>IF(A365="","",SUMIF(出库记录!$C:$C,$A365,出库记录!$H:$H))</f>
        <v/>
      </c>
      <c r="I365" s="48" t="str">
        <f t="shared" si="7"/>
        <v/>
      </c>
      <c r="J365" s="23"/>
    </row>
    <row r="366" spans="1:10">
      <c r="A366" s="19"/>
      <c r="B366" s="47" t="str">
        <f>IFERROR(VLOOKUP($A366,货物明细表!$B:$F,2,0),"")</f>
        <v/>
      </c>
      <c r="C366" s="47" t="str">
        <f>IFERROR(VLOOKUP($A366,货物明细表!$B:$F,3,0),"")</f>
        <v/>
      </c>
      <c r="D366" s="47" t="str">
        <f>IFERROR(VLOOKUP($A366,货物明细表!$B:$F,4,0),"")</f>
        <v/>
      </c>
      <c r="E366" s="47" t="str">
        <f>IFERROR(VLOOKUP($A366,货物明细表!$B:$F,5,0),"")</f>
        <v/>
      </c>
      <c r="F366" s="20"/>
      <c r="G366" s="47" t="str">
        <f>IF($A366="","",SUMIF(入库记录!$C:$C,$A366,入库记录!$H:$H))</f>
        <v/>
      </c>
      <c r="H366" s="47" t="str">
        <f>IF(A366="","",SUMIF(出库记录!$C:$C,$A366,出库记录!$H:$H))</f>
        <v/>
      </c>
      <c r="I366" s="47" t="str">
        <f t="shared" si="7"/>
        <v/>
      </c>
      <c r="J366" s="20"/>
    </row>
    <row r="367" spans="1:10">
      <c r="A367" s="22"/>
      <c r="B367" s="48" t="str">
        <f>IFERROR(VLOOKUP($A367,货物明细表!$B:$F,2,0),"")</f>
        <v/>
      </c>
      <c r="C367" s="48" t="str">
        <f>IFERROR(VLOOKUP($A367,货物明细表!$B:$F,3,0),"")</f>
        <v/>
      </c>
      <c r="D367" s="48" t="str">
        <f>IFERROR(VLOOKUP($A367,货物明细表!$B:$F,4,0),"")</f>
        <v/>
      </c>
      <c r="E367" s="48" t="str">
        <f>IFERROR(VLOOKUP($A367,货物明细表!$B:$F,5,0),"")</f>
        <v/>
      </c>
      <c r="F367" s="23"/>
      <c r="G367" s="48" t="str">
        <f>IF($A367="","",SUMIF(入库记录!$C:$C,$A367,入库记录!$H:$H))</f>
        <v/>
      </c>
      <c r="H367" s="48" t="str">
        <f>IF(A367="","",SUMIF(出库记录!$C:$C,$A367,出库记录!$H:$H))</f>
        <v/>
      </c>
      <c r="I367" s="48" t="str">
        <f t="shared" si="7"/>
        <v/>
      </c>
      <c r="J367" s="23"/>
    </row>
    <row r="368" spans="1:10">
      <c r="A368" s="19"/>
      <c r="B368" s="47" t="str">
        <f>IFERROR(VLOOKUP($A368,货物明细表!$B:$F,2,0),"")</f>
        <v/>
      </c>
      <c r="C368" s="47" t="str">
        <f>IFERROR(VLOOKUP($A368,货物明细表!$B:$F,3,0),"")</f>
        <v/>
      </c>
      <c r="D368" s="47" t="str">
        <f>IFERROR(VLOOKUP($A368,货物明细表!$B:$F,4,0),"")</f>
        <v/>
      </c>
      <c r="E368" s="47" t="str">
        <f>IFERROR(VLOOKUP($A368,货物明细表!$B:$F,5,0),"")</f>
        <v/>
      </c>
      <c r="F368" s="20"/>
      <c r="G368" s="47" t="str">
        <f>IF($A368="","",SUMIF(入库记录!$C:$C,$A368,入库记录!$H:$H))</f>
        <v/>
      </c>
      <c r="H368" s="47" t="str">
        <f>IF(A368="","",SUMIF(出库记录!$C:$C,$A368,出库记录!$H:$H))</f>
        <v/>
      </c>
      <c r="I368" s="47" t="str">
        <f t="shared" si="7"/>
        <v/>
      </c>
      <c r="J368" s="20"/>
    </row>
    <row r="369" spans="1:10">
      <c r="A369" s="22"/>
      <c r="B369" s="48" t="str">
        <f>IFERROR(VLOOKUP($A369,货物明细表!$B:$F,2,0),"")</f>
        <v/>
      </c>
      <c r="C369" s="48" t="str">
        <f>IFERROR(VLOOKUP($A369,货物明细表!$B:$F,3,0),"")</f>
        <v/>
      </c>
      <c r="D369" s="48" t="str">
        <f>IFERROR(VLOOKUP($A369,货物明细表!$B:$F,4,0),"")</f>
        <v/>
      </c>
      <c r="E369" s="48" t="str">
        <f>IFERROR(VLOOKUP($A369,货物明细表!$B:$F,5,0),"")</f>
        <v/>
      </c>
      <c r="F369" s="23"/>
      <c r="G369" s="48" t="str">
        <f>IF($A369="","",SUMIF(入库记录!$C:$C,$A369,入库记录!$H:$H))</f>
        <v/>
      </c>
      <c r="H369" s="48" t="str">
        <f>IF(A369="","",SUMIF(出库记录!$C:$C,$A369,出库记录!$H:$H))</f>
        <v/>
      </c>
      <c r="I369" s="48" t="str">
        <f t="shared" si="7"/>
        <v/>
      </c>
      <c r="J369" s="23"/>
    </row>
    <row r="370" spans="1:10">
      <c r="A370" s="19"/>
      <c r="B370" s="47" t="str">
        <f>IFERROR(VLOOKUP($A370,货物明细表!$B:$F,2,0),"")</f>
        <v/>
      </c>
      <c r="C370" s="47" t="str">
        <f>IFERROR(VLOOKUP($A370,货物明细表!$B:$F,3,0),"")</f>
        <v/>
      </c>
      <c r="D370" s="47" t="str">
        <f>IFERROR(VLOOKUP($A370,货物明细表!$B:$F,4,0),"")</f>
        <v/>
      </c>
      <c r="E370" s="47" t="str">
        <f>IFERROR(VLOOKUP($A370,货物明细表!$B:$F,5,0),"")</f>
        <v/>
      </c>
      <c r="F370" s="20"/>
      <c r="G370" s="47" t="str">
        <f>IF($A370="","",SUMIF(入库记录!$C:$C,$A370,入库记录!$H:$H))</f>
        <v/>
      </c>
      <c r="H370" s="47" t="str">
        <f>IF(A370="","",SUMIF(出库记录!$C:$C,$A370,出库记录!$H:$H))</f>
        <v/>
      </c>
      <c r="I370" s="47" t="str">
        <f t="shared" si="7"/>
        <v/>
      </c>
      <c r="J370" s="20"/>
    </row>
    <row r="371" spans="1:10">
      <c r="A371" s="22"/>
      <c r="B371" s="48" t="str">
        <f>IFERROR(VLOOKUP($A371,货物明细表!$B:$F,2,0),"")</f>
        <v/>
      </c>
      <c r="C371" s="48" t="str">
        <f>IFERROR(VLOOKUP($A371,货物明细表!$B:$F,3,0),"")</f>
        <v/>
      </c>
      <c r="D371" s="48" t="str">
        <f>IFERROR(VLOOKUP($A371,货物明细表!$B:$F,4,0),"")</f>
        <v/>
      </c>
      <c r="E371" s="48" t="str">
        <f>IFERROR(VLOOKUP($A371,货物明细表!$B:$F,5,0),"")</f>
        <v/>
      </c>
      <c r="F371" s="23"/>
      <c r="G371" s="48" t="str">
        <f>IF($A371="","",SUMIF(入库记录!$C:$C,$A371,入库记录!$H:$H))</f>
        <v/>
      </c>
      <c r="H371" s="48" t="str">
        <f>IF(A371="","",SUMIF(出库记录!$C:$C,$A371,出库记录!$H:$H))</f>
        <v/>
      </c>
      <c r="I371" s="48" t="str">
        <f t="shared" si="7"/>
        <v/>
      </c>
      <c r="J371" s="23"/>
    </row>
    <row r="372" spans="1:10">
      <c r="A372" s="19"/>
      <c r="B372" s="47" t="str">
        <f>IFERROR(VLOOKUP($A372,货物明细表!$B:$F,2,0),"")</f>
        <v/>
      </c>
      <c r="C372" s="47" t="str">
        <f>IFERROR(VLOOKUP($A372,货物明细表!$B:$F,3,0),"")</f>
        <v/>
      </c>
      <c r="D372" s="47" t="str">
        <f>IFERROR(VLOOKUP($A372,货物明细表!$B:$F,4,0),"")</f>
        <v/>
      </c>
      <c r="E372" s="47" t="str">
        <f>IFERROR(VLOOKUP($A372,货物明细表!$B:$F,5,0),"")</f>
        <v/>
      </c>
      <c r="F372" s="20"/>
      <c r="G372" s="47" t="str">
        <f>IF($A372="","",SUMIF(入库记录!$C:$C,$A372,入库记录!$H:$H))</f>
        <v/>
      </c>
      <c r="H372" s="47" t="str">
        <f>IF(A372="","",SUMIF(出库记录!$C:$C,$A372,出库记录!$H:$H))</f>
        <v/>
      </c>
      <c r="I372" s="47" t="str">
        <f t="shared" si="7"/>
        <v/>
      </c>
      <c r="J372" s="20"/>
    </row>
    <row r="373" spans="1:10">
      <c r="A373" s="22"/>
      <c r="B373" s="48" t="str">
        <f>IFERROR(VLOOKUP($A373,货物明细表!$B:$F,2,0),"")</f>
        <v/>
      </c>
      <c r="C373" s="48" t="str">
        <f>IFERROR(VLOOKUP($A373,货物明细表!$B:$F,3,0),"")</f>
        <v/>
      </c>
      <c r="D373" s="48" t="str">
        <f>IFERROR(VLOOKUP($A373,货物明细表!$B:$F,4,0),"")</f>
        <v/>
      </c>
      <c r="E373" s="48" t="str">
        <f>IFERROR(VLOOKUP($A373,货物明细表!$B:$F,5,0),"")</f>
        <v/>
      </c>
      <c r="F373" s="23"/>
      <c r="G373" s="48" t="str">
        <f>IF($A373="","",SUMIF(入库记录!$C:$C,$A373,入库记录!$H:$H))</f>
        <v/>
      </c>
      <c r="H373" s="48" t="str">
        <f>IF(A373="","",SUMIF(出库记录!$C:$C,$A373,出库记录!$H:$H))</f>
        <v/>
      </c>
      <c r="I373" s="48" t="str">
        <f t="shared" si="7"/>
        <v/>
      </c>
      <c r="J373" s="23"/>
    </row>
    <row r="374" spans="1:10">
      <c r="A374" s="19"/>
      <c r="B374" s="47" t="str">
        <f>IFERROR(VLOOKUP($A374,货物明细表!$B:$F,2,0),"")</f>
        <v/>
      </c>
      <c r="C374" s="47" t="str">
        <f>IFERROR(VLOOKUP($A374,货物明细表!$B:$F,3,0),"")</f>
        <v/>
      </c>
      <c r="D374" s="47" t="str">
        <f>IFERROR(VLOOKUP($A374,货物明细表!$B:$F,4,0),"")</f>
        <v/>
      </c>
      <c r="E374" s="47" t="str">
        <f>IFERROR(VLOOKUP($A374,货物明细表!$B:$F,5,0),"")</f>
        <v/>
      </c>
      <c r="F374" s="20"/>
      <c r="G374" s="47" t="str">
        <f>IF($A374="","",SUMIF(入库记录!$C:$C,$A374,入库记录!$H:$H))</f>
        <v/>
      </c>
      <c r="H374" s="47" t="str">
        <f>IF(A374="","",SUMIF(出库记录!$C:$C,$A374,出库记录!$H:$H))</f>
        <v/>
      </c>
      <c r="I374" s="47" t="str">
        <f t="shared" si="7"/>
        <v/>
      </c>
      <c r="J374" s="20"/>
    </row>
    <row r="375" spans="1:10">
      <c r="A375" s="22"/>
      <c r="B375" s="48" t="str">
        <f>IFERROR(VLOOKUP($A375,货物明细表!$B:$F,2,0),"")</f>
        <v/>
      </c>
      <c r="C375" s="48" t="str">
        <f>IFERROR(VLOOKUP($A375,货物明细表!$B:$F,3,0),"")</f>
        <v/>
      </c>
      <c r="D375" s="48" t="str">
        <f>IFERROR(VLOOKUP($A375,货物明细表!$B:$F,4,0),"")</f>
        <v/>
      </c>
      <c r="E375" s="48" t="str">
        <f>IFERROR(VLOOKUP($A375,货物明细表!$B:$F,5,0),"")</f>
        <v/>
      </c>
      <c r="F375" s="23"/>
      <c r="G375" s="48" t="str">
        <f>IF($A375="","",SUMIF(入库记录!$C:$C,$A375,入库记录!$H:$H))</f>
        <v/>
      </c>
      <c r="H375" s="48" t="str">
        <f>IF(A375="","",SUMIF(出库记录!$C:$C,$A375,出库记录!$H:$H))</f>
        <v/>
      </c>
      <c r="I375" s="48" t="str">
        <f t="shared" si="7"/>
        <v/>
      </c>
      <c r="J375" s="23"/>
    </row>
    <row r="376" spans="1:10">
      <c r="A376" s="19"/>
      <c r="B376" s="47" t="str">
        <f>IFERROR(VLOOKUP($A376,货物明细表!$B:$F,2,0),"")</f>
        <v/>
      </c>
      <c r="C376" s="47" t="str">
        <f>IFERROR(VLOOKUP($A376,货物明细表!$B:$F,3,0),"")</f>
        <v/>
      </c>
      <c r="D376" s="47" t="str">
        <f>IFERROR(VLOOKUP($A376,货物明细表!$B:$F,4,0),"")</f>
        <v/>
      </c>
      <c r="E376" s="47" t="str">
        <f>IFERROR(VLOOKUP($A376,货物明细表!$B:$F,5,0),"")</f>
        <v/>
      </c>
      <c r="F376" s="20"/>
      <c r="G376" s="47" t="str">
        <f>IF($A376="","",SUMIF(入库记录!$C:$C,$A376,入库记录!$H:$H))</f>
        <v/>
      </c>
      <c r="H376" s="47" t="str">
        <f>IF(A376="","",SUMIF(出库记录!$C:$C,$A376,出库记录!$H:$H))</f>
        <v/>
      </c>
      <c r="I376" s="47" t="str">
        <f t="shared" si="7"/>
        <v/>
      </c>
      <c r="J376" s="20"/>
    </row>
    <row r="377" spans="1:10">
      <c r="A377" s="22"/>
      <c r="B377" s="48" t="str">
        <f>IFERROR(VLOOKUP($A377,货物明细表!$B:$F,2,0),"")</f>
        <v/>
      </c>
      <c r="C377" s="48" t="str">
        <f>IFERROR(VLOOKUP($A377,货物明细表!$B:$F,3,0),"")</f>
        <v/>
      </c>
      <c r="D377" s="48" t="str">
        <f>IFERROR(VLOOKUP($A377,货物明细表!$B:$F,4,0),"")</f>
        <v/>
      </c>
      <c r="E377" s="48" t="str">
        <f>IFERROR(VLOOKUP($A377,货物明细表!$B:$F,5,0),"")</f>
        <v/>
      </c>
      <c r="F377" s="23"/>
      <c r="G377" s="48" t="str">
        <f>IF($A377="","",SUMIF(入库记录!$C:$C,$A377,入库记录!$H:$H))</f>
        <v/>
      </c>
      <c r="H377" s="48" t="str">
        <f>IF(A377="","",SUMIF(出库记录!$C:$C,$A377,出库记录!$H:$H))</f>
        <v/>
      </c>
      <c r="I377" s="48" t="str">
        <f t="shared" si="7"/>
        <v/>
      </c>
      <c r="J377" s="23"/>
    </row>
    <row r="378" spans="1:10">
      <c r="A378" s="19"/>
      <c r="B378" s="47" t="str">
        <f>IFERROR(VLOOKUP($A378,货物明细表!$B:$F,2,0),"")</f>
        <v/>
      </c>
      <c r="C378" s="47" t="str">
        <f>IFERROR(VLOOKUP($A378,货物明细表!$B:$F,3,0),"")</f>
        <v/>
      </c>
      <c r="D378" s="47" t="str">
        <f>IFERROR(VLOOKUP($A378,货物明细表!$B:$F,4,0),"")</f>
        <v/>
      </c>
      <c r="E378" s="47" t="str">
        <f>IFERROR(VLOOKUP($A378,货物明细表!$B:$F,5,0),"")</f>
        <v/>
      </c>
      <c r="F378" s="20"/>
      <c r="G378" s="47" t="str">
        <f>IF($A378="","",SUMIF(入库记录!$C:$C,$A378,入库记录!$H:$H))</f>
        <v/>
      </c>
      <c r="H378" s="47" t="str">
        <f>IF(A378="","",SUMIF(出库记录!$C:$C,$A378,出库记录!$H:$H))</f>
        <v/>
      </c>
      <c r="I378" s="47" t="str">
        <f t="shared" si="7"/>
        <v/>
      </c>
      <c r="J378" s="20"/>
    </row>
    <row r="379" spans="1:10">
      <c r="A379" s="22"/>
      <c r="B379" s="48" t="str">
        <f>IFERROR(VLOOKUP($A379,货物明细表!$B:$F,2,0),"")</f>
        <v/>
      </c>
      <c r="C379" s="48" t="str">
        <f>IFERROR(VLOOKUP($A379,货物明细表!$B:$F,3,0),"")</f>
        <v/>
      </c>
      <c r="D379" s="48" t="str">
        <f>IFERROR(VLOOKUP($A379,货物明细表!$B:$F,4,0),"")</f>
        <v/>
      </c>
      <c r="E379" s="48" t="str">
        <f>IFERROR(VLOOKUP($A379,货物明细表!$B:$F,5,0),"")</f>
        <v/>
      </c>
      <c r="F379" s="23"/>
      <c r="G379" s="48" t="str">
        <f>IF($A379="","",SUMIF(入库记录!$C:$C,$A379,入库记录!$H:$H))</f>
        <v/>
      </c>
      <c r="H379" s="48" t="str">
        <f>IF(A379="","",SUMIF(出库记录!$C:$C,$A379,出库记录!$H:$H))</f>
        <v/>
      </c>
      <c r="I379" s="48" t="str">
        <f t="shared" si="7"/>
        <v/>
      </c>
      <c r="J379" s="23"/>
    </row>
    <row r="380" spans="1:10">
      <c r="A380" s="19"/>
      <c r="B380" s="47" t="str">
        <f>IFERROR(VLOOKUP($A380,货物明细表!$B:$F,2,0),"")</f>
        <v/>
      </c>
      <c r="C380" s="47" t="str">
        <f>IFERROR(VLOOKUP($A380,货物明细表!$B:$F,3,0),"")</f>
        <v/>
      </c>
      <c r="D380" s="47" t="str">
        <f>IFERROR(VLOOKUP($A380,货物明细表!$B:$F,4,0),"")</f>
        <v/>
      </c>
      <c r="E380" s="47" t="str">
        <f>IFERROR(VLOOKUP($A380,货物明细表!$B:$F,5,0),"")</f>
        <v/>
      </c>
      <c r="F380" s="20"/>
      <c r="G380" s="47" t="str">
        <f>IF($A380="","",SUMIF(入库记录!$C:$C,$A380,入库记录!$H:$H))</f>
        <v/>
      </c>
      <c r="H380" s="47" t="str">
        <f>IF(A380="","",SUMIF(出库记录!$C:$C,$A380,出库记录!$H:$H))</f>
        <v/>
      </c>
      <c r="I380" s="47" t="str">
        <f t="shared" si="7"/>
        <v/>
      </c>
      <c r="J380" s="20"/>
    </row>
    <row r="381" spans="1:10">
      <c r="A381" s="22"/>
      <c r="B381" s="48" t="str">
        <f>IFERROR(VLOOKUP($A381,货物明细表!$B:$F,2,0),"")</f>
        <v/>
      </c>
      <c r="C381" s="48" t="str">
        <f>IFERROR(VLOOKUP($A381,货物明细表!$B:$F,3,0),"")</f>
        <v/>
      </c>
      <c r="D381" s="48" t="str">
        <f>IFERROR(VLOOKUP($A381,货物明细表!$B:$F,4,0),"")</f>
        <v/>
      </c>
      <c r="E381" s="48" t="str">
        <f>IFERROR(VLOOKUP($A381,货物明细表!$B:$F,5,0),"")</f>
        <v/>
      </c>
      <c r="F381" s="23"/>
      <c r="G381" s="48" t="str">
        <f>IF($A381="","",SUMIF(入库记录!$C:$C,$A381,入库记录!$H:$H))</f>
        <v/>
      </c>
      <c r="H381" s="48" t="str">
        <f>IF(A381="","",SUMIF(出库记录!$C:$C,$A381,出库记录!$H:$H))</f>
        <v/>
      </c>
      <c r="I381" s="48" t="str">
        <f t="shared" si="7"/>
        <v/>
      </c>
      <c r="J381" s="23"/>
    </row>
    <row r="382" spans="1:10">
      <c r="A382" s="19"/>
      <c r="B382" s="47" t="str">
        <f>IFERROR(VLOOKUP($A382,货物明细表!$B:$F,2,0),"")</f>
        <v/>
      </c>
      <c r="C382" s="47" t="str">
        <f>IFERROR(VLOOKUP($A382,货物明细表!$B:$F,3,0),"")</f>
        <v/>
      </c>
      <c r="D382" s="47" t="str">
        <f>IFERROR(VLOOKUP($A382,货物明细表!$B:$F,4,0),"")</f>
        <v/>
      </c>
      <c r="E382" s="47" t="str">
        <f>IFERROR(VLOOKUP($A382,货物明细表!$B:$F,5,0),"")</f>
        <v/>
      </c>
      <c r="F382" s="20"/>
      <c r="G382" s="47" t="str">
        <f>IF($A382="","",SUMIF(入库记录!$C:$C,$A382,入库记录!$H:$H))</f>
        <v/>
      </c>
      <c r="H382" s="47" t="str">
        <f>IF(A382="","",SUMIF(出库记录!$C:$C,$A382,出库记录!$H:$H))</f>
        <v/>
      </c>
      <c r="I382" s="47" t="str">
        <f t="shared" si="7"/>
        <v/>
      </c>
      <c r="J382" s="20"/>
    </row>
    <row r="383" spans="1:10">
      <c r="A383" s="22"/>
      <c r="B383" s="48" t="str">
        <f>IFERROR(VLOOKUP($A383,货物明细表!$B:$F,2,0),"")</f>
        <v/>
      </c>
      <c r="C383" s="48" t="str">
        <f>IFERROR(VLOOKUP($A383,货物明细表!$B:$F,3,0),"")</f>
        <v/>
      </c>
      <c r="D383" s="48" t="str">
        <f>IFERROR(VLOOKUP($A383,货物明细表!$B:$F,4,0),"")</f>
        <v/>
      </c>
      <c r="E383" s="48" t="str">
        <f>IFERROR(VLOOKUP($A383,货物明细表!$B:$F,5,0),"")</f>
        <v/>
      </c>
      <c r="F383" s="23"/>
      <c r="G383" s="48" t="str">
        <f>IF($A383="","",SUMIF(入库记录!$C:$C,$A383,入库记录!$H:$H))</f>
        <v/>
      </c>
      <c r="H383" s="48" t="str">
        <f>IF(A383="","",SUMIF(出库记录!$C:$C,$A383,出库记录!$H:$H))</f>
        <v/>
      </c>
      <c r="I383" s="48" t="str">
        <f t="shared" si="7"/>
        <v/>
      </c>
      <c r="J383" s="23"/>
    </row>
    <row r="384" spans="1:10">
      <c r="A384" s="19"/>
      <c r="B384" s="47" t="str">
        <f>IFERROR(VLOOKUP($A384,货物明细表!$B:$F,2,0),"")</f>
        <v/>
      </c>
      <c r="C384" s="47" t="str">
        <f>IFERROR(VLOOKUP($A384,货物明细表!$B:$F,3,0),"")</f>
        <v/>
      </c>
      <c r="D384" s="47" t="str">
        <f>IFERROR(VLOOKUP($A384,货物明细表!$B:$F,4,0),"")</f>
        <v/>
      </c>
      <c r="E384" s="47" t="str">
        <f>IFERROR(VLOOKUP($A384,货物明细表!$B:$F,5,0),"")</f>
        <v/>
      </c>
      <c r="F384" s="20"/>
      <c r="G384" s="47" t="str">
        <f>IF($A384="","",SUMIF(入库记录!$C:$C,$A384,入库记录!$H:$H))</f>
        <v/>
      </c>
      <c r="H384" s="47" t="str">
        <f>IF(A384="","",SUMIF(出库记录!$C:$C,$A384,出库记录!$H:$H))</f>
        <v/>
      </c>
      <c r="I384" s="47" t="str">
        <f t="shared" si="7"/>
        <v/>
      </c>
      <c r="J384" s="20"/>
    </row>
    <row r="385" spans="1:10">
      <c r="A385" s="22"/>
      <c r="B385" s="48" t="str">
        <f>IFERROR(VLOOKUP($A385,货物明细表!$B:$F,2,0),"")</f>
        <v/>
      </c>
      <c r="C385" s="48" t="str">
        <f>IFERROR(VLOOKUP($A385,货物明细表!$B:$F,3,0),"")</f>
        <v/>
      </c>
      <c r="D385" s="48" t="str">
        <f>IFERROR(VLOOKUP($A385,货物明细表!$B:$F,4,0),"")</f>
        <v/>
      </c>
      <c r="E385" s="48" t="str">
        <f>IFERROR(VLOOKUP($A385,货物明细表!$B:$F,5,0),"")</f>
        <v/>
      </c>
      <c r="F385" s="23"/>
      <c r="G385" s="48" t="str">
        <f>IF($A385="","",SUMIF(入库记录!$C:$C,$A385,入库记录!$H:$H))</f>
        <v/>
      </c>
      <c r="H385" s="48" t="str">
        <f>IF(A385="","",SUMIF(出库记录!$C:$C,$A385,出库记录!$H:$H))</f>
        <v/>
      </c>
      <c r="I385" s="48" t="str">
        <f t="shared" si="7"/>
        <v/>
      </c>
      <c r="J385" s="23"/>
    </row>
    <row r="386" spans="1:10">
      <c r="A386" s="19"/>
      <c r="B386" s="47" t="str">
        <f>IFERROR(VLOOKUP($A386,货物明细表!$B:$F,2,0),"")</f>
        <v/>
      </c>
      <c r="C386" s="47" t="str">
        <f>IFERROR(VLOOKUP($A386,货物明细表!$B:$F,3,0),"")</f>
        <v/>
      </c>
      <c r="D386" s="47" t="str">
        <f>IFERROR(VLOOKUP($A386,货物明细表!$B:$F,4,0),"")</f>
        <v/>
      </c>
      <c r="E386" s="47" t="str">
        <f>IFERROR(VLOOKUP($A386,货物明细表!$B:$F,5,0),"")</f>
        <v/>
      </c>
      <c r="F386" s="20"/>
      <c r="G386" s="47" t="str">
        <f>IF($A386="","",SUMIF(入库记录!$C:$C,$A386,入库记录!$H:$H))</f>
        <v/>
      </c>
      <c r="H386" s="47" t="str">
        <f>IF(A386="","",SUMIF(出库记录!$C:$C,$A386,出库记录!$H:$H))</f>
        <v/>
      </c>
      <c r="I386" s="47" t="str">
        <f t="shared" si="7"/>
        <v/>
      </c>
      <c r="J386" s="20"/>
    </row>
    <row r="387" spans="1:10">
      <c r="A387" s="22"/>
      <c r="B387" s="48" t="str">
        <f>IFERROR(VLOOKUP($A387,货物明细表!$B:$F,2,0),"")</f>
        <v/>
      </c>
      <c r="C387" s="48" t="str">
        <f>IFERROR(VLOOKUP($A387,货物明细表!$B:$F,3,0),"")</f>
        <v/>
      </c>
      <c r="D387" s="48" t="str">
        <f>IFERROR(VLOOKUP($A387,货物明细表!$B:$F,4,0),"")</f>
        <v/>
      </c>
      <c r="E387" s="48" t="str">
        <f>IFERROR(VLOOKUP($A387,货物明细表!$B:$F,5,0),"")</f>
        <v/>
      </c>
      <c r="F387" s="23"/>
      <c r="G387" s="48" t="str">
        <f>IF($A387="","",SUMIF(入库记录!$C:$C,$A387,入库记录!$H:$H))</f>
        <v/>
      </c>
      <c r="H387" s="48" t="str">
        <f>IF(A387="","",SUMIF(出库记录!$C:$C,$A387,出库记录!$H:$H))</f>
        <v/>
      </c>
      <c r="I387" s="48" t="str">
        <f t="shared" si="7"/>
        <v/>
      </c>
      <c r="J387" s="23"/>
    </row>
    <row r="388" spans="1:10">
      <c r="A388" s="19"/>
      <c r="B388" s="47" t="str">
        <f>IFERROR(VLOOKUP($A388,货物明细表!$B:$F,2,0),"")</f>
        <v/>
      </c>
      <c r="C388" s="47" t="str">
        <f>IFERROR(VLOOKUP($A388,货物明细表!$B:$F,3,0),"")</f>
        <v/>
      </c>
      <c r="D388" s="47" t="str">
        <f>IFERROR(VLOOKUP($A388,货物明细表!$B:$F,4,0),"")</f>
        <v/>
      </c>
      <c r="E388" s="47" t="str">
        <f>IFERROR(VLOOKUP($A388,货物明细表!$B:$F,5,0),"")</f>
        <v/>
      </c>
      <c r="F388" s="20"/>
      <c r="G388" s="47" t="str">
        <f>IF($A388="","",SUMIF(入库记录!$C:$C,$A388,入库记录!$H:$H))</f>
        <v/>
      </c>
      <c r="H388" s="47" t="str">
        <f>IF(A388="","",SUMIF(出库记录!$C:$C,$A388,出库记录!$H:$H))</f>
        <v/>
      </c>
      <c r="I388" s="47" t="str">
        <f t="shared" si="7"/>
        <v/>
      </c>
      <c r="J388" s="20"/>
    </row>
    <row r="389" spans="1:10">
      <c r="A389" s="22"/>
      <c r="B389" s="48" t="str">
        <f>IFERROR(VLOOKUP($A389,货物明细表!$B:$F,2,0),"")</f>
        <v/>
      </c>
      <c r="C389" s="48" t="str">
        <f>IFERROR(VLOOKUP($A389,货物明细表!$B:$F,3,0),"")</f>
        <v/>
      </c>
      <c r="D389" s="48" t="str">
        <f>IFERROR(VLOOKUP($A389,货物明细表!$B:$F,4,0),"")</f>
        <v/>
      </c>
      <c r="E389" s="48" t="str">
        <f>IFERROR(VLOOKUP($A389,货物明细表!$B:$F,5,0),"")</f>
        <v/>
      </c>
      <c r="F389" s="23"/>
      <c r="G389" s="48" t="str">
        <f>IF($A389="","",SUMIF(入库记录!$C:$C,$A389,入库记录!$H:$H))</f>
        <v/>
      </c>
      <c r="H389" s="48" t="str">
        <f>IF(A389="","",SUMIF(出库记录!$C:$C,$A389,出库记录!$H:$H))</f>
        <v/>
      </c>
      <c r="I389" s="48" t="str">
        <f t="shared" si="7"/>
        <v/>
      </c>
      <c r="J389" s="23"/>
    </row>
    <row r="390" spans="1:10">
      <c r="A390" s="19"/>
      <c r="B390" s="47" t="str">
        <f>IFERROR(VLOOKUP($A390,货物明细表!$B:$F,2,0),"")</f>
        <v/>
      </c>
      <c r="C390" s="47" t="str">
        <f>IFERROR(VLOOKUP($A390,货物明细表!$B:$F,3,0),"")</f>
        <v/>
      </c>
      <c r="D390" s="47" t="str">
        <f>IFERROR(VLOOKUP($A390,货物明细表!$B:$F,4,0),"")</f>
        <v/>
      </c>
      <c r="E390" s="47" t="str">
        <f>IFERROR(VLOOKUP($A390,货物明细表!$B:$F,5,0),"")</f>
        <v/>
      </c>
      <c r="F390" s="20"/>
      <c r="G390" s="47" t="str">
        <f>IF($A390="","",SUMIF(入库记录!$C:$C,$A390,入库记录!$H:$H))</f>
        <v/>
      </c>
      <c r="H390" s="47" t="str">
        <f>IF(A390="","",SUMIF(出库记录!$C:$C,$A390,出库记录!$H:$H))</f>
        <v/>
      </c>
      <c r="I390" s="47" t="str">
        <f t="shared" si="7"/>
        <v/>
      </c>
      <c r="J390" s="20"/>
    </row>
    <row r="391" spans="1:10">
      <c r="A391" s="22"/>
      <c r="B391" s="48" t="str">
        <f>IFERROR(VLOOKUP($A391,货物明细表!$B:$F,2,0),"")</f>
        <v/>
      </c>
      <c r="C391" s="48" t="str">
        <f>IFERROR(VLOOKUP($A391,货物明细表!$B:$F,3,0),"")</f>
        <v/>
      </c>
      <c r="D391" s="48" t="str">
        <f>IFERROR(VLOOKUP($A391,货物明细表!$B:$F,4,0),"")</f>
        <v/>
      </c>
      <c r="E391" s="48" t="str">
        <f>IFERROR(VLOOKUP($A391,货物明细表!$B:$F,5,0),"")</f>
        <v/>
      </c>
      <c r="F391" s="23"/>
      <c r="G391" s="48" t="str">
        <f>IF($A391="","",SUMIF(入库记录!$C:$C,$A391,入库记录!$H:$H))</f>
        <v/>
      </c>
      <c r="H391" s="48" t="str">
        <f>IF(A391="","",SUMIF(出库记录!$C:$C,$A391,出库记录!$H:$H))</f>
        <v/>
      </c>
      <c r="I391" s="48" t="str">
        <f t="shared" si="7"/>
        <v/>
      </c>
      <c r="J391" s="23"/>
    </row>
    <row r="392" spans="1:10">
      <c r="A392" s="19"/>
      <c r="B392" s="47" t="str">
        <f>IFERROR(VLOOKUP($A392,货物明细表!$B:$F,2,0),"")</f>
        <v/>
      </c>
      <c r="C392" s="47" t="str">
        <f>IFERROR(VLOOKUP($A392,货物明细表!$B:$F,3,0),"")</f>
        <v/>
      </c>
      <c r="D392" s="47" t="str">
        <f>IFERROR(VLOOKUP($A392,货物明细表!$B:$F,4,0),"")</f>
        <v/>
      </c>
      <c r="E392" s="47" t="str">
        <f>IFERROR(VLOOKUP($A392,货物明细表!$B:$F,5,0),"")</f>
        <v/>
      </c>
      <c r="F392" s="20"/>
      <c r="G392" s="47" t="str">
        <f>IF($A392="","",SUMIF(入库记录!$C:$C,$A392,入库记录!$H:$H))</f>
        <v/>
      </c>
      <c r="H392" s="47" t="str">
        <f>IF(A392="","",SUMIF(出库记录!$C:$C,$A392,出库记录!$H:$H))</f>
        <v/>
      </c>
      <c r="I392" s="47" t="str">
        <f t="shared" si="7"/>
        <v/>
      </c>
      <c r="J392" s="20"/>
    </row>
    <row r="393" spans="1:10">
      <c r="A393" s="22"/>
      <c r="B393" s="48" t="str">
        <f>IFERROR(VLOOKUP($A393,货物明细表!$B:$F,2,0),"")</f>
        <v/>
      </c>
      <c r="C393" s="48" t="str">
        <f>IFERROR(VLOOKUP($A393,货物明细表!$B:$F,3,0),"")</f>
        <v/>
      </c>
      <c r="D393" s="48" t="str">
        <f>IFERROR(VLOOKUP($A393,货物明细表!$B:$F,4,0),"")</f>
        <v/>
      </c>
      <c r="E393" s="48" t="str">
        <f>IFERROR(VLOOKUP($A393,货物明细表!$B:$F,5,0),"")</f>
        <v/>
      </c>
      <c r="F393" s="23"/>
      <c r="G393" s="48" t="str">
        <f>IF($A393="","",SUMIF(入库记录!$C:$C,$A393,入库记录!$H:$H))</f>
        <v/>
      </c>
      <c r="H393" s="48" t="str">
        <f>IF(A393="","",SUMIF(出库记录!$C:$C,$A393,出库记录!$H:$H))</f>
        <v/>
      </c>
      <c r="I393" s="48" t="str">
        <f t="shared" si="7"/>
        <v/>
      </c>
      <c r="J393" s="23"/>
    </row>
    <row r="394" spans="1:10">
      <c r="A394" s="19"/>
      <c r="B394" s="47" t="str">
        <f>IFERROR(VLOOKUP($A394,货物明细表!$B:$F,2,0),"")</f>
        <v/>
      </c>
      <c r="C394" s="47" t="str">
        <f>IFERROR(VLOOKUP($A394,货物明细表!$B:$F,3,0),"")</f>
        <v/>
      </c>
      <c r="D394" s="47" t="str">
        <f>IFERROR(VLOOKUP($A394,货物明细表!$B:$F,4,0),"")</f>
        <v/>
      </c>
      <c r="E394" s="47" t="str">
        <f>IFERROR(VLOOKUP($A394,货物明细表!$B:$F,5,0),"")</f>
        <v/>
      </c>
      <c r="F394" s="20"/>
      <c r="G394" s="47" t="str">
        <f>IF($A394="","",SUMIF(入库记录!$C:$C,$A394,入库记录!$H:$H))</f>
        <v/>
      </c>
      <c r="H394" s="47" t="str">
        <f>IF(A394="","",SUMIF(出库记录!$C:$C,$A394,出库记录!$H:$H))</f>
        <v/>
      </c>
      <c r="I394" s="47" t="str">
        <f t="shared" si="7"/>
        <v/>
      </c>
      <c r="J394" s="20"/>
    </row>
    <row r="395" spans="1:10">
      <c r="A395" s="22"/>
      <c r="B395" s="48" t="str">
        <f>IFERROR(VLOOKUP($A395,货物明细表!$B:$F,2,0),"")</f>
        <v/>
      </c>
      <c r="C395" s="48" t="str">
        <f>IFERROR(VLOOKUP($A395,货物明细表!$B:$F,3,0),"")</f>
        <v/>
      </c>
      <c r="D395" s="48" t="str">
        <f>IFERROR(VLOOKUP($A395,货物明细表!$B:$F,4,0),"")</f>
        <v/>
      </c>
      <c r="E395" s="48" t="str">
        <f>IFERROR(VLOOKUP($A395,货物明细表!$B:$F,5,0),"")</f>
        <v/>
      </c>
      <c r="F395" s="23"/>
      <c r="G395" s="48" t="str">
        <f>IF($A395="","",SUMIF(入库记录!$C:$C,$A395,入库记录!$H:$H))</f>
        <v/>
      </c>
      <c r="H395" s="48" t="str">
        <f>IF(A395="","",SUMIF(出库记录!$C:$C,$A395,出库记录!$H:$H))</f>
        <v/>
      </c>
      <c r="I395" s="48" t="str">
        <f t="shared" si="7"/>
        <v/>
      </c>
      <c r="J395" s="23"/>
    </row>
    <row r="396" spans="1:10">
      <c r="A396" s="19"/>
      <c r="B396" s="47" t="str">
        <f>IFERROR(VLOOKUP($A396,货物明细表!$B:$F,2,0),"")</f>
        <v/>
      </c>
      <c r="C396" s="47" t="str">
        <f>IFERROR(VLOOKUP($A396,货物明细表!$B:$F,3,0),"")</f>
        <v/>
      </c>
      <c r="D396" s="47" t="str">
        <f>IFERROR(VLOOKUP($A396,货物明细表!$B:$F,4,0),"")</f>
        <v/>
      </c>
      <c r="E396" s="47" t="str">
        <f>IFERROR(VLOOKUP($A396,货物明细表!$B:$F,5,0),"")</f>
        <v/>
      </c>
      <c r="F396" s="20"/>
      <c r="G396" s="47" t="str">
        <f>IF($A396="","",SUMIF(入库记录!$C:$C,$A396,入库记录!$H:$H))</f>
        <v/>
      </c>
      <c r="H396" s="47" t="str">
        <f>IF(A396="","",SUMIF(出库记录!$C:$C,$A396,出库记录!$H:$H))</f>
        <v/>
      </c>
      <c r="I396" s="47" t="str">
        <f t="shared" si="7"/>
        <v/>
      </c>
      <c r="J396" s="20"/>
    </row>
    <row r="397" spans="1:10">
      <c r="A397" s="22"/>
      <c r="B397" s="48" t="str">
        <f>IFERROR(VLOOKUP($A397,货物明细表!$B:$F,2,0),"")</f>
        <v/>
      </c>
      <c r="C397" s="48" t="str">
        <f>IFERROR(VLOOKUP($A397,货物明细表!$B:$F,3,0),"")</f>
        <v/>
      </c>
      <c r="D397" s="48" t="str">
        <f>IFERROR(VLOOKUP($A397,货物明细表!$B:$F,4,0),"")</f>
        <v/>
      </c>
      <c r="E397" s="48" t="str">
        <f>IFERROR(VLOOKUP($A397,货物明细表!$B:$F,5,0),"")</f>
        <v/>
      </c>
      <c r="F397" s="23"/>
      <c r="G397" s="48" t="str">
        <f>IF($A397="","",SUMIF(入库记录!$C:$C,$A397,入库记录!$H:$H))</f>
        <v/>
      </c>
      <c r="H397" s="48" t="str">
        <f>IF(A397="","",SUMIF(出库记录!$C:$C,$A397,出库记录!$H:$H))</f>
        <v/>
      </c>
      <c r="I397" s="48" t="str">
        <f t="shared" si="7"/>
        <v/>
      </c>
      <c r="J397" s="23"/>
    </row>
    <row r="398" spans="1:10">
      <c r="A398" s="19"/>
      <c r="B398" s="47" t="str">
        <f>IFERROR(VLOOKUP($A398,货物明细表!$B:$F,2,0),"")</f>
        <v/>
      </c>
      <c r="C398" s="47" t="str">
        <f>IFERROR(VLOOKUP($A398,货物明细表!$B:$F,3,0),"")</f>
        <v/>
      </c>
      <c r="D398" s="47" t="str">
        <f>IFERROR(VLOOKUP($A398,货物明细表!$B:$F,4,0),"")</f>
        <v/>
      </c>
      <c r="E398" s="47" t="str">
        <f>IFERROR(VLOOKUP($A398,货物明细表!$B:$F,5,0),"")</f>
        <v/>
      </c>
      <c r="F398" s="20"/>
      <c r="G398" s="47" t="str">
        <f>IF($A398="","",SUMIF(入库记录!$C:$C,$A398,入库记录!$H:$H))</f>
        <v/>
      </c>
      <c r="H398" s="47" t="str">
        <f>IF(A398="","",SUMIF(出库记录!$C:$C,$A398,出库记录!$H:$H))</f>
        <v/>
      </c>
      <c r="I398" s="47" t="str">
        <f t="shared" si="7"/>
        <v/>
      </c>
      <c r="J398" s="20"/>
    </row>
    <row r="399" spans="1:10">
      <c r="A399" s="22"/>
      <c r="B399" s="48" t="str">
        <f>IFERROR(VLOOKUP($A399,货物明细表!$B:$F,2,0),"")</f>
        <v/>
      </c>
      <c r="C399" s="48" t="str">
        <f>IFERROR(VLOOKUP($A399,货物明细表!$B:$F,3,0),"")</f>
        <v/>
      </c>
      <c r="D399" s="48" t="str">
        <f>IFERROR(VLOOKUP($A399,货物明细表!$B:$F,4,0),"")</f>
        <v/>
      </c>
      <c r="E399" s="48" t="str">
        <f>IFERROR(VLOOKUP($A399,货物明细表!$B:$F,5,0),"")</f>
        <v/>
      </c>
      <c r="F399" s="23"/>
      <c r="G399" s="48" t="str">
        <f>IF($A399="","",SUMIF(入库记录!$C:$C,$A399,入库记录!$H:$H))</f>
        <v/>
      </c>
      <c r="H399" s="48" t="str">
        <f>IF(A399="","",SUMIF(出库记录!$C:$C,$A399,出库记录!$H:$H))</f>
        <v/>
      </c>
      <c r="I399" s="48" t="str">
        <f t="shared" si="7"/>
        <v/>
      </c>
      <c r="J399" s="23"/>
    </row>
    <row r="400" spans="1:10">
      <c r="A400" s="19"/>
      <c r="B400" s="47" t="str">
        <f>IFERROR(VLOOKUP($A400,货物明细表!$B:$F,2,0),"")</f>
        <v/>
      </c>
      <c r="C400" s="47" t="str">
        <f>IFERROR(VLOOKUP($A400,货物明细表!$B:$F,3,0),"")</f>
        <v/>
      </c>
      <c r="D400" s="47" t="str">
        <f>IFERROR(VLOOKUP($A400,货物明细表!$B:$F,4,0),"")</f>
        <v/>
      </c>
      <c r="E400" s="47" t="str">
        <f>IFERROR(VLOOKUP($A400,货物明细表!$B:$F,5,0),"")</f>
        <v/>
      </c>
      <c r="F400" s="20"/>
      <c r="G400" s="47" t="str">
        <f>IF($A400="","",SUMIF(入库记录!$C:$C,$A400,入库记录!$H:$H))</f>
        <v/>
      </c>
      <c r="H400" s="47" t="str">
        <f>IF(A400="","",SUMIF(出库记录!$C:$C,$A400,出库记录!$H:$H))</f>
        <v/>
      </c>
      <c r="I400" s="47" t="str">
        <f t="shared" si="7"/>
        <v/>
      </c>
      <c r="J400" s="20"/>
    </row>
    <row r="401" spans="1:10">
      <c r="A401" s="22"/>
      <c r="B401" s="48" t="str">
        <f>IFERROR(VLOOKUP($A401,货物明细表!$B:$F,2,0),"")</f>
        <v/>
      </c>
      <c r="C401" s="48" t="str">
        <f>IFERROR(VLOOKUP($A401,货物明细表!$B:$F,3,0),"")</f>
        <v/>
      </c>
      <c r="D401" s="48" t="str">
        <f>IFERROR(VLOOKUP($A401,货物明细表!$B:$F,4,0),"")</f>
        <v/>
      </c>
      <c r="E401" s="48" t="str">
        <f>IFERROR(VLOOKUP($A401,货物明细表!$B:$F,5,0),"")</f>
        <v/>
      </c>
      <c r="F401" s="23"/>
      <c r="G401" s="48" t="str">
        <f>IF($A401="","",SUMIF(入库记录!$C:$C,$A401,入库记录!$H:$H))</f>
        <v/>
      </c>
      <c r="H401" s="48" t="str">
        <f>IF(A401="","",SUMIF(出库记录!$C:$C,$A401,出库记录!$H:$H))</f>
        <v/>
      </c>
      <c r="I401" s="48" t="str">
        <f t="shared" si="7"/>
        <v/>
      </c>
      <c r="J401" s="23"/>
    </row>
    <row r="402" spans="1:10">
      <c r="A402" s="19"/>
      <c r="B402" s="47" t="str">
        <f>IFERROR(VLOOKUP($A402,货物明细表!$B:$F,2,0),"")</f>
        <v/>
      </c>
      <c r="C402" s="47" t="str">
        <f>IFERROR(VLOOKUP($A402,货物明细表!$B:$F,3,0),"")</f>
        <v/>
      </c>
      <c r="D402" s="47" t="str">
        <f>IFERROR(VLOOKUP($A402,货物明细表!$B:$F,4,0),"")</f>
        <v/>
      </c>
      <c r="E402" s="47" t="str">
        <f>IFERROR(VLOOKUP($A402,货物明细表!$B:$F,5,0),"")</f>
        <v/>
      </c>
      <c r="F402" s="20"/>
      <c r="G402" s="47" t="str">
        <f>IF($A402="","",SUMIF(入库记录!$C:$C,$A402,入库记录!$H:$H))</f>
        <v/>
      </c>
      <c r="H402" s="47" t="str">
        <f>IF(A402="","",SUMIF(出库记录!$C:$C,$A402,出库记录!$H:$H))</f>
        <v/>
      </c>
      <c r="I402" s="47" t="str">
        <f t="shared" si="7"/>
        <v/>
      </c>
      <c r="J402" s="20"/>
    </row>
    <row r="403" spans="1:10">
      <c r="A403" s="22"/>
      <c r="B403" s="48" t="str">
        <f>IFERROR(VLOOKUP($A403,货物明细表!$B:$F,2,0),"")</f>
        <v/>
      </c>
      <c r="C403" s="48" t="str">
        <f>IFERROR(VLOOKUP($A403,货物明细表!$B:$F,3,0),"")</f>
        <v/>
      </c>
      <c r="D403" s="48" t="str">
        <f>IFERROR(VLOOKUP($A403,货物明细表!$B:$F,4,0),"")</f>
        <v/>
      </c>
      <c r="E403" s="48" t="str">
        <f>IFERROR(VLOOKUP($A403,货物明细表!$B:$F,5,0),"")</f>
        <v/>
      </c>
      <c r="F403" s="23"/>
      <c r="G403" s="48" t="str">
        <f>IF($A403="","",SUMIF(入库记录!$C:$C,$A403,入库记录!$H:$H))</f>
        <v/>
      </c>
      <c r="H403" s="48" t="str">
        <f>IF(A403="","",SUMIF(出库记录!$C:$C,$A403,出库记录!$H:$H))</f>
        <v/>
      </c>
      <c r="I403" s="48" t="str">
        <f t="shared" si="7"/>
        <v/>
      </c>
      <c r="J403" s="23"/>
    </row>
    <row r="404" spans="1:10">
      <c r="A404" s="19"/>
      <c r="B404" s="47" t="str">
        <f>IFERROR(VLOOKUP($A404,货物明细表!$B:$F,2,0),"")</f>
        <v/>
      </c>
      <c r="C404" s="47" t="str">
        <f>IFERROR(VLOOKUP($A404,货物明细表!$B:$F,3,0),"")</f>
        <v/>
      </c>
      <c r="D404" s="47" t="str">
        <f>IFERROR(VLOOKUP($A404,货物明细表!$B:$F,4,0),"")</f>
        <v/>
      </c>
      <c r="E404" s="47" t="str">
        <f>IFERROR(VLOOKUP($A404,货物明细表!$B:$F,5,0),"")</f>
        <v/>
      </c>
      <c r="F404" s="20"/>
      <c r="G404" s="47" t="str">
        <f>IF($A404="","",SUMIF(入库记录!$C:$C,$A404,入库记录!$H:$H))</f>
        <v/>
      </c>
      <c r="H404" s="47" t="str">
        <f>IF(A404="","",SUMIF(出库记录!$C:$C,$A404,出库记录!$H:$H))</f>
        <v/>
      </c>
      <c r="I404" s="47" t="str">
        <f t="shared" ref="I404:I467" si="8">IF($A404="","",SUM(F404:G404)-H404)</f>
        <v/>
      </c>
      <c r="J404" s="20"/>
    </row>
    <row r="405" spans="1:10">
      <c r="A405" s="22"/>
      <c r="B405" s="48" t="str">
        <f>IFERROR(VLOOKUP($A405,货物明细表!$B:$F,2,0),"")</f>
        <v/>
      </c>
      <c r="C405" s="48" t="str">
        <f>IFERROR(VLOOKUP($A405,货物明细表!$B:$F,3,0),"")</f>
        <v/>
      </c>
      <c r="D405" s="48" t="str">
        <f>IFERROR(VLOOKUP($A405,货物明细表!$B:$F,4,0),"")</f>
        <v/>
      </c>
      <c r="E405" s="48" t="str">
        <f>IFERROR(VLOOKUP($A405,货物明细表!$B:$F,5,0),"")</f>
        <v/>
      </c>
      <c r="F405" s="23"/>
      <c r="G405" s="48" t="str">
        <f>IF($A405="","",SUMIF(入库记录!$C:$C,$A405,入库记录!$H:$H))</f>
        <v/>
      </c>
      <c r="H405" s="48" t="str">
        <f>IF(A405="","",SUMIF(出库记录!$C:$C,$A405,出库记录!$H:$H))</f>
        <v/>
      </c>
      <c r="I405" s="48" t="str">
        <f t="shared" si="8"/>
        <v/>
      </c>
      <c r="J405" s="23"/>
    </row>
    <row r="406" spans="1:10">
      <c r="A406" s="19"/>
      <c r="B406" s="47" t="str">
        <f>IFERROR(VLOOKUP($A406,货物明细表!$B:$F,2,0),"")</f>
        <v/>
      </c>
      <c r="C406" s="47" t="str">
        <f>IFERROR(VLOOKUP($A406,货物明细表!$B:$F,3,0),"")</f>
        <v/>
      </c>
      <c r="D406" s="47" t="str">
        <f>IFERROR(VLOOKUP($A406,货物明细表!$B:$F,4,0),"")</f>
        <v/>
      </c>
      <c r="E406" s="47" t="str">
        <f>IFERROR(VLOOKUP($A406,货物明细表!$B:$F,5,0),"")</f>
        <v/>
      </c>
      <c r="F406" s="20"/>
      <c r="G406" s="47" t="str">
        <f>IF($A406="","",SUMIF(入库记录!$C:$C,$A406,入库记录!$H:$H))</f>
        <v/>
      </c>
      <c r="H406" s="47" t="str">
        <f>IF(A406="","",SUMIF(出库记录!$C:$C,$A406,出库记录!$H:$H))</f>
        <v/>
      </c>
      <c r="I406" s="47" t="str">
        <f t="shared" si="8"/>
        <v/>
      </c>
      <c r="J406" s="20"/>
    </row>
    <row r="407" spans="1:10">
      <c r="A407" s="22"/>
      <c r="B407" s="48" t="str">
        <f>IFERROR(VLOOKUP($A407,货物明细表!$B:$F,2,0),"")</f>
        <v/>
      </c>
      <c r="C407" s="48" t="str">
        <f>IFERROR(VLOOKUP($A407,货物明细表!$B:$F,3,0),"")</f>
        <v/>
      </c>
      <c r="D407" s="48" t="str">
        <f>IFERROR(VLOOKUP($A407,货物明细表!$B:$F,4,0),"")</f>
        <v/>
      </c>
      <c r="E407" s="48" t="str">
        <f>IFERROR(VLOOKUP($A407,货物明细表!$B:$F,5,0),"")</f>
        <v/>
      </c>
      <c r="F407" s="23"/>
      <c r="G407" s="48" t="str">
        <f>IF($A407="","",SUMIF(入库记录!$C:$C,$A407,入库记录!$H:$H))</f>
        <v/>
      </c>
      <c r="H407" s="48" t="str">
        <f>IF(A407="","",SUMIF(出库记录!$C:$C,$A407,出库记录!$H:$H))</f>
        <v/>
      </c>
      <c r="I407" s="48" t="str">
        <f t="shared" si="8"/>
        <v/>
      </c>
      <c r="J407" s="23"/>
    </row>
    <row r="408" spans="1:10">
      <c r="A408" s="19"/>
      <c r="B408" s="47" t="str">
        <f>IFERROR(VLOOKUP($A408,货物明细表!$B:$F,2,0),"")</f>
        <v/>
      </c>
      <c r="C408" s="47" t="str">
        <f>IFERROR(VLOOKUP($A408,货物明细表!$B:$F,3,0),"")</f>
        <v/>
      </c>
      <c r="D408" s="47" t="str">
        <f>IFERROR(VLOOKUP($A408,货物明细表!$B:$F,4,0),"")</f>
        <v/>
      </c>
      <c r="E408" s="47" t="str">
        <f>IFERROR(VLOOKUP($A408,货物明细表!$B:$F,5,0),"")</f>
        <v/>
      </c>
      <c r="F408" s="20"/>
      <c r="G408" s="47" t="str">
        <f>IF($A408="","",SUMIF(入库记录!$C:$C,$A408,入库记录!$H:$H))</f>
        <v/>
      </c>
      <c r="H408" s="47" t="str">
        <f>IF(A408="","",SUMIF(出库记录!$C:$C,$A408,出库记录!$H:$H))</f>
        <v/>
      </c>
      <c r="I408" s="47" t="str">
        <f t="shared" si="8"/>
        <v/>
      </c>
      <c r="J408" s="20"/>
    </row>
    <row r="409" spans="1:10">
      <c r="A409" s="22"/>
      <c r="B409" s="48" t="str">
        <f>IFERROR(VLOOKUP($A409,货物明细表!$B:$F,2,0),"")</f>
        <v/>
      </c>
      <c r="C409" s="48" t="str">
        <f>IFERROR(VLOOKUP($A409,货物明细表!$B:$F,3,0),"")</f>
        <v/>
      </c>
      <c r="D409" s="48" t="str">
        <f>IFERROR(VLOOKUP($A409,货物明细表!$B:$F,4,0),"")</f>
        <v/>
      </c>
      <c r="E409" s="48" t="str">
        <f>IFERROR(VLOOKUP($A409,货物明细表!$B:$F,5,0),"")</f>
        <v/>
      </c>
      <c r="F409" s="23"/>
      <c r="G409" s="48" t="str">
        <f>IF($A409="","",SUMIF(入库记录!$C:$C,$A409,入库记录!$H:$H))</f>
        <v/>
      </c>
      <c r="H409" s="48" t="str">
        <f>IF(A409="","",SUMIF(出库记录!$C:$C,$A409,出库记录!$H:$H))</f>
        <v/>
      </c>
      <c r="I409" s="48" t="str">
        <f t="shared" si="8"/>
        <v/>
      </c>
      <c r="J409" s="23"/>
    </row>
    <row r="410" spans="1:10">
      <c r="A410" s="19"/>
      <c r="B410" s="47" t="str">
        <f>IFERROR(VLOOKUP($A410,货物明细表!$B:$F,2,0),"")</f>
        <v/>
      </c>
      <c r="C410" s="47" t="str">
        <f>IFERROR(VLOOKUP($A410,货物明细表!$B:$F,3,0),"")</f>
        <v/>
      </c>
      <c r="D410" s="47" t="str">
        <f>IFERROR(VLOOKUP($A410,货物明细表!$B:$F,4,0),"")</f>
        <v/>
      </c>
      <c r="E410" s="47" t="str">
        <f>IFERROR(VLOOKUP($A410,货物明细表!$B:$F,5,0),"")</f>
        <v/>
      </c>
      <c r="F410" s="20"/>
      <c r="G410" s="47" t="str">
        <f>IF($A410="","",SUMIF(入库记录!$C:$C,$A410,入库记录!$H:$H))</f>
        <v/>
      </c>
      <c r="H410" s="47" t="str">
        <f>IF(A410="","",SUMIF(出库记录!$C:$C,$A410,出库记录!$H:$H))</f>
        <v/>
      </c>
      <c r="I410" s="47" t="str">
        <f t="shared" si="8"/>
        <v/>
      </c>
      <c r="J410" s="20"/>
    </row>
    <row r="411" spans="1:10">
      <c r="A411" s="22"/>
      <c r="B411" s="48" t="str">
        <f>IFERROR(VLOOKUP($A411,货物明细表!$B:$F,2,0),"")</f>
        <v/>
      </c>
      <c r="C411" s="48" t="str">
        <f>IFERROR(VLOOKUP($A411,货物明细表!$B:$F,3,0),"")</f>
        <v/>
      </c>
      <c r="D411" s="48" t="str">
        <f>IFERROR(VLOOKUP($A411,货物明细表!$B:$F,4,0),"")</f>
        <v/>
      </c>
      <c r="E411" s="48" t="str">
        <f>IFERROR(VLOOKUP($A411,货物明细表!$B:$F,5,0),"")</f>
        <v/>
      </c>
      <c r="F411" s="23"/>
      <c r="G411" s="48" t="str">
        <f>IF($A411="","",SUMIF(入库记录!$C:$C,$A411,入库记录!$H:$H))</f>
        <v/>
      </c>
      <c r="H411" s="48" t="str">
        <f>IF(A411="","",SUMIF(出库记录!$C:$C,$A411,出库记录!$H:$H))</f>
        <v/>
      </c>
      <c r="I411" s="48" t="str">
        <f t="shared" si="8"/>
        <v/>
      </c>
      <c r="J411" s="23"/>
    </row>
    <row r="412" spans="1:10">
      <c r="A412" s="19"/>
      <c r="B412" s="47" t="str">
        <f>IFERROR(VLOOKUP($A412,货物明细表!$B:$F,2,0),"")</f>
        <v/>
      </c>
      <c r="C412" s="47" t="str">
        <f>IFERROR(VLOOKUP($A412,货物明细表!$B:$F,3,0),"")</f>
        <v/>
      </c>
      <c r="D412" s="47" t="str">
        <f>IFERROR(VLOOKUP($A412,货物明细表!$B:$F,4,0),"")</f>
        <v/>
      </c>
      <c r="E412" s="47" t="str">
        <f>IFERROR(VLOOKUP($A412,货物明细表!$B:$F,5,0),"")</f>
        <v/>
      </c>
      <c r="F412" s="20"/>
      <c r="G412" s="47" t="str">
        <f>IF($A412="","",SUMIF(入库记录!$C:$C,$A412,入库记录!$H:$H))</f>
        <v/>
      </c>
      <c r="H412" s="47" t="str">
        <f>IF(A412="","",SUMIF(出库记录!$C:$C,$A412,出库记录!$H:$H))</f>
        <v/>
      </c>
      <c r="I412" s="47" t="str">
        <f t="shared" si="8"/>
        <v/>
      </c>
      <c r="J412" s="20"/>
    </row>
    <row r="413" spans="1:10">
      <c r="A413" s="22"/>
      <c r="B413" s="48" t="str">
        <f>IFERROR(VLOOKUP($A413,货物明细表!$B:$F,2,0),"")</f>
        <v/>
      </c>
      <c r="C413" s="48" t="str">
        <f>IFERROR(VLOOKUP($A413,货物明细表!$B:$F,3,0),"")</f>
        <v/>
      </c>
      <c r="D413" s="48" t="str">
        <f>IFERROR(VLOOKUP($A413,货物明细表!$B:$F,4,0),"")</f>
        <v/>
      </c>
      <c r="E413" s="48" t="str">
        <f>IFERROR(VLOOKUP($A413,货物明细表!$B:$F,5,0),"")</f>
        <v/>
      </c>
      <c r="F413" s="23"/>
      <c r="G413" s="48" t="str">
        <f>IF($A413="","",SUMIF(入库记录!$C:$C,$A413,入库记录!$H:$H))</f>
        <v/>
      </c>
      <c r="H413" s="48" t="str">
        <f>IF(A413="","",SUMIF(出库记录!$C:$C,$A413,出库记录!$H:$H))</f>
        <v/>
      </c>
      <c r="I413" s="48" t="str">
        <f t="shared" si="8"/>
        <v/>
      </c>
      <c r="J413" s="23"/>
    </row>
    <row r="414" spans="1:10">
      <c r="A414" s="19"/>
      <c r="B414" s="47" t="str">
        <f>IFERROR(VLOOKUP($A414,货物明细表!$B:$F,2,0),"")</f>
        <v/>
      </c>
      <c r="C414" s="47" t="str">
        <f>IFERROR(VLOOKUP($A414,货物明细表!$B:$F,3,0),"")</f>
        <v/>
      </c>
      <c r="D414" s="47" t="str">
        <f>IFERROR(VLOOKUP($A414,货物明细表!$B:$F,4,0),"")</f>
        <v/>
      </c>
      <c r="E414" s="47" t="str">
        <f>IFERROR(VLOOKUP($A414,货物明细表!$B:$F,5,0),"")</f>
        <v/>
      </c>
      <c r="F414" s="20"/>
      <c r="G414" s="47" t="str">
        <f>IF($A414="","",SUMIF(入库记录!$C:$C,$A414,入库记录!$H:$H))</f>
        <v/>
      </c>
      <c r="H414" s="47" t="str">
        <f>IF(A414="","",SUMIF(出库记录!$C:$C,$A414,出库记录!$H:$H))</f>
        <v/>
      </c>
      <c r="I414" s="47" t="str">
        <f t="shared" si="8"/>
        <v/>
      </c>
      <c r="J414" s="20"/>
    </row>
    <row r="415" spans="1:10">
      <c r="A415" s="22"/>
      <c r="B415" s="48" t="str">
        <f>IFERROR(VLOOKUP($A415,货物明细表!$B:$F,2,0),"")</f>
        <v/>
      </c>
      <c r="C415" s="48" t="str">
        <f>IFERROR(VLOOKUP($A415,货物明细表!$B:$F,3,0),"")</f>
        <v/>
      </c>
      <c r="D415" s="48" t="str">
        <f>IFERROR(VLOOKUP($A415,货物明细表!$B:$F,4,0),"")</f>
        <v/>
      </c>
      <c r="E415" s="48" t="str">
        <f>IFERROR(VLOOKUP($A415,货物明细表!$B:$F,5,0),"")</f>
        <v/>
      </c>
      <c r="F415" s="23"/>
      <c r="G415" s="48" t="str">
        <f>IF($A415="","",SUMIF(入库记录!$C:$C,$A415,入库记录!$H:$H))</f>
        <v/>
      </c>
      <c r="H415" s="48" t="str">
        <f>IF(A415="","",SUMIF(出库记录!$C:$C,$A415,出库记录!$H:$H))</f>
        <v/>
      </c>
      <c r="I415" s="48" t="str">
        <f t="shared" si="8"/>
        <v/>
      </c>
      <c r="J415" s="23"/>
    </row>
    <row r="416" spans="1:10">
      <c r="A416" s="19"/>
      <c r="B416" s="47" t="str">
        <f>IFERROR(VLOOKUP($A416,货物明细表!$B:$F,2,0),"")</f>
        <v/>
      </c>
      <c r="C416" s="47" t="str">
        <f>IFERROR(VLOOKUP($A416,货物明细表!$B:$F,3,0),"")</f>
        <v/>
      </c>
      <c r="D416" s="47" t="str">
        <f>IFERROR(VLOOKUP($A416,货物明细表!$B:$F,4,0),"")</f>
        <v/>
      </c>
      <c r="E416" s="47" t="str">
        <f>IFERROR(VLOOKUP($A416,货物明细表!$B:$F,5,0),"")</f>
        <v/>
      </c>
      <c r="F416" s="20"/>
      <c r="G416" s="47" t="str">
        <f>IF($A416="","",SUMIF(入库记录!$C:$C,$A416,入库记录!$H:$H))</f>
        <v/>
      </c>
      <c r="H416" s="47" t="str">
        <f>IF(A416="","",SUMIF(出库记录!$C:$C,$A416,出库记录!$H:$H))</f>
        <v/>
      </c>
      <c r="I416" s="47" t="str">
        <f t="shared" si="8"/>
        <v/>
      </c>
      <c r="J416" s="20"/>
    </row>
    <row r="417" spans="1:10">
      <c r="A417" s="22"/>
      <c r="B417" s="48" t="str">
        <f>IFERROR(VLOOKUP($A417,货物明细表!$B:$F,2,0),"")</f>
        <v/>
      </c>
      <c r="C417" s="48" t="str">
        <f>IFERROR(VLOOKUP($A417,货物明细表!$B:$F,3,0),"")</f>
        <v/>
      </c>
      <c r="D417" s="48" t="str">
        <f>IFERROR(VLOOKUP($A417,货物明细表!$B:$F,4,0),"")</f>
        <v/>
      </c>
      <c r="E417" s="48" t="str">
        <f>IFERROR(VLOOKUP($A417,货物明细表!$B:$F,5,0),"")</f>
        <v/>
      </c>
      <c r="F417" s="23"/>
      <c r="G417" s="48" t="str">
        <f>IF($A417="","",SUMIF(入库记录!$C:$C,$A417,入库记录!$H:$H))</f>
        <v/>
      </c>
      <c r="H417" s="48" t="str">
        <f>IF(A417="","",SUMIF(出库记录!$C:$C,$A417,出库记录!$H:$H))</f>
        <v/>
      </c>
      <c r="I417" s="48" t="str">
        <f t="shared" si="8"/>
        <v/>
      </c>
      <c r="J417" s="23"/>
    </row>
    <row r="418" spans="1:10">
      <c r="A418" s="19"/>
      <c r="B418" s="47" t="str">
        <f>IFERROR(VLOOKUP($A418,货物明细表!$B:$F,2,0),"")</f>
        <v/>
      </c>
      <c r="C418" s="47" t="str">
        <f>IFERROR(VLOOKUP($A418,货物明细表!$B:$F,3,0),"")</f>
        <v/>
      </c>
      <c r="D418" s="47" t="str">
        <f>IFERROR(VLOOKUP($A418,货物明细表!$B:$F,4,0),"")</f>
        <v/>
      </c>
      <c r="E418" s="47" t="str">
        <f>IFERROR(VLOOKUP($A418,货物明细表!$B:$F,5,0),"")</f>
        <v/>
      </c>
      <c r="F418" s="20"/>
      <c r="G418" s="47" t="str">
        <f>IF($A418="","",SUMIF(入库记录!$C:$C,$A418,入库记录!$H:$H))</f>
        <v/>
      </c>
      <c r="H418" s="47" t="str">
        <f>IF(A418="","",SUMIF(出库记录!$C:$C,$A418,出库记录!$H:$H))</f>
        <v/>
      </c>
      <c r="I418" s="47" t="str">
        <f t="shared" si="8"/>
        <v/>
      </c>
      <c r="J418" s="20"/>
    </row>
    <row r="419" spans="1:10">
      <c r="A419" s="22"/>
      <c r="B419" s="48" t="str">
        <f>IFERROR(VLOOKUP($A419,货物明细表!$B:$F,2,0),"")</f>
        <v/>
      </c>
      <c r="C419" s="48" t="str">
        <f>IFERROR(VLOOKUP($A419,货物明细表!$B:$F,3,0),"")</f>
        <v/>
      </c>
      <c r="D419" s="48" t="str">
        <f>IFERROR(VLOOKUP($A419,货物明细表!$B:$F,4,0),"")</f>
        <v/>
      </c>
      <c r="E419" s="48" t="str">
        <f>IFERROR(VLOOKUP($A419,货物明细表!$B:$F,5,0),"")</f>
        <v/>
      </c>
      <c r="F419" s="23"/>
      <c r="G419" s="48" t="str">
        <f>IF($A419="","",SUMIF(入库记录!$C:$C,$A419,入库记录!$H:$H))</f>
        <v/>
      </c>
      <c r="H419" s="48" t="str">
        <f>IF(A419="","",SUMIF(出库记录!$C:$C,$A419,出库记录!$H:$H))</f>
        <v/>
      </c>
      <c r="I419" s="48" t="str">
        <f t="shared" si="8"/>
        <v/>
      </c>
      <c r="J419" s="23"/>
    </row>
    <row r="420" spans="1:10">
      <c r="A420" s="19"/>
      <c r="B420" s="47" t="str">
        <f>IFERROR(VLOOKUP($A420,货物明细表!$B:$F,2,0),"")</f>
        <v/>
      </c>
      <c r="C420" s="47" t="str">
        <f>IFERROR(VLOOKUP($A420,货物明细表!$B:$F,3,0),"")</f>
        <v/>
      </c>
      <c r="D420" s="47" t="str">
        <f>IFERROR(VLOOKUP($A420,货物明细表!$B:$F,4,0),"")</f>
        <v/>
      </c>
      <c r="E420" s="47" t="str">
        <f>IFERROR(VLOOKUP($A420,货物明细表!$B:$F,5,0),"")</f>
        <v/>
      </c>
      <c r="F420" s="20"/>
      <c r="G420" s="47" t="str">
        <f>IF($A420="","",SUMIF(入库记录!$C:$C,$A420,入库记录!$H:$H))</f>
        <v/>
      </c>
      <c r="H420" s="47" t="str">
        <f>IF(A420="","",SUMIF(出库记录!$C:$C,$A420,出库记录!$H:$H))</f>
        <v/>
      </c>
      <c r="I420" s="47" t="str">
        <f t="shared" si="8"/>
        <v/>
      </c>
      <c r="J420" s="20"/>
    </row>
    <row r="421" spans="1:10">
      <c r="A421" s="22"/>
      <c r="B421" s="48" t="str">
        <f>IFERROR(VLOOKUP($A421,货物明细表!$B:$F,2,0),"")</f>
        <v/>
      </c>
      <c r="C421" s="48" t="str">
        <f>IFERROR(VLOOKUP($A421,货物明细表!$B:$F,3,0),"")</f>
        <v/>
      </c>
      <c r="D421" s="48" t="str">
        <f>IFERROR(VLOOKUP($A421,货物明细表!$B:$F,4,0),"")</f>
        <v/>
      </c>
      <c r="E421" s="48" t="str">
        <f>IFERROR(VLOOKUP($A421,货物明细表!$B:$F,5,0),"")</f>
        <v/>
      </c>
      <c r="F421" s="23"/>
      <c r="G421" s="48" t="str">
        <f>IF($A421="","",SUMIF(入库记录!$C:$C,$A421,入库记录!$H:$H))</f>
        <v/>
      </c>
      <c r="H421" s="48" t="str">
        <f>IF(A421="","",SUMIF(出库记录!$C:$C,$A421,出库记录!$H:$H))</f>
        <v/>
      </c>
      <c r="I421" s="48" t="str">
        <f t="shared" si="8"/>
        <v/>
      </c>
      <c r="J421" s="23"/>
    </row>
    <row r="422" spans="1:10">
      <c r="A422" s="19"/>
      <c r="B422" s="47" t="str">
        <f>IFERROR(VLOOKUP($A422,货物明细表!$B:$F,2,0),"")</f>
        <v/>
      </c>
      <c r="C422" s="47" t="str">
        <f>IFERROR(VLOOKUP($A422,货物明细表!$B:$F,3,0),"")</f>
        <v/>
      </c>
      <c r="D422" s="47" t="str">
        <f>IFERROR(VLOOKUP($A422,货物明细表!$B:$F,4,0),"")</f>
        <v/>
      </c>
      <c r="E422" s="47" t="str">
        <f>IFERROR(VLOOKUP($A422,货物明细表!$B:$F,5,0),"")</f>
        <v/>
      </c>
      <c r="F422" s="20"/>
      <c r="G422" s="47" t="str">
        <f>IF($A422="","",SUMIF(入库记录!$C:$C,$A422,入库记录!$H:$H))</f>
        <v/>
      </c>
      <c r="H422" s="47" t="str">
        <f>IF(A422="","",SUMIF(出库记录!$C:$C,$A422,出库记录!$H:$H))</f>
        <v/>
      </c>
      <c r="I422" s="47" t="str">
        <f t="shared" si="8"/>
        <v/>
      </c>
      <c r="J422" s="20"/>
    </row>
    <row r="423" spans="1:10">
      <c r="A423" s="22"/>
      <c r="B423" s="48" t="str">
        <f>IFERROR(VLOOKUP($A423,货物明细表!$B:$F,2,0),"")</f>
        <v/>
      </c>
      <c r="C423" s="48" t="str">
        <f>IFERROR(VLOOKUP($A423,货物明细表!$B:$F,3,0),"")</f>
        <v/>
      </c>
      <c r="D423" s="48" t="str">
        <f>IFERROR(VLOOKUP($A423,货物明细表!$B:$F,4,0),"")</f>
        <v/>
      </c>
      <c r="E423" s="48" t="str">
        <f>IFERROR(VLOOKUP($A423,货物明细表!$B:$F,5,0),"")</f>
        <v/>
      </c>
      <c r="F423" s="23"/>
      <c r="G423" s="48" t="str">
        <f>IF($A423="","",SUMIF(入库记录!$C:$C,$A423,入库记录!$H:$H))</f>
        <v/>
      </c>
      <c r="H423" s="48" t="str">
        <f>IF(A423="","",SUMIF(出库记录!$C:$C,$A423,出库记录!$H:$H))</f>
        <v/>
      </c>
      <c r="I423" s="48" t="str">
        <f t="shared" si="8"/>
        <v/>
      </c>
      <c r="J423" s="23"/>
    </row>
    <row r="424" spans="1:10">
      <c r="A424" s="19"/>
      <c r="B424" s="47" t="str">
        <f>IFERROR(VLOOKUP($A424,货物明细表!$B:$F,2,0),"")</f>
        <v/>
      </c>
      <c r="C424" s="47" t="str">
        <f>IFERROR(VLOOKUP($A424,货物明细表!$B:$F,3,0),"")</f>
        <v/>
      </c>
      <c r="D424" s="47" t="str">
        <f>IFERROR(VLOOKUP($A424,货物明细表!$B:$F,4,0),"")</f>
        <v/>
      </c>
      <c r="E424" s="47" t="str">
        <f>IFERROR(VLOOKUP($A424,货物明细表!$B:$F,5,0),"")</f>
        <v/>
      </c>
      <c r="F424" s="20"/>
      <c r="G424" s="47" t="str">
        <f>IF($A424="","",SUMIF(入库记录!$C:$C,$A424,入库记录!$H:$H))</f>
        <v/>
      </c>
      <c r="H424" s="47" t="str">
        <f>IF(A424="","",SUMIF(出库记录!$C:$C,$A424,出库记录!$H:$H))</f>
        <v/>
      </c>
      <c r="I424" s="47" t="str">
        <f t="shared" si="8"/>
        <v/>
      </c>
      <c r="J424" s="20"/>
    </row>
    <row r="425" spans="1:10">
      <c r="A425" s="22"/>
      <c r="B425" s="48" t="str">
        <f>IFERROR(VLOOKUP($A425,货物明细表!$B:$F,2,0),"")</f>
        <v/>
      </c>
      <c r="C425" s="48" t="str">
        <f>IFERROR(VLOOKUP($A425,货物明细表!$B:$F,3,0),"")</f>
        <v/>
      </c>
      <c r="D425" s="48" t="str">
        <f>IFERROR(VLOOKUP($A425,货物明细表!$B:$F,4,0),"")</f>
        <v/>
      </c>
      <c r="E425" s="48" t="str">
        <f>IFERROR(VLOOKUP($A425,货物明细表!$B:$F,5,0),"")</f>
        <v/>
      </c>
      <c r="F425" s="23"/>
      <c r="G425" s="48" t="str">
        <f>IF($A425="","",SUMIF(入库记录!$C:$C,$A425,入库记录!$H:$H))</f>
        <v/>
      </c>
      <c r="H425" s="48" t="str">
        <f>IF(A425="","",SUMIF(出库记录!$C:$C,$A425,出库记录!$H:$H))</f>
        <v/>
      </c>
      <c r="I425" s="48" t="str">
        <f t="shared" si="8"/>
        <v/>
      </c>
      <c r="J425" s="23"/>
    </row>
    <row r="426" spans="1:10">
      <c r="A426" s="19"/>
      <c r="B426" s="47" t="str">
        <f>IFERROR(VLOOKUP($A426,货物明细表!$B:$F,2,0),"")</f>
        <v/>
      </c>
      <c r="C426" s="47" t="str">
        <f>IFERROR(VLOOKUP($A426,货物明细表!$B:$F,3,0),"")</f>
        <v/>
      </c>
      <c r="D426" s="47" t="str">
        <f>IFERROR(VLOOKUP($A426,货物明细表!$B:$F,4,0),"")</f>
        <v/>
      </c>
      <c r="E426" s="47" t="str">
        <f>IFERROR(VLOOKUP($A426,货物明细表!$B:$F,5,0),"")</f>
        <v/>
      </c>
      <c r="F426" s="20"/>
      <c r="G426" s="47" t="str">
        <f>IF($A426="","",SUMIF(入库记录!$C:$C,$A426,入库记录!$H:$H))</f>
        <v/>
      </c>
      <c r="H426" s="47" t="str">
        <f>IF(A426="","",SUMIF(出库记录!$C:$C,$A426,出库记录!$H:$H))</f>
        <v/>
      </c>
      <c r="I426" s="47" t="str">
        <f t="shared" si="8"/>
        <v/>
      </c>
      <c r="J426" s="20"/>
    </row>
    <row r="427" spans="1:10">
      <c r="A427" s="22"/>
      <c r="B427" s="48" t="str">
        <f>IFERROR(VLOOKUP($A427,货物明细表!$B:$F,2,0),"")</f>
        <v/>
      </c>
      <c r="C427" s="48" t="str">
        <f>IFERROR(VLOOKUP($A427,货物明细表!$B:$F,3,0),"")</f>
        <v/>
      </c>
      <c r="D427" s="48" t="str">
        <f>IFERROR(VLOOKUP($A427,货物明细表!$B:$F,4,0),"")</f>
        <v/>
      </c>
      <c r="E427" s="48" t="str">
        <f>IFERROR(VLOOKUP($A427,货物明细表!$B:$F,5,0),"")</f>
        <v/>
      </c>
      <c r="F427" s="23"/>
      <c r="G427" s="48" t="str">
        <f>IF($A427="","",SUMIF(入库记录!$C:$C,$A427,入库记录!$H:$H))</f>
        <v/>
      </c>
      <c r="H427" s="48" t="str">
        <f>IF(A427="","",SUMIF(出库记录!$C:$C,$A427,出库记录!$H:$H))</f>
        <v/>
      </c>
      <c r="I427" s="48" t="str">
        <f t="shared" si="8"/>
        <v/>
      </c>
      <c r="J427" s="23"/>
    </row>
    <row r="428" spans="1:10">
      <c r="A428" s="19"/>
      <c r="B428" s="47" t="str">
        <f>IFERROR(VLOOKUP($A428,货物明细表!$B:$F,2,0),"")</f>
        <v/>
      </c>
      <c r="C428" s="47" t="str">
        <f>IFERROR(VLOOKUP($A428,货物明细表!$B:$F,3,0),"")</f>
        <v/>
      </c>
      <c r="D428" s="47" t="str">
        <f>IFERROR(VLOOKUP($A428,货物明细表!$B:$F,4,0),"")</f>
        <v/>
      </c>
      <c r="E428" s="47" t="str">
        <f>IFERROR(VLOOKUP($A428,货物明细表!$B:$F,5,0),"")</f>
        <v/>
      </c>
      <c r="F428" s="20"/>
      <c r="G428" s="47" t="str">
        <f>IF($A428="","",SUMIF(入库记录!$C:$C,$A428,入库记录!$H:$H))</f>
        <v/>
      </c>
      <c r="H428" s="47" t="str">
        <f>IF(A428="","",SUMIF(出库记录!$C:$C,$A428,出库记录!$H:$H))</f>
        <v/>
      </c>
      <c r="I428" s="47" t="str">
        <f t="shared" si="8"/>
        <v/>
      </c>
      <c r="J428" s="20"/>
    </row>
    <row r="429" spans="1:10">
      <c r="A429" s="22"/>
      <c r="B429" s="48" t="str">
        <f>IFERROR(VLOOKUP($A429,货物明细表!$B:$F,2,0),"")</f>
        <v/>
      </c>
      <c r="C429" s="48" t="str">
        <f>IFERROR(VLOOKUP($A429,货物明细表!$B:$F,3,0),"")</f>
        <v/>
      </c>
      <c r="D429" s="48" t="str">
        <f>IFERROR(VLOOKUP($A429,货物明细表!$B:$F,4,0),"")</f>
        <v/>
      </c>
      <c r="E429" s="48" t="str">
        <f>IFERROR(VLOOKUP($A429,货物明细表!$B:$F,5,0),"")</f>
        <v/>
      </c>
      <c r="F429" s="23"/>
      <c r="G429" s="48" t="str">
        <f>IF($A429="","",SUMIF(入库记录!$C:$C,$A429,入库记录!$H:$H))</f>
        <v/>
      </c>
      <c r="H429" s="48" t="str">
        <f>IF(A429="","",SUMIF(出库记录!$C:$C,$A429,出库记录!$H:$H))</f>
        <v/>
      </c>
      <c r="I429" s="48" t="str">
        <f t="shared" si="8"/>
        <v/>
      </c>
      <c r="J429" s="23"/>
    </row>
    <row r="430" spans="1:10">
      <c r="A430" s="19"/>
      <c r="B430" s="47" t="str">
        <f>IFERROR(VLOOKUP($A430,货物明细表!$B:$F,2,0),"")</f>
        <v/>
      </c>
      <c r="C430" s="47" t="str">
        <f>IFERROR(VLOOKUP($A430,货物明细表!$B:$F,3,0),"")</f>
        <v/>
      </c>
      <c r="D430" s="47" t="str">
        <f>IFERROR(VLOOKUP($A430,货物明细表!$B:$F,4,0),"")</f>
        <v/>
      </c>
      <c r="E430" s="47" t="str">
        <f>IFERROR(VLOOKUP($A430,货物明细表!$B:$F,5,0),"")</f>
        <v/>
      </c>
      <c r="F430" s="20"/>
      <c r="G430" s="47" t="str">
        <f>IF($A430="","",SUMIF(入库记录!$C:$C,$A430,入库记录!$H:$H))</f>
        <v/>
      </c>
      <c r="H430" s="47" t="str">
        <f>IF(A430="","",SUMIF(出库记录!$C:$C,$A430,出库记录!$H:$H))</f>
        <v/>
      </c>
      <c r="I430" s="47" t="str">
        <f t="shared" si="8"/>
        <v/>
      </c>
      <c r="J430" s="20"/>
    </row>
    <row r="431" spans="1:10">
      <c r="A431" s="22"/>
      <c r="B431" s="48" t="str">
        <f>IFERROR(VLOOKUP($A431,货物明细表!$B:$F,2,0),"")</f>
        <v/>
      </c>
      <c r="C431" s="48" t="str">
        <f>IFERROR(VLOOKUP($A431,货物明细表!$B:$F,3,0),"")</f>
        <v/>
      </c>
      <c r="D431" s="48" t="str">
        <f>IFERROR(VLOOKUP($A431,货物明细表!$B:$F,4,0),"")</f>
        <v/>
      </c>
      <c r="E431" s="48" t="str">
        <f>IFERROR(VLOOKUP($A431,货物明细表!$B:$F,5,0),"")</f>
        <v/>
      </c>
      <c r="F431" s="23"/>
      <c r="G431" s="48" t="str">
        <f>IF($A431="","",SUMIF(入库记录!$C:$C,$A431,入库记录!$H:$H))</f>
        <v/>
      </c>
      <c r="H431" s="48" t="str">
        <f>IF(A431="","",SUMIF(出库记录!$C:$C,$A431,出库记录!$H:$H))</f>
        <v/>
      </c>
      <c r="I431" s="48" t="str">
        <f t="shared" si="8"/>
        <v/>
      </c>
      <c r="J431" s="23"/>
    </row>
    <row r="432" spans="1:10">
      <c r="A432" s="19"/>
      <c r="B432" s="47" t="str">
        <f>IFERROR(VLOOKUP($A432,货物明细表!$B:$F,2,0),"")</f>
        <v/>
      </c>
      <c r="C432" s="47" t="str">
        <f>IFERROR(VLOOKUP($A432,货物明细表!$B:$F,3,0),"")</f>
        <v/>
      </c>
      <c r="D432" s="47" t="str">
        <f>IFERROR(VLOOKUP($A432,货物明细表!$B:$F,4,0),"")</f>
        <v/>
      </c>
      <c r="E432" s="47" t="str">
        <f>IFERROR(VLOOKUP($A432,货物明细表!$B:$F,5,0),"")</f>
        <v/>
      </c>
      <c r="F432" s="20"/>
      <c r="G432" s="47" t="str">
        <f>IF($A432="","",SUMIF(入库记录!$C:$C,$A432,入库记录!$H:$H))</f>
        <v/>
      </c>
      <c r="H432" s="47" t="str">
        <f>IF(A432="","",SUMIF(出库记录!$C:$C,$A432,出库记录!$H:$H))</f>
        <v/>
      </c>
      <c r="I432" s="47" t="str">
        <f t="shared" si="8"/>
        <v/>
      </c>
      <c r="J432" s="20"/>
    </row>
    <row r="433" spans="1:10">
      <c r="A433" s="22"/>
      <c r="B433" s="48" t="str">
        <f>IFERROR(VLOOKUP($A433,货物明细表!$B:$F,2,0),"")</f>
        <v/>
      </c>
      <c r="C433" s="48" t="str">
        <f>IFERROR(VLOOKUP($A433,货物明细表!$B:$F,3,0),"")</f>
        <v/>
      </c>
      <c r="D433" s="48" t="str">
        <f>IFERROR(VLOOKUP($A433,货物明细表!$B:$F,4,0),"")</f>
        <v/>
      </c>
      <c r="E433" s="48" t="str">
        <f>IFERROR(VLOOKUP($A433,货物明细表!$B:$F,5,0),"")</f>
        <v/>
      </c>
      <c r="F433" s="23"/>
      <c r="G433" s="48" t="str">
        <f>IF($A433="","",SUMIF(入库记录!$C:$C,$A433,入库记录!$H:$H))</f>
        <v/>
      </c>
      <c r="H433" s="48" t="str">
        <f>IF(A433="","",SUMIF(出库记录!$C:$C,$A433,出库记录!$H:$H))</f>
        <v/>
      </c>
      <c r="I433" s="48" t="str">
        <f t="shared" si="8"/>
        <v/>
      </c>
      <c r="J433" s="23"/>
    </row>
    <row r="434" spans="1:10">
      <c r="A434" s="19"/>
      <c r="B434" s="47" t="str">
        <f>IFERROR(VLOOKUP($A434,货物明细表!$B:$F,2,0),"")</f>
        <v/>
      </c>
      <c r="C434" s="47" t="str">
        <f>IFERROR(VLOOKUP($A434,货物明细表!$B:$F,3,0),"")</f>
        <v/>
      </c>
      <c r="D434" s="47" t="str">
        <f>IFERROR(VLOOKUP($A434,货物明细表!$B:$F,4,0),"")</f>
        <v/>
      </c>
      <c r="E434" s="47" t="str">
        <f>IFERROR(VLOOKUP($A434,货物明细表!$B:$F,5,0),"")</f>
        <v/>
      </c>
      <c r="F434" s="20"/>
      <c r="G434" s="47" t="str">
        <f>IF($A434="","",SUMIF(入库记录!$C:$C,$A434,入库记录!$H:$H))</f>
        <v/>
      </c>
      <c r="H434" s="47" t="str">
        <f>IF(A434="","",SUMIF(出库记录!$C:$C,$A434,出库记录!$H:$H))</f>
        <v/>
      </c>
      <c r="I434" s="47" t="str">
        <f t="shared" si="8"/>
        <v/>
      </c>
      <c r="J434" s="20"/>
    </row>
    <row r="435" spans="1:10">
      <c r="A435" s="22"/>
      <c r="B435" s="48" t="str">
        <f>IFERROR(VLOOKUP($A435,货物明细表!$B:$F,2,0),"")</f>
        <v/>
      </c>
      <c r="C435" s="48" t="str">
        <f>IFERROR(VLOOKUP($A435,货物明细表!$B:$F,3,0),"")</f>
        <v/>
      </c>
      <c r="D435" s="48" t="str">
        <f>IFERROR(VLOOKUP($A435,货物明细表!$B:$F,4,0),"")</f>
        <v/>
      </c>
      <c r="E435" s="48" t="str">
        <f>IFERROR(VLOOKUP($A435,货物明细表!$B:$F,5,0),"")</f>
        <v/>
      </c>
      <c r="F435" s="23"/>
      <c r="G435" s="48" t="str">
        <f>IF($A435="","",SUMIF(入库记录!$C:$C,$A435,入库记录!$H:$H))</f>
        <v/>
      </c>
      <c r="H435" s="48" t="str">
        <f>IF(A435="","",SUMIF(出库记录!$C:$C,$A435,出库记录!$H:$H))</f>
        <v/>
      </c>
      <c r="I435" s="48" t="str">
        <f t="shared" si="8"/>
        <v/>
      </c>
      <c r="J435" s="23"/>
    </row>
    <row r="436" spans="1:10">
      <c r="A436" s="19"/>
      <c r="B436" s="47" t="str">
        <f>IFERROR(VLOOKUP($A436,货物明细表!$B:$F,2,0),"")</f>
        <v/>
      </c>
      <c r="C436" s="47" t="str">
        <f>IFERROR(VLOOKUP($A436,货物明细表!$B:$F,3,0),"")</f>
        <v/>
      </c>
      <c r="D436" s="47" t="str">
        <f>IFERROR(VLOOKUP($A436,货物明细表!$B:$F,4,0),"")</f>
        <v/>
      </c>
      <c r="E436" s="47" t="str">
        <f>IFERROR(VLOOKUP($A436,货物明细表!$B:$F,5,0),"")</f>
        <v/>
      </c>
      <c r="F436" s="20"/>
      <c r="G436" s="47" t="str">
        <f>IF($A436="","",SUMIF(入库记录!$C:$C,$A436,入库记录!$H:$H))</f>
        <v/>
      </c>
      <c r="H436" s="47" t="str">
        <f>IF(A436="","",SUMIF(出库记录!$C:$C,$A436,出库记录!$H:$H))</f>
        <v/>
      </c>
      <c r="I436" s="47" t="str">
        <f t="shared" si="8"/>
        <v/>
      </c>
      <c r="J436" s="20"/>
    </row>
    <row r="437" spans="1:10">
      <c r="A437" s="22"/>
      <c r="B437" s="48" t="str">
        <f>IFERROR(VLOOKUP($A437,货物明细表!$B:$F,2,0),"")</f>
        <v/>
      </c>
      <c r="C437" s="48" t="str">
        <f>IFERROR(VLOOKUP($A437,货物明细表!$B:$F,3,0),"")</f>
        <v/>
      </c>
      <c r="D437" s="48" t="str">
        <f>IFERROR(VLOOKUP($A437,货物明细表!$B:$F,4,0),"")</f>
        <v/>
      </c>
      <c r="E437" s="48" t="str">
        <f>IFERROR(VLOOKUP($A437,货物明细表!$B:$F,5,0),"")</f>
        <v/>
      </c>
      <c r="F437" s="23"/>
      <c r="G437" s="48" t="str">
        <f>IF($A437="","",SUMIF(入库记录!$C:$C,$A437,入库记录!$H:$H))</f>
        <v/>
      </c>
      <c r="H437" s="48" t="str">
        <f>IF(A437="","",SUMIF(出库记录!$C:$C,$A437,出库记录!$H:$H))</f>
        <v/>
      </c>
      <c r="I437" s="48" t="str">
        <f t="shared" si="8"/>
        <v/>
      </c>
      <c r="J437" s="23"/>
    </row>
    <row r="438" spans="1:10">
      <c r="A438" s="19"/>
      <c r="B438" s="47" t="str">
        <f>IFERROR(VLOOKUP($A438,货物明细表!$B:$F,2,0),"")</f>
        <v/>
      </c>
      <c r="C438" s="47" t="str">
        <f>IFERROR(VLOOKUP($A438,货物明细表!$B:$F,3,0),"")</f>
        <v/>
      </c>
      <c r="D438" s="47" t="str">
        <f>IFERROR(VLOOKUP($A438,货物明细表!$B:$F,4,0),"")</f>
        <v/>
      </c>
      <c r="E438" s="47" t="str">
        <f>IFERROR(VLOOKUP($A438,货物明细表!$B:$F,5,0),"")</f>
        <v/>
      </c>
      <c r="F438" s="20"/>
      <c r="G438" s="47" t="str">
        <f>IF($A438="","",SUMIF(入库记录!$C:$C,$A438,入库记录!$H:$H))</f>
        <v/>
      </c>
      <c r="H438" s="47" t="str">
        <f>IF(A438="","",SUMIF(出库记录!$C:$C,$A438,出库记录!$H:$H))</f>
        <v/>
      </c>
      <c r="I438" s="47" t="str">
        <f t="shared" si="8"/>
        <v/>
      </c>
      <c r="J438" s="20"/>
    </row>
    <row r="439" spans="1:10">
      <c r="A439" s="22"/>
      <c r="B439" s="48" t="str">
        <f>IFERROR(VLOOKUP($A439,货物明细表!$B:$F,2,0),"")</f>
        <v/>
      </c>
      <c r="C439" s="48" t="str">
        <f>IFERROR(VLOOKUP($A439,货物明细表!$B:$F,3,0),"")</f>
        <v/>
      </c>
      <c r="D439" s="48" t="str">
        <f>IFERROR(VLOOKUP($A439,货物明细表!$B:$F,4,0),"")</f>
        <v/>
      </c>
      <c r="E439" s="48" t="str">
        <f>IFERROR(VLOOKUP($A439,货物明细表!$B:$F,5,0),"")</f>
        <v/>
      </c>
      <c r="F439" s="23"/>
      <c r="G439" s="48" t="str">
        <f>IF($A439="","",SUMIF(入库记录!$C:$C,$A439,入库记录!$H:$H))</f>
        <v/>
      </c>
      <c r="H439" s="48" t="str">
        <f>IF(A439="","",SUMIF(出库记录!$C:$C,$A439,出库记录!$H:$H))</f>
        <v/>
      </c>
      <c r="I439" s="48" t="str">
        <f t="shared" si="8"/>
        <v/>
      </c>
      <c r="J439" s="23"/>
    </row>
    <row r="440" spans="1:10">
      <c r="A440" s="19"/>
      <c r="B440" s="47" t="str">
        <f>IFERROR(VLOOKUP($A440,货物明细表!$B:$F,2,0),"")</f>
        <v/>
      </c>
      <c r="C440" s="47" t="str">
        <f>IFERROR(VLOOKUP($A440,货物明细表!$B:$F,3,0),"")</f>
        <v/>
      </c>
      <c r="D440" s="47" t="str">
        <f>IFERROR(VLOOKUP($A440,货物明细表!$B:$F,4,0),"")</f>
        <v/>
      </c>
      <c r="E440" s="47" t="str">
        <f>IFERROR(VLOOKUP($A440,货物明细表!$B:$F,5,0),"")</f>
        <v/>
      </c>
      <c r="F440" s="20"/>
      <c r="G440" s="47" t="str">
        <f>IF($A440="","",SUMIF(入库记录!$C:$C,$A440,入库记录!$H:$H))</f>
        <v/>
      </c>
      <c r="H440" s="47" t="str">
        <f>IF(A440="","",SUMIF(出库记录!$C:$C,$A440,出库记录!$H:$H))</f>
        <v/>
      </c>
      <c r="I440" s="47" t="str">
        <f t="shared" si="8"/>
        <v/>
      </c>
      <c r="J440" s="20"/>
    </row>
    <row r="441" spans="1:10">
      <c r="A441" s="22"/>
      <c r="B441" s="48" t="str">
        <f>IFERROR(VLOOKUP($A441,货物明细表!$B:$F,2,0),"")</f>
        <v/>
      </c>
      <c r="C441" s="48" t="str">
        <f>IFERROR(VLOOKUP($A441,货物明细表!$B:$F,3,0),"")</f>
        <v/>
      </c>
      <c r="D441" s="48" t="str">
        <f>IFERROR(VLOOKUP($A441,货物明细表!$B:$F,4,0),"")</f>
        <v/>
      </c>
      <c r="E441" s="48" t="str">
        <f>IFERROR(VLOOKUP($A441,货物明细表!$B:$F,5,0),"")</f>
        <v/>
      </c>
      <c r="F441" s="23"/>
      <c r="G441" s="48" t="str">
        <f>IF($A441="","",SUMIF(入库记录!$C:$C,$A441,入库记录!$H:$H))</f>
        <v/>
      </c>
      <c r="H441" s="48" t="str">
        <f>IF(A441="","",SUMIF(出库记录!$C:$C,$A441,出库记录!$H:$H))</f>
        <v/>
      </c>
      <c r="I441" s="48" t="str">
        <f t="shared" si="8"/>
        <v/>
      </c>
      <c r="J441" s="23"/>
    </row>
    <row r="442" spans="1:10">
      <c r="A442" s="19"/>
      <c r="B442" s="47" t="str">
        <f>IFERROR(VLOOKUP($A442,货物明细表!$B:$F,2,0),"")</f>
        <v/>
      </c>
      <c r="C442" s="47" t="str">
        <f>IFERROR(VLOOKUP($A442,货物明细表!$B:$F,3,0),"")</f>
        <v/>
      </c>
      <c r="D442" s="47" t="str">
        <f>IFERROR(VLOOKUP($A442,货物明细表!$B:$F,4,0),"")</f>
        <v/>
      </c>
      <c r="E442" s="47" t="str">
        <f>IFERROR(VLOOKUP($A442,货物明细表!$B:$F,5,0),"")</f>
        <v/>
      </c>
      <c r="F442" s="20"/>
      <c r="G442" s="47" t="str">
        <f>IF($A442="","",SUMIF(入库记录!$C:$C,$A442,入库记录!$H:$H))</f>
        <v/>
      </c>
      <c r="H442" s="47" t="str">
        <f>IF(A442="","",SUMIF(出库记录!$C:$C,$A442,出库记录!$H:$H))</f>
        <v/>
      </c>
      <c r="I442" s="47" t="str">
        <f t="shared" si="8"/>
        <v/>
      </c>
      <c r="J442" s="20"/>
    </row>
    <row r="443" spans="1:10">
      <c r="A443" s="22"/>
      <c r="B443" s="48" t="str">
        <f>IFERROR(VLOOKUP($A443,货物明细表!$B:$F,2,0),"")</f>
        <v/>
      </c>
      <c r="C443" s="48" t="str">
        <f>IFERROR(VLOOKUP($A443,货物明细表!$B:$F,3,0),"")</f>
        <v/>
      </c>
      <c r="D443" s="48" t="str">
        <f>IFERROR(VLOOKUP($A443,货物明细表!$B:$F,4,0),"")</f>
        <v/>
      </c>
      <c r="E443" s="48" t="str">
        <f>IFERROR(VLOOKUP($A443,货物明细表!$B:$F,5,0),"")</f>
        <v/>
      </c>
      <c r="F443" s="23"/>
      <c r="G443" s="48" t="str">
        <f>IF($A443="","",SUMIF(入库记录!$C:$C,$A443,入库记录!$H:$H))</f>
        <v/>
      </c>
      <c r="H443" s="48" t="str">
        <f>IF(A443="","",SUMIF(出库记录!$C:$C,$A443,出库记录!$H:$H))</f>
        <v/>
      </c>
      <c r="I443" s="48" t="str">
        <f t="shared" si="8"/>
        <v/>
      </c>
      <c r="J443" s="23"/>
    </row>
    <row r="444" spans="1:10">
      <c r="A444" s="19"/>
      <c r="B444" s="47" t="str">
        <f>IFERROR(VLOOKUP($A444,货物明细表!$B:$F,2,0),"")</f>
        <v/>
      </c>
      <c r="C444" s="47" t="str">
        <f>IFERROR(VLOOKUP($A444,货物明细表!$B:$F,3,0),"")</f>
        <v/>
      </c>
      <c r="D444" s="47" t="str">
        <f>IFERROR(VLOOKUP($A444,货物明细表!$B:$F,4,0),"")</f>
        <v/>
      </c>
      <c r="E444" s="47" t="str">
        <f>IFERROR(VLOOKUP($A444,货物明细表!$B:$F,5,0),"")</f>
        <v/>
      </c>
      <c r="F444" s="20"/>
      <c r="G444" s="47" t="str">
        <f>IF($A444="","",SUMIF(入库记录!$C:$C,$A444,入库记录!$H:$H))</f>
        <v/>
      </c>
      <c r="H444" s="47" t="str">
        <f>IF(A444="","",SUMIF(出库记录!$C:$C,$A444,出库记录!$H:$H))</f>
        <v/>
      </c>
      <c r="I444" s="47" t="str">
        <f t="shared" si="8"/>
        <v/>
      </c>
      <c r="J444" s="20"/>
    </row>
    <row r="445" spans="1:10">
      <c r="A445" s="22"/>
      <c r="B445" s="48" t="str">
        <f>IFERROR(VLOOKUP($A445,货物明细表!$B:$F,2,0),"")</f>
        <v/>
      </c>
      <c r="C445" s="48" t="str">
        <f>IFERROR(VLOOKUP($A445,货物明细表!$B:$F,3,0),"")</f>
        <v/>
      </c>
      <c r="D445" s="48" t="str">
        <f>IFERROR(VLOOKUP($A445,货物明细表!$B:$F,4,0),"")</f>
        <v/>
      </c>
      <c r="E445" s="48" t="str">
        <f>IFERROR(VLOOKUP($A445,货物明细表!$B:$F,5,0),"")</f>
        <v/>
      </c>
      <c r="F445" s="23"/>
      <c r="G445" s="48" t="str">
        <f>IF($A445="","",SUMIF(入库记录!$C:$C,$A445,入库记录!$H:$H))</f>
        <v/>
      </c>
      <c r="H445" s="48" t="str">
        <f>IF(A445="","",SUMIF(出库记录!$C:$C,$A445,出库记录!$H:$H))</f>
        <v/>
      </c>
      <c r="I445" s="48" t="str">
        <f t="shared" si="8"/>
        <v/>
      </c>
      <c r="J445" s="23"/>
    </row>
    <row r="446" spans="1:10">
      <c r="A446" s="19"/>
      <c r="B446" s="47" t="str">
        <f>IFERROR(VLOOKUP($A446,货物明细表!$B:$F,2,0),"")</f>
        <v/>
      </c>
      <c r="C446" s="47" t="str">
        <f>IFERROR(VLOOKUP($A446,货物明细表!$B:$F,3,0),"")</f>
        <v/>
      </c>
      <c r="D446" s="47" t="str">
        <f>IFERROR(VLOOKUP($A446,货物明细表!$B:$F,4,0),"")</f>
        <v/>
      </c>
      <c r="E446" s="47" t="str">
        <f>IFERROR(VLOOKUP($A446,货物明细表!$B:$F,5,0),"")</f>
        <v/>
      </c>
      <c r="F446" s="20"/>
      <c r="G446" s="47" t="str">
        <f>IF($A446="","",SUMIF(入库记录!$C:$C,$A446,入库记录!$H:$H))</f>
        <v/>
      </c>
      <c r="H446" s="47" t="str">
        <f>IF(A446="","",SUMIF(出库记录!$C:$C,$A446,出库记录!$H:$H))</f>
        <v/>
      </c>
      <c r="I446" s="47" t="str">
        <f t="shared" si="8"/>
        <v/>
      </c>
      <c r="J446" s="20"/>
    </row>
    <row r="447" spans="1:10">
      <c r="A447" s="22"/>
      <c r="B447" s="48" t="str">
        <f>IFERROR(VLOOKUP($A447,货物明细表!$B:$F,2,0),"")</f>
        <v/>
      </c>
      <c r="C447" s="48" t="str">
        <f>IFERROR(VLOOKUP($A447,货物明细表!$B:$F,3,0),"")</f>
        <v/>
      </c>
      <c r="D447" s="48" t="str">
        <f>IFERROR(VLOOKUP($A447,货物明细表!$B:$F,4,0),"")</f>
        <v/>
      </c>
      <c r="E447" s="48" t="str">
        <f>IFERROR(VLOOKUP($A447,货物明细表!$B:$F,5,0),"")</f>
        <v/>
      </c>
      <c r="F447" s="23"/>
      <c r="G447" s="48" t="str">
        <f>IF($A447="","",SUMIF(入库记录!$C:$C,$A447,入库记录!$H:$H))</f>
        <v/>
      </c>
      <c r="H447" s="48" t="str">
        <f>IF(A447="","",SUMIF(出库记录!$C:$C,$A447,出库记录!$H:$H))</f>
        <v/>
      </c>
      <c r="I447" s="48" t="str">
        <f t="shared" si="8"/>
        <v/>
      </c>
      <c r="J447" s="23"/>
    </row>
    <row r="448" spans="1:10">
      <c r="A448" s="19"/>
      <c r="B448" s="47" t="str">
        <f>IFERROR(VLOOKUP($A448,货物明细表!$B:$F,2,0),"")</f>
        <v/>
      </c>
      <c r="C448" s="47" t="str">
        <f>IFERROR(VLOOKUP($A448,货物明细表!$B:$F,3,0),"")</f>
        <v/>
      </c>
      <c r="D448" s="47" t="str">
        <f>IFERROR(VLOOKUP($A448,货物明细表!$B:$F,4,0),"")</f>
        <v/>
      </c>
      <c r="E448" s="47" t="str">
        <f>IFERROR(VLOOKUP($A448,货物明细表!$B:$F,5,0),"")</f>
        <v/>
      </c>
      <c r="F448" s="20"/>
      <c r="G448" s="47" t="str">
        <f>IF($A448="","",SUMIF(入库记录!$C:$C,$A448,入库记录!$H:$H))</f>
        <v/>
      </c>
      <c r="H448" s="47" t="str">
        <f>IF(A448="","",SUMIF(出库记录!$C:$C,$A448,出库记录!$H:$H))</f>
        <v/>
      </c>
      <c r="I448" s="47" t="str">
        <f t="shared" si="8"/>
        <v/>
      </c>
      <c r="J448" s="20"/>
    </row>
    <row r="449" spans="1:10">
      <c r="A449" s="22"/>
      <c r="B449" s="48" t="str">
        <f>IFERROR(VLOOKUP($A449,货物明细表!$B:$F,2,0),"")</f>
        <v/>
      </c>
      <c r="C449" s="48" t="str">
        <f>IFERROR(VLOOKUP($A449,货物明细表!$B:$F,3,0),"")</f>
        <v/>
      </c>
      <c r="D449" s="48" t="str">
        <f>IFERROR(VLOOKUP($A449,货物明细表!$B:$F,4,0),"")</f>
        <v/>
      </c>
      <c r="E449" s="48" t="str">
        <f>IFERROR(VLOOKUP($A449,货物明细表!$B:$F,5,0),"")</f>
        <v/>
      </c>
      <c r="F449" s="23"/>
      <c r="G449" s="48" t="str">
        <f>IF($A449="","",SUMIF(入库记录!$C:$C,$A449,入库记录!$H:$H))</f>
        <v/>
      </c>
      <c r="H449" s="48" t="str">
        <f>IF(A449="","",SUMIF(出库记录!$C:$C,$A449,出库记录!$H:$H))</f>
        <v/>
      </c>
      <c r="I449" s="48" t="str">
        <f t="shared" si="8"/>
        <v/>
      </c>
      <c r="J449" s="23"/>
    </row>
    <row r="450" spans="1:10">
      <c r="A450" s="19"/>
      <c r="B450" s="47" t="str">
        <f>IFERROR(VLOOKUP($A450,货物明细表!$B:$F,2,0),"")</f>
        <v/>
      </c>
      <c r="C450" s="47" t="str">
        <f>IFERROR(VLOOKUP($A450,货物明细表!$B:$F,3,0),"")</f>
        <v/>
      </c>
      <c r="D450" s="47" t="str">
        <f>IFERROR(VLOOKUP($A450,货物明细表!$B:$F,4,0),"")</f>
        <v/>
      </c>
      <c r="E450" s="47" t="str">
        <f>IFERROR(VLOOKUP($A450,货物明细表!$B:$F,5,0),"")</f>
        <v/>
      </c>
      <c r="F450" s="20"/>
      <c r="G450" s="47" t="str">
        <f>IF($A450="","",SUMIF(入库记录!$C:$C,$A450,入库记录!$H:$H))</f>
        <v/>
      </c>
      <c r="H450" s="47" t="str">
        <f>IF(A450="","",SUMIF(出库记录!$C:$C,$A450,出库记录!$H:$H))</f>
        <v/>
      </c>
      <c r="I450" s="47" t="str">
        <f t="shared" si="8"/>
        <v/>
      </c>
      <c r="J450" s="20"/>
    </row>
    <row r="451" spans="1:10">
      <c r="A451" s="22"/>
      <c r="B451" s="48" t="str">
        <f>IFERROR(VLOOKUP($A451,货物明细表!$B:$F,2,0),"")</f>
        <v/>
      </c>
      <c r="C451" s="48" t="str">
        <f>IFERROR(VLOOKUP($A451,货物明细表!$B:$F,3,0),"")</f>
        <v/>
      </c>
      <c r="D451" s="48" t="str">
        <f>IFERROR(VLOOKUP($A451,货物明细表!$B:$F,4,0),"")</f>
        <v/>
      </c>
      <c r="E451" s="48" t="str">
        <f>IFERROR(VLOOKUP($A451,货物明细表!$B:$F,5,0),"")</f>
        <v/>
      </c>
      <c r="F451" s="23"/>
      <c r="G451" s="48" t="str">
        <f>IF($A451="","",SUMIF(入库记录!$C:$C,$A451,入库记录!$H:$H))</f>
        <v/>
      </c>
      <c r="H451" s="48" t="str">
        <f>IF(A451="","",SUMIF(出库记录!$C:$C,$A451,出库记录!$H:$H))</f>
        <v/>
      </c>
      <c r="I451" s="48" t="str">
        <f t="shared" si="8"/>
        <v/>
      </c>
      <c r="J451" s="23"/>
    </row>
    <row r="452" spans="1:10">
      <c r="A452" s="19"/>
      <c r="B452" s="47" t="str">
        <f>IFERROR(VLOOKUP($A452,货物明细表!$B:$F,2,0),"")</f>
        <v/>
      </c>
      <c r="C452" s="47" t="str">
        <f>IFERROR(VLOOKUP($A452,货物明细表!$B:$F,3,0),"")</f>
        <v/>
      </c>
      <c r="D452" s="47" t="str">
        <f>IFERROR(VLOOKUP($A452,货物明细表!$B:$F,4,0),"")</f>
        <v/>
      </c>
      <c r="E452" s="47" t="str">
        <f>IFERROR(VLOOKUP($A452,货物明细表!$B:$F,5,0),"")</f>
        <v/>
      </c>
      <c r="F452" s="20"/>
      <c r="G452" s="47" t="str">
        <f>IF($A452="","",SUMIF(入库记录!$C:$C,$A452,入库记录!$H:$H))</f>
        <v/>
      </c>
      <c r="H452" s="47" t="str">
        <f>IF(A452="","",SUMIF(出库记录!$C:$C,$A452,出库记录!$H:$H))</f>
        <v/>
      </c>
      <c r="I452" s="47" t="str">
        <f t="shared" si="8"/>
        <v/>
      </c>
      <c r="J452" s="20"/>
    </row>
    <row r="453" spans="1:10">
      <c r="A453" s="22"/>
      <c r="B453" s="48" t="str">
        <f>IFERROR(VLOOKUP($A453,货物明细表!$B:$F,2,0),"")</f>
        <v/>
      </c>
      <c r="C453" s="48" t="str">
        <f>IFERROR(VLOOKUP($A453,货物明细表!$B:$F,3,0),"")</f>
        <v/>
      </c>
      <c r="D453" s="48" t="str">
        <f>IFERROR(VLOOKUP($A453,货物明细表!$B:$F,4,0),"")</f>
        <v/>
      </c>
      <c r="E453" s="48" t="str">
        <f>IFERROR(VLOOKUP($A453,货物明细表!$B:$F,5,0),"")</f>
        <v/>
      </c>
      <c r="F453" s="23"/>
      <c r="G453" s="48" t="str">
        <f>IF($A453="","",SUMIF(入库记录!$C:$C,$A453,入库记录!$H:$H))</f>
        <v/>
      </c>
      <c r="H453" s="48" t="str">
        <f>IF(A453="","",SUMIF(出库记录!$C:$C,$A453,出库记录!$H:$H))</f>
        <v/>
      </c>
      <c r="I453" s="48" t="str">
        <f t="shared" si="8"/>
        <v/>
      </c>
      <c r="J453" s="23"/>
    </row>
    <row r="454" spans="1:10">
      <c r="A454" s="19"/>
      <c r="B454" s="47" t="str">
        <f>IFERROR(VLOOKUP($A454,货物明细表!$B:$F,2,0),"")</f>
        <v/>
      </c>
      <c r="C454" s="47" t="str">
        <f>IFERROR(VLOOKUP($A454,货物明细表!$B:$F,3,0),"")</f>
        <v/>
      </c>
      <c r="D454" s="47" t="str">
        <f>IFERROR(VLOOKUP($A454,货物明细表!$B:$F,4,0),"")</f>
        <v/>
      </c>
      <c r="E454" s="47" t="str">
        <f>IFERROR(VLOOKUP($A454,货物明细表!$B:$F,5,0),"")</f>
        <v/>
      </c>
      <c r="F454" s="20"/>
      <c r="G454" s="47" t="str">
        <f>IF($A454="","",SUMIF(入库记录!$C:$C,$A454,入库记录!$H:$H))</f>
        <v/>
      </c>
      <c r="H454" s="47" t="str">
        <f>IF(A454="","",SUMIF(出库记录!$C:$C,$A454,出库记录!$H:$H))</f>
        <v/>
      </c>
      <c r="I454" s="47" t="str">
        <f t="shared" si="8"/>
        <v/>
      </c>
      <c r="J454" s="20"/>
    </row>
    <row r="455" spans="1:10">
      <c r="A455" s="22"/>
      <c r="B455" s="48" t="str">
        <f>IFERROR(VLOOKUP($A455,货物明细表!$B:$F,2,0),"")</f>
        <v/>
      </c>
      <c r="C455" s="48" t="str">
        <f>IFERROR(VLOOKUP($A455,货物明细表!$B:$F,3,0),"")</f>
        <v/>
      </c>
      <c r="D455" s="48" t="str">
        <f>IFERROR(VLOOKUP($A455,货物明细表!$B:$F,4,0),"")</f>
        <v/>
      </c>
      <c r="E455" s="48" t="str">
        <f>IFERROR(VLOOKUP($A455,货物明细表!$B:$F,5,0),"")</f>
        <v/>
      </c>
      <c r="F455" s="23"/>
      <c r="G455" s="48" t="str">
        <f>IF($A455="","",SUMIF(入库记录!$C:$C,$A455,入库记录!$H:$H))</f>
        <v/>
      </c>
      <c r="H455" s="48" t="str">
        <f>IF(A455="","",SUMIF(出库记录!$C:$C,$A455,出库记录!$H:$H))</f>
        <v/>
      </c>
      <c r="I455" s="48" t="str">
        <f t="shared" si="8"/>
        <v/>
      </c>
      <c r="J455" s="23"/>
    </row>
    <row r="456" spans="1:10">
      <c r="A456" s="19"/>
      <c r="B456" s="47" t="str">
        <f>IFERROR(VLOOKUP($A456,货物明细表!$B:$F,2,0),"")</f>
        <v/>
      </c>
      <c r="C456" s="47" t="str">
        <f>IFERROR(VLOOKUP($A456,货物明细表!$B:$F,3,0),"")</f>
        <v/>
      </c>
      <c r="D456" s="47" t="str">
        <f>IFERROR(VLOOKUP($A456,货物明细表!$B:$F,4,0),"")</f>
        <v/>
      </c>
      <c r="E456" s="47" t="str">
        <f>IFERROR(VLOOKUP($A456,货物明细表!$B:$F,5,0),"")</f>
        <v/>
      </c>
      <c r="F456" s="20"/>
      <c r="G456" s="47" t="str">
        <f>IF($A456="","",SUMIF(入库记录!$C:$C,$A456,入库记录!$H:$H))</f>
        <v/>
      </c>
      <c r="H456" s="47" t="str">
        <f>IF(A456="","",SUMIF(出库记录!$C:$C,$A456,出库记录!$H:$H))</f>
        <v/>
      </c>
      <c r="I456" s="47" t="str">
        <f t="shared" si="8"/>
        <v/>
      </c>
      <c r="J456" s="20"/>
    </row>
    <row r="457" spans="1:10">
      <c r="A457" s="22"/>
      <c r="B457" s="48" t="str">
        <f>IFERROR(VLOOKUP($A457,货物明细表!$B:$F,2,0),"")</f>
        <v/>
      </c>
      <c r="C457" s="48" t="str">
        <f>IFERROR(VLOOKUP($A457,货物明细表!$B:$F,3,0),"")</f>
        <v/>
      </c>
      <c r="D457" s="48" t="str">
        <f>IFERROR(VLOOKUP($A457,货物明细表!$B:$F,4,0),"")</f>
        <v/>
      </c>
      <c r="E457" s="48" t="str">
        <f>IFERROR(VLOOKUP($A457,货物明细表!$B:$F,5,0),"")</f>
        <v/>
      </c>
      <c r="F457" s="23"/>
      <c r="G457" s="48" t="str">
        <f>IF($A457="","",SUMIF(入库记录!$C:$C,$A457,入库记录!$H:$H))</f>
        <v/>
      </c>
      <c r="H457" s="48" t="str">
        <f>IF(A457="","",SUMIF(出库记录!$C:$C,$A457,出库记录!$H:$H))</f>
        <v/>
      </c>
      <c r="I457" s="48" t="str">
        <f t="shared" si="8"/>
        <v/>
      </c>
      <c r="J457" s="23"/>
    </row>
    <row r="458" spans="1:10">
      <c r="A458" s="19"/>
      <c r="B458" s="47" t="str">
        <f>IFERROR(VLOOKUP($A458,货物明细表!$B:$F,2,0),"")</f>
        <v/>
      </c>
      <c r="C458" s="47" t="str">
        <f>IFERROR(VLOOKUP($A458,货物明细表!$B:$F,3,0),"")</f>
        <v/>
      </c>
      <c r="D458" s="47" t="str">
        <f>IFERROR(VLOOKUP($A458,货物明细表!$B:$F,4,0),"")</f>
        <v/>
      </c>
      <c r="E458" s="47" t="str">
        <f>IFERROR(VLOOKUP($A458,货物明细表!$B:$F,5,0),"")</f>
        <v/>
      </c>
      <c r="F458" s="20"/>
      <c r="G458" s="47" t="str">
        <f>IF($A458="","",SUMIF(入库记录!$C:$C,$A458,入库记录!$H:$H))</f>
        <v/>
      </c>
      <c r="H458" s="47" t="str">
        <f>IF(A458="","",SUMIF(出库记录!$C:$C,$A458,出库记录!$H:$H))</f>
        <v/>
      </c>
      <c r="I458" s="47" t="str">
        <f t="shared" si="8"/>
        <v/>
      </c>
      <c r="J458" s="20"/>
    </row>
    <row r="459" spans="1:10">
      <c r="A459" s="22"/>
      <c r="B459" s="48" t="str">
        <f>IFERROR(VLOOKUP($A459,货物明细表!$B:$F,2,0),"")</f>
        <v/>
      </c>
      <c r="C459" s="48" t="str">
        <f>IFERROR(VLOOKUP($A459,货物明细表!$B:$F,3,0),"")</f>
        <v/>
      </c>
      <c r="D459" s="48" t="str">
        <f>IFERROR(VLOOKUP($A459,货物明细表!$B:$F,4,0),"")</f>
        <v/>
      </c>
      <c r="E459" s="48" t="str">
        <f>IFERROR(VLOOKUP($A459,货物明细表!$B:$F,5,0),"")</f>
        <v/>
      </c>
      <c r="F459" s="23"/>
      <c r="G459" s="48" t="str">
        <f>IF($A459="","",SUMIF(入库记录!$C:$C,$A459,入库记录!$H:$H))</f>
        <v/>
      </c>
      <c r="H459" s="48" t="str">
        <f>IF(A459="","",SUMIF(出库记录!$C:$C,$A459,出库记录!$H:$H))</f>
        <v/>
      </c>
      <c r="I459" s="48" t="str">
        <f t="shared" si="8"/>
        <v/>
      </c>
      <c r="J459" s="23"/>
    </row>
    <row r="460" spans="1:10">
      <c r="A460" s="19"/>
      <c r="B460" s="47" t="str">
        <f>IFERROR(VLOOKUP($A460,货物明细表!$B:$F,2,0),"")</f>
        <v/>
      </c>
      <c r="C460" s="47" t="str">
        <f>IFERROR(VLOOKUP($A460,货物明细表!$B:$F,3,0),"")</f>
        <v/>
      </c>
      <c r="D460" s="47" t="str">
        <f>IFERROR(VLOOKUP($A460,货物明细表!$B:$F,4,0),"")</f>
        <v/>
      </c>
      <c r="E460" s="47" t="str">
        <f>IFERROR(VLOOKUP($A460,货物明细表!$B:$F,5,0),"")</f>
        <v/>
      </c>
      <c r="F460" s="20"/>
      <c r="G460" s="47" t="str">
        <f>IF($A460="","",SUMIF(入库记录!$C:$C,$A460,入库记录!$H:$H))</f>
        <v/>
      </c>
      <c r="H460" s="47" t="str">
        <f>IF(A460="","",SUMIF(出库记录!$C:$C,$A460,出库记录!$H:$H))</f>
        <v/>
      </c>
      <c r="I460" s="47" t="str">
        <f t="shared" si="8"/>
        <v/>
      </c>
      <c r="J460" s="20"/>
    </row>
    <row r="461" spans="1:10">
      <c r="A461" s="22"/>
      <c r="B461" s="48" t="str">
        <f>IFERROR(VLOOKUP($A461,货物明细表!$B:$F,2,0),"")</f>
        <v/>
      </c>
      <c r="C461" s="48" t="str">
        <f>IFERROR(VLOOKUP($A461,货物明细表!$B:$F,3,0),"")</f>
        <v/>
      </c>
      <c r="D461" s="48" t="str">
        <f>IFERROR(VLOOKUP($A461,货物明细表!$B:$F,4,0),"")</f>
        <v/>
      </c>
      <c r="E461" s="48" t="str">
        <f>IFERROR(VLOOKUP($A461,货物明细表!$B:$F,5,0),"")</f>
        <v/>
      </c>
      <c r="F461" s="23"/>
      <c r="G461" s="48" t="str">
        <f>IF($A461="","",SUMIF(入库记录!$C:$C,$A461,入库记录!$H:$H))</f>
        <v/>
      </c>
      <c r="H461" s="48" t="str">
        <f>IF(A461="","",SUMIF(出库记录!$C:$C,$A461,出库记录!$H:$H))</f>
        <v/>
      </c>
      <c r="I461" s="48" t="str">
        <f t="shared" si="8"/>
        <v/>
      </c>
      <c r="J461" s="23"/>
    </row>
    <row r="462" spans="1:10">
      <c r="A462" s="19"/>
      <c r="B462" s="47" t="str">
        <f>IFERROR(VLOOKUP($A462,货物明细表!$B:$F,2,0),"")</f>
        <v/>
      </c>
      <c r="C462" s="47" t="str">
        <f>IFERROR(VLOOKUP($A462,货物明细表!$B:$F,3,0),"")</f>
        <v/>
      </c>
      <c r="D462" s="47" t="str">
        <f>IFERROR(VLOOKUP($A462,货物明细表!$B:$F,4,0),"")</f>
        <v/>
      </c>
      <c r="E462" s="47" t="str">
        <f>IFERROR(VLOOKUP($A462,货物明细表!$B:$F,5,0),"")</f>
        <v/>
      </c>
      <c r="F462" s="20"/>
      <c r="G462" s="47" t="str">
        <f>IF($A462="","",SUMIF(入库记录!$C:$C,$A462,入库记录!$H:$H))</f>
        <v/>
      </c>
      <c r="H462" s="47" t="str">
        <f>IF(A462="","",SUMIF(出库记录!$C:$C,$A462,出库记录!$H:$H))</f>
        <v/>
      </c>
      <c r="I462" s="47" t="str">
        <f t="shared" si="8"/>
        <v/>
      </c>
      <c r="J462" s="20"/>
    </row>
    <row r="463" spans="1:10">
      <c r="A463" s="22"/>
      <c r="B463" s="48" t="str">
        <f>IFERROR(VLOOKUP($A463,货物明细表!$B:$F,2,0),"")</f>
        <v/>
      </c>
      <c r="C463" s="48" t="str">
        <f>IFERROR(VLOOKUP($A463,货物明细表!$B:$F,3,0),"")</f>
        <v/>
      </c>
      <c r="D463" s="48" t="str">
        <f>IFERROR(VLOOKUP($A463,货物明细表!$B:$F,4,0),"")</f>
        <v/>
      </c>
      <c r="E463" s="48" t="str">
        <f>IFERROR(VLOOKUP($A463,货物明细表!$B:$F,5,0),"")</f>
        <v/>
      </c>
      <c r="F463" s="23"/>
      <c r="G463" s="48" t="str">
        <f>IF($A463="","",SUMIF(入库记录!$C:$C,$A463,入库记录!$H:$H))</f>
        <v/>
      </c>
      <c r="H463" s="48" t="str">
        <f>IF(A463="","",SUMIF(出库记录!$C:$C,$A463,出库记录!$H:$H))</f>
        <v/>
      </c>
      <c r="I463" s="48" t="str">
        <f t="shared" si="8"/>
        <v/>
      </c>
      <c r="J463" s="23"/>
    </row>
    <row r="464" spans="1:10">
      <c r="A464" s="19"/>
      <c r="B464" s="47" t="str">
        <f>IFERROR(VLOOKUP($A464,货物明细表!$B:$F,2,0),"")</f>
        <v/>
      </c>
      <c r="C464" s="47" t="str">
        <f>IFERROR(VLOOKUP($A464,货物明细表!$B:$F,3,0),"")</f>
        <v/>
      </c>
      <c r="D464" s="47" t="str">
        <f>IFERROR(VLOOKUP($A464,货物明细表!$B:$F,4,0),"")</f>
        <v/>
      </c>
      <c r="E464" s="47" t="str">
        <f>IFERROR(VLOOKUP($A464,货物明细表!$B:$F,5,0),"")</f>
        <v/>
      </c>
      <c r="F464" s="20"/>
      <c r="G464" s="47" t="str">
        <f>IF($A464="","",SUMIF(入库记录!$C:$C,$A464,入库记录!$H:$H))</f>
        <v/>
      </c>
      <c r="H464" s="47" t="str">
        <f>IF(A464="","",SUMIF(出库记录!$C:$C,$A464,出库记录!$H:$H))</f>
        <v/>
      </c>
      <c r="I464" s="47" t="str">
        <f t="shared" si="8"/>
        <v/>
      </c>
      <c r="J464" s="20"/>
    </row>
    <row r="465" spans="1:10">
      <c r="A465" s="22"/>
      <c r="B465" s="48" t="str">
        <f>IFERROR(VLOOKUP($A465,货物明细表!$B:$F,2,0),"")</f>
        <v/>
      </c>
      <c r="C465" s="48" t="str">
        <f>IFERROR(VLOOKUP($A465,货物明细表!$B:$F,3,0),"")</f>
        <v/>
      </c>
      <c r="D465" s="48" t="str">
        <f>IFERROR(VLOOKUP($A465,货物明细表!$B:$F,4,0),"")</f>
        <v/>
      </c>
      <c r="E465" s="48" t="str">
        <f>IFERROR(VLOOKUP($A465,货物明细表!$B:$F,5,0),"")</f>
        <v/>
      </c>
      <c r="F465" s="23"/>
      <c r="G465" s="48" t="str">
        <f>IF($A465="","",SUMIF(入库记录!$C:$C,$A465,入库记录!$H:$H))</f>
        <v/>
      </c>
      <c r="H465" s="48" t="str">
        <f>IF(A465="","",SUMIF(出库记录!$C:$C,$A465,出库记录!$H:$H))</f>
        <v/>
      </c>
      <c r="I465" s="48" t="str">
        <f t="shared" si="8"/>
        <v/>
      </c>
      <c r="J465" s="23"/>
    </row>
    <row r="466" spans="1:10">
      <c r="A466" s="19"/>
      <c r="B466" s="47" t="str">
        <f>IFERROR(VLOOKUP($A466,货物明细表!$B:$F,2,0),"")</f>
        <v/>
      </c>
      <c r="C466" s="47" t="str">
        <f>IFERROR(VLOOKUP($A466,货物明细表!$B:$F,3,0),"")</f>
        <v/>
      </c>
      <c r="D466" s="47" t="str">
        <f>IFERROR(VLOOKUP($A466,货物明细表!$B:$F,4,0),"")</f>
        <v/>
      </c>
      <c r="E466" s="47" t="str">
        <f>IFERROR(VLOOKUP($A466,货物明细表!$B:$F,5,0),"")</f>
        <v/>
      </c>
      <c r="F466" s="20"/>
      <c r="G466" s="47" t="str">
        <f>IF($A466="","",SUMIF(入库记录!$C:$C,$A466,入库记录!$H:$H))</f>
        <v/>
      </c>
      <c r="H466" s="47" t="str">
        <f>IF(A466="","",SUMIF(出库记录!$C:$C,$A466,出库记录!$H:$H))</f>
        <v/>
      </c>
      <c r="I466" s="47" t="str">
        <f t="shared" si="8"/>
        <v/>
      </c>
      <c r="J466" s="20"/>
    </row>
    <row r="467" spans="1:10">
      <c r="A467" s="22"/>
      <c r="B467" s="48" t="str">
        <f>IFERROR(VLOOKUP($A467,货物明细表!$B:$F,2,0),"")</f>
        <v/>
      </c>
      <c r="C467" s="48" t="str">
        <f>IFERROR(VLOOKUP($A467,货物明细表!$B:$F,3,0),"")</f>
        <v/>
      </c>
      <c r="D467" s="48" t="str">
        <f>IFERROR(VLOOKUP($A467,货物明细表!$B:$F,4,0),"")</f>
        <v/>
      </c>
      <c r="E467" s="48" t="str">
        <f>IFERROR(VLOOKUP($A467,货物明细表!$B:$F,5,0),"")</f>
        <v/>
      </c>
      <c r="F467" s="23"/>
      <c r="G467" s="48" t="str">
        <f>IF($A467="","",SUMIF(入库记录!$C:$C,$A467,入库记录!$H:$H))</f>
        <v/>
      </c>
      <c r="H467" s="48" t="str">
        <f>IF(A467="","",SUMIF(出库记录!$C:$C,$A467,出库记录!$H:$H))</f>
        <v/>
      </c>
      <c r="I467" s="48" t="str">
        <f t="shared" si="8"/>
        <v/>
      </c>
      <c r="J467" s="23"/>
    </row>
    <row r="468" spans="1:10">
      <c r="A468" s="19"/>
      <c r="B468" s="47" t="str">
        <f>IFERROR(VLOOKUP($A468,货物明细表!$B:$F,2,0),"")</f>
        <v/>
      </c>
      <c r="C468" s="47" t="str">
        <f>IFERROR(VLOOKUP($A468,货物明细表!$B:$F,3,0),"")</f>
        <v/>
      </c>
      <c r="D468" s="47" t="str">
        <f>IFERROR(VLOOKUP($A468,货物明细表!$B:$F,4,0),"")</f>
        <v/>
      </c>
      <c r="E468" s="47" t="str">
        <f>IFERROR(VLOOKUP($A468,货物明细表!$B:$F,5,0),"")</f>
        <v/>
      </c>
      <c r="F468" s="20"/>
      <c r="G468" s="47" t="str">
        <f>IF($A468="","",SUMIF(入库记录!$C:$C,$A468,入库记录!$H:$H))</f>
        <v/>
      </c>
      <c r="H468" s="47" t="str">
        <f>IF(A468="","",SUMIF(出库记录!$C:$C,$A468,出库记录!$H:$H))</f>
        <v/>
      </c>
      <c r="I468" s="47" t="str">
        <f t="shared" ref="I468:I480" si="9">IF($A468="","",SUM(F468:G468)-H468)</f>
        <v/>
      </c>
      <c r="J468" s="20"/>
    </row>
    <row r="469" spans="1:10">
      <c r="A469" s="22"/>
      <c r="B469" s="48" t="str">
        <f>IFERROR(VLOOKUP($A469,货物明细表!$B:$F,2,0),"")</f>
        <v/>
      </c>
      <c r="C469" s="48" t="str">
        <f>IFERROR(VLOOKUP($A469,货物明细表!$B:$F,3,0),"")</f>
        <v/>
      </c>
      <c r="D469" s="48" t="str">
        <f>IFERROR(VLOOKUP($A469,货物明细表!$B:$F,4,0),"")</f>
        <v/>
      </c>
      <c r="E469" s="48" t="str">
        <f>IFERROR(VLOOKUP($A469,货物明细表!$B:$F,5,0),"")</f>
        <v/>
      </c>
      <c r="F469" s="23"/>
      <c r="G469" s="48" t="str">
        <f>IF($A469="","",SUMIF(入库记录!$C:$C,$A469,入库记录!$H:$H))</f>
        <v/>
      </c>
      <c r="H469" s="48" t="str">
        <f>IF(A469="","",SUMIF(出库记录!$C:$C,$A469,出库记录!$H:$H))</f>
        <v/>
      </c>
      <c r="I469" s="48" t="str">
        <f t="shared" si="9"/>
        <v/>
      </c>
      <c r="J469" s="23"/>
    </row>
    <row r="470" spans="1:10">
      <c r="A470" s="19"/>
      <c r="B470" s="47" t="str">
        <f>IFERROR(VLOOKUP($A470,货物明细表!$B:$F,2,0),"")</f>
        <v/>
      </c>
      <c r="C470" s="47" t="str">
        <f>IFERROR(VLOOKUP($A470,货物明细表!$B:$F,3,0),"")</f>
        <v/>
      </c>
      <c r="D470" s="47" t="str">
        <f>IFERROR(VLOOKUP($A470,货物明细表!$B:$F,4,0),"")</f>
        <v/>
      </c>
      <c r="E470" s="47" t="str">
        <f>IFERROR(VLOOKUP($A470,货物明细表!$B:$F,5,0),"")</f>
        <v/>
      </c>
      <c r="F470" s="20"/>
      <c r="G470" s="47" t="str">
        <f>IF($A470="","",SUMIF(入库记录!$C:$C,$A470,入库记录!$H:$H))</f>
        <v/>
      </c>
      <c r="H470" s="47" t="str">
        <f>IF(A470="","",SUMIF(出库记录!$C:$C,$A470,出库记录!$H:$H))</f>
        <v/>
      </c>
      <c r="I470" s="47" t="str">
        <f t="shared" si="9"/>
        <v/>
      </c>
      <c r="J470" s="20"/>
    </row>
    <row r="471" spans="1:10">
      <c r="A471" s="22"/>
      <c r="B471" s="48" t="str">
        <f>IFERROR(VLOOKUP($A471,货物明细表!$B:$F,2,0),"")</f>
        <v/>
      </c>
      <c r="C471" s="48" t="str">
        <f>IFERROR(VLOOKUP($A471,货物明细表!$B:$F,3,0),"")</f>
        <v/>
      </c>
      <c r="D471" s="48" t="str">
        <f>IFERROR(VLOOKUP($A471,货物明细表!$B:$F,4,0),"")</f>
        <v/>
      </c>
      <c r="E471" s="48" t="str">
        <f>IFERROR(VLOOKUP($A471,货物明细表!$B:$F,5,0),"")</f>
        <v/>
      </c>
      <c r="F471" s="23"/>
      <c r="G471" s="48" t="str">
        <f>IF($A471="","",SUMIF(入库记录!$C:$C,$A471,入库记录!$H:$H))</f>
        <v/>
      </c>
      <c r="H471" s="48" t="str">
        <f>IF(A471="","",SUMIF(出库记录!$C:$C,$A471,出库记录!$H:$H))</f>
        <v/>
      </c>
      <c r="I471" s="48" t="str">
        <f t="shared" si="9"/>
        <v/>
      </c>
      <c r="J471" s="23"/>
    </row>
    <row r="472" spans="1:10">
      <c r="A472" s="19"/>
      <c r="B472" s="47" t="str">
        <f>IFERROR(VLOOKUP($A472,货物明细表!$B:$F,2,0),"")</f>
        <v/>
      </c>
      <c r="C472" s="47" t="str">
        <f>IFERROR(VLOOKUP($A472,货物明细表!$B:$F,3,0),"")</f>
        <v/>
      </c>
      <c r="D472" s="47" t="str">
        <f>IFERROR(VLOOKUP($A472,货物明细表!$B:$F,4,0),"")</f>
        <v/>
      </c>
      <c r="E472" s="47" t="str">
        <f>IFERROR(VLOOKUP($A472,货物明细表!$B:$F,5,0),"")</f>
        <v/>
      </c>
      <c r="F472" s="20"/>
      <c r="G472" s="47" t="str">
        <f>IF($A472="","",SUMIF(入库记录!$C:$C,$A472,入库记录!$H:$H))</f>
        <v/>
      </c>
      <c r="H472" s="47" t="str">
        <f>IF(A472="","",SUMIF(出库记录!$C:$C,$A472,出库记录!$H:$H))</f>
        <v/>
      </c>
      <c r="I472" s="47" t="str">
        <f t="shared" si="9"/>
        <v/>
      </c>
      <c r="J472" s="20"/>
    </row>
    <row r="473" spans="1:10">
      <c r="A473" s="22"/>
      <c r="B473" s="48" t="str">
        <f>IFERROR(VLOOKUP($A473,货物明细表!$B:$F,2,0),"")</f>
        <v/>
      </c>
      <c r="C473" s="48" t="str">
        <f>IFERROR(VLOOKUP($A473,货物明细表!$B:$F,3,0),"")</f>
        <v/>
      </c>
      <c r="D473" s="48" t="str">
        <f>IFERROR(VLOOKUP($A473,货物明细表!$B:$F,4,0),"")</f>
        <v/>
      </c>
      <c r="E473" s="48" t="str">
        <f>IFERROR(VLOOKUP($A473,货物明细表!$B:$F,5,0),"")</f>
        <v/>
      </c>
      <c r="F473" s="23"/>
      <c r="G473" s="48" t="str">
        <f>IF($A473="","",SUMIF(入库记录!$C:$C,$A473,入库记录!$H:$H))</f>
        <v/>
      </c>
      <c r="H473" s="48" t="str">
        <f>IF(A473="","",SUMIF(出库记录!$C:$C,$A473,出库记录!$H:$H))</f>
        <v/>
      </c>
      <c r="I473" s="48" t="str">
        <f t="shared" si="9"/>
        <v/>
      </c>
      <c r="J473" s="23"/>
    </row>
    <row r="474" spans="1:10">
      <c r="A474" s="19"/>
      <c r="B474" s="47" t="str">
        <f>IFERROR(VLOOKUP($A474,货物明细表!$B:$F,2,0),"")</f>
        <v/>
      </c>
      <c r="C474" s="47" t="str">
        <f>IFERROR(VLOOKUP($A474,货物明细表!$B:$F,3,0),"")</f>
        <v/>
      </c>
      <c r="D474" s="47" t="str">
        <f>IFERROR(VLOOKUP($A474,货物明细表!$B:$F,4,0),"")</f>
        <v/>
      </c>
      <c r="E474" s="47" t="str">
        <f>IFERROR(VLOOKUP($A474,货物明细表!$B:$F,5,0),"")</f>
        <v/>
      </c>
      <c r="F474" s="20"/>
      <c r="G474" s="47" t="str">
        <f>IF($A474="","",SUMIF(入库记录!$C:$C,$A474,入库记录!$H:$H))</f>
        <v/>
      </c>
      <c r="H474" s="47" t="str">
        <f>IF(A474="","",SUMIF(出库记录!$C:$C,$A474,出库记录!$H:$H))</f>
        <v/>
      </c>
      <c r="I474" s="47" t="str">
        <f t="shared" si="9"/>
        <v/>
      </c>
      <c r="J474" s="20"/>
    </row>
    <row r="475" spans="1:10">
      <c r="A475" s="22"/>
      <c r="B475" s="48" t="str">
        <f>IFERROR(VLOOKUP($A475,货物明细表!$B:$F,2,0),"")</f>
        <v/>
      </c>
      <c r="C475" s="48" t="str">
        <f>IFERROR(VLOOKUP($A475,货物明细表!$B:$F,3,0),"")</f>
        <v/>
      </c>
      <c r="D475" s="48" t="str">
        <f>IFERROR(VLOOKUP($A475,货物明细表!$B:$F,4,0),"")</f>
        <v/>
      </c>
      <c r="E475" s="48" t="str">
        <f>IFERROR(VLOOKUP($A475,货物明细表!$B:$F,5,0),"")</f>
        <v/>
      </c>
      <c r="F475" s="23"/>
      <c r="G475" s="48" t="str">
        <f>IF($A475="","",SUMIF(入库记录!$C:$C,$A475,入库记录!$H:$H))</f>
        <v/>
      </c>
      <c r="H475" s="48" t="str">
        <f>IF(A475="","",SUMIF(出库记录!$C:$C,$A475,出库记录!$H:$H))</f>
        <v/>
      </c>
      <c r="I475" s="48" t="str">
        <f t="shared" si="9"/>
        <v/>
      </c>
      <c r="J475" s="23"/>
    </row>
    <row r="476" spans="1:10">
      <c r="A476" s="19"/>
      <c r="B476" s="47" t="str">
        <f>IFERROR(VLOOKUP($A476,货物明细表!$B:$F,2,0),"")</f>
        <v/>
      </c>
      <c r="C476" s="47" t="str">
        <f>IFERROR(VLOOKUP($A476,货物明细表!$B:$F,3,0),"")</f>
        <v/>
      </c>
      <c r="D476" s="47" t="str">
        <f>IFERROR(VLOOKUP($A476,货物明细表!$B:$F,4,0),"")</f>
        <v/>
      </c>
      <c r="E476" s="47" t="str">
        <f>IFERROR(VLOOKUP($A476,货物明细表!$B:$F,5,0),"")</f>
        <v/>
      </c>
      <c r="F476" s="20"/>
      <c r="G476" s="47" t="str">
        <f>IF($A476="","",SUMIF(入库记录!$C:$C,$A476,入库记录!$H:$H))</f>
        <v/>
      </c>
      <c r="H476" s="47" t="str">
        <f>IF(A476="","",SUMIF(出库记录!$C:$C,$A476,出库记录!$H:$H))</f>
        <v/>
      </c>
      <c r="I476" s="47" t="str">
        <f t="shared" si="9"/>
        <v/>
      </c>
      <c r="J476" s="20"/>
    </row>
    <row r="477" spans="1:10">
      <c r="A477" s="22"/>
      <c r="B477" s="48" t="str">
        <f>IFERROR(VLOOKUP($A477,货物明细表!$B:$F,2,0),"")</f>
        <v/>
      </c>
      <c r="C477" s="48" t="str">
        <f>IFERROR(VLOOKUP($A477,货物明细表!$B:$F,3,0),"")</f>
        <v/>
      </c>
      <c r="D477" s="48" t="str">
        <f>IFERROR(VLOOKUP($A477,货物明细表!$B:$F,4,0),"")</f>
        <v/>
      </c>
      <c r="E477" s="48" t="str">
        <f>IFERROR(VLOOKUP($A477,货物明细表!$B:$F,5,0),"")</f>
        <v/>
      </c>
      <c r="F477" s="23"/>
      <c r="G477" s="48" t="str">
        <f>IF($A477="","",SUMIF(入库记录!$C:$C,$A477,入库记录!$H:$H))</f>
        <v/>
      </c>
      <c r="H477" s="48" t="str">
        <f>IF(A477="","",SUMIF(出库记录!$C:$C,$A477,出库记录!$H:$H))</f>
        <v/>
      </c>
      <c r="I477" s="48" t="str">
        <f t="shared" si="9"/>
        <v/>
      </c>
      <c r="J477" s="23"/>
    </row>
    <row r="478" spans="1:10">
      <c r="A478" s="19"/>
      <c r="B478" s="47" t="str">
        <f>IFERROR(VLOOKUP($A478,货物明细表!$B:$F,2,0),"")</f>
        <v/>
      </c>
      <c r="C478" s="47" t="str">
        <f>IFERROR(VLOOKUP($A478,货物明细表!$B:$F,3,0),"")</f>
        <v/>
      </c>
      <c r="D478" s="47" t="str">
        <f>IFERROR(VLOOKUP($A478,货物明细表!$B:$F,4,0),"")</f>
        <v/>
      </c>
      <c r="E478" s="47" t="str">
        <f>IFERROR(VLOOKUP($A478,货物明细表!$B:$F,5,0),"")</f>
        <v/>
      </c>
      <c r="F478" s="20"/>
      <c r="G478" s="47" t="str">
        <f>IF($A478="","",SUMIF(入库记录!$C:$C,$A478,入库记录!$H:$H))</f>
        <v/>
      </c>
      <c r="H478" s="47" t="str">
        <f>IF(A478="","",SUMIF(出库记录!$C:$C,$A478,出库记录!$H:$H))</f>
        <v/>
      </c>
      <c r="I478" s="47" t="str">
        <f t="shared" si="9"/>
        <v/>
      </c>
      <c r="J478" s="20"/>
    </row>
    <row r="479" spans="1:10">
      <c r="A479" s="22"/>
      <c r="B479" s="48" t="str">
        <f>IFERROR(VLOOKUP($A479,货物明细表!$B:$F,2,0),"")</f>
        <v/>
      </c>
      <c r="C479" s="48" t="str">
        <f>IFERROR(VLOOKUP($A479,货物明细表!$B:$F,3,0),"")</f>
        <v/>
      </c>
      <c r="D479" s="48" t="str">
        <f>IFERROR(VLOOKUP($A479,货物明细表!$B:$F,4,0),"")</f>
        <v/>
      </c>
      <c r="E479" s="48" t="str">
        <f>IFERROR(VLOOKUP($A479,货物明细表!$B:$F,5,0),"")</f>
        <v/>
      </c>
      <c r="F479" s="23"/>
      <c r="G479" s="48" t="str">
        <f>IF($A479="","",SUMIF(入库记录!$C:$C,$A479,入库记录!$H:$H))</f>
        <v/>
      </c>
      <c r="H479" s="48" t="str">
        <f>IF(A479="","",SUMIF(出库记录!$C:$C,$A479,出库记录!$H:$H))</f>
        <v/>
      </c>
      <c r="I479" s="48" t="str">
        <f t="shared" si="9"/>
        <v/>
      </c>
      <c r="J479" s="23"/>
    </row>
    <row r="480" spans="1:10">
      <c r="A480" s="19"/>
      <c r="B480" s="47" t="str">
        <f>IFERROR(VLOOKUP($A480,货物明细表!$B:$F,2,0),"")</f>
        <v/>
      </c>
      <c r="C480" s="47" t="str">
        <f>IFERROR(VLOOKUP($A480,货物明细表!$B:$F,3,0),"")</f>
        <v/>
      </c>
      <c r="D480" s="47" t="str">
        <f>IFERROR(VLOOKUP($A480,货物明细表!$B:$F,4,0),"")</f>
        <v/>
      </c>
      <c r="E480" s="47" t="str">
        <f>IFERROR(VLOOKUP($A480,货物明细表!$B:$F,5,0),"")</f>
        <v/>
      </c>
      <c r="F480" s="20"/>
      <c r="G480" s="47" t="str">
        <f>IF($A480="","",SUMIF(入库记录!$C:$C,$A480,入库记录!$H:$H))</f>
        <v/>
      </c>
      <c r="H480" s="47" t="str">
        <f>IF(A480="","",SUMIF(出库记录!$C:$C,$A480,出库记录!$H:$H))</f>
        <v/>
      </c>
      <c r="I480" s="47" t="str">
        <f t="shared" si="9"/>
        <v/>
      </c>
      <c r="J480" s="20"/>
    </row>
    <row r="481" spans="1:10">
      <c r="A481" s="22"/>
      <c r="B481" s="48" t="str">
        <f>IFERROR(VLOOKUP($A481,货物明细表!$B:$F,2,0),"")</f>
        <v/>
      </c>
      <c r="C481" s="48" t="str">
        <f>IFERROR(VLOOKUP($A481,货物明细表!$B:$F,3,0),"")</f>
        <v/>
      </c>
      <c r="D481" s="48" t="str">
        <f>IFERROR(VLOOKUP($A481,货物明细表!$B:$F,4,0),"")</f>
        <v/>
      </c>
      <c r="E481" s="48" t="str">
        <f>IFERROR(VLOOKUP($A481,货物明细表!$B:$F,5,0),"")</f>
        <v/>
      </c>
      <c r="F481" s="23"/>
      <c r="G481" s="48" t="str">
        <f>IF($A481="","",SUMIF(入库记录!$C:$C,$A481,入库记录!$H:$H))</f>
        <v/>
      </c>
      <c r="H481" s="48" t="str">
        <f>IF(A481="","",SUMIF(出库记录!$C:$C,$A481,出库记录!$H:$H))</f>
        <v/>
      </c>
      <c r="I481" s="48" t="str">
        <f t="shared" ref="I481:I544" si="10">IF($A481="","",SUM(F481:G481)-H481)</f>
        <v/>
      </c>
      <c r="J481" s="23"/>
    </row>
    <row r="482" spans="1:10">
      <c r="A482" s="19"/>
      <c r="B482" s="47" t="str">
        <f>IFERROR(VLOOKUP($A482,货物明细表!$B:$F,2,0),"")</f>
        <v/>
      </c>
      <c r="C482" s="47" t="str">
        <f>IFERROR(VLOOKUP($A482,货物明细表!$B:$F,3,0),"")</f>
        <v/>
      </c>
      <c r="D482" s="47" t="str">
        <f>IFERROR(VLOOKUP($A482,货物明细表!$B:$F,4,0),"")</f>
        <v/>
      </c>
      <c r="E482" s="47" t="str">
        <f>IFERROR(VLOOKUP($A482,货物明细表!$B:$F,5,0),"")</f>
        <v/>
      </c>
      <c r="F482" s="20"/>
      <c r="G482" s="47" t="str">
        <f>IF($A482="","",SUMIF(入库记录!$C:$C,$A482,入库记录!$H:$H))</f>
        <v/>
      </c>
      <c r="H482" s="47" t="str">
        <f>IF(A482="","",SUMIF(出库记录!$C:$C,$A482,出库记录!$H:$H))</f>
        <v/>
      </c>
      <c r="I482" s="47" t="str">
        <f t="shared" si="10"/>
        <v/>
      </c>
      <c r="J482" s="20"/>
    </row>
    <row r="483" spans="1:10">
      <c r="A483" s="22"/>
      <c r="B483" s="48" t="str">
        <f>IFERROR(VLOOKUP($A483,货物明细表!$B:$F,2,0),"")</f>
        <v/>
      </c>
      <c r="C483" s="48" t="str">
        <f>IFERROR(VLOOKUP($A483,货物明细表!$B:$F,3,0),"")</f>
        <v/>
      </c>
      <c r="D483" s="48" t="str">
        <f>IFERROR(VLOOKUP($A483,货物明细表!$B:$F,4,0),"")</f>
        <v/>
      </c>
      <c r="E483" s="48" t="str">
        <f>IFERROR(VLOOKUP($A483,货物明细表!$B:$F,5,0),"")</f>
        <v/>
      </c>
      <c r="F483" s="23"/>
      <c r="G483" s="48" t="str">
        <f>IF($A483="","",SUMIF(入库记录!$C:$C,$A483,入库记录!$H:$H))</f>
        <v/>
      </c>
      <c r="H483" s="48" t="str">
        <f>IF(A483="","",SUMIF(出库记录!$C:$C,$A483,出库记录!$H:$H))</f>
        <v/>
      </c>
      <c r="I483" s="48" t="str">
        <f t="shared" si="10"/>
        <v/>
      </c>
      <c r="J483" s="23"/>
    </row>
    <row r="484" spans="1:10">
      <c r="A484" s="19"/>
      <c r="B484" s="47" t="str">
        <f>IFERROR(VLOOKUP($A484,货物明细表!$B:$F,2,0),"")</f>
        <v/>
      </c>
      <c r="C484" s="47" t="str">
        <f>IFERROR(VLOOKUP($A484,货物明细表!$B:$F,3,0),"")</f>
        <v/>
      </c>
      <c r="D484" s="47" t="str">
        <f>IFERROR(VLOOKUP($A484,货物明细表!$B:$F,4,0),"")</f>
        <v/>
      </c>
      <c r="E484" s="47" t="str">
        <f>IFERROR(VLOOKUP($A484,货物明细表!$B:$F,5,0),"")</f>
        <v/>
      </c>
      <c r="F484" s="20"/>
      <c r="G484" s="47" t="str">
        <f>IF($A484="","",SUMIF(入库记录!$C:$C,$A484,入库记录!$H:$H))</f>
        <v/>
      </c>
      <c r="H484" s="47" t="str">
        <f>IF(A484="","",SUMIF(出库记录!$C:$C,$A484,出库记录!$H:$H))</f>
        <v/>
      </c>
      <c r="I484" s="47" t="str">
        <f t="shared" si="10"/>
        <v/>
      </c>
      <c r="J484" s="20"/>
    </row>
    <row r="485" spans="1:10">
      <c r="A485" s="22"/>
      <c r="B485" s="48" t="str">
        <f>IFERROR(VLOOKUP($A485,货物明细表!$B:$F,2,0),"")</f>
        <v/>
      </c>
      <c r="C485" s="48" t="str">
        <f>IFERROR(VLOOKUP($A485,货物明细表!$B:$F,3,0),"")</f>
        <v/>
      </c>
      <c r="D485" s="48" t="str">
        <f>IFERROR(VLOOKUP($A485,货物明细表!$B:$F,4,0),"")</f>
        <v/>
      </c>
      <c r="E485" s="48" t="str">
        <f>IFERROR(VLOOKUP($A485,货物明细表!$B:$F,5,0),"")</f>
        <v/>
      </c>
      <c r="F485" s="23"/>
      <c r="G485" s="48" t="str">
        <f>IF($A485="","",SUMIF(入库记录!$C:$C,$A485,入库记录!$H:$H))</f>
        <v/>
      </c>
      <c r="H485" s="48" t="str">
        <f>IF(A485="","",SUMIF(出库记录!$C:$C,$A485,出库记录!$H:$H))</f>
        <v/>
      </c>
      <c r="I485" s="48" t="str">
        <f t="shared" si="10"/>
        <v/>
      </c>
      <c r="J485" s="23"/>
    </row>
    <row r="486" spans="1:10">
      <c r="A486" s="19"/>
      <c r="B486" s="47" t="str">
        <f>IFERROR(VLOOKUP($A486,货物明细表!$B:$F,2,0),"")</f>
        <v/>
      </c>
      <c r="C486" s="47" t="str">
        <f>IFERROR(VLOOKUP($A486,货物明细表!$B:$F,3,0),"")</f>
        <v/>
      </c>
      <c r="D486" s="47" t="str">
        <f>IFERROR(VLOOKUP($A486,货物明细表!$B:$F,4,0),"")</f>
        <v/>
      </c>
      <c r="E486" s="47" t="str">
        <f>IFERROR(VLOOKUP($A486,货物明细表!$B:$F,5,0),"")</f>
        <v/>
      </c>
      <c r="F486" s="20"/>
      <c r="G486" s="47" t="str">
        <f>IF($A486="","",SUMIF(入库记录!$C:$C,$A486,入库记录!$H:$H))</f>
        <v/>
      </c>
      <c r="H486" s="47" t="str">
        <f>IF(A486="","",SUMIF(出库记录!$C:$C,$A486,出库记录!$H:$H))</f>
        <v/>
      </c>
      <c r="I486" s="47" t="str">
        <f t="shared" si="10"/>
        <v/>
      </c>
      <c r="J486" s="20"/>
    </row>
    <row r="487" spans="1:10">
      <c r="A487" s="22"/>
      <c r="B487" s="48" t="str">
        <f>IFERROR(VLOOKUP($A487,货物明细表!$B:$F,2,0),"")</f>
        <v/>
      </c>
      <c r="C487" s="48" t="str">
        <f>IFERROR(VLOOKUP($A487,货物明细表!$B:$F,3,0),"")</f>
        <v/>
      </c>
      <c r="D487" s="48" t="str">
        <f>IFERROR(VLOOKUP($A487,货物明细表!$B:$F,4,0),"")</f>
        <v/>
      </c>
      <c r="E487" s="48" t="str">
        <f>IFERROR(VLOOKUP($A487,货物明细表!$B:$F,5,0),"")</f>
        <v/>
      </c>
      <c r="F487" s="23"/>
      <c r="G487" s="48" t="str">
        <f>IF($A487="","",SUMIF(入库记录!$C:$C,$A487,入库记录!$H:$H))</f>
        <v/>
      </c>
      <c r="H487" s="48" t="str">
        <f>IF(A487="","",SUMIF(出库记录!$C:$C,$A487,出库记录!$H:$H))</f>
        <v/>
      </c>
      <c r="I487" s="48" t="str">
        <f t="shared" si="10"/>
        <v/>
      </c>
      <c r="J487" s="23"/>
    </row>
    <row r="488" spans="1:10">
      <c r="A488" s="19"/>
      <c r="B488" s="47" t="str">
        <f>IFERROR(VLOOKUP($A488,货物明细表!$B:$F,2,0),"")</f>
        <v/>
      </c>
      <c r="C488" s="47" t="str">
        <f>IFERROR(VLOOKUP($A488,货物明细表!$B:$F,3,0),"")</f>
        <v/>
      </c>
      <c r="D488" s="47" t="str">
        <f>IFERROR(VLOOKUP($A488,货物明细表!$B:$F,4,0),"")</f>
        <v/>
      </c>
      <c r="E488" s="47" t="str">
        <f>IFERROR(VLOOKUP($A488,货物明细表!$B:$F,5,0),"")</f>
        <v/>
      </c>
      <c r="F488" s="20"/>
      <c r="G488" s="47" t="str">
        <f>IF($A488="","",SUMIF(入库记录!$C:$C,$A488,入库记录!$H:$H))</f>
        <v/>
      </c>
      <c r="H488" s="47" t="str">
        <f>IF(A488="","",SUMIF(出库记录!$C:$C,$A488,出库记录!$H:$H))</f>
        <v/>
      </c>
      <c r="I488" s="47" t="str">
        <f t="shared" si="10"/>
        <v/>
      </c>
      <c r="J488" s="20"/>
    </row>
    <row r="489" spans="1:10">
      <c r="A489" s="22"/>
      <c r="B489" s="48" t="str">
        <f>IFERROR(VLOOKUP($A489,货物明细表!$B:$F,2,0),"")</f>
        <v/>
      </c>
      <c r="C489" s="48" t="str">
        <f>IFERROR(VLOOKUP($A489,货物明细表!$B:$F,3,0),"")</f>
        <v/>
      </c>
      <c r="D489" s="48" t="str">
        <f>IFERROR(VLOOKUP($A489,货物明细表!$B:$F,4,0),"")</f>
        <v/>
      </c>
      <c r="E489" s="48" t="str">
        <f>IFERROR(VLOOKUP($A489,货物明细表!$B:$F,5,0),"")</f>
        <v/>
      </c>
      <c r="F489" s="23"/>
      <c r="G489" s="48" t="str">
        <f>IF($A489="","",SUMIF(入库记录!$C:$C,$A489,入库记录!$H:$H))</f>
        <v/>
      </c>
      <c r="H489" s="48" t="str">
        <f>IF(A489="","",SUMIF(出库记录!$C:$C,$A489,出库记录!$H:$H))</f>
        <v/>
      </c>
      <c r="I489" s="48" t="str">
        <f t="shared" si="10"/>
        <v/>
      </c>
      <c r="J489" s="23"/>
    </row>
    <row r="490" spans="1:10">
      <c r="A490" s="19"/>
      <c r="B490" s="47" t="str">
        <f>IFERROR(VLOOKUP($A490,货物明细表!$B:$F,2,0),"")</f>
        <v/>
      </c>
      <c r="C490" s="47" t="str">
        <f>IFERROR(VLOOKUP($A490,货物明细表!$B:$F,3,0),"")</f>
        <v/>
      </c>
      <c r="D490" s="47" t="str">
        <f>IFERROR(VLOOKUP($A490,货物明细表!$B:$F,4,0),"")</f>
        <v/>
      </c>
      <c r="E490" s="47" t="str">
        <f>IFERROR(VLOOKUP($A490,货物明细表!$B:$F,5,0),"")</f>
        <v/>
      </c>
      <c r="F490" s="20"/>
      <c r="G490" s="47" t="str">
        <f>IF($A490="","",SUMIF(入库记录!$C:$C,$A490,入库记录!$H:$H))</f>
        <v/>
      </c>
      <c r="H490" s="47" t="str">
        <f>IF(A490="","",SUMIF(出库记录!$C:$C,$A490,出库记录!$H:$H))</f>
        <v/>
      </c>
      <c r="I490" s="47" t="str">
        <f t="shared" si="10"/>
        <v/>
      </c>
      <c r="J490" s="20"/>
    </row>
    <row r="491" spans="1:10">
      <c r="A491" s="22"/>
      <c r="B491" s="48" t="str">
        <f>IFERROR(VLOOKUP($A491,货物明细表!$B:$F,2,0),"")</f>
        <v/>
      </c>
      <c r="C491" s="48" t="str">
        <f>IFERROR(VLOOKUP($A491,货物明细表!$B:$F,3,0),"")</f>
        <v/>
      </c>
      <c r="D491" s="48" t="str">
        <f>IFERROR(VLOOKUP($A491,货物明细表!$B:$F,4,0),"")</f>
        <v/>
      </c>
      <c r="E491" s="48" t="str">
        <f>IFERROR(VLOOKUP($A491,货物明细表!$B:$F,5,0),"")</f>
        <v/>
      </c>
      <c r="F491" s="23"/>
      <c r="G491" s="48" t="str">
        <f>IF($A491="","",SUMIF(入库记录!$C:$C,$A491,入库记录!$H:$H))</f>
        <v/>
      </c>
      <c r="H491" s="48" t="str">
        <f>IF(A491="","",SUMIF(出库记录!$C:$C,$A491,出库记录!$H:$H))</f>
        <v/>
      </c>
      <c r="I491" s="48" t="str">
        <f t="shared" si="10"/>
        <v/>
      </c>
      <c r="J491" s="23"/>
    </row>
    <row r="492" spans="1:10">
      <c r="A492" s="19"/>
      <c r="B492" s="47" t="str">
        <f>IFERROR(VLOOKUP($A492,货物明细表!$B:$F,2,0),"")</f>
        <v/>
      </c>
      <c r="C492" s="47" t="str">
        <f>IFERROR(VLOOKUP($A492,货物明细表!$B:$F,3,0),"")</f>
        <v/>
      </c>
      <c r="D492" s="47" t="str">
        <f>IFERROR(VLOOKUP($A492,货物明细表!$B:$F,4,0),"")</f>
        <v/>
      </c>
      <c r="E492" s="47" t="str">
        <f>IFERROR(VLOOKUP($A492,货物明细表!$B:$F,5,0),"")</f>
        <v/>
      </c>
      <c r="F492" s="20"/>
      <c r="G492" s="47" t="str">
        <f>IF($A492="","",SUMIF(入库记录!$C:$C,$A492,入库记录!$H:$H))</f>
        <v/>
      </c>
      <c r="H492" s="47" t="str">
        <f>IF(A492="","",SUMIF(出库记录!$C:$C,$A492,出库记录!$H:$H))</f>
        <v/>
      </c>
      <c r="I492" s="47" t="str">
        <f t="shared" si="10"/>
        <v/>
      </c>
      <c r="J492" s="20"/>
    </row>
    <row r="493" spans="1:10">
      <c r="A493" s="22"/>
      <c r="B493" s="48" t="str">
        <f>IFERROR(VLOOKUP($A493,货物明细表!$B:$F,2,0),"")</f>
        <v/>
      </c>
      <c r="C493" s="48" t="str">
        <f>IFERROR(VLOOKUP($A493,货物明细表!$B:$F,3,0),"")</f>
        <v/>
      </c>
      <c r="D493" s="48" t="str">
        <f>IFERROR(VLOOKUP($A493,货物明细表!$B:$F,4,0),"")</f>
        <v/>
      </c>
      <c r="E493" s="48" t="str">
        <f>IFERROR(VLOOKUP($A493,货物明细表!$B:$F,5,0),"")</f>
        <v/>
      </c>
      <c r="F493" s="23"/>
      <c r="G493" s="48" t="str">
        <f>IF($A493="","",SUMIF(入库记录!$C:$C,$A493,入库记录!$H:$H))</f>
        <v/>
      </c>
      <c r="H493" s="48" t="str">
        <f>IF(A493="","",SUMIF(出库记录!$C:$C,$A493,出库记录!$H:$H))</f>
        <v/>
      </c>
      <c r="I493" s="48" t="str">
        <f t="shared" si="10"/>
        <v/>
      </c>
      <c r="J493" s="23"/>
    </row>
    <row r="494" spans="1:10">
      <c r="A494" s="19"/>
      <c r="B494" s="47" t="str">
        <f>IFERROR(VLOOKUP($A494,货物明细表!$B:$F,2,0),"")</f>
        <v/>
      </c>
      <c r="C494" s="47" t="str">
        <f>IFERROR(VLOOKUP($A494,货物明细表!$B:$F,3,0),"")</f>
        <v/>
      </c>
      <c r="D494" s="47" t="str">
        <f>IFERROR(VLOOKUP($A494,货物明细表!$B:$F,4,0),"")</f>
        <v/>
      </c>
      <c r="E494" s="47" t="str">
        <f>IFERROR(VLOOKUP($A494,货物明细表!$B:$F,5,0),"")</f>
        <v/>
      </c>
      <c r="F494" s="20"/>
      <c r="G494" s="47" t="str">
        <f>IF($A494="","",SUMIF(入库记录!$C:$C,$A494,入库记录!$H:$H))</f>
        <v/>
      </c>
      <c r="H494" s="47" t="str">
        <f>IF(A494="","",SUMIF(出库记录!$C:$C,$A494,出库记录!$H:$H))</f>
        <v/>
      </c>
      <c r="I494" s="47" t="str">
        <f t="shared" si="10"/>
        <v/>
      </c>
      <c r="J494" s="20"/>
    </row>
    <row r="495" spans="1:10">
      <c r="A495" s="22"/>
      <c r="B495" s="48" t="str">
        <f>IFERROR(VLOOKUP($A495,货物明细表!$B:$F,2,0),"")</f>
        <v/>
      </c>
      <c r="C495" s="48" t="str">
        <f>IFERROR(VLOOKUP($A495,货物明细表!$B:$F,3,0),"")</f>
        <v/>
      </c>
      <c r="D495" s="48" t="str">
        <f>IFERROR(VLOOKUP($A495,货物明细表!$B:$F,4,0),"")</f>
        <v/>
      </c>
      <c r="E495" s="48" t="str">
        <f>IFERROR(VLOOKUP($A495,货物明细表!$B:$F,5,0),"")</f>
        <v/>
      </c>
      <c r="F495" s="23"/>
      <c r="G495" s="48" t="str">
        <f>IF($A495="","",SUMIF(入库记录!$C:$C,$A495,入库记录!$H:$H))</f>
        <v/>
      </c>
      <c r="H495" s="48" t="str">
        <f>IF(A495="","",SUMIF(出库记录!$C:$C,$A495,出库记录!$H:$H))</f>
        <v/>
      </c>
      <c r="I495" s="48" t="str">
        <f t="shared" si="10"/>
        <v/>
      </c>
      <c r="J495" s="23"/>
    </row>
    <row r="496" spans="1:10">
      <c r="A496" s="19"/>
      <c r="B496" s="47" t="str">
        <f>IFERROR(VLOOKUP($A496,货物明细表!$B:$F,2,0),"")</f>
        <v/>
      </c>
      <c r="C496" s="47" t="str">
        <f>IFERROR(VLOOKUP($A496,货物明细表!$B:$F,3,0),"")</f>
        <v/>
      </c>
      <c r="D496" s="47" t="str">
        <f>IFERROR(VLOOKUP($A496,货物明细表!$B:$F,4,0),"")</f>
        <v/>
      </c>
      <c r="E496" s="47" t="str">
        <f>IFERROR(VLOOKUP($A496,货物明细表!$B:$F,5,0),"")</f>
        <v/>
      </c>
      <c r="F496" s="20"/>
      <c r="G496" s="47" t="str">
        <f>IF($A496="","",SUMIF(入库记录!$C:$C,$A496,入库记录!$H:$H))</f>
        <v/>
      </c>
      <c r="H496" s="47" t="str">
        <f>IF(A496="","",SUMIF(出库记录!$C:$C,$A496,出库记录!$H:$H))</f>
        <v/>
      </c>
      <c r="I496" s="47" t="str">
        <f t="shared" si="10"/>
        <v/>
      </c>
      <c r="J496" s="20"/>
    </row>
    <row r="497" spans="1:10">
      <c r="A497" s="22"/>
      <c r="B497" s="48" t="str">
        <f>IFERROR(VLOOKUP($A497,货物明细表!$B:$F,2,0),"")</f>
        <v/>
      </c>
      <c r="C497" s="48" t="str">
        <f>IFERROR(VLOOKUP($A497,货物明细表!$B:$F,3,0),"")</f>
        <v/>
      </c>
      <c r="D497" s="48" t="str">
        <f>IFERROR(VLOOKUP($A497,货物明细表!$B:$F,4,0),"")</f>
        <v/>
      </c>
      <c r="E497" s="48" t="str">
        <f>IFERROR(VLOOKUP($A497,货物明细表!$B:$F,5,0),"")</f>
        <v/>
      </c>
      <c r="F497" s="23"/>
      <c r="G497" s="48" t="str">
        <f>IF($A497="","",SUMIF(入库记录!$C:$C,$A497,入库记录!$H:$H))</f>
        <v/>
      </c>
      <c r="H497" s="48" t="str">
        <f>IF(A497="","",SUMIF(出库记录!$C:$C,$A497,出库记录!$H:$H))</f>
        <v/>
      </c>
      <c r="I497" s="48" t="str">
        <f t="shared" si="10"/>
        <v/>
      </c>
      <c r="J497" s="23"/>
    </row>
    <row r="498" spans="1:10">
      <c r="A498" s="19"/>
      <c r="B498" s="47" t="str">
        <f>IFERROR(VLOOKUP($A498,货物明细表!$B:$F,2,0),"")</f>
        <v/>
      </c>
      <c r="C498" s="47" t="str">
        <f>IFERROR(VLOOKUP($A498,货物明细表!$B:$F,3,0),"")</f>
        <v/>
      </c>
      <c r="D498" s="47" t="str">
        <f>IFERROR(VLOOKUP($A498,货物明细表!$B:$F,4,0),"")</f>
        <v/>
      </c>
      <c r="E498" s="47" t="str">
        <f>IFERROR(VLOOKUP($A498,货物明细表!$B:$F,5,0),"")</f>
        <v/>
      </c>
      <c r="F498" s="20"/>
      <c r="G498" s="47" t="str">
        <f>IF($A498="","",SUMIF(入库记录!$C:$C,$A498,入库记录!$H:$H))</f>
        <v/>
      </c>
      <c r="H498" s="47" t="str">
        <f>IF(A498="","",SUMIF(出库记录!$C:$C,$A498,出库记录!$H:$H))</f>
        <v/>
      </c>
      <c r="I498" s="47" t="str">
        <f t="shared" si="10"/>
        <v/>
      </c>
      <c r="J498" s="20"/>
    </row>
    <row r="499" spans="1:10">
      <c r="A499" s="22"/>
      <c r="B499" s="48" t="str">
        <f>IFERROR(VLOOKUP($A499,货物明细表!$B:$F,2,0),"")</f>
        <v/>
      </c>
      <c r="C499" s="48" t="str">
        <f>IFERROR(VLOOKUP($A499,货物明细表!$B:$F,3,0),"")</f>
        <v/>
      </c>
      <c r="D499" s="48" t="str">
        <f>IFERROR(VLOOKUP($A499,货物明细表!$B:$F,4,0),"")</f>
        <v/>
      </c>
      <c r="E499" s="48" t="str">
        <f>IFERROR(VLOOKUP($A499,货物明细表!$B:$F,5,0),"")</f>
        <v/>
      </c>
      <c r="F499" s="23"/>
      <c r="G499" s="48" t="str">
        <f>IF($A499="","",SUMIF(入库记录!$C:$C,$A499,入库记录!$H:$H))</f>
        <v/>
      </c>
      <c r="H499" s="48" t="str">
        <f>IF(A499="","",SUMIF(出库记录!$C:$C,$A499,出库记录!$H:$H))</f>
        <v/>
      </c>
      <c r="I499" s="48" t="str">
        <f t="shared" si="10"/>
        <v/>
      </c>
      <c r="J499" s="23"/>
    </row>
    <row r="500" spans="1:10">
      <c r="A500" s="19"/>
      <c r="B500" s="47" t="str">
        <f>IFERROR(VLOOKUP($A500,货物明细表!$B:$F,2,0),"")</f>
        <v/>
      </c>
      <c r="C500" s="47" t="str">
        <f>IFERROR(VLOOKUP($A500,货物明细表!$B:$F,3,0),"")</f>
        <v/>
      </c>
      <c r="D500" s="47" t="str">
        <f>IFERROR(VLOOKUP($A500,货物明细表!$B:$F,4,0),"")</f>
        <v/>
      </c>
      <c r="E500" s="47" t="str">
        <f>IFERROR(VLOOKUP($A500,货物明细表!$B:$F,5,0),"")</f>
        <v/>
      </c>
      <c r="F500" s="20"/>
      <c r="G500" s="47" t="str">
        <f>IF($A500="","",SUMIF(入库记录!$C:$C,$A500,入库记录!$H:$H))</f>
        <v/>
      </c>
      <c r="H500" s="47" t="str">
        <f>IF(A500="","",SUMIF(出库记录!$C:$C,$A500,出库记录!$H:$H))</f>
        <v/>
      </c>
      <c r="I500" s="47" t="str">
        <f t="shared" si="10"/>
        <v/>
      </c>
      <c r="J500" s="20"/>
    </row>
    <row r="501" spans="1:10">
      <c r="A501" s="22"/>
      <c r="B501" s="48" t="str">
        <f>IFERROR(VLOOKUP($A501,货物明细表!$B:$F,2,0),"")</f>
        <v/>
      </c>
      <c r="C501" s="48" t="str">
        <f>IFERROR(VLOOKUP($A501,货物明细表!$B:$F,3,0),"")</f>
        <v/>
      </c>
      <c r="D501" s="48" t="str">
        <f>IFERROR(VLOOKUP($A501,货物明细表!$B:$F,4,0),"")</f>
        <v/>
      </c>
      <c r="E501" s="48" t="str">
        <f>IFERROR(VLOOKUP($A501,货物明细表!$B:$F,5,0),"")</f>
        <v/>
      </c>
      <c r="F501" s="23"/>
      <c r="G501" s="48" t="str">
        <f>IF($A501="","",SUMIF(入库记录!$C:$C,$A501,入库记录!$H:$H))</f>
        <v/>
      </c>
      <c r="H501" s="48" t="str">
        <f>IF(A501="","",SUMIF(出库记录!$C:$C,$A501,出库记录!$H:$H))</f>
        <v/>
      </c>
      <c r="I501" s="48" t="str">
        <f t="shared" si="10"/>
        <v/>
      </c>
      <c r="J501" s="23"/>
    </row>
    <row r="502" spans="1:10">
      <c r="A502" s="19"/>
      <c r="B502" s="47" t="str">
        <f>IFERROR(VLOOKUP($A502,货物明细表!$B:$F,2,0),"")</f>
        <v/>
      </c>
      <c r="C502" s="47" t="str">
        <f>IFERROR(VLOOKUP($A502,货物明细表!$B:$F,3,0),"")</f>
        <v/>
      </c>
      <c r="D502" s="47" t="str">
        <f>IFERROR(VLOOKUP($A502,货物明细表!$B:$F,4,0),"")</f>
        <v/>
      </c>
      <c r="E502" s="47" t="str">
        <f>IFERROR(VLOOKUP($A502,货物明细表!$B:$F,5,0),"")</f>
        <v/>
      </c>
      <c r="F502" s="20"/>
      <c r="G502" s="47" t="str">
        <f>IF($A502="","",SUMIF(入库记录!$C:$C,$A502,入库记录!$H:$H))</f>
        <v/>
      </c>
      <c r="H502" s="47" t="str">
        <f>IF(A502="","",SUMIF(出库记录!$C:$C,$A502,出库记录!$H:$H))</f>
        <v/>
      </c>
      <c r="I502" s="47" t="str">
        <f t="shared" si="10"/>
        <v/>
      </c>
      <c r="J502" s="20"/>
    </row>
    <row r="503" spans="1:10">
      <c r="A503" s="22"/>
      <c r="B503" s="48" t="str">
        <f>IFERROR(VLOOKUP($A503,货物明细表!$B:$F,2,0),"")</f>
        <v/>
      </c>
      <c r="C503" s="48" t="str">
        <f>IFERROR(VLOOKUP($A503,货物明细表!$B:$F,3,0),"")</f>
        <v/>
      </c>
      <c r="D503" s="48" t="str">
        <f>IFERROR(VLOOKUP($A503,货物明细表!$B:$F,4,0),"")</f>
        <v/>
      </c>
      <c r="E503" s="48" t="str">
        <f>IFERROR(VLOOKUP($A503,货物明细表!$B:$F,5,0),"")</f>
        <v/>
      </c>
      <c r="F503" s="23"/>
      <c r="G503" s="48" t="str">
        <f>IF($A503="","",SUMIF(入库记录!$C:$C,$A503,入库记录!$H:$H))</f>
        <v/>
      </c>
      <c r="H503" s="48" t="str">
        <f>IF(A503="","",SUMIF(出库记录!$C:$C,$A503,出库记录!$H:$H))</f>
        <v/>
      </c>
      <c r="I503" s="48" t="str">
        <f t="shared" si="10"/>
        <v/>
      </c>
      <c r="J503" s="23"/>
    </row>
    <row r="504" spans="1:10">
      <c r="A504" s="19"/>
      <c r="B504" s="47" t="str">
        <f>IFERROR(VLOOKUP($A504,货物明细表!$B:$F,2,0),"")</f>
        <v/>
      </c>
      <c r="C504" s="47" t="str">
        <f>IFERROR(VLOOKUP($A504,货物明细表!$B:$F,3,0),"")</f>
        <v/>
      </c>
      <c r="D504" s="47" t="str">
        <f>IFERROR(VLOOKUP($A504,货物明细表!$B:$F,4,0),"")</f>
        <v/>
      </c>
      <c r="E504" s="47" t="str">
        <f>IFERROR(VLOOKUP($A504,货物明细表!$B:$F,5,0),"")</f>
        <v/>
      </c>
      <c r="F504" s="20"/>
      <c r="G504" s="47" t="str">
        <f>IF($A504="","",SUMIF(入库记录!$C:$C,$A504,入库记录!$H:$H))</f>
        <v/>
      </c>
      <c r="H504" s="47" t="str">
        <f>IF(A504="","",SUMIF(出库记录!$C:$C,$A504,出库记录!$H:$H))</f>
        <v/>
      </c>
      <c r="I504" s="47" t="str">
        <f t="shared" si="10"/>
        <v/>
      </c>
      <c r="J504" s="20"/>
    </row>
    <row r="505" spans="1:10">
      <c r="A505" s="22"/>
      <c r="B505" s="48" t="str">
        <f>IFERROR(VLOOKUP($A505,货物明细表!$B:$F,2,0),"")</f>
        <v/>
      </c>
      <c r="C505" s="48" t="str">
        <f>IFERROR(VLOOKUP($A505,货物明细表!$B:$F,3,0),"")</f>
        <v/>
      </c>
      <c r="D505" s="48" t="str">
        <f>IFERROR(VLOOKUP($A505,货物明细表!$B:$F,4,0),"")</f>
        <v/>
      </c>
      <c r="E505" s="48" t="str">
        <f>IFERROR(VLOOKUP($A505,货物明细表!$B:$F,5,0),"")</f>
        <v/>
      </c>
      <c r="F505" s="23"/>
      <c r="G505" s="48" t="str">
        <f>IF($A505="","",SUMIF(入库记录!$C:$C,$A505,入库记录!$H:$H))</f>
        <v/>
      </c>
      <c r="H505" s="48" t="str">
        <f>IF(A505="","",SUMIF(出库记录!$C:$C,$A505,出库记录!$H:$H))</f>
        <v/>
      </c>
      <c r="I505" s="48" t="str">
        <f t="shared" si="10"/>
        <v/>
      </c>
      <c r="J505" s="23"/>
    </row>
    <row r="506" spans="1:10">
      <c r="A506" s="19"/>
      <c r="B506" s="47" t="str">
        <f>IFERROR(VLOOKUP($A506,货物明细表!$B:$F,2,0),"")</f>
        <v/>
      </c>
      <c r="C506" s="47" t="str">
        <f>IFERROR(VLOOKUP($A506,货物明细表!$B:$F,3,0),"")</f>
        <v/>
      </c>
      <c r="D506" s="47" t="str">
        <f>IFERROR(VLOOKUP($A506,货物明细表!$B:$F,4,0),"")</f>
        <v/>
      </c>
      <c r="E506" s="47" t="str">
        <f>IFERROR(VLOOKUP($A506,货物明细表!$B:$F,5,0),"")</f>
        <v/>
      </c>
      <c r="F506" s="20"/>
      <c r="G506" s="47" t="str">
        <f>IF($A506="","",SUMIF(入库记录!$C:$C,$A506,入库记录!$H:$H))</f>
        <v/>
      </c>
      <c r="H506" s="47" t="str">
        <f>IF(A506="","",SUMIF(出库记录!$C:$C,$A506,出库记录!$H:$H))</f>
        <v/>
      </c>
      <c r="I506" s="47" t="str">
        <f t="shared" si="10"/>
        <v/>
      </c>
      <c r="J506" s="20"/>
    </row>
    <row r="507" spans="1:10">
      <c r="A507" s="22"/>
      <c r="B507" s="48" t="str">
        <f>IFERROR(VLOOKUP($A507,货物明细表!$B:$F,2,0),"")</f>
        <v/>
      </c>
      <c r="C507" s="48" t="str">
        <f>IFERROR(VLOOKUP($A507,货物明细表!$B:$F,3,0),"")</f>
        <v/>
      </c>
      <c r="D507" s="48" t="str">
        <f>IFERROR(VLOOKUP($A507,货物明细表!$B:$F,4,0),"")</f>
        <v/>
      </c>
      <c r="E507" s="48" t="str">
        <f>IFERROR(VLOOKUP($A507,货物明细表!$B:$F,5,0),"")</f>
        <v/>
      </c>
      <c r="F507" s="23"/>
      <c r="G507" s="48" t="str">
        <f>IF($A507="","",SUMIF(入库记录!$C:$C,$A507,入库记录!$H:$H))</f>
        <v/>
      </c>
      <c r="H507" s="48" t="str">
        <f>IF(A507="","",SUMIF(出库记录!$C:$C,$A507,出库记录!$H:$H))</f>
        <v/>
      </c>
      <c r="I507" s="48" t="str">
        <f t="shared" si="10"/>
        <v/>
      </c>
      <c r="J507" s="23"/>
    </row>
    <row r="508" spans="1:10">
      <c r="A508" s="19"/>
      <c r="B508" s="47" t="str">
        <f>IFERROR(VLOOKUP($A508,货物明细表!$B:$F,2,0),"")</f>
        <v/>
      </c>
      <c r="C508" s="47" t="str">
        <f>IFERROR(VLOOKUP($A508,货物明细表!$B:$F,3,0),"")</f>
        <v/>
      </c>
      <c r="D508" s="47" t="str">
        <f>IFERROR(VLOOKUP($A508,货物明细表!$B:$F,4,0),"")</f>
        <v/>
      </c>
      <c r="E508" s="47" t="str">
        <f>IFERROR(VLOOKUP($A508,货物明细表!$B:$F,5,0),"")</f>
        <v/>
      </c>
      <c r="F508" s="20"/>
      <c r="G508" s="47" t="str">
        <f>IF($A508="","",SUMIF(入库记录!$C:$C,$A508,入库记录!$H:$H))</f>
        <v/>
      </c>
      <c r="H508" s="47" t="str">
        <f>IF(A508="","",SUMIF(出库记录!$C:$C,$A508,出库记录!$H:$H))</f>
        <v/>
      </c>
      <c r="I508" s="47" t="str">
        <f t="shared" si="10"/>
        <v/>
      </c>
      <c r="J508" s="20"/>
    </row>
    <row r="509" spans="1:10">
      <c r="A509" s="22"/>
      <c r="B509" s="48" t="str">
        <f>IFERROR(VLOOKUP($A509,货物明细表!$B:$F,2,0),"")</f>
        <v/>
      </c>
      <c r="C509" s="48" t="str">
        <f>IFERROR(VLOOKUP($A509,货物明细表!$B:$F,3,0),"")</f>
        <v/>
      </c>
      <c r="D509" s="48" t="str">
        <f>IFERROR(VLOOKUP($A509,货物明细表!$B:$F,4,0),"")</f>
        <v/>
      </c>
      <c r="E509" s="48" t="str">
        <f>IFERROR(VLOOKUP($A509,货物明细表!$B:$F,5,0),"")</f>
        <v/>
      </c>
      <c r="F509" s="23"/>
      <c r="G509" s="48" t="str">
        <f>IF($A509="","",SUMIF(入库记录!$C:$C,$A509,入库记录!$H:$H))</f>
        <v/>
      </c>
      <c r="H509" s="48" t="str">
        <f>IF(A509="","",SUMIF(出库记录!$C:$C,$A509,出库记录!$H:$H))</f>
        <v/>
      </c>
      <c r="I509" s="48" t="str">
        <f t="shared" si="10"/>
        <v/>
      </c>
      <c r="J509" s="23"/>
    </row>
    <row r="510" spans="1:10">
      <c r="A510" s="19"/>
      <c r="B510" s="47" t="str">
        <f>IFERROR(VLOOKUP($A510,货物明细表!$B:$F,2,0),"")</f>
        <v/>
      </c>
      <c r="C510" s="47" t="str">
        <f>IFERROR(VLOOKUP($A510,货物明细表!$B:$F,3,0),"")</f>
        <v/>
      </c>
      <c r="D510" s="47" t="str">
        <f>IFERROR(VLOOKUP($A510,货物明细表!$B:$F,4,0),"")</f>
        <v/>
      </c>
      <c r="E510" s="47" t="str">
        <f>IFERROR(VLOOKUP($A510,货物明细表!$B:$F,5,0),"")</f>
        <v/>
      </c>
      <c r="F510" s="20"/>
      <c r="G510" s="47" t="str">
        <f>IF($A510="","",SUMIF(入库记录!$C:$C,$A510,入库记录!$H:$H))</f>
        <v/>
      </c>
      <c r="H510" s="47" t="str">
        <f>IF(A510="","",SUMIF(出库记录!$C:$C,$A510,出库记录!$H:$H))</f>
        <v/>
      </c>
      <c r="I510" s="47" t="str">
        <f t="shared" si="10"/>
        <v/>
      </c>
      <c r="J510" s="20"/>
    </row>
    <row r="511" spans="1:10">
      <c r="A511" s="22"/>
      <c r="B511" s="48" t="str">
        <f>IFERROR(VLOOKUP($A511,货物明细表!$B:$F,2,0),"")</f>
        <v/>
      </c>
      <c r="C511" s="48" t="str">
        <f>IFERROR(VLOOKUP($A511,货物明细表!$B:$F,3,0),"")</f>
        <v/>
      </c>
      <c r="D511" s="48" t="str">
        <f>IFERROR(VLOOKUP($A511,货物明细表!$B:$F,4,0),"")</f>
        <v/>
      </c>
      <c r="E511" s="48" t="str">
        <f>IFERROR(VLOOKUP($A511,货物明细表!$B:$F,5,0),"")</f>
        <v/>
      </c>
      <c r="F511" s="23"/>
      <c r="G511" s="48" t="str">
        <f>IF($A511="","",SUMIF(入库记录!$C:$C,$A511,入库记录!$H:$H))</f>
        <v/>
      </c>
      <c r="H511" s="48" t="str">
        <f>IF(A511="","",SUMIF(出库记录!$C:$C,$A511,出库记录!$H:$H))</f>
        <v/>
      </c>
      <c r="I511" s="48" t="str">
        <f t="shared" si="10"/>
        <v/>
      </c>
      <c r="J511" s="23"/>
    </row>
    <row r="512" spans="1:10">
      <c r="A512" s="19"/>
      <c r="B512" s="47" t="str">
        <f>IFERROR(VLOOKUP($A512,货物明细表!$B:$F,2,0),"")</f>
        <v/>
      </c>
      <c r="C512" s="47" t="str">
        <f>IFERROR(VLOOKUP($A512,货物明细表!$B:$F,3,0),"")</f>
        <v/>
      </c>
      <c r="D512" s="47" t="str">
        <f>IFERROR(VLOOKUP($A512,货物明细表!$B:$F,4,0),"")</f>
        <v/>
      </c>
      <c r="E512" s="47" t="str">
        <f>IFERROR(VLOOKUP($A512,货物明细表!$B:$F,5,0),"")</f>
        <v/>
      </c>
      <c r="F512" s="20"/>
      <c r="G512" s="47" t="str">
        <f>IF($A512="","",SUMIF(入库记录!$C:$C,$A512,入库记录!$H:$H))</f>
        <v/>
      </c>
      <c r="H512" s="47" t="str">
        <f>IF(A512="","",SUMIF(出库记录!$C:$C,$A512,出库记录!$H:$H))</f>
        <v/>
      </c>
      <c r="I512" s="47" t="str">
        <f t="shared" si="10"/>
        <v/>
      </c>
      <c r="J512" s="20"/>
    </row>
    <row r="513" spans="1:10">
      <c r="A513" s="22"/>
      <c r="B513" s="48" t="str">
        <f>IFERROR(VLOOKUP($A513,货物明细表!$B:$F,2,0),"")</f>
        <v/>
      </c>
      <c r="C513" s="48" t="str">
        <f>IFERROR(VLOOKUP($A513,货物明细表!$B:$F,3,0),"")</f>
        <v/>
      </c>
      <c r="D513" s="48" t="str">
        <f>IFERROR(VLOOKUP($A513,货物明细表!$B:$F,4,0),"")</f>
        <v/>
      </c>
      <c r="E513" s="48" t="str">
        <f>IFERROR(VLOOKUP($A513,货物明细表!$B:$F,5,0),"")</f>
        <v/>
      </c>
      <c r="F513" s="23"/>
      <c r="G513" s="48" t="str">
        <f>IF($A513="","",SUMIF(入库记录!$C:$C,$A513,入库记录!$H:$H))</f>
        <v/>
      </c>
      <c r="H513" s="48" t="str">
        <f>IF(A513="","",SUMIF(出库记录!$C:$C,$A513,出库记录!$H:$H))</f>
        <v/>
      </c>
      <c r="I513" s="48" t="str">
        <f t="shared" si="10"/>
        <v/>
      </c>
      <c r="J513" s="23"/>
    </row>
    <row r="514" spans="1:10">
      <c r="A514" s="19"/>
      <c r="B514" s="47" t="str">
        <f>IFERROR(VLOOKUP($A514,货物明细表!$B:$F,2,0),"")</f>
        <v/>
      </c>
      <c r="C514" s="47" t="str">
        <f>IFERROR(VLOOKUP($A514,货物明细表!$B:$F,3,0),"")</f>
        <v/>
      </c>
      <c r="D514" s="47" t="str">
        <f>IFERROR(VLOOKUP($A514,货物明细表!$B:$F,4,0),"")</f>
        <v/>
      </c>
      <c r="E514" s="47" t="str">
        <f>IFERROR(VLOOKUP($A514,货物明细表!$B:$F,5,0),"")</f>
        <v/>
      </c>
      <c r="F514" s="20"/>
      <c r="G514" s="47" t="str">
        <f>IF($A514="","",SUMIF(入库记录!$C:$C,$A514,入库记录!$H:$H))</f>
        <v/>
      </c>
      <c r="H514" s="47" t="str">
        <f>IF(A514="","",SUMIF(出库记录!$C:$C,$A514,出库记录!$H:$H))</f>
        <v/>
      </c>
      <c r="I514" s="47" t="str">
        <f t="shared" si="10"/>
        <v/>
      </c>
      <c r="J514" s="20"/>
    </row>
    <row r="515" spans="1:10">
      <c r="A515" s="22"/>
      <c r="B515" s="48" t="str">
        <f>IFERROR(VLOOKUP($A515,货物明细表!$B:$F,2,0),"")</f>
        <v/>
      </c>
      <c r="C515" s="48" t="str">
        <f>IFERROR(VLOOKUP($A515,货物明细表!$B:$F,3,0),"")</f>
        <v/>
      </c>
      <c r="D515" s="48" t="str">
        <f>IFERROR(VLOOKUP($A515,货物明细表!$B:$F,4,0),"")</f>
        <v/>
      </c>
      <c r="E515" s="48" t="str">
        <f>IFERROR(VLOOKUP($A515,货物明细表!$B:$F,5,0),"")</f>
        <v/>
      </c>
      <c r="F515" s="23"/>
      <c r="G515" s="48" t="str">
        <f>IF($A515="","",SUMIF(入库记录!$C:$C,$A515,入库记录!$H:$H))</f>
        <v/>
      </c>
      <c r="H515" s="48" t="str">
        <f>IF(A515="","",SUMIF(出库记录!$C:$C,$A515,出库记录!$H:$H))</f>
        <v/>
      </c>
      <c r="I515" s="48" t="str">
        <f t="shared" si="10"/>
        <v/>
      </c>
      <c r="J515" s="23"/>
    </row>
    <row r="516" spans="1:10">
      <c r="A516" s="19"/>
      <c r="B516" s="47" t="str">
        <f>IFERROR(VLOOKUP($A516,货物明细表!$B:$F,2,0),"")</f>
        <v/>
      </c>
      <c r="C516" s="47" t="str">
        <f>IFERROR(VLOOKUP($A516,货物明细表!$B:$F,3,0),"")</f>
        <v/>
      </c>
      <c r="D516" s="47" t="str">
        <f>IFERROR(VLOOKUP($A516,货物明细表!$B:$F,4,0),"")</f>
        <v/>
      </c>
      <c r="E516" s="47" t="str">
        <f>IFERROR(VLOOKUP($A516,货物明细表!$B:$F,5,0),"")</f>
        <v/>
      </c>
      <c r="F516" s="20"/>
      <c r="G516" s="47" t="str">
        <f>IF($A516="","",SUMIF(入库记录!$C:$C,$A516,入库记录!$H:$H))</f>
        <v/>
      </c>
      <c r="H516" s="47" t="str">
        <f>IF(A516="","",SUMIF(出库记录!$C:$C,$A516,出库记录!$H:$H))</f>
        <v/>
      </c>
      <c r="I516" s="47" t="str">
        <f t="shared" si="10"/>
        <v/>
      </c>
      <c r="J516" s="20"/>
    </row>
    <row r="517" spans="1:10">
      <c r="A517" s="22"/>
      <c r="B517" s="48" t="str">
        <f>IFERROR(VLOOKUP($A517,货物明细表!$B:$F,2,0),"")</f>
        <v/>
      </c>
      <c r="C517" s="48" t="str">
        <f>IFERROR(VLOOKUP($A517,货物明细表!$B:$F,3,0),"")</f>
        <v/>
      </c>
      <c r="D517" s="48" t="str">
        <f>IFERROR(VLOOKUP($A517,货物明细表!$B:$F,4,0),"")</f>
        <v/>
      </c>
      <c r="E517" s="48" t="str">
        <f>IFERROR(VLOOKUP($A517,货物明细表!$B:$F,5,0),"")</f>
        <v/>
      </c>
      <c r="F517" s="23"/>
      <c r="G517" s="48" t="str">
        <f>IF($A517="","",SUMIF(入库记录!$C:$C,$A517,入库记录!$H:$H))</f>
        <v/>
      </c>
      <c r="H517" s="48" t="str">
        <f>IF(A517="","",SUMIF(出库记录!$C:$C,$A517,出库记录!$H:$H))</f>
        <v/>
      </c>
      <c r="I517" s="48" t="str">
        <f t="shared" si="10"/>
        <v/>
      </c>
      <c r="J517" s="23"/>
    </row>
    <row r="518" spans="1:10">
      <c r="A518" s="19"/>
      <c r="B518" s="47" t="str">
        <f>IFERROR(VLOOKUP($A518,货物明细表!$B:$F,2,0),"")</f>
        <v/>
      </c>
      <c r="C518" s="47" t="str">
        <f>IFERROR(VLOOKUP($A518,货物明细表!$B:$F,3,0),"")</f>
        <v/>
      </c>
      <c r="D518" s="47" t="str">
        <f>IFERROR(VLOOKUP($A518,货物明细表!$B:$F,4,0),"")</f>
        <v/>
      </c>
      <c r="E518" s="47" t="str">
        <f>IFERROR(VLOOKUP($A518,货物明细表!$B:$F,5,0),"")</f>
        <v/>
      </c>
      <c r="F518" s="20"/>
      <c r="G518" s="47" t="str">
        <f>IF($A518="","",SUMIF(入库记录!$C:$C,$A518,入库记录!$H:$H))</f>
        <v/>
      </c>
      <c r="H518" s="47" t="str">
        <f>IF(A518="","",SUMIF(出库记录!$C:$C,$A518,出库记录!$H:$H))</f>
        <v/>
      </c>
      <c r="I518" s="47" t="str">
        <f t="shared" si="10"/>
        <v/>
      </c>
      <c r="J518" s="20"/>
    </row>
    <row r="519" spans="1:10">
      <c r="A519" s="22"/>
      <c r="B519" s="48" t="str">
        <f>IFERROR(VLOOKUP($A519,货物明细表!$B:$F,2,0),"")</f>
        <v/>
      </c>
      <c r="C519" s="48" t="str">
        <f>IFERROR(VLOOKUP($A519,货物明细表!$B:$F,3,0),"")</f>
        <v/>
      </c>
      <c r="D519" s="48" t="str">
        <f>IFERROR(VLOOKUP($A519,货物明细表!$B:$F,4,0),"")</f>
        <v/>
      </c>
      <c r="E519" s="48" t="str">
        <f>IFERROR(VLOOKUP($A519,货物明细表!$B:$F,5,0),"")</f>
        <v/>
      </c>
      <c r="F519" s="23"/>
      <c r="G519" s="48" t="str">
        <f>IF($A519="","",SUMIF(入库记录!$C:$C,$A519,入库记录!$H:$H))</f>
        <v/>
      </c>
      <c r="H519" s="48" t="str">
        <f>IF(A519="","",SUMIF(出库记录!$C:$C,$A519,出库记录!$H:$H))</f>
        <v/>
      </c>
      <c r="I519" s="48" t="str">
        <f t="shared" si="10"/>
        <v/>
      </c>
      <c r="J519" s="23"/>
    </row>
    <row r="520" spans="1:10">
      <c r="A520" s="19"/>
      <c r="B520" s="47" t="str">
        <f>IFERROR(VLOOKUP($A520,货物明细表!$B:$F,2,0),"")</f>
        <v/>
      </c>
      <c r="C520" s="47" t="str">
        <f>IFERROR(VLOOKUP($A520,货物明细表!$B:$F,3,0),"")</f>
        <v/>
      </c>
      <c r="D520" s="47" t="str">
        <f>IFERROR(VLOOKUP($A520,货物明细表!$B:$F,4,0),"")</f>
        <v/>
      </c>
      <c r="E520" s="47" t="str">
        <f>IFERROR(VLOOKUP($A520,货物明细表!$B:$F,5,0),"")</f>
        <v/>
      </c>
      <c r="F520" s="20"/>
      <c r="G520" s="47" t="str">
        <f>IF($A520="","",SUMIF(入库记录!$C:$C,$A520,入库记录!$H:$H))</f>
        <v/>
      </c>
      <c r="H520" s="47" t="str">
        <f>IF(A520="","",SUMIF(出库记录!$C:$C,$A520,出库记录!$H:$H))</f>
        <v/>
      </c>
      <c r="I520" s="47" t="str">
        <f t="shared" si="10"/>
        <v/>
      </c>
      <c r="J520" s="20"/>
    </row>
    <row r="521" spans="1:10">
      <c r="A521" s="22"/>
      <c r="B521" s="48" t="str">
        <f>IFERROR(VLOOKUP($A521,货物明细表!$B:$F,2,0),"")</f>
        <v/>
      </c>
      <c r="C521" s="48" t="str">
        <f>IFERROR(VLOOKUP($A521,货物明细表!$B:$F,3,0),"")</f>
        <v/>
      </c>
      <c r="D521" s="48" t="str">
        <f>IFERROR(VLOOKUP($A521,货物明细表!$B:$F,4,0),"")</f>
        <v/>
      </c>
      <c r="E521" s="48" t="str">
        <f>IFERROR(VLOOKUP($A521,货物明细表!$B:$F,5,0),"")</f>
        <v/>
      </c>
      <c r="F521" s="23"/>
      <c r="G521" s="48" t="str">
        <f>IF($A521="","",SUMIF(入库记录!$C:$C,$A521,入库记录!$H:$H))</f>
        <v/>
      </c>
      <c r="H521" s="48" t="str">
        <f>IF(A521="","",SUMIF(出库记录!$C:$C,$A521,出库记录!$H:$H))</f>
        <v/>
      </c>
      <c r="I521" s="48" t="str">
        <f t="shared" si="10"/>
        <v/>
      </c>
      <c r="J521" s="23"/>
    </row>
    <row r="522" spans="1:10">
      <c r="A522" s="19"/>
      <c r="B522" s="47" t="str">
        <f>IFERROR(VLOOKUP($A522,货物明细表!$B:$F,2,0),"")</f>
        <v/>
      </c>
      <c r="C522" s="47" t="str">
        <f>IFERROR(VLOOKUP($A522,货物明细表!$B:$F,3,0),"")</f>
        <v/>
      </c>
      <c r="D522" s="47" t="str">
        <f>IFERROR(VLOOKUP($A522,货物明细表!$B:$F,4,0),"")</f>
        <v/>
      </c>
      <c r="E522" s="47" t="str">
        <f>IFERROR(VLOOKUP($A522,货物明细表!$B:$F,5,0),"")</f>
        <v/>
      </c>
      <c r="F522" s="20"/>
      <c r="G522" s="47" t="str">
        <f>IF($A522="","",SUMIF(入库记录!$C:$C,$A522,入库记录!$H:$H))</f>
        <v/>
      </c>
      <c r="H522" s="47" t="str">
        <f>IF(A522="","",SUMIF(出库记录!$C:$C,$A522,出库记录!$H:$H))</f>
        <v/>
      </c>
      <c r="I522" s="47" t="str">
        <f t="shared" si="10"/>
        <v/>
      </c>
      <c r="J522" s="20"/>
    </row>
    <row r="523" spans="1:10">
      <c r="A523" s="22"/>
      <c r="B523" s="48" t="str">
        <f>IFERROR(VLOOKUP($A523,货物明细表!$B:$F,2,0),"")</f>
        <v/>
      </c>
      <c r="C523" s="48" t="str">
        <f>IFERROR(VLOOKUP($A523,货物明细表!$B:$F,3,0),"")</f>
        <v/>
      </c>
      <c r="D523" s="48" t="str">
        <f>IFERROR(VLOOKUP($A523,货物明细表!$B:$F,4,0),"")</f>
        <v/>
      </c>
      <c r="E523" s="48" t="str">
        <f>IFERROR(VLOOKUP($A523,货物明细表!$B:$F,5,0),"")</f>
        <v/>
      </c>
      <c r="F523" s="23"/>
      <c r="G523" s="48" t="str">
        <f>IF($A523="","",SUMIF(入库记录!$C:$C,$A523,入库记录!$H:$H))</f>
        <v/>
      </c>
      <c r="H523" s="48" t="str">
        <f>IF(A523="","",SUMIF(出库记录!$C:$C,$A523,出库记录!$H:$H))</f>
        <v/>
      </c>
      <c r="I523" s="48" t="str">
        <f t="shared" si="10"/>
        <v/>
      </c>
      <c r="J523" s="23"/>
    </row>
    <row r="524" spans="1:10">
      <c r="A524" s="19"/>
      <c r="B524" s="47" t="str">
        <f>IFERROR(VLOOKUP($A524,货物明细表!$B:$F,2,0),"")</f>
        <v/>
      </c>
      <c r="C524" s="47" t="str">
        <f>IFERROR(VLOOKUP($A524,货物明细表!$B:$F,3,0),"")</f>
        <v/>
      </c>
      <c r="D524" s="47" t="str">
        <f>IFERROR(VLOOKUP($A524,货物明细表!$B:$F,4,0),"")</f>
        <v/>
      </c>
      <c r="E524" s="47" t="str">
        <f>IFERROR(VLOOKUP($A524,货物明细表!$B:$F,5,0),"")</f>
        <v/>
      </c>
      <c r="F524" s="20"/>
      <c r="G524" s="47" t="str">
        <f>IF($A524="","",SUMIF(入库记录!$C:$C,$A524,入库记录!$H:$H))</f>
        <v/>
      </c>
      <c r="H524" s="47" t="str">
        <f>IF(A524="","",SUMIF(出库记录!$C:$C,$A524,出库记录!$H:$H))</f>
        <v/>
      </c>
      <c r="I524" s="47" t="str">
        <f t="shared" si="10"/>
        <v/>
      </c>
      <c r="J524" s="20"/>
    </row>
    <row r="525" spans="1:10">
      <c r="A525" s="22"/>
      <c r="B525" s="48" t="str">
        <f>IFERROR(VLOOKUP($A525,货物明细表!$B:$F,2,0),"")</f>
        <v/>
      </c>
      <c r="C525" s="48" t="str">
        <f>IFERROR(VLOOKUP($A525,货物明细表!$B:$F,3,0),"")</f>
        <v/>
      </c>
      <c r="D525" s="48" t="str">
        <f>IFERROR(VLOOKUP($A525,货物明细表!$B:$F,4,0),"")</f>
        <v/>
      </c>
      <c r="E525" s="48" t="str">
        <f>IFERROR(VLOOKUP($A525,货物明细表!$B:$F,5,0),"")</f>
        <v/>
      </c>
      <c r="F525" s="23"/>
      <c r="G525" s="48" t="str">
        <f>IF($A525="","",SUMIF(入库记录!$C:$C,$A525,入库记录!$H:$H))</f>
        <v/>
      </c>
      <c r="H525" s="48" t="str">
        <f>IF(A525="","",SUMIF(出库记录!$C:$C,$A525,出库记录!$H:$H))</f>
        <v/>
      </c>
      <c r="I525" s="48" t="str">
        <f t="shared" si="10"/>
        <v/>
      </c>
      <c r="J525" s="23"/>
    </row>
    <row r="526" spans="1:10">
      <c r="A526" s="19"/>
      <c r="B526" s="47" t="str">
        <f>IFERROR(VLOOKUP($A526,货物明细表!$B:$F,2,0),"")</f>
        <v/>
      </c>
      <c r="C526" s="47" t="str">
        <f>IFERROR(VLOOKUP($A526,货物明细表!$B:$F,3,0),"")</f>
        <v/>
      </c>
      <c r="D526" s="47" t="str">
        <f>IFERROR(VLOOKUP($A526,货物明细表!$B:$F,4,0),"")</f>
        <v/>
      </c>
      <c r="E526" s="47" t="str">
        <f>IFERROR(VLOOKUP($A526,货物明细表!$B:$F,5,0),"")</f>
        <v/>
      </c>
      <c r="F526" s="20"/>
      <c r="G526" s="47" t="str">
        <f>IF($A526="","",SUMIF(入库记录!$C:$C,$A526,入库记录!$H:$H))</f>
        <v/>
      </c>
      <c r="H526" s="47" t="str">
        <f>IF(A526="","",SUMIF(出库记录!$C:$C,$A526,出库记录!$H:$H))</f>
        <v/>
      </c>
      <c r="I526" s="47" t="str">
        <f t="shared" si="10"/>
        <v/>
      </c>
      <c r="J526" s="20"/>
    </row>
    <row r="527" spans="1:10">
      <c r="A527" s="22"/>
      <c r="B527" s="48" t="str">
        <f>IFERROR(VLOOKUP($A527,货物明细表!$B:$F,2,0),"")</f>
        <v/>
      </c>
      <c r="C527" s="48" t="str">
        <f>IFERROR(VLOOKUP($A527,货物明细表!$B:$F,3,0),"")</f>
        <v/>
      </c>
      <c r="D527" s="48" t="str">
        <f>IFERROR(VLOOKUP($A527,货物明细表!$B:$F,4,0),"")</f>
        <v/>
      </c>
      <c r="E527" s="48" t="str">
        <f>IFERROR(VLOOKUP($A527,货物明细表!$B:$F,5,0),"")</f>
        <v/>
      </c>
      <c r="F527" s="23"/>
      <c r="G527" s="48" t="str">
        <f>IF($A527="","",SUMIF(入库记录!$C:$C,$A527,入库记录!$H:$H))</f>
        <v/>
      </c>
      <c r="H527" s="48" t="str">
        <f>IF(A527="","",SUMIF(出库记录!$C:$C,$A527,出库记录!$H:$H))</f>
        <v/>
      </c>
      <c r="I527" s="48" t="str">
        <f t="shared" si="10"/>
        <v/>
      </c>
      <c r="J527" s="23"/>
    </row>
    <row r="528" spans="1:10">
      <c r="A528" s="19"/>
      <c r="B528" s="47" t="str">
        <f>IFERROR(VLOOKUP($A528,货物明细表!$B:$F,2,0),"")</f>
        <v/>
      </c>
      <c r="C528" s="47" t="str">
        <f>IFERROR(VLOOKUP($A528,货物明细表!$B:$F,3,0),"")</f>
        <v/>
      </c>
      <c r="D528" s="47" t="str">
        <f>IFERROR(VLOOKUP($A528,货物明细表!$B:$F,4,0),"")</f>
        <v/>
      </c>
      <c r="E528" s="47" t="str">
        <f>IFERROR(VLOOKUP($A528,货物明细表!$B:$F,5,0),"")</f>
        <v/>
      </c>
      <c r="F528" s="20"/>
      <c r="G528" s="47" t="str">
        <f>IF($A528="","",SUMIF(入库记录!$C:$C,$A528,入库记录!$H:$H))</f>
        <v/>
      </c>
      <c r="H528" s="47" t="str">
        <f>IF(A528="","",SUMIF(出库记录!$C:$C,$A528,出库记录!$H:$H))</f>
        <v/>
      </c>
      <c r="I528" s="47" t="str">
        <f t="shared" si="10"/>
        <v/>
      </c>
      <c r="J528" s="20"/>
    </row>
    <row r="529" spans="1:10">
      <c r="A529" s="22"/>
      <c r="B529" s="48" t="str">
        <f>IFERROR(VLOOKUP($A529,货物明细表!$B:$F,2,0),"")</f>
        <v/>
      </c>
      <c r="C529" s="48" t="str">
        <f>IFERROR(VLOOKUP($A529,货物明细表!$B:$F,3,0),"")</f>
        <v/>
      </c>
      <c r="D529" s="48" t="str">
        <f>IFERROR(VLOOKUP($A529,货物明细表!$B:$F,4,0),"")</f>
        <v/>
      </c>
      <c r="E529" s="48" t="str">
        <f>IFERROR(VLOOKUP($A529,货物明细表!$B:$F,5,0),"")</f>
        <v/>
      </c>
      <c r="F529" s="23"/>
      <c r="G529" s="48" t="str">
        <f>IF($A529="","",SUMIF(入库记录!$C:$C,$A529,入库记录!$H:$H))</f>
        <v/>
      </c>
      <c r="H529" s="48" t="str">
        <f>IF(A529="","",SUMIF(出库记录!$C:$C,$A529,出库记录!$H:$H))</f>
        <v/>
      </c>
      <c r="I529" s="48" t="str">
        <f t="shared" si="10"/>
        <v/>
      </c>
      <c r="J529" s="23"/>
    </row>
    <row r="530" spans="1:10">
      <c r="A530" s="19"/>
      <c r="B530" s="47" t="str">
        <f>IFERROR(VLOOKUP($A530,货物明细表!$B:$F,2,0),"")</f>
        <v/>
      </c>
      <c r="C530" s="47" t="str">
        <f>IFERROR(VLOOKUP($A530,货物明细表!$B:$F,3,0),"")</f>
        <v/>
      </c>
      <c r="D530" s="47" t="str">
        <f>IFERROR(VLOOKUP($A530,货物明细表!$B:$F,4,0),"")</f>
        <v/>
      </c>
      <c r="E530" s="47" t="str">
        <f>IFERROR(VLOOKUP($A530,货物明细表!$B:$F,5,0),"")</f>
        <v/>
      </c>
      <c r="F530" s="20"/>
      <c r="G530" s="47" t="str">
        <f>IF($A530="","",SUMIF(入库记录!$C:$C,$A530,入库记录!$H:$H))</f>
        <v/>
      </c>
      <c r="H530" s="47" t="str">
        <f>IF(A530="","",SUMIF(出库记录!$C:$C,$A530,出库记录!$H:$H))</f>
        <v/>
      </c>
      <c r="I530" s="47" t="str">
        <f t="shared" si="10"/>
        <v/>
      </c>
      <c r="J530" s="20"/>
    </row>
    <row r="531" spans="1:10">
      <c r="A531" s="22"/>
      <c r="B531" s="48" t="str">
        <f>IFERROR(VLOOKUP($A531,货物明细表!$B:$F,2,0),"")</f>
        <v/>
      </c>
      <c r="C531" s="48" t="str">
        <f>IFERROR(VLOOKUP($A531,货物明细表!$B:$F,3,0),"")</f>
        <v/>
      </c>
      <c r="D531" s="48" t="str">
        <f>IFERROR(VLOOKUP($A531,货物明细表!$B:$F,4,0),"")</f>
        <v/>
      </c>
      <c r="E531" s="48" t="str">
        <f>IFERROR(VLOOKUP($A531,货物明细表!$B:$F,5,0),"")</f>
        <v/>
      </c>
      <c r="F531" s="23"/>
      <c r="G531" s="48" t="str">
        <f>IF($A531="","",SUMIF(入库记录!$C:$C,$A531,入库记录!$H:$H))</f>
        <v/>
      </c>
      <c r="H531" s="48" t="str">
        <f>IF(A531="","",SUMIF(出库记录!$C:$C,$A531,出库记录!$H:$H))</f>
        <v/>
      </c>
      <c r="I531" s="48" t="str">
        <f t="shared" si="10"/>
        <v/>
      </c>
      <c r="J531" s="23"/>
    </row>
    <row r="532" spans="1:10">
      <c r="A532" s="19"/>
      <c r="B532" s="47" t="str">
        <f>IFERROR(VLOOKUP($A532,货物明细表!$B:$F,2,0),"")</f>
        <v/>
      </c>
      <c r="C532" s="47" t="str">
        <f>IFERROR(VLOOKUP($A532,货物明细表!$B:$F,3,0),"")</f>
        <v/>
      </c>
      <c r="D532" s="47" t="str">
        <f>IFERROR(VLOOKUP($A532,货物明细表!$B:$F,4,0),"")</f>
        <v/>
      </c>
      <c r="E532" s="47" t="str">
        <f>IFERROR(VLOOKUP($A532,货物明细表!$B:$F,5,0),"")</f>
        <v/>
      </c>
      <c r="F532" s="20"/>
      <c r="G532" s="47" t="str">
        <f>IF($A532="","",SUMIF(入库记录!$C:$C,$A532,入库记录!$H:$H))</f>
        <v/>
      </c>
      <c r="H532" s="47" t="str">
        <f>IF(A532="","",SUMIF(出库记录!$C:$C,$A532,出库记录!$H:$H))</f>
        <v/>
      </c>
      <c r="I532" s="47" t="str">
        <f t="shared" si="10"/>
        <v/>
      </c>
      <c r="J532" s="20"/>
    </row>
    <row r="533" spans="1:10">
      <c r="A533" s="22"/>
      <c r="B533" s="48" t="str">
        <f>IFERROR(VLOOKUP($A533,货物明细表!$B:$F,2,0),"")</f>
        <v/>
      </c>
      <c r="C533" s="48" t="str">
        <f>IFERROR(VLOOKUP($A533,货物明细表!$B:$F,3,0),"")</f>
        <v/>
      </c>
      <c r="D533" s="48" t="str">
        <f>IFERROR(VLOOKUP($A533,货物明细表!$B:$F,4,0),"")</f>
        <v/>
      </c>
      <c r="E533" s="48" t="str">
        <f>IFERROR(VLOOKUP($A533,货物明细表!$B:$F,5,0),"")</f>
        <v/>
      </c>
      <c r="F533" s="23"/>
      <c r="G533" s="48" t="str">
        <f>IF($A533="","",SUMIF(入库记录!$C:$C,$A533,入库记录!$H:$H))</f>
        <v/>
      </c>
      <c r="H533" s="48" t="str">
        <f>IF(A533="","",SUMIF(出库记录!$C:$C,$A533,出库记录!$H:$H))</f>
        <v/>
      </c>
      <c r="I533" s="48" t="str">
        <f t="shared" si="10"/>
        <v/>
      </c>
      <c r="J533" s="23"/>
    </row>
    <row r="534" spans="1:10">
      <c r="A534" s="19"/>
      <c r="B534" s="47" t="str">
        <f>IFERROR(VLOOKUP($A534,货物明细表!$B:$F,2,0),"")</f>
        <v/>
      </c>
      <c r="C534" s="47" t="str">
        <f>IFERROR(VLOOKUP($A534,货物明细表!$B:$F,3,0),"")</f>
        <v/>
      </c>
      <c r="D534" s="47" t="str">
        <f>IFERROR(VLOOKUP($A534,货物明细表!$B:$F,4,0),"")</f>
        <v/>
      </c>
      <c r="E534" s="47" t="str">
        <f>IFERROR(VLOOKUP($A534,货物明细表!$B:$F,5,0),"")</f>
        <v/>
      </c>
      <c r="F534" s="20"/>
      <c r="G534" s="47" t="str">
        <f>IF($A534="","",SUMIF(入库记录!$C:$C,$A534,入库记录!$H:$H))</f>
        <v/>
      </c>
      <c r="H534" s="47" t="str">
        <f>IF(A534="","",SUMIF(出库记录!$C:$C,$A534,出库记录!$H:$H))</f>
        <v/>
      </c>
      <c r="I534" s="47" t="str">
        <f t="shared" si="10"/>
        <v/>
      </c>
      <c r="J534" s="20"/>
    </row>
    <row r="535" spans="1:10">
      <c r="A535" s="22"/>
      <c r="B535" s="48" t="str">
        <f>IFERROR(VLOOKUP($A535,货物明细表!$B:$F,2,0),"")</f>
        <v/>
      </c>
      <c r="C535" s="48" t="str">
        <f>IFERROR(VLOOKUP($A535,货物明细表!$B:$F,3,0),"")</f>
        <v/>
      </c>
      <c r="D535" s="48" t="str">
        <f>IFERROR(VLOOKUP($A535,货物明细表!$B:$F,4,0),"")</f>
        <v/>
      </c>
      <c r="E535" s="48" t="str">
        <f>IFERROR(VLOOKUP($A535,货物明细表!$B:$F,5,0),"")</f>
        <v/>
      </c>
      <c r="F535" s="23"/>
      <c r="G535" s="48" t="str">
        <f>IF($A535="","",SUMIF(入库记录!$C:$C,$A535,入库记录!$H:$H))</f>
        <v/>
      </c>
      <c r="H535" s="48" t="str">
        <f>IF(A535="","",SUMIF(出库记录!$C:$C,$A535,出库记录!$H:$H))</f>
        <v/>
      </c>
      <c r="I535" s="48" t="str">
        <f t="shared" si="10"/>
        <v/>
      </c>
      <c r="J535" s="23"/>
    </row>
    <row r="536" spans="1:10">
      <c r="A536" s="19"/>
      <c r="B536" s="47" t="str">
        <f>IFERROR(VLOOKUP($A536,货物明细表!$B:$F,2,0),"")</f>
        <v/>
      </c>
      <c r="C536" s="47" t="str">
        <f>IFERROR(VLOOKUP($A536,货物明细表!$B:$F,3,0),"")</f>
        <v/>
      </c>
      <c r="D536" s="47" t="str">
        <f>IFERROR(VLOOKUP($A536,货物明细表!$B:$F,4,0),"")</f>
        <v/>
      </c>
      <c r="E536" s="47" t="str">
        <f>IFERROR(VLOOKUP($A536,货物明细表!$B:$F,5,0),"")</f>
        <v/>
      </c>
      <c r="F536" s="20"/>
      <c r="G536" s="47" t="str">
        <f>IF($A536="","",SUMIF(入库记录!$C:$C,$A536,入库记录!$H:$H))</f>
        <v/>
      </c>
      <c r="H536" s="47" t="str">
        <f>IF(A536="","",SUMIF(出库记录!$C:$C,$A536,出库记录!$H:$H))</f>
        <v/>
      </c>
      <c r="I536" s="47" t="str">
        <f t="shared" si="10"/>
        <v/>
      </c>
      <c r="J536" s="20"/>
    </row>
    <row r="537" spans="1:10">
      <c r="A537" s="22"/>
      <c r="B537" s="48" t="str">
        <f>IFERROR(VLOOKUP($A537,货物明细表!$B:$F,2,0),"")</f>
        <v/>
      </c>
      <c r="C537" s="48" t="str">
        <f>IFERROR(VLOOKUP($A537,货物明细表!$B:$F,3,0),"")</f>
        <v/>
      </c>
      <c r="D537" s="48" t="str">
        <f>IFERROR(VLOOKUP($A537,货物明细表!$B:$F,4,0),"")</f>
        <v/>
      </c>
      <c r="E537" s="48" t="str">
        <f>IFERROR(VLOOKUP($A537,货物明细表!$B:$F,5,0),"")</f>
        <v/>
      </c>
      <c r="F537" s="23"/>
      <c r="G537" s="48" t="str">
        <f>IF($A537="","",SUMIF(入库记录!$C:$C,$A537,入库记录!$H:$H))</f>
        <v/>
      </c>
      <c r="H537" s="48" t="str">
        <f>IF(A537="","",SUMIF(出库记录!$C:$C,$A537,出库记录!$H:$H))</f>
        <v/>
      </c>
      <c r="I537" s="48" t="str">
        <f t="shared" si="10"/>
        <v/>
      </c>
      <c r="J537" s="23"/>
    </row>
    <row r="538" spans="1:10">
      <c r="A538" s="19"/>
      <c r="B538" s="47" t="str">
        <f>IFERROR(VLOOKUP($A538,货物明细表!$B:$F,2,0),"")</f>
        <v/>
      </c>
      <c r="C538" s="47" t="str">
        <f>IFERROR(VLOOKUP($A538,货物明细表!$B:$F,3,0),"")</f>
        <v/>
      </c>
      <c r="D538" s="47" t="str">
        <f>IFERROR(VLOOKUP($A538,货物明细表!$B:$F,4,0),"")</f>
        <v/>
      </c>
      <c r="E538" s="47" t="str">
        <f>IFERROR(VLOOKUP($A538,货物明细表!$B:$F,5,0),"")</f>
        <v/>
      </c>
      <c r="F538" s="20"/>
      <c r="G538" s="47" t="str">
        <f>IF($A538="","",SUMIF(入库记录!$C:$C,$A538,入库记录!$H:$H))</f>
        <v/>
      </c>
      <c r="H538" s="47" t="str">
        <f>IF(A538="","",SUMIF(出库记录!$C:$C,$A538,出库记录!$H:$H))</f>
        <v/>
      </c>
      <c r="I538" s="47" t="str">
        <f t="shared" si="10"/>
        <v/>
      </c>
      <c r="J538" s="20"/>
    </row>
    <row r="539" spans="1:10">
      <c r="A539" s="22"/>
      <c r="B539" s="48" t="str">
        <f>IFERROR(VLOOKUP($A539,货物明细表!$B:$F,2,0),"")</f>
        <v/>
      </c>
      <c r="C539" s="48" t="str">
        <f>IFERROR(VLOOKUP($A539,货物明细表!$B:$F,3,0),"")</f>
        <v/>
      </c>
      <c r="D539" s="48" t="str">
        <f>IFERROR(VLOOKUP($A539,货物明细表!$B:$F,4,0),"")</f>
        <v/>
      </c>
      <c r="E539" s="48" t="str">
        <f>IFERROR(VLOOKUP($A539,货物明细表!$B:$F,5,0),"")</f>
        <v/>
      </c>
      <c r="F539" s="23"/>
      <c r="G539" s="48" t="str">
        <f>IF($A539="","",SUMIF(入库记录!$C:$C,$A539,入库记录!$H:$H))</f>
        <v/>
      </c>
      <c r="H539" s="48" t="str">
        <f>IF(A539="","",SUMIF(出库记录!$C:$C,$A539,出库记录!$H:$H))</f>
        <v/>
      </c>
      <c r="I539" s="48" t="str">
        <f t="shared" si="10"/>
        <v/>
      </c>
      <c r="J539" s="23"/>
    </row>
    <row r="540" spans="1:10">
      <c r="A540" s="19"/>
      <c r="B540" s="47" t="str">
        <f>IFERROR(VLOOKUP($A540,货物明细表!$B:$F,2,0),"")</f>
        <v/>
      </c>
      <c r="C540" s="47" t="str">
        <f>IFERROR(VLOOKUP($A540,货物明细表!$B:$F,3,0),"")</f>
        <v/>
      </c>
      <c r="D540" s="47" t="str">
        <f>IFERROR(VLOOKUP($A540,货物明细表!$B:$F,4,0),"")</f>
        <v/>
      </c>
      <c r="E540" s="47" t="str">
        <f>IFERROR(VLOOKUP($A540,货物明细表!$B:$F,5,0),"")</f>
        <v/>
      </c>
      <c r="F540" s="20"/>
      <c r="G540" s="47" t="str">
        <f>IF($A540="","",SUMIF(入库记录!$C:$C,$A540,入库记录!$H:$H))</f>
        <v/>
      </c>
      <c r="H540" s="47" t="str">
        <f>IF(A540="","",SUMIF(出库记录!$C:$C,$A540,出库记录!$H:$H))</f>
        <v/>
      </c>
      <c r="I540" s="47" t="str">
        <f t="shared" si="10"/>
        <v/>
      </c>
      <c r="J540" s="20"/>
    </row>
    <row r="541" spans="1:10">
      <c r="A541" s="22"/>
      <c r="B541" s="48" t="str">
        <f>IFERROR(VLOOKUP($A541,货物明细表!$B:$F,2,0),"")</f>
        <v/>
      </c>
      <c r="C541" s="48" t="str">
        <f>IFERROR(VLOOKUP($A541,货物明细表!$B:$F,3,0),"")</f>
        <v/>
      </c>
      <c r="D541" s="48" t="str">
        <f>IFERROR(VLOOKUP($A541,货物明细表!$B:$F,4,0),"")</f>
        <v/>
      </c>
      <c r="E541" s="48" t="str">
        <f>IFERROR(VLOOKUP($A541,货物明细表!$B:$F,5,0),"")</f>
        <v/>
      </c>
      <c r="F541" s="23"/>
      <c r="G541" s="48" t="str">
        <f>IF($A541="","",SUMIF(入库记录!$C:$C,$A541,入库记录!$H:$H))</f>
        <v/>
      </c>
      <c r="H541" s="48" t="str">
        <f>IF(A541="","",SUMIF(出库记录!$C:$C,$A541,出库记录!$H:$H))</f>
        <v/>
      </c>
      <c r="I541" s="48" t="str">
        <f t="shared" si="10"/>
        <v/>
      </c>
      <c r="J541" s="23"/>
    </row>
    <row r="542" spans="1:10">
      <c r="A542" s="19"/>
      <c r="B542" s="47" t="str">
        <f>IFERROR(VLOOKUP($A542,货物明细表!$B:$F,2,0),"")</f>
        <v/>
      </c>
      <c r="C542" s="47" t="str">
        <f>IFERROR(VLOOKUP($A542,货物明细表!$B:$F,3,0),"")</f>
        <v/>
      </c>
      <c r="D542" s="47" t="str">
        <f>IFERROR(VLOOKUP($A542,货物明细表!$B:$F,4,0),"")</f>
        <v/>
      </c>
      <c r="E542" s="47" t="str">
        <f>IFERROR(VLOOKUP($A542,货物明细表!$B:$F,5,0),"")</f>
        <v/>
      </c>
      <c r="F542" s="20"/>
      <c r="G542" s="47" t="str">
        <f>IF($A542="","",SUMIF(入库记录!$C:$C,$A542,入库记录!$H:$H))</f>
        <v/>
      </c>
      <c r="H542" s="47" t="str">
        <f>IF(A542="","",SUMIF(出库记录!$C:$C,$A542,出库记录!$H:$H))</f>
        <v/>
      </c>
      <c r="I542" s="47" t="str">
        <f t="shared" si="10"/>
        <v/>
      </c>
      <c r="J542" s="20"/>
    </row>
    <row r="543" spans="1:10">
      <c r="A543" s="22"/>
      <c r="B543" s="48" t="str">
        <f>IFERROR(VLOOKUP($A543,货物明细表!$B:$F,2,0),"")</f>
        <v/>
      </c>
      <c r="C543" s="48" t="str">
        <f>IFERROR(VLOOKUP($A543,货物明细表!$B:$F,3,0),"")</f>
        <v/>
      </c>
      <c r="D543" s="48" t="str">
        <f>IFERROR(VLOOKUP($A543,货物明细表!$B:$F,4,0),"")</f>
        <v/>
      </c>
      <c r="E543" s="48" t="str">
        <f>IFERROR(VLOOKUP($A543,货物明细表!$B:$F,5,0),"")</f>
        <v/>
      </c>
      <c r="F543" s="23"/>
      <c r="G543" s="48" t="str">
        <f>IF($A543="","",SUMIF(入库记录!$C:$C,$A543,入库记录!$H:$H))</f>
        <v/>
      </c>
      <c r="H543" s="48" t="str">
        <f>IF(A543="","",SUMIF(出库记录!$C:$C,$A543,出库记录!$H:$H))</f>
        <v/>
      </c>
      <c r="I543" s="48" t="str">
        <f t="shared" si="10"/>
        <v/>
      </c>
      <c r="J543" s="23"/>
    </row>
    <row r="544" spans="1:10">
      <c r="A544" s="19"/>
      <c r="B544" s="47" t="str">
        <f>IFERROR(VLOOKUP($A544,货物明细表!$B:$F,2,0),"")</f>
        <v/>
      </c>
      <c r="C544" s="47" t="str">
        <f>IFERROR(VLOOKUP($A544,货物明细表!$B:$F,3,0),"")</f>
        <v/>
      </c>
      <c r="D544" s="47" t="str">
        <f>IFERROR(VLOOKUP($A544,货物明细表!$B:$F,4,0),"")</f>
        <v/>
      </c>
      <c r="E544" s="47" t="str">
        <f>IFERROR(VLOOKUP($A544,货物明细表!$B:$F,5,0),"")</f>
        <v/>
      </c>
      <c r="F544" s="20"/>
      <c r="G544" s="47" t="str">
        <f>IF($A544="","",SUMIF(入库记录!$C:$C,$A544,入库记录!$H:$H))</f>
        <v/>
      </c>
      <c r="H544" s="47" t="str">
        <f>IF(A544="","",SUMIF(出库记录!$C:$C,$A544,出库记录!$H:$H))</f>
        <v/>
      </c>
      <c r="I544" s="47" t="str">
        <f t="shared" si="10"/>
        <v/>
      </c>
      <c r="J544" s="20"/>
    </row>
    <row r="545" spans="1:10">
      <c r="A545" s="22"/>
      <c r="B545" s="48" t="str">
        <f>IFERROR(VLOOKUP($A545,货物明细表!$B:$F,2,0),"")</f>
        <v/>
      </c>
      <c r="C545" s="48" t="str">
        <f>IFERROR(VLOOKUP($A545,货物明细表!$B:$F,3,0),"")</f>
        <v/>
      </c>
      <c r="D545" s="48" t="str">
        <f>IFERROR(VLOOKUP($A545,货物明细表!$B:$F,4,0),"")</f>
        <v/>
      </c>
      <c r="E545" s="48" t="str">
        <f>IFERROR(VLOOKUP($A545,货物明细表!$B:$F,5,0),"")</f>
        <v/>
      </c>
      <c r="F545" s="23"/>
      <c r="G545" s="48" t="str">
        <f>IF($A545="","",SUMIF(入库记录!$C:$C,$A545,入库记录!$H:$H))</f>
        <v/>
      </c>
      <c r="H545" s="48" t="str">
        <f>IF(A545="","",SUMIF(出库记录!$C:$C,$A545,出库记录!$H:$H))</f>
        <v/>
      </c>
      <c r="I545" s="48" t="str">
        <f t="shared" ref="I545:I608" si="11">IF($A545="","",SUM(F545:G545)-H545)</f>
        <v/>
      </c>
      <c r="J545" s="23"/>
    </row>
    <row r="546" spans="1:10">
      <c r="A546" s="19"/>
      <c r="B546" s="47" t="str">
        <f>IFERROR(VLOOKUP($A546,货物明细表!$B:$F,2,0),"")</f>
        <v/>
      </c>
      <c r="C546" s="47" t="str">
        <f>IFERROR(VLOOKUP($A546,货物明细表!$B:$F,3,0),"")</f>
        <v/>
      </c>
      <c r="D546" s="47" t="str">
        <f>IFERROR(VLOOKUP($A546,货物明细表!$B:$F,4,0),"")</f>
        <v/>
      </c>
      <c r="E546" s="47" t="str">
        <f>IFERROR(VLOOKUP($A546,货物明细表!$B:$F,5,0),"")</f>
        <v/>
      </c>
      <c r="F546" s="20"/>
      <c r="G546" s="47" t="str">
        <f>IF($A546="","",SUMIF(入库记录!$C:$C,$A546,入库记录!$H:$H))</f>
        <v/>
      </c>
      <c r="H546" s="47" t="str">
        <f>IF(A546="","",SUMIF(出库记录!$C:$C,$A546,出库记录!$H:$H))</f>
        <v/>
      </c>
      <c r="I546" s="47" t="str">
        <f t="shared" si="11"/>
        <v/>
      </c>
      <c r="J546" s="20"/>
    </row>
    <row r="547" spans="1:10">
      <c r="A547" s="22"/>
      <c r="B547" s="48" t="str">
        <f>IFERROR(VLOOKUP($A547,货物明细表!$B:$F,2,0),"")</f>
        <v/>
      </c>
      <c r="C547" s="48" t="str">
        <f>IFERROR(VLOOKUP($A547,货物明细表!$B:$F,3,0),"")</f>
        <v/>
      </c>
      <c r="D547" s="48" t="str">
        <f>IFERROR(VLOOKUP($A547,货物明细表!$B:$F,4,0),"")</f>
        <v/>
      </c>
      <c r="E547" s="48" t="str">
        <f>IFERROR(VLOOKUP($A547,货物明细表!$B:$F,5,0),"")</f>
        <v/>
      </c>
      <c r="F547" s="23"/>
      <c r="G547" s="48" t="str">
        <f>IF($A547="","",SUMIF(入库记录!$C:$C,$A547,入库记录!$H:$H))</f>
        <v/>
      </c>
      <c r="H547" s="48" t="str">
        <f>IF(A547="","",SUMIF(出库记录!$C:$C,$A547,出库记录!$H:$H))</f>
        <v/>
      </c>
      <c r="I547" s="48" t="str">
        <f t="shared" si="11"/>
        <v/>
      </c>
      <c r="J547" s="23"/>
    </row>
    <row r="548" spans="1:10">
      <c r="A548" s="19"/>
      <c r="B548" s="47" t="str">
        <f>IFERROR(VLOOKUP($A548,货物明细表!$B:$F,2,0),"")</f>
        <v/>
      </c>
      <c r="C548" s="47" t="str">
        <f>IFERROR(VLOOKUP($A548,货物明细表!$B:$F,3,0),"")</f>
        <v/>
      </c>
      <c r="D548" s="47" t="str">
        <f>IFERROR(VLOOKUP($A548,货物明细表!$B:$F,4,0),"")</f>
        <v/>
      </c>
      <c r="E548" s="47" t="str">
        <f>IFERROR(VLOOKUP($A548,货物明细表!$B:$F,5,0),"")</f>
        <v/>
      </c>
      <c r="F548" s="20"/>
      <c r="G548" s="47" t="str">
        <f>IF($A548="","",SUMIF(入库记录!$C:$C,$A548,入库记录!$H:$H))</f>
        <v/>
      </c>
      <c r="H548" s="47" t="str">
        <f>IF(A548="","",SUMIF(出库记录!$C:$C,$A548,出库记录!$H:$H))</f>
        <v/>
      </c>
      <c r="I548" s="47" t="str">
        <f t="shared" si="11"/>
        <v/>
      </c>
      <c r="J548" s="20"/>
    </row>
    <row r="549" spans="1:10">
      <c r="A549" s="22"/>
      <c r="B549" s="48" t="str">
        <f>IFERROR(VLOOKUP($A549,货物明细表!$B:$F,2,0),"")</f>
        <v/>
      </c>
      <c r="C549" s="48" t="str">
        <f>IFERROR(VLOOKUP($A549,货物明细表!$B:$F,3,0),"")</f>
        <v/>
      </c>
      <c r="D549" s="48" t="str">
        <f>IFERROR(VLOOKUP($A549,货物明细表!$B:$F,4,0),"")</f>
        <v/>
      </c>
      <c r="E549" s="48" t="str">
        <f>IFERROR(VLOOKUP($A549,货物明细表!$B:$F,5,0),"")</f>
        <v/>
      </c>
      <c r="F549" s="23"/>
      <c r="G549" s="48" t="str">
        <f>IF($A549="","",SUMIF(入库记录!$C:$C,$A549,入库记录!$H:$H))</f>
        <v/>
      </c>
      <c r="H549" s="48" t="str">
        <f>IF(A549="","",SUMIF(出库记录!$C:$C,$A549,出库记录!$H:$H))</f>
        <v/>
      </c>
      <c r="I549" s="48" t="str">
        <f t="shared" si="11"/>
        <v/>
      </c>
      <c r="J549" s="23"/>
    </row>
    <row r="550" spans="1:10">
      <c r="A550" s="19"/>
      <c r="B550" s="47" t="str">
        <f>IFERROR(VLOOKUP($A550,货物明细表!$B:$F,2,0),"")</f>
        <v/>
      </c>
      <c r="C550" s="47" t="str">
        <f>IFERROR(VLOOKUP($A550,货物明细表!$B:$F,3,0),"")</f>
        <v/>
      </c>
      <c r="D550" s="47" t="str">
        <f>IFERROR(VLOOKUP($A550,货物明细表!$B:$F,4,0),"")</f>
        <v/>
      </c>
      <c r="E550" s="47" t="str">
        <f>IFERROR(VLOOKUP($A550,货物明细表!$B:$F,5,0),"")</f>
        <v/>
      </c>
      <c r="F550" s="20"/>
      <c r="G550" s="47" t="str">
        <f>IF($A550="","",SUMIF(入库记录!$C:$C,$A550,入库记录!$H:$H))</f>
        <v/>
      </c>
      <c r="H550" s="47" t="str">
        <f>IF(A550="","",SUMIF(出库记录!$C:$C,$A550,出库记录!$H:$H))</f>
        <v/>
      </c>
      <c r="I550" s="47" t="str">
        <f t="shared" si="11"/>
        <v/>
      </c>
      <c r="J550" s="20"/>
    </row>
    <row r="551" spans="1:10">
      <c r="A551" s="22"/>
      <c r="B551" s="48" t="str">
        <f>IFERROR(VLOOKUP($A551,货物明细表!$B:$F,2,0),"")</f>
        <v/>
      </c>
      <c r="C551" s="48" t="str">
        <f>IFERROR(VLOOKUP($A551,货物明细表!$B:$F,3,0),"")</f>
        <v/>
      </c>
      <c r="D551" s="48" t="str">
        <f>IFERROR(VLOOKUP($A551,货物明细表!$B:$F,4,0),"")</f>
        <v/>
      </c>
      <c r="E551" s="48" t="str">
        <f>IFERROR(VLOOKUP($A551,货物明细表!$B:$F,5,0),"")</f>
        <v/>
      </c>
      <c r="F551" s="23"/>
      <c r="G551" s="48" t="str">
        <f>IF($A551="","",SUMIF(入库记录!$C:$C,$A551,入库记录!$H:$H))</f>
        <v/>
      </c>
      <c r="H551" s="48" t="str">
        <f>IF(A551="","",SUMIF(出库记录!$C:$C,$A551,出库记录!$H:$H))</f>
        <v/>
      </c>
      <c r="I551" s="48" t="str">
        <f t="shared" si="11"/>
        <v/>
      </c>
      <c r="J551" s="23"/>
    </row>
    <row r="552" spans="1:10">
      <c r="A552" s="19"/>
      <c r="B552" s="47" t="str">
        <f>IFERROR(VLOOKUP($A552,货物明细表!$B:$F,2,0),"")</f>
        <v/>
      </c>
      <c r="C552" s="47" t="str">
        <f>IFERROR(VLOOKUP($A552,货物明细表!$B:$F,3,0),"")</f>
        <v/>
      </c>
      <c r="D552" s="47" t="str">
        <f>IFERROR(VLOOKUP($A552,货物明细表!$B:$F,4,0),"")</f>
        <v/>
      </c>
      <c r="E552" s="47" t="str">
        <f>IFERROR(VLOOKUP($A552,货物明细表!$B:$F,5,0),"")</f>
        <v/>
      </c>
      <c r="F552" s="20"/>
      <c r="G552" s="47" t="str">
        <f>IF($A552="","",SUMIF(入库记录!$C:$C,$A552,入库记录!$H:$H))</f>
        <v/>
      </c>
      <c r="H552" s="47" t="str">
        <f>IF(A552="","",SUMIF(出库记录!$C:$C,$A552,出库记录!$H:$H))</f>
        <v/>
      </c>
      <c r="I552" s="47" t="str">
        <f t="shared" si="11"/>
        <v/>
      </c>
      <c r="J552" s="20"/>
    </row>
    <row r="553" spans="1:10">
      <c r="A553" s="22"/>
      <c r="B553" s="48" t="str">
        <f>IFERROR(VLOOKUP($A553,货物明细表!$B:$F,2,0),"")</f>
        <v/>
      </c>
      <c r="C553" s="48" t="str">
        <f>IFERROR(VLOOKUP($A553,货物明细表!$B:$F,3,0),"")</f>
        <v/>
      </c>
      <c r="D553" s="48" t="str">
        <f>IFERROR(VLOOKUP($A553,货物明细表!$B:$F,4,0),"")</f>
        <v/>
      </c>
      <c r="E553" s="48" t="str">
        <f>IFERROR(VLOOKUP($A553,货物明细表!$B:$F,5,0),"")</f>
        <v/>
      </c>
      <c r="F553" s="23"/>
      <c r="G553" s="48" t="str">
        <f>IF($A553="","",SUMIF(入库记录!$C:$C,$A553,入库记录!$H:$H))</f>
        <v/>
      </c>
      <c r="H553" s="48" t="str">
        <f>IF(A553="","",SUMIF(出库记录!$C:$C,$A553,出库记录!$H:$H))</f>
        <v/>
      </c>
      <c r="I553" s="48" t="str">
        <f t="shared" si="11"/>
        <v/>
      </c>
      <c r="J553" s="23"/>
    </row>
    <row r="554" spans="1:10">
      <c r="A554" s="19"/>
      <c r="B554" s="47" t="str">
        <f>IFERROR(VLOOKUP($A554,货物明细表!$B:$F,2,0),"")</f>
        <v/>
      </c>
      <c r="C554" s="47" t="str">
        <f>IFERROR(VLOOKUP($A554,货物明细表!$B:$F,3,0),"")</f>
        <v/>
      </c>
      <c r="D554" s="47" t="str">
        <f>IFERROR(VLOOKUP($A554,货物明细表!$B:$F,4,0),"")</f>
        <v/>
      </c>
      <c r="E554" s="47" t="str">
        <f>IFERROR(VLOOKUP($A554,货物明细表!$B:$F,5,0),"")</f>
        <v/>
      </c>
      <c r="F554" s="20"/>
      <c r="G554" s="47" t="str">
        <f>IF($A554="","",SUMIF(入库记录!$C:$C,$A554,入库记录!$H:$H))</f>
        <v/>
      </c>
      <c r="H554" s="47" t="str">
        <f>IF(A554="","",SUMIF(出库记录!$C:$C,$A554,出库记录!$H:$H))</f>
        <v/>
      </c>
      <c r="I554" s="47" t="str">
        <f t="shared" si="11"/>
        <v/>
      </c>
      <c r="J554" s="20"/>
    </row>
    <row r="555" spans="1:10">
      <c r="A555" s="22"/>
      <c r="B555" s="48" t="str">
        <f>IFERROR(VLOOKUP($A555,货物明细表!$B:$F,2,0),"")</f>
        <v/>
      </c>
      <c r="C555" s="48" t="str">
        <f>IFERROR(VLOOKUP($A555,货物明细表!$B:$F,3,0),"")</f>
        <v/>
      </c>
      <c r="D555" s="48" t="str">
        <f>IFERROR(VLOOKUP($A555,货物明细表!$B:$F,4,0),"")</f>
        <v/>
      </c>
      <c r="E555" s="48" t="str">
        <f>IFERROR(VLOOKUP($A555,货物明细表!$B:$F,5,0),"")</f>
        <v/>
      </c>
      <c r="F555" s="23"/>
      <c r="G555" s="48" t="str">
        <f>IF($A555="","",SUMIF(入库记录!$C:$C,$A555,入库记录!$H:$H))</f>
        <v/>
      </c>
      <c r="H555" s="48" t="str">
        <f>IF(A555="","",SUMIF(出库记录!$C:$C,$A555,出库记录!$H:$H))</f>
        <v/>
      </c>
      <c r="I555" s="48" t="str">
        <f t="shared" si="11"/>
        <v/>
      </c>
      <c r="J555" s="23"/>
    </row>
    <row r="556" spans="1:10">
      <c r="A556" s="19"/>
      <c r="B556" s="47" t="str">
        <f>IFERROR(VLOOKUP($A556,货物明细表!$B:$F,2,0),"")</f>
        <v/>
      </c>
      <c r="C556" s="47" t="str">
        <f>IFERROR(VLOOKUP($A556,货物明细表!$B:$F,3,0),"")</f>
        <v/>
      </c>
      <c r="D556" s="47" t="str">
        <f>IFERROR(VLOOKUP($A556,货物明细表!$B:$F,4,0),"")</f>
        <v/>
      </c>
      <c r="E556" s="47" t="str">
        <f>IFERROR(VLOOKUP($A556,货物明细表!$B:$F,5,0),"")</f>
        <v/>
      </c>
      <c r="F556" s="20"/>
      <c r="G556" s="47" t="str">
        <f>IF($A556="","",SUMIF(入库记录!$C:$C,$A556,入库记录!$H:$H))</f>
        <v/>
      </c>
      <c r="H556" s="47" t="str">
        <f>IF(A556="","",SUMIF(出库记录!$C:$C,$A556,出库记录!$H:$H))</f>
        <v/>
      </c>
      <c r="I556" s="47" t="str">
        <f t="shared" si="11"/>
        <v/>
      </c>
      <c r="J556" s="20"/>
    </row>
    <row r="557" spans="1:10">
      <c r="A557" s="22"/>
      <c r="B557" s="48" t="str">
        <f>IFERROR(VLOOKUP($A557,货物明细表!$B:$F,2,0),"")</f>
        <v/>
      </c>
      <c r="C557" s="48" t="str">
        <f>IFERROR(VLOOKUP($A557,货物明细表!$B:$F,3,0),"")</f>
        <v/>
      </c>
      <c r="D557" s="48" t="str">
        <f>IFERROR(VLOOKUP($A557,货物明细表!$B:$F,4,0),"")</f>
        <v/>
      </c>
      <c r="E557" s="48" t="str">
        <f>IFERROR(VLOOKUP($A557,货物明细表!$B:$F,5,0),"")</f>
        <v/>
      </c>
      <c r="F557" s="23"/>
      <c r="G557" s="48" t="str">
        <f>IF($A557="","",SUMIF(入库记录!$C:$C,$A557,入库记录!$H:$H))</f>
        <v/>
      </c>
      <c r="H557" s="48" t="str">
        <f>IF(A557="","",SUMIF(出库记录!$C:$C,$A557,出库记录!$H:$H))</f>
        <v/>
      </c>
      <c r="I557" s="48" t="str">
        <f t="shared" si="11"/>
        <v/>
      </c>
      <c r="J557" s="23"/>
    </row>
    <row r="558" spans="1:10">
      <c r="A558" s="19"/>
      <c r="B558" s="47" t="str">
        <f>IFERROR(VLOOKUP($A558,货物明细表!$B:$F,2,0),"")</f>
        <v/>
      </c>
      <c r="C558" s="47" t="str">
        <f>IFERROR(VLOOKUP($A558,货物明细表!$B:$F,3,0),"")</f>
        <v/>
      </c>
      <c r="D558" s="47" t="str">
        <f>IFERROR(VLOOKUP($A558,货物明细表!$B:$F,4,0),"")</f>
        <v/>
      </c>
      <c r="E558" s="47" t="str">
        <f>IFERROR(VLOOKUP($A558,货物明细表!$B:$F,5,0),"")</f>
        <v/>
      </c>
      <c r="F558" s="20"/>
      <c r="G558" s="47" t="str">
        <f>IF($A558="","",SUMIF(入库记录!$C:$C,$A558,入库记录!$H:$H))</f>
        <v/>
      </c>
      <c r="H558" s="47" t="str">
        <f>IF(A558="","",SUMIF(出库记录!$C:$C,$A558,出库记录!$H:$H))</f>
        <v/>
      </c>
      <c r="I558" s="47" t="str">
        <f t="shared" si="11"/>
        <v/>
      </c>
      <c r="J558" s="20"/>
    </row>
    <row r="559" spans="1:10">
      <c r="A559" s="22"/>
      <c r="B559" s="48" t="str">
        <f>IFERROR(VLOOKUP($A559,货物明细表!$B:$F,2,0),"")</f>
        <v/>
      </c>
      <c r="C559" s="48" t="str">
        <f>IFERROR(VLOOKUP($A559,货物明细表!$B:$F,3,0),"")</f>
        <v/>
      </c>
      <c r="D559" s="48" t="str">
        <f>IFERROR(VLOOKUP($A559,货物明细表!$B:$F,4,0),"")</f>
        <v/>
      </c>
      <c r="E559" s="48" t="str">
        <f>IFERROR(VLOOKUP($A559,货物明细表!$B:$F,5,0),"")</f>
        <v/>
      </c>
      <c r="F559" s="23"/>
      <c r="G559" s="48" t="str">
        <f>IF($A559="","",SUMIF(入库记录!$C:$C,$A559,入库记录!$H:$H))</f>
        <v/>
      </c>
      <c r="H559" s="48" t="str">
        <f>IF(A559="","",SUMIF(出库记录!$C:$C,$A559,出库记录!$H:$H))</f>
        <v/>
      </c>
      <c r="I559" s="48" t="str">
        <f t="shared" si="11"/>
        <v/>
      </c>
      <c r="J559" s="23"/>
    </row>
    <row r="560" spans="1:10">
      <c r="A560" s="19"/>
      <c r="B560" s="47" t="str">
        <f>IFERROR(VLOOKUP($A560,货物明细表!$B:$F,2,0),"")</f>
        <v/>
      </c>
      <c r="C560" s="47" t="str">
        <f>IFERROR(VLOOKUP($A560,货物明细表!$B:$F,3,0),"")</f>
        <v/>
      </c>
      <c r="D560" s="47" t="str">
        <f>IFERROR(VLOOKUP($A560,货物明细表!$B:$F,4,0),"")</f>
        <v/>
      </c>
      <c r="E560" s="47" t="str">
        <f>IFERROR(VLOOKUP($A560,货物明细表!$B:$F,5,0),"")</f>
        <v/>
      </c>
      <c r="F560" s="20"/>
      <c r="G560" s="47" t="str">
        <f>IF($A560="","",SUMIF(入库记录!$C:$C,$A560,入库记录!$H:$H))</f>
        <v/>
      </c>
      <c r="H560" s="47" t="str">
        <f>IF(A560="","",SUMIF(出库记录!$C:$C,$A560,出库记录!$H:$H))</f>
        <v/>
      </c>
      <c r="I560" s="47" t="str">
        <f t="shared" si="11"/>
        <v/>
      </c>
      <c r="J560" s="20"/>
    </row>
    <row r="561" spans="1:10">
      <c r="A561" s="22"/>
      <c r="B561" s="48" t="str">
        <f>IFERROR(VLOOKUP($A561,货物明细表!$B:$F,2,0),"")</f>
        <v/>
      </c>
      <c r="C561" s="48" t="str">
        <f>IFERROR(VLOOKUP($A561,货物明细表!$B:$F,3,0),"")</f>
        <v/>
      </c>
      <c r="D561" s="48" t="str">
        <f>IFERROR(VLOOKUP($A561,货物明细表!$B:$F,4,0),"")</f>
        <v/>
      </c>
      <c r="E561" s="48" t="str">
        <f>IFERROR(VLOOKUP($A561,货物明细表!$B:$F,5,0),"")</f>
        <v/>
      </c>
      <c r="F561" s="23"/>
      <c r="G561" s="48" t="str">
        <f>IF($A561="","",SUMIF(入库记录!$C:$C,$A561,入库记录!$H:$H))</f>
        <v/>
      </c>
      <c r="H561" s="48" t="str">
        <f>IF(A561="","",SUMIF(出库记录!$C:$C,$A561,出库记录!$H:$H))</f>
        <v/>
      </c>
      <c r="I561" s="48" t="str">
        <f t="shared" si="11"/>
        <v/>
      </c>
      <c r="J561" s="23"/>
    </row>
    <row r="562" spans="1:10">
      <c r="A562" s="19"/>
      <c r="B562" s="47" t="str">
        <f>IFERROR(VLOOKUP($A562,货物明细表!$B:$F,2,0),"")</f>
        <v/>
      </c>
      <c r="C562" s="47" t="str">
        <f>IFERROR(VLOOKUP($A562,货物明细表!$B:$F,3,0),"")</f>
        <v/>
      </c>
      <c r="D562" s="47" t="str">
        <f>IFERROR(VLOOKUP($A562,货物明细表!$B:$F,4,0),"")</f>
        <v/>
      </c>
      <c r="E562" s="47" t="str">
        <f>IFERROR(VLOOKUP($A562,货物明细表!$B:$F,5,0),"")</f>
        <v/>
      </c>
      <c r="F562" s="20"/>
      <c r="G562" s="47" t="str">
        <f>IF($A562="","",SUMIF(入库记录!$C:$C,$A562,入库记录!$H:$H))</f>
        <v/>
      </c>
      <c r="H562" s="47" t="str">
        <f>IF(A562="","",SUMIF(出库记录!$C:$C,$A562,出库记录!$H:$H))</f>
        <v/>
      </c>
      <c r="I562" s="47" t="str">
        <f t="shared" si="11"/>
        <v/>
      </c>
      <c r="J562" s="20"/>
    </row>
    <row r="563" spans="1:10">
      <c r="A563" s="22"/>
      <c r="B563" s="48" t="str">
        <f>IFERROR(VLOOKUP($A563,货物明细表!$B:$F,2,0),"")</f>
        <v/>
      </c>
      <c r="C563" s="48" t="str">
        <f>IFERROR(VLOOKUP($A563,货物明细表!$B:$F,3,0),"")</f>
        <v/>
      </c>
      <c r="D563" s="48" t="str">
        <f>IFERROR(VLOOKUP($A563,货物明细表!$B:$F,4,0),"")</f>
        <v/>
      </c>
      <c r="E563" s="48" t="str">
        <f>IFERROR(VLOOKUP($A563,货物明细表!$B:$F,5,0),"")</f>
        <v/>
      </c>
      <c r="F563" s="23"/>
      <c r="G563" s="48" t="str">
        <f>IF($A563="","",SUMIF(入库记录!$C:$C,$A563,入库记录!$H:$H))</f>
        <v/>
      </c>
      <c r="H563" s="48" t="str">
        <f>IF(A563="","",SUMIF(出库记录!$C:$C,$A563,出库记录!$H:$H))</f>
        <v/>
      </c>
      <c r="I563" s="48" t="str">
        <f t="shared" si="11"/>
        <v/>
      </c>
      <c r="J563" s="23"/>
    </row>
    <row r="564" spans="1:10">
      <c r="A564" s="19"/>
      <c r="B564" s="47" t="str">
        <f>IFERROR(VLOOKUP($A564,货物明细表!$B:$F,2,0),"")</f>
        <v/>
      </c>
      <c r="C564" s="47" t="str">
        <f>IFERROR(VLOOKUP($A564,货物明细表!$B:$F,3,0),"")</f>
        <v/>
      </c>
      <c r="D564" s="47" t="str">
        <f>IFERROR(VLOOKUP($A564,货物明细表!$B:$F,4,0),"")</f>
        <v/>
      </c>
      <c r="E564" s="47" t="str">
        <f>IFERROR(VLOOKUP($A564,货物明细表!$B:$F,5,0),"")</f>
        <v/>
      </c>
      <c r="F564" s="20"/>
      <c r="G564" s="47" t="str">
        <f>IF($A564="","",SUMIF(入库记录!$C:$C,$A564,入库记录!$H:$H))</f>
        <v/>
      </c>
      <c r="H564" s="47" t="str">
        <f>IF(A564="","",SUMIF(出库记录!$C:$C,$A564,出库记录!$H:$H))</f>
        <v/>
      </c>
      <c r="I564" s="47" t="str">
        <f t="shared" si="11"/>
        <v/>
      </c>
      <c r="J564" s="20"/>
    </row>
    <row r="565" spans="1:10">
      <c r="A565" s="22"/>
      <c r="B565" s="48" t="str">
        <f>IFERROR(VLOOKUP($A565,货物明细表!$B:$F,2,0),"")</f>
        <v/>
      </c>
      <c r="C565" s="48" t="str">
        <f>IFERROR(VLOOKUP($A565,货物明细表!$B:$F,3,0),"")</f>
        <v/>
      </c>
      <c r="D565" s="48" t="str">
        <f>IFERROR(VLOOKUP($A565,货物明细表!$B:$F,4,0),"")</f>
        <v/>
      </c>
      <c r="E565" s="48" t="str">
        <f>IFERROR(VLOOKUP($A565,货物明细表!$B:$F,5,0),"")</f>
        <v/>
      </c>
      <c r="F565" s="23"/>
      <c r="G565" s="48" t="str">
        <f>IF($A565="","",SUMIF(入库记录!$C:$C,$A565,入库记录!$H:$H))</f>
        <v/>
      </c>
      <c r="H565" s="48" t="str">
        <f>IF(A565="","",SUMIF(出库记录!$C:$C,$A565,出库记录!$H:$H))</f>
        <v/>
      </c>
      <c r="I565" s="48" t="str">
        <f t="shared" si="11"/>
        <v/>
      </c>
      <c r="J565" s="23"/>
    </row>
    <row r="566" spans="1:10">
      <c r="A566" s="19"/>
      <c r="B566" s="47" t="str">
        <f>IFERROR(VLOOKUP($A566,货物明细表!$B:$F,2,0),"")</f>
        <v/>
      </c>
      <c r="C566" s="47" t="str">
        <f>IFERROR(VLOOKUP($A566,货物明细表!$B:$F,3,0),"")</f>
        <v/>
      </c>
      <c r="D566" s="47" t="str">
        <f>IFERROR(VLOOKUP($A566,货物明细表!$B:$F,4,0),"")</f>
        <v/>
      </c>
      <c r="E566" s="47" t="str">
        <f>IFERROR(VLOOKUP($A566,货物明细表!$B:$F,5,0),"")</f>
        <v/>
      </c>
      <c r="F566" s="20"/>
      <c r="G566" s="47" t="str">
        <f>IF($A566="","",SUMIF(入库记录!$C:$C,$A566,入库记录!$H:$H))</f>
        <v/>
      </c>
      <c r="H566" s="47" t="str">
        <f>IF(A566="","",SUMIF(出库记录!$C:$C,$A566,出库记录!$H:$H))</f>
        <v/>
      </c>
      <c r="I566" s="47" t="str">
        <f t="shared" si="11"/>
        <v/>
      </c>
      <c r="J566" s="20"/>
    </row>
    <row r="567" spans="1:10">
      <c r="A567" s="22"/>
      <c r="B567" s="48" t="str">
        <f>IFERROR(VLOOKUP($A567,货物明细表!$B:$F,2,0),"")</f>
        <v/>
      </c>
      <c r="C567" s="48" t="str">
        <f>IFERROR(VLOOKUP($A567,货物明细表!$B:$F,3,0),"")</f>
        <v/>
      </c>
      <c r="D567" s="48" t="str">
        <f>IFERROR(VLOOKUP($A567,货物明细表!$B:$F,4,0),"")</f>
        <v/>
      </c>
      <c r="E567" s="48" t="str">
        <f>IFERROR(VLOOKUP($A567,货物明细表!$B:$F,5,0),"")</f>
        <v/>
      </c>
      <c r="F567" s="23"/>
      <c r="G567" s="48" t="str">
        <f>IF($A567="","",SUMIF(入库记录!$C:$C,$A567,入库记录!$H:$H))</f>
        <v/>
      </c>
      <c r="H567" s="48" t="str">
        <f>IF(A567="","",SUMIF(出库记录!$C:$C,$A567,出库记录!$H:$H))</f>
        <v/>
      </c>
      <c r="I567" s="48" t="str">
        <f t="shared" si="11"/>
        <v/>
      </c>
      <c r="J567" s="23"/>
    </row>
    <row r="568" spans="1:10">
      <c r="A568" s="19"/>
      <c r="B568" s="47" t="str">
        <f>IFERROR(VLOOKUP($A568,货物明细表!$B:$F,2,0),"")</f>
        <v/>
      </c>
      <c r="C568" s="47" t="str">
        <f>IFERROR(VLOOKUP($A568,货物明细表!$B:$F,3,0),"")</f>
        <v/>
      </c>
      <c r="D568" s="47" t="str">
        <f>IFERROR(VLOOKUP($A568,货物明细表!$B:$F,4,0),"")</f>
        <v/>
      </c>
      <c r="E568" s="47" t="str">
        <f>IFERROR(VLOOKUP($A568,货物明细表!$B:$F,5,0),"")</f>
        <v/>
      </c>
      <c r="F568" s="20"/>
      <c r="G568" s="47" t="str">
        <f>IF($A568="","",SUMIF(入库记录!$C:$C,$A568,入库记录!$H:$H))</f>
        <v/>
      </c>
      <c r="H568" s="47" t="str">
        <f>IF(A568="","",SUMIF(出库记录!$C:$C,$A568,出库记录!$H:$H))</f>
        <v/>
      </c>
      <c r="I568" s="47" t="str">
        <f t="shared" si="11"/>
        <v/>
      </c>
      <c r="J568" s="20"/>
    </row>
    <row r="569" spans="1:10">
      <c r="A569" s="22"/>
      <c r="B569" s="48" t="str">
        <f>IFERROR(VLOOKUP($A569,货物明细表!$B:$F,2,0),"")</f>
        <v/>
      </c>
      <c r="C569" s="48" t="str">
        <f>IFERROR(VLOOKUP($A569,货物明细表!$B:$F,3,0),"")</f>
        <v/>
      </c>
      <c r="D569" s="48" t="str">
        <f>IFERROR(VLOOKUP($A569,货物明细表!$B:$F,4,0),"")</f>
        <v/>
      </c>
      <c r="E569" s="48" t="str">
        <f>IFERROR(VLOOKUP($A569,货物明细表!$B:$F,5,0),"")</f>
        <v/>
      </c>
      <c r="F569" s="23"/>
      <c r="G569" s="48" t="str">
        <f>IF($A569="","",SUMIF(入库记录!$C:$C,$A569,入库记录!$H:$H))</f>
        <v/>
      </c>
      <c r="H569" s="48" t="str">
        <f>IF(A569="","",SUMIF(出库记录!$C:$C,$A569,出库记录!$H:$H))</f>
        <v/>
      </c>
      <c r="I569" s="48" t="str">
        <f t="shared" si="11"/>
        <v/>
      </c>
      <c r="J569" s="23"/>
    </row>
    <row r="570" spans="1:10">
      <c r="A570" s="19"/>
      <c r="B570" s="47" t="str">
        <f>IFERROR(VLOOKUP($A570,货物明细表!$B:$F,2,0),"")</f>
        <v/>
      </c>
      <c r="C570" s="47" t="str">
        <f>IFERROR(VLOOKUP($A570,货物明细表!$B:$F,3,0),"")</f>
        <v/>
      </c>
      <c r="D570" s="47" t="str">
        <f>IFERROR(VLOOKUP($A570,货物明细表!$B:$F,4,0),"")</f>
        <v/>
      </c>
      <c r="E570" s="47" t="str">
        <f>IFERROR(VLOOKUP($A570,货物明细表!$B:$F,5,0),"")</f>
        <v/>
      </c>
      <c r="F570" s="20"/>
      <c r="G570" s="47" t="str">
        <f>IF($A570="","",SUMIF(入库记录!$C:$C,$A570,入库记录!$H:$H))</f>
        <v/>
      </c>
      <c r="H570" s="47" t="str">
        <f>IF(A570="","",SUMIF(出库记录!$C:$C,$A570,出库记录!$H:$H))</f>
        <v/>
      </c>
      <c r="I570" s="47" t="str">
        <f t="shared" si="11"/>
        <v/>
      </c>
      <c r="J570" s="20"/>
    </row>
    <row r="571" spans="1:10">
      <c r="A571" s="22"/>
      <c r="B571" s="48" t="str">
        <f>IFERROR(VLOOKUP($A571,货物明细表!$B:$F,2,0),"")</f>
        <v/>
      </c>
      <c r="C571" s="48" t="str">
        <f>IFERROR(VLOOKUP($A571,货物明细表!$B:$F,3,0),"")</f>
        <v/>
      </c>
      <c r="D571" s="48" t="str">
        <f>IFERROR(VLOOKUP($A571,货物明细表!$B:$F,4,0),"")</f>
        <v/>
      </c>
      <c r="E571" s="48" t="str">
        <f>IFERROR(VLOOKUP($A571,货物明细表!$B:$F,5,0),"")</f>
        <v/>
      </c>
      <c r="F571" s="23"/>
      <c r="G571" s="48" t="str">
        <f>IF($A571="","",SUMIF(入库记录!$C:$C,$A571,入库记录!$H:$H))</f>
        <v/>
      </c>
      <c r="H571" s="48" t="str">
        <f>IF(A571="","",SUMIF(出库记录!$C:$C,$A571,出库记录!$H:$H))</f>
        <v/>
      </c>
      <c r="I571" s="48" t="str">
        <f t="shared" si="11"/>
        <v/>
      </c>
      <c r="J571" s="23"/>
    </row>
    <row r="572" spans="1:10">
      <c r="A572" s="19"/>
      <c r="B572" s="47" t="str">
        <f>IFERROR(VLOOKUP($A572,货物明细表!$B:$F,2,0),"")</f>
        <v/>
      </c>
      <c r="C572" s="47" t="str">
        <f>IFERROR(VLOOKUP($A572,货物明细表!$B:$F,3,0),"")</f>
        <v/>
      </c>
      <c r="D572" s="47" t="str">
        <f>IFERROR(VLOOKUP($A572,货物明细表!$B:$F,4,0),"")</f>
        <v/>
      </c>
      <c r="E572" s="47" t="str">
        <f>IFERROR(VLOOKUP($A572,货物明细表!$B:$F,5,0),"")</f>
        <v/>
      </c>
      <c r="F572" s="20"/>
      <c r="G572" s="47" t="str">
        <f>IF($A572="","",SUMIF(入库记录!$C:$C,$A572,入库记录!$H:$H))</f>
        <v/>
      </c>
      <c r="H572" s="47" t="str">
        <f>IF(A572="","",SUMIF(出库记录!$C:$C,$A572,出库记录!$H:$H))</f>
        <v/>
      </c>
      <c r="I572" s="47" t="str">
        <f t="shared" si="11"/>
        <v/>
      </c>
      <c r="J572" s="20"/>
    </row>
    <row r="573" spans="1:10">
      <c r="A573" s="22"/>
      <c r="B573" s="48" t="str">
        <f>IFERROR(VLOOKUP($A573,货物明细表!$B:$F,2,0),"")</f>
        <v/>
      </c>
      <c r="C573" s="48" t="str">
        <f>IFERROR(VLOOKUP($A573,货物明细表!$B:$F,3,0),"")</f>
        <v/>
      </c>
      <c r="D573" s="48" t="str">
        <f>IFERROR(VLOOKUP($A573,货物明细表!$B:$F,4,0),"")</f>
        <v/>
      </c>
      <c r="E573" s="48" t="str">
        <f>IFERROR(VLOOKUP($A573,货物明细表!$B:$F,5,0),"")</f>
        <v/>
      </c>
      <c r="F573" s="23"/>
      <c r="G573" s="48" t="str">
        <f>IF($A573="","",SUMIF(入库记录!$C:$C,$A573,入库记录!$H:$H))</f>
        <v/>
      </c>
      <c r="H573" s="48" t="str">
        <f>IF(A573="","",SUMIF(出库记录!$C:$C,$A573,出库记录!$H:$H))</f>
        <v/>
      </c>
      <c r="I573" s="48" t="str">
        <f t="shared" si="11"/>
        <v/>
      </c>
      <c r="J573" s="23"/>
    </row>
    <row r="574" spans="1:10">
      <c r="A574" s="19"/>
      <c r="B574" s="47" t="str">
        <f>IFERROR(VLOOKUP($A574,货物明细表!$B:$F,2,0),"")</f>
        <v/>
      </c>
      <c r="C574" s="47" t="str">
        <f>IFERROR(VLOOKUP($A574,货物明细表!$B:$F,3,0),"")</f>
        <v/>
      </c>
      <c r="D574" s="47" t="str">
        <f>IFERROR(VLOOKUP($A574,货物明细表!$B:$F,4,0),"")</f>
        <v/>
      </c>
      <c r="E574" s="47" t="str">
        <f>IFERROR(VLOOKUP($A574,货物明细表!$B:$F,5,0),"")</f>
        <v/>
      </c>
      <c r="F574" s="20"/>
      <c r="G574" s="47" t="str">
        <f>IF($A574="","",SUMIF(入库记录!$C:$C,$A574,入库记录!$H:$H))</f>
        <v/>
      </c>
      <c r="H574" s="47" t="str">
        <f>IF(A574="","",SUMIF(出库记录!$C:$C,$A574,出库记录!$H:$H))</f>
        <v/>
      </c>
      <c r="I574" s="47" t="str">
        <f t="shared" si="11"/>
        <v/>
      </c>
      <c r="J574" s="20"/>
    </row>
    <row r="575" spans="1:10">
      <c r="A575" s="22"/>
      <c r="B575" s="48" t="str">
        <f>IFERROR(VLOOKUP($A575,货物明细表!$B:$F,2,0),"")</f>
        <v/>
      </c>
      <c r="C575" s="48" t="str">
        <f>IFERROR(VLOOKUP($A575,货物明细表!$B:$F,3,0),"")</f>
        <v/>
      </c>
      <c r="D575" s="48" t="str">
        <f>IFERROR(VLOOKUP($A575,货物明细表!$B:$F,4,0),"")</f>
        <v/>
      </c>
      <c r="E575" s="48" t="str">
        <f>IFERROR(VLOOKUP($A575,货物明细表!$B:$F,5,0),"")</f>
        <v/>
      </c>
      <c r="F575" s="23"/>
      <c r="G575" s="48" t="str">
        <f>IF($A575="","",SUMIF(入库记录!$C:$C,$A575,入库记录!$H:$H))</f>
        <v/>
      </c>
      <c r="H575" s="48" t="str">
        <f>IF(A575="","",SUMIF(出库记录!$C:$C,$A575,出库记录!$H:$H))</f>
        <v/>
      </c>
      <c r="I575" s="48" t="str">
        <f t="shared" si="11"/>
        <v/>
      </c>
      <c r="J575" s="23"/>
    </row>
    <row r="576" spans="1:10">
      <c r="A576" s="19"/>
      <c r="B576" s="47" t="str">
        <f>IFERROR(VLOOKUP($A576,货物明细表!$B:$F,2,0),"")</f>
        <v/>
      </c>
      <c r="C576" s="47" t="str">
        <f>IFERROR(VLOOKUP($A576,货物明细表!$B:$F,3,0),"")</f>
        <v/>
      </c>
      <c r="D576" s="47" t="str">
        <f>IFERROR(VLOOKUP($A576,货物明细表!$B:$F,4,0),"")</f>
        <v/>
      </c>
      <c r="E576" s="47" t="str">
        <f>IFERROR(VLOOKUP($A576,货物明细表!$B:$F,5,0),"")</f>
        <v/>
      </c>
      <c r="F576" s="20"/>
      <c r="G576" s="47" t="str">
        <f>IF($A576="","",SUMIF(入库记录!$C:$C,$A576,入库记录!$H:$H))</f>
        <v/>
      </c>
      <c r="H576" s="47" t="str">
        <f>IF(A576="","",SUMIF(出库记录!$C:$C,$A576,出库记录!$H:$H))</f>
        <v/>
      </c>
      <c r="I576" s="47" t="str">
        <f t="shared" si="11"/>
        <v/>
      </c>
      <c r="J576" s="20"/>
    </row>
    <row r="577" spans="1:10">
      <c r="A577" s="22"/>
      <c r="B577" s="48" t="str">
        <f>IFERROR(VLOOKUP($A577,货物明细表!$B:$F,2,0),"")</f>
        <v/>
      </c>
      <c r="C577" s="48" t="str">
        <f>IFERROR(VLOOKUP($A577,货物明细表!$B:$F,3,0),"")</f>
        <v/>
      </c>
      <c r="D577" s="48" t="str">
        <f>IFERROR(VLOOKUP($A577,货物明细表!$B:$F,4,0),"")</f>
        <v/>
      </c>
      <c r="E577" s="48" t="str">
        <f>IFERROR(VLOOKUP($A577,货物明细表!$B:$F,5,0),"")</f>
        <v/>
      </c>
      <c r="F577" s="23"/>
      <c r="G577" s="48" t="str">
        <f>IF($A577="","",SUMIF(入库记录!$C:$C,$A577,入库记录!$H:$H))</f>
        <v/>
      </c>
      <c r="H577" s="48" t="str">
        <f>IF(A577="","",SUMIF(出库记录!$C:$C,$A577,出库记录!$H:$H))</f>
        <v/>
      </c>
      <c r="I577" s="48" t="str">
        <f t="shared" si="11"/>
        <v/>
      </c>
      <c r="J577" s="23"/>
    </row>
    <row r="578" spans="1:10">
      <c r="A578" s="19"/>
      <c r="B578" s="47" t="str">
        <f>IFERROR(VLOOKUP($A578,货物明细表!$B:$F,2,0),"")</f>
        <v/>
      </c>
      <c r="C578" s="47" t="str">
        <f>IFERROR(VLOOKUP($A578,货物明细表!$B:$F,3,0),"")</f>
        <v/>
      </c>
      <c r="D578" s="47" t="str">
        <f>IFERROR(VLOOKUP($A578,货物明细表!$B:$F,4,0),"")</f>
        <v/>
      </c>
      <c r="E578" s="47" t="str">
        <f>IFERROR(VLOOKUP($A578,货物明细表!$B:$F,5,0),"")</f>
        <v/>
      </c>
      <c r="F578" s="20"/>
      <c r="G578" s="47" t="str">
        <f>IF($A578="","",SUMIF(入库记录!$C:$C,$A578,入库记录!$H:$H))</f>
        <v/>
      </c>
      <c r="H578" s="47" t="str">
        <f>IF(A578="","",SUMIF(出库记录!$C:$C,$A578,出库记录!$H:$H))</f>
        <v/>
      </c>
      <c r="I578" s="47" t="str">
        <f t="shared" si="11"/>
        <v/>
      </c>
      <c r="J578" s="20"/>
    </row>
    <row r="579" spans="1:10">
      <c r="A579" s="22"/>
      <c r="B579" s="48" t="str">
        <f>IFERROR(VLOOKUP($A579,货物明细表!$B:$F,2,0),"")</f>
        <v/>
      </c>
      <c r="C579" s="48" t="str">
        <f>IFERROR(VLOOKUP($A579,货物明细表!$B:$F,3,0),"")</f>
        <v/>
      </c>
      <c r="D579" s="48" t="str">
        <f>IFERROR(VLOOKUP($A579,货物明细表!$B:$F,4,0),"")</f>
        <v/>
      </c>
      <c r="E579" s="48" t="str">
        <f>IFERROR(VLOOKUP($A579,货物明细表!$B:$F,5,0),"")</f>
        <v/>
      </c>
      <c r="F579" s="23"/>
      <c r="G579" s="48" t="str">
        <f>IF($A579="","",SUMIF(入库记录!$C:$C,$A579,入库记录!$H:$H))</f>
        <v/>
      </c>
      <c r="H579" s="48" t="str">
        <f>IF(A579="","",SUMIF(出库记录!$C:$C,$A579,出库记录!$H:$H))</f>
        <v/>
      </c>
      <c r="I579" s="48" t="str">
        <f t="shared" si="11"/>
        <v/>
      </c>
      <c r="J579" s="23"/>
    </row>
    <row r="580" spans="1:10">
      <c r="A580" s="19"/>
      <c r="B580" s="47" t="str">
        <f>IFERROR(VLOOKUP($A580,货物明细表!$B:$F,2,0),"")</f>
        <v/>
      </c>
      <c r="C580" s="47" t="str">
        <f>IFERROR(VLOOKUP($A580,货物明细表!$B:$F,3,0),"")</f>
        <v/>
      </c>
      <c r="D580" s="47" t="str">
        <f>IFERROR(VLOOKUP($A580,货物明细表!$B:$F,4,0),"")</f>
        <v/>
      </c>
      <c r="E580" s="47" t="str">
        <f>IFERROR(VLOOKUP($A580,货物明细表!$B:$F,5,0),"")</f>
        <v/>
      </c>
      <c r="F580" s="20"/>
      <c r="G580" s="47" t="str">
        <f>IF($A580="","",SUMIF(入库记录!$C:$C,$A580,入库记录!$H:$H))</f>
        <v/>
      </c>
      <c r="H580" s="47" t="str">
        <f>IF(A580="","",SUMIF(出库记录!$C:$C,$A580,出库记录!$H:$H))</f>
        <v/>
      </c>
      <c r="I580" s="47" t="str">
        <f t="shared" si="11"/>
        <v/>
      </c>
      <c r="J580" s="20"/>
    </row>
    <row r="581" spans="1:10">
      <c r="A581" s="22"/>
      <c r="B581" s="48" t="str">
        <f>IFERROR(VLOOKUP($A581,货物明细表!$B:$F,2,0),"")</f>
        <v/>
      </c>
      <c r="C581" s="48" t="str">
        <f>IFERROR(VLOOKUP($A581,货物明细表!$B:$F,3,0),"")</f>
        <v/>
      </c>
      <c r="D581" s="48" t="str">
        <f>IFERROR(VLOOKUP($A581,货物明细表!$B:$F,4,0),"")</f>
        <v/>
      </c>
      <c r="E581" s="48" t="str">
        <f>IFERROR(VLOOKUP($A581,货物明细表!$B:$F,5,0),"")</f>
        <v/>
      </c>
      <c r="F581" s="23"/>
      <c r="G581" s="48" t="str">
        <f>IF($A581="","",SUMIF(入库记录!$C:$C,$A581,入库记录!$H:$H))</f>
        <v/>
      </c>
      <c r="H581" s="48" t="str">
        <f>IF(A581="","",SUMIF(出库记录!$C:$C,$A581,出库记录!$H:$H))</f>
        <v/>
      </c>
      <c r="I581" s="48" t="str">
        <f t="shared" si="11"/>
        <v/>
      </c>
      <c r="J581" s="23"/>
    </row>
    <row r="582" spans="1:10">
      <c r="A582" s="19"/>
      <c r="B582" s="47" t="str">
        <f>IFERROR(VLOOKUP($A582,货物明细表!$B:$F,2,0),"")</f>
        <v/>
      </c>
      <c r="C582" s="47" t="str">
        <f>IFERROR(VLOOKUP($A582,货物明细表!$B:$F,3,0),"")</f>
        <v/>
      </c>
      <c r="D582" s="47" t="str">
        <f>IFERROR(VLOOKUP($A582,货物明细表!$B:$F,4,0),"")</f>
        <v/>
      </c>
      <c r="E582" s="47" t="str">
        <f>IFERROR(VLOOKUP($A582,货物明细表!$B:$F,5,0),"")</f>
        <v/>
      </c>
      <c r="F582" s="20"/>
      <c r="G582" s="47" t="str">
        <f>IF($A582="","",SUMIF(入库记录!$C:$C,$A582,入库记录!$H:$H))</f>
        <v/>
      </c>
      <c r="H582" s="47" t="str">
        <f>IF(A582="","",SUMIF(出库记录!$C:$C,$A582,出库记录!$H:$H))</f>
        <v/>
      </c>
      <c r="I582" s="47" t="str">
        <f t="shared" si="11"/>
        <v/>
      </c>
      <c r="J582" s="20"/>
    </row>
    <row r="583" spans="1:10">
      <c r="A583" s="22"/>
      <c r="B583" s="48" t="str">
        <f>IFERROR(VLOOKUP($A583,货物明细表!$B:$F,2,0),"")</f>
        <v/>
      </c>
      <c r="C583" s="48" t="str">
        <f>IFERROR(VLOOKUP($A583,货物明细表!$B:$F,3,0),"")</f>
        <v/>
      </c>
      <c r="D583" s="48" t="str">
        <f>IFERROR(VLOOKUP($A583,货物明细表!$B:$F,4,0),"")</f>
        <v/>
      </c>
      <c r="E583" s="48" t="str">
        <f>IFERROR(VLOOKUP($A583,货物明细表!$B:$F,5,0),"")</f>
        <v/>
      </c>
      <c r="F583" s="23"/>
      <c r="G583" s="48" t="str">
        <f>IF($A583="","",SUMIF(入库记录!$C:$C,$A583,入库记录!$H:$H))</f>
        <v/>
      </c>
      <c r="H583" s="48" t="str">
        <f>IF(A583="","",SUMIF(出库记录!$C:$C,$A583,出库记录!$H:$H))</f>
        <v/>
      </c>
      <c r="I583" s="48" t="str">
        <f t="shared" si="11"/>
        <v/>
      </c>
      <c r="J583" s="23"/>
    </row>
    <row r="584" spans="1:10">
      <c r="A584" s="19"/>
      <c r="B584" s="47" t="str">
        <f>IFERROR(VLOOKUP($A584,货物明细表!$B:$F,2,0),"")</f>
        <v/>
      </c>
      <c r="C584" s="47" t="str">
        <f>IFERROR(VLOOKUP($A584,货物明细表!$B:$F,3,0),"")</f>
        <v/>
      </c>
      <c r="D584" s="47" t="str">
        <f>IFERROR(VLOOKUP($A584,货物明细表!$B:$F,4,0),"")</f>
        <v/>
      </c>
      <c r="E584" s="47" t="str">
        <f>IFERROR(VLOOKUP($A584,货物明细表!$B:$F,5,0),"")</f>
        <v/>
      </c>
      <c r="F584" s="20"/>
      <c r="G584" s="47" t="str">
        <f>IF($A584="","",SUMIF(入库记录!$C:$C,$A584,入库记录!$H:$H))</f>
        <v/>
      </c>
      <c r="H584" s="47" t="str">
        <f>IF(A584="","",SUMIF(出库记录!$C:$C,$A584,出库记录!$H:$H))</f>
        <v/>
      </c>
      <c r="I584" s="47" t="str">
        <f t="shared" si="11"/>
        <v/>
      </c>
      <c r="J584" s="20"/>
    </row>
    <row r="585" spans="1:10">
      <c r="A585" s="22"/>
      <c r="B585" s="48" t="str">
        <f>IFERROR(VLOOKUP($A585,货物明细表!$B:$F,2,0),"")</f>
        <v/>
      </c>
      <c r="C585" s="48" t="str">
        <f>IFERROR(VLOOKUP($A585,货物明细表!$B:$F,3,0),"")</f>
        <v/>
      </c>
      <c r="D585" s="48" t="str">
        <f>IFERROR(VLOOKUP($A585,货物明细表!$B:$F,4,0),"")</f>
        <v/>
      </c>
      <c r="E585" s="48" t="str">
        <f>IFERROR(VLOOKUP($A585,货物明细表!$B:$F,5,0),"")</f>
        <v/>
      </c>
      <c r="F585" s="23"/>
      <c r="G585" s="48" t="str">
        <f>IF($A585="","",SUMIF(入库记录!$C:$C,$A585,入库记录!$H:$H))</f>
        <v/>
      </c>
      <c r="H585" s="48" t="str">
        <f>IF(A585="","",SUMIF(出库记录!$C:$C,$A585,出库记录!$H:$H))</f>
        <v/>
      </c>
      <c r="I585" s="48" t="str">
        <f t="shared" si="11"/>
        <v/>
      </c>
      <c r="J585" s="23"/>
    </row>
    <row r="586" spans="1:10">
      <c r="A586" s="19"/>
      <c r="B586" s="47" t="str">
        <f>IFERROR(VLOOKUP($A586,货物明细表!$B:$F,2,0),"")</f>
        <v/>
      </c>
      <c r="C586" s="47" t="str">
        <f>IFERROR(VLOOKUP($A586,货物明细表!$B:$F,3,0),"")</f>
        <v/>
      </c>
      <c r="D586" s="47" t="str">
        <f>IFERROR(VLOOKUP($A586,货物明细表!$B:$F,4,0),"")</f>
        <v/>
      </c>
      <c r="E586" s="47" t="str">
        <f>IFERROR(VLOOKUP($A586,货物明细表!$B:$F,5,0),"")</f>
        <v/>
      </c>
      <c r="F586" s="20"/>
      <c r="G586" s="47" t="str">
        <f>IF($A586="","",SUMIF(入库记录!$C:$C,$A586,入库记录!$H:$H))</f>
        <v/>
      </c>
      <c r="H586" s="47" t="str">
        <f>IF(A586="","",SUMIF(出库记录!$C:$C,$A586,出库记录!$H:$H))</f>
        <v/>
      </c>
      <c r="I586" s="47" t="str">
        <f t="shared" si="11"/>
        <v/>
      </c>
      <c r="J586" s="20"/>
    </row>
    <row r="587" spans="1:10">
      <c r="A587" s="22"/>
      <c r="B587" s="48" t="str">
        <f>IFERROR(VLOOKUP($A587,货物明细表!$B:$F,2,0),"")</f>
        <v/>
      </c>
      <c r="C587" s="48" t="str">
        <f>IFERROR(VLOOKUP($A587,货物明细表!$B:$F,3,0),"")</f>
        <v/>
      </c>
      <c r="D587" s="48" t="str">
        <f>IFERROR(VLOOKUP($A587,货物明细表!$B:$F,4,0),"")</f>
        <v/>
      </c>
      <c r="E587" s="48" t="str">
        <f>IFERROR(VLOOKUP($A587,货物明细表!$B:$F,5,0),"")</f>
        <v/>
      </c>
      <c r="F587" s="23"/>
      <c r="G587" s="48" t="str">
        <f>IF($A587="","",SUMIF(入库记录!$C:$C,$A587,入库记录!$H:$H))</f>
        <v/>
      </c>
      <c r="H587" s="48" t="str">
        <f>IF(A587="","",SUMIF(出库记录!$C:$C,$A587,出库记录!$H:$H))</f>
        <v/>
      </c>
      <c r="I587" s="48" t="str">
        <f t="shared" si="11"/>
        <v/>
      </c>
      <c r="J587" s="23"/>
    </row>
    <row r="588" spans="1:10">
      <c r="A588" s="19"/>
      <c r="B588" s="47" t="str">
        <f>IFERROR(VLOOKUP($A588,货物明细表!$B:$F,2,0),"")</f>
        <v/>
      </c>
      <c r="C588" s="47" t="str">
        <f>IFERROR(VLOOKUP($A588,货物明细表!$B:$F,3,0),"")</f>
        <v/>
      </c>
      <c r="D588" s="47" t="str">
        <f>IFERROR(VLOOKUP($A588,货物明细表!$B:$F,4,0),"")</f>
        <v/>
      </c>
      <c r="E588" s="47" t="str">
        <f>IFERROR(VLOOKUP($A588,货物明细表!$B:$F,5,0),"")</f>
        <v/>
      </c>
      <c r="F588" s="20"/>
      <c r="G588" s="47" t="str">
        <f>IF($A588="","",SUMIF(入库记录!$C:$C,$A588,入库记录!$H:$H))</f>
        <v/>
      </c>
      <c r="H588" s="47" t="str">
        <f>IF(A588="","",SUMIF(出库记录!$C:$C,$A588,出库记录!$H:$H))</f>
        <v/>
      </c>
      <c r="I588" s="47" t="str">
        <f t="shared" si="11"/>
        <v/>
      </c>
      <c r="J588" s="20"/>
    </row>
    <row r="589" spans="1:10">
      <c r="A589" s="22"/>
      <c r="B589" s="48" t="str">
        <f>IFERROR(VLOOKUP($A589,货物明细表!$B:$F,2,0),"")</f>
        <v/>
      </c>
      <c r="C589" s="48" t="str">
        <f>IFERROR(VLOOKUP($A589,货物明细表!$B:$F,3,0),"")</f>
        <v/>
      </c>
      <c r="D589" s="48" t="str">
        <f>IFERROR(VLOOKUP($A589,货物明细表!$B:$F,4,0),"")</f>
        <v/>
      </c>
      <c r="E589" s="48" t="str">
        <f>IFERROR(VLOOKUP($A589,货物明细表!$B:$F,5,0),"")</f>
        <v/>
      </c>
      <c r="F589" s="23"/>
      <c r="G589" s="48" t="str">
        <f>IF($A589="","",SUMIF(入库记录!$C:$C,$A589,入库记录!$H:$H))</f>
        <v/>
      </c>
      <c r="H589" s="48" t="str">
        <f>IF(A589="","",SUMIF(出库记录!$C:$C,$A589,出库记录!$H:$H))</f>
        <v/>
      </c>
      <c r="I589" s="48" t="str">
        <f t="shared" si="11"/>
        <v/>
      </c>
      <c r="J589" s="23"/>
    </row>
    <row r="590" spans="1:10">
      <c r="A590" s="19"/>
      <c r="B590" s="47" t="str">
        <f>IFERROR(VLOOKUP($A590,货物明细表!$B:$F,2,0),"")</f>
        <v/>
      </c>
      <c r="C590" s="47" t="str">
        <f>IFERROR(VLOOKUP($A590,货物明细表!$B:$F,3,0),"")</f>
        <v/>
      </c>
      <c r="D590" s="47" t="str">
        <f>IFERROR(VLOOKUP($A590,货物明细表!$B:$F,4,0),"")</f>
        <v/>
      </c>
      <c r="E590" s="47" t="str">
        <f>IFERROR(VLOOKUP($A590,货物明细表!$B:$F,5,0),"")</f>
        <v/>
      </c>
      <c r="F590" s="20"/>
      <c r="G590" s="47" t="str">
        <f>IF($A590="","",SUMIF(入库记录!$C:$C,$A590,入库记录!$H:$H))</f>
        <v/>
      </c>
      <c r="H590" s="47" t="str">
        <f>IF(A590="","",SUMIF(出库记录!$C:$C,$A590,出库记录!$H:$H))</f>
        <v/>
      </c>
      <c r="I590" s="47" t="str">
        <f t="shared" si="11"/>
        <v/>
      </c>
      <c r="J590" s="20"/>
    </row>
    <row r="591" spans="1:10">
      <c r="A591" s="22"/>
      <c r="B591" s="48" t="str">
        <f>IFERROR(VLOOKUP($A591,货物明细表!$B:$F,2,0),"")</f>
        <v/>
      </c>
      <c r="C591" s="48" t="str">
        <f>IFERROR(VLOOKUP($A591,货物明细表!$B:$F,3,0),"")</f>
        <v/>
      </c>
      <c r="D591" s="48" t="str">
        <f>IFERROR(VLOOKUP($A591,货物明细表!$B:$F,4,0),"")</f>
        <v/>
      </c>
      <c r="E591" s="48" t="str">
        <f>IFERROR(VLOOKUP($A591,货物明细表!$B:$F,5,0),"")</f>
        <v/>
      </c>
      <c r="F591" s="23"/>
      <c r="G591" s="48" t="str">
        <f>IF($A591="","",SUMIF(入库记录!$C:$C,$A591,入库记录!$H:$H))</f>
        <v/>
      </c>
      <c r="H591" s="48" t="str">
        <f>IF(A591="","",SUMIF(出库记录!$C:$C,$A591,出库记录!$H:$H))</f>
        <v/>
      </c>
      <c r="I591" s="48" t="str">
        <f t="shared" si="11"/>
        <v/>
      </c>
      <c r="J591" s="23"/>
    </row>
    <row r="592" spans="1:10">
      <c r="A592" s="19"/>
      <c r="B592" s="47" t="str">
        <f>IFERROR(VLOOKUP($A592,货物明细表!$B:$F,2,0),"")</f>
        <v/>
      </c>
      <c r="C592" s="47" t="str">
        <f>IFERROR(VLOOKUP($A592,货物明细表!$B:$F,3,0),"")</f>
        <v/>
      </c>
      <c r="D592" s="47" t="str">
        <f>IFERROR(VLOOKUP($A592,货物明细表!$B:$F,4,0),"")</f>
        <v/>
      </c>
      <c r="E592" s="47" t="str">
        <f>IFERROR(VLOOKUP($A592,货物明细表!$B:$F,5,0),"")</f>
        <v/>
      </c>
      <c r="F592" s="20"/>
      <c r="G592" s="47" t="str">
        <f>IF($A592="","",SUMIF(入库记录!$C:$C,$A592,入库记录!$H:$H))</f>
        <v/>
      </c>
      <c r="H592" s="47" t="str">
        <f>IF(A592="","",SUMIF(出库记录!$C:$C,$A592,出库记录!$H:$H))</f>
        <v/>
      </c>
      <c r="I592" s="47" t="str">
        <f t="shared" si="11"/>
        <v/>
      </c>
      <c r="J592" s="20"/>
    </row>
    <row r="593" spans="1:10">
      <c r="A593" s="22"/>
      <c r="B593" s="48" t="str">
        <f>IFERROR(VLOOKUP($A593,货物明细表!$B:$F,2,0),"")</f>
        <v/>
      </c>
      <c r="C593" s="48" t="str">
        <f>IFERROR(VLOOKUP($A593,货物明细表!$B:$F,3,0),"")</f>
        <v/>
      </c>
      <c r="D593" s="48" t="str">
        <f>IFERROR(VLOOKUP($A593,货物明细表!$B:$F,4,0),"")</f>
        <v/>
      </c>
      <c r="E593" s="48" t="str">
        <f>IFERROR(VLOOKUP($A593,货物明细表!$B:$F,5,0),"")</f>
        <v/>
      </c>
      <c r="F593" s="23"/>
      <c r="G593" s="48" t="str">
        <f>IF($A593="","",SUMIF(入库记录!$C:$C,$A593,入库记录!$H:$H))</f>
        <v/>
      </c>
      <c r="H593" s="48" t="str">
        <f>IF(A593="","",SUMIF(出库记录!$C:$C,$A593,出库记录!$H:$H))</f>
        <v/>
      </c>
      <c r="I593" s="48" t="str">
        <f t="shared" si="11"/>
        <v/>
      </c>
      <c r="J593" s="23"/>
    </row>
    <row r="594" spans="1:10">
      <c r="A594" s="19"/>
      <c r="B594" s="47" t="str">
        <f>IFERROR(VLOOKUP($A594,货物明细表!$B:$F,2,0),"")</f>
        <v/>
      </c>
      <c r="C594" s="47" t="str">
        <f>IFERROR(VLOOKUP($A594,货物明细表!$B:$F,3,0),"")</f>
        <v/>
      </c>
      <c r="D594" s="47" t="str">
        <f>IFERROR(VLOOKUP($A594,货物明细表!$B:$F,4,0),"")</f>
        <v/>
      </c>
      <c r="E594" s="47" t="str">
        <f>IFERROR(VLOOKUP($A594,货物明细表!$B:$F,5,0),"")</f>
        <v/>
      </c>
      <c r="F594" s="20"/>
      <c r="G594" s="47" t="str">
        <f>IF($A594="","",SUMIF(入库记录!$C:$C,$A594,入库记录!$H:$H))</f>
        <v/>
      </c>
      <c r="H594" s="47" t="str">
        <f>IF(A594="","",SUMIF(出库记录!$C:$C,$A594,出库记录!$H:$H))</f>
        <v/>
      </c>
      <c r="I594" s="47" t="str">
        <f t="shared" si="11"/>
        <v/>
      </c>
      <c r="J594" s="20"/>
    </row>
    <row r="595" spans="1:10">
      <c r="A595" s="22"/>
      <c r="B595" s="48" t="str">
        <f>IFERROR(VLOOKUP($A595,货物明细表!$B:$F,2,0),"")</f>
        <v/>
      </c>
      <c r="C595" s="48" t="str">
        <f>IFERROR(VLOOKUP($A595,货物明细表!$B:$F,3,0),"")</f>
        <v/>
      </c>
      <c r="D595" s="48" t="str">
        <f>IFERROR(VLOOKUP($A595,货物明细表!$B:$F,4,0),"")</f>
        <v/>
      </c>
      <c r="E595" s="48" t="str">
        <f>IFERROR(VLOOKUP($A595,货物明细表!$B:$F,5,0),"")</f>
        <v/>
      </c>
      <c r="F595" s="23"/>
      <c r="G595" s="48" t="str">
        <f>IF($A595="","",SUMIF(入库记录!$C:$C,$A595,入库记录!$H:$H))</f>
        <v/>
      </c>
      <c r="H595" s="48" t="str">
        <f>IF(A595="","",SUMIF(出库记录!$C:$C,$A595,出库记录!$H:$H))</f>
        <v/>
      </c>
      <c r="I595" s="48" t="str">
        <f t="shared" si="11"/>
        <v/>
      </c>
      <c r="J595" s="23"/>
    </row>
    <row r="596" spans="1:10">
      <c r="A596" s="19"/>
      <c r="B596" s="47" t="str">
        <f>IFERROR(VLOOKUP($A596,货物明细表!$B:$F,2,0),"")</f>
        <v/>
      </c>
      <c r="C596" s="47" t="str">
        <f>IFERROR(VLOOKUP($A596,货物明细表!$B:$F,3,0),"")</f>
        <v/>
      </c>
      <c r="D596" s="47" t="str">
        <f>IFERROR(VLOOKUP($A596,货物明细表!$B:$F,4,0),"")</f>
        <v/>
      </c>
      <c r="E596" s="47" t="str">
        <f>IFERROR(VLOOKUP($A596,货物明细表!$B:$F,5,0),"")</f>
        <v/>
      </c>
      <c r="F596" s="20"/>
      <c r="G596" s="47" t="str">
        <f>IF($A596="","",SUMIF(入库记录!$C:$C,$A596,入库记录!$H:$H))</f>
        <v/>
      </c>
      <c r="H596" s="47" t="str">
        <f>IF(A596="","",SUMIF(出库记录!$C:$C,$A596,出库记录!$H:$H))</f>
        <v/>
      </c>
      <c r="I596" s="47" t="str">
        <f t="shared" si="11"/>
        <v/>
      </c>
      <c r="J596" s="20"/>
    </row>
    <row r="597" spans="1:10">
      <c r="A597" s="22"/>
      <c r="B597" s="48" t="str">
        <f>IFERROR(VLOOKUP($A597,货物明细表!$B:$F,2,0),"")</f>
        <v/>
      </c>
      <c r="C597" s="48" t="str">
        <f>IFERROR(VLOOKUP($A597,货物明细表!$B:$F,3,0),"")</f>
        <v/>
      </c>
      <c r="D597" s="48" t="str">
        <f>IFERROR(VLOOKUP($A597,货物明细表!$B:$F,4,0),"")</f>
        <v/>
      </c>
      <c r="E597" s="48" t="str">
        <f>IFERROR(VLOOKUP($A597,货物明细表!$B:$F,5,0),"")</f>
        <v/>
      </c>
      <c r="F597" s="23"/>
      <c r="G597" s="48" t="str">
        <f>IF($A597="","",SUMIF(入库记录!$C:$C,$A597,入库记录!$H:$H))</f>
        <v/>
      </c>
      <c r="H597" s="48" t="str">
        <f>IF(A597="","",SUMIF(出库记录!$C:$C,$A597,出库记录!$H:$H))</f>
        <v/>
      </c>
      <c r="I597" s="48" t="str">
        <f t="shared" si="11"/>
        <v/>
      </c>
      <c r="J597" s="23"/>
    </row>
    <row r="598" spans="1:10">
      <c r="A598" s="19"/>
      <c r="B598" s="47" t="str">
        <f>IFERROR(VLOOKUP($A598,货物明细表!$B:$F,2,0),"")</f>
        <v/>
      </c>
      <c r="C598" s="47" t="str">
        <f>IFERROR(VLOOKUP($A598,货物明细表!$B:$F,3,0),"")</f>
        <v/>
      </c>
      <c r="D598" s="47" t="str">
        <f>IFERROR(VLOOKUP($A598,货物明细表!$B:$F,4,0),"")</f>
        <v/>
      </c>
      <c r="E598" s="47" t="str">
        <f>IFERROR(VLOOKUP($A598,货物明细表!$B:$F,5,0),"")</f>
        <v/>
      </c>
      <c r="F598" s="20"/>
      <c r="G598" s="47" t="str">
        <f>IF($A598="","",SUMIF(入库记录!$C:$C,$A598,入库记录!$H:$H))</f>
        <v/>
      </c>
      <c r="H598" s="47" t="str">
        <f>IF(A598="","",SUMIF(出库记录!$C:$C,$A598,出库记录!$H:$H))</f>
        <v/>
      </c>
      <c r="I598" s="47" t="str">
        <f t="shared" si="11"/>
        <v/>
      </c>
      <c r="J598" s="20"/>
    </row>
    <row r="599" spans="1:10">
      <c r="A599" s="22"/>
      <c r="B599" s="48" t="str">
        <f>IFERROR(VLOOKUP($A599,货物明细表!$B:$F,2,0),"")</f>
        <v/>
      </c>
      <c r="C599" s="48" t="str">
        <f>IFERROR(VLOOKUP($A599,货物明细表!$B:$F,3,0),"")</f>
        <v/>
      </c>
      <c r="D599" s="48" t="str">
        <f>IFERROR(VLOOKUP($A599,货物明细表!$B:$F,4,0),"")</f>
        <v/>
      </c>
      <c r="E599" s="48" t="str">
        <f>IFERROR(VLOOKUP($A599,货物明细表!$B:$F,5,0),"")</f>
        <v/>
      </c>
      <c r="F599" s="23"/>
      <c r="G599" s="48" t="str">
        <f>IF($A599="","",SUMIF(入库记录!$C:$C,$A599,入库记录!$H:$H))</f>
        <v/>
      </c>
      <c r="H599" s="48" t="str">
        <f>IF(A599="","",SUMIF(出库记录!$C:$C,$A599,出库记录!$H:$H))</f>
        <v/>
      </c>
      <c r="I599" s="48" t="str">
        <f t="shared" si="11"/>
        <v/>
      </c>
      <c r="J599" s="23"/>
    </row>
    <row r="600" spans="1:10">
      <c r="A600" s="19"/>
      <c r="B600" s="47" t="str">
        <f>IFERROR(VLOOKUP($A600,货物明细表!$B:$F,2,0),"")</f>
        <v/>
      </c>
      <c r="C600" s="47" t="str">
        <f>IFERROR(VLOOKUP($A600,货物明细表!$B:$F,3,0),"")</f>
        <v/>
      </c>
      <c r="D600" s="47" t="str">
        <f>IFERROR(VLOOKUP($A600,货物明细表!$B:$F,4,0),"")</f>
        <v/>
      </c>
      <c r="E600" s="47" t="str">
        <f>IFERROR(VLOOKUP($A600,货物明细表!$B:$F,5,0),"")</f>
        <v/>
      </c>
      <c r="F600" s="20"/>
      <c r="G600" s="47" t="str">
        <f>IF($A600="","",SUMIF(入库记录!$C:$C,$A600,入库记录!$H:$H))</f>
        <v/>
      </c>
      <c r="H600" s="47" t="str">
        <f>IF(A600="","",SUMIF(出库记录!$C:$C,$A600,出库记录!$H:$H))</f>
        <v/>
      </c>
      <c r="I600" s="47" t="str">
        <f t="shared" si="11"/>
        <v/>
      </c>
      <c r="J600" s="20"/>
    </row>
    <row r="601" spans="1:10">
      <c r="A601" s="22"/>
      <c r="B601" s="48" t="str">
        <f>IFERROR(VLOOKUP($A601,货物明细表!$B:$F,2,0),"")</f>
        <v/>
      </c>
      <c r="C601" s="48" t="str">
        <f>IFERROR(VLOOKUP($A601,货物明细表!$B:$F,3,0),"")</f>
        <v/>
      </c>
      <c r="D601" s="48" t="str">
        <f>IFERROR(VLOOKUP($A601,货物明细表!$B:$F,4,0),"")</f>
        <v/>
      </c>
      <c r="E601" s="48" t="str">
        <f>IFERROR(VLOOKUP($A601,货物明细表!$B:$F,5,0),"")</f>
        <v/>
      </c>
      <c r="F601" s="23"/>
      <c r="G601" s="48" t="str">
        <f>IF($A601="","",SUMIF(入库记录!$C:$C,$A601,入库记录!$H:$H))</f>
        <v/>
      </c>
      <c r="H601" s="48" t="str">
        <f>IF(A601="","",SUMIF(出库记录!$C:$C,$A601,出库记录!$H:$H))</f>
        <v/>
      </c>
      <c r="I601" s="48" t="str">
        <f t="shared" si="11"/>
        <v/>
      </c>
      <c r="J601" s="23"/>
    </row>
    <row r="602" spans="1:10">
      <c r="A602" s="19"/>
      <c r="B602" s="47" t="str">
        <f>IFERROR(VLOOKUP($A602,货物明细表!$B:$F,2,0),"")</f>
        <v/>
      </c>
      <c r="C602" s="47" t="str">
        <f>IFERROR(VLOOKUP($A602,货物明细表!$B:$F,3,0),"")</f>
        <v/>
      </c>
      <c r="D602" s="47" t="str">
        <f>IFERROR(VLOOKUP($A602,货物明细表!$B:$F,4,0),"")</f>
        <v/>
      </c>
      <c r="E602" s="47" t="str">
        <f>IFERROR(VLOOKUP($A602,货物明细表!$B:$F,5,0),"")</f>
        <v/>
      </c>
      <c r="F602" s="20"/>
      <c r="G602" s="47" t="str">
        <f>IF($A602="","",SUMIF(入库记录!$C:$C,$A602,入库记录!$H:$H))</f>
        <v/>
      </c>
      <c r="H602" s="47" t="str">
        <f>IF(A602="","",SUMIF(出库记录!$C:$C,$A602,出库记录!$H:$H))</f>
        <v/>
      </c>
      <c r="I602" s="47" t="str">
        <f t="shared" si="11"/>
        <v/>
      </c>
      <c r="J602" s="20"/>
    </row>
    <row r="603" spans="1:10">
      <c r="A603" s="22"/>
      <c r="B603" s="48" t="str">
        <f>IFERROR(VLOOKUP($A603,货物明细表!$B:$F,2,0),"")</f>
        <v/>
      </c>
      <c r="C603" s="48" t="str">
        <f>IFERROR(VLOOKUP($A603,货物明细表!$B:$F,3,0),"")</f>
        <v/>
      </c>
      <c r="D603" s="48" t="str">
        <f>IFERROR(VLOOKUP($A603,货物明细表!$B:$F,4,0),"")</f>
        <v/>
      </c>
      <c r="E603" s="48" t="str">
        <f>IFERROR(VLOOKUP($A603,货物明细表!$B:$F,5,0),"")</f>
        <v/>
      </c>
      <c r="F603" s="23"/>
      <c r="G603" s="48" t="str">
        <f>IF($A603="","",SUMIF(入库记录!$C:$C,$A603,入库记录!$H:$H))</f>
        <v/>
      </c>
      <c r="H603" s="48" t="str">
        <f>IF(A603="","",SUMIF(出库记录!$C:$C,$A603,出库记录!$H:$H))</f>
        <v/>
      </c>
      <c r="I603" s="48" t="str">
        <f t="shared" si="11"/>
        <v/>
      </c>
      <c r="J603" s="23"/>
    </row>
    <row r="604" spans="1:10">
      <c r="A604" s="19"/>
      <c r="B604" s="47" t="str">
        <f>IFERROR(VLOOKUP($A604,货物明细表!$B:$F,2,0),"")</f>
        <v/>
      </c>
      <c r="C604" s="47" t="str">
        <f>IFERROR(VLOOKUP($A604,货物明细表!$B:$F,3,0),"")</f>
        <v/>
      </c>
      <c r="D604" s="47" t="str">
        <f>IFERROR(VLOOKUP($A604,货物明细表!$B:$F,4,0),"")</f>
        <v/>
      </c>
      <c r="E604" s="47" t="str">
        <f>IFERROR(VLOOKUP($A604,货物明细表!$B:$F,5,0),"")</f>
        <v/>
      </c>
      <c r="F604" s="20"/>
      <c r="G604" s="47" t="str">
        <f>IF($A604="","",SUMIF(入库记录!$C:$C,$A604,入库记录!$H:$H))</f>
        <v/>
      </c>
      <c r="H604" s="47" t="str">
        <f>IF(A604="","",SUMIF(出库记录!$C:$C,$A604,出库记录!$H:$H))</f>
        <v/>
      </c>
      <c r="I604" s="47" t="str">
        <f t="shared" si="11"/>
        <v/>
      </c>
      <c r="J604" s="20"/>
    </row>
    <row r="605" spans="1:10">
      <c r="A605" s="22"/>
      <c r="B605" s="48" t="str">
        <f>IFERROR(VLOOKUP($A605,货物明细表!$B:$F,2,0),"")</f>
        <v/>
      </c>
      <c r="C605" s="48" t="str">
        <f>IFERROR(VLOOKUP($A605,货物明细表!$B:$F,3,0),"")</f>
        <v/>
      </c>
      <c r="D605" s="48" t="str">
        <f>IFERROR(VLOOKUP($A605,货物明细表!$B:$F,4,0),"")</f>
        <v/>
      </c>
      <c r="E605" s="48" t="str">
        <f>IFERROR(VLOOKUP($A605,货物明细表!$B:$F,5,0),"")</f>
        <v/>
      </c>
      <c r="F605" s="23"/>
      <c r="G605" s="48" t="str">
        <f>IF($A605="","",SUMIF(入库记录!$C:$C,$A605,入库记录!$H:$H))</f>
        <v/>
      </c>
      <c r="H605" s="48" t="str">
        <f>IF(A605="","",SUMIF(出库记录!$C:$C,$A605,出库记录!$H:$H))</f>
        <v/>
      </c>
      <c r="I605" s="48" t="str">
        <f t="shared" si="11"/>
        <v/>
      </c>
      <c r="J605" s="23"/>
    </row>
    <row r="606" spans="1:10">
      <c r="A606" s="19"/>
      <c r="B606" s="47" t="str">
        <f>IFERROR(VLOOKUP($A606,货物明细表!$B:$F,2,0),"")</f>
        <v/>
      </c>
      <c r="C606" s="47" t="str">
        <f>IFERROR(VLOOKUP($A606,货物明细表!$B:$F,3,0),"")</f>
        <v/>
      </c>
      <c r="D606" s="47" t="str">
        <f>IFERROR(VLOOKUP($A606,货物明细表!$B:$F,4,0),"")</f>
        <v/>
      </c>
      <c r="E606" s="47" t="str">
        <f>IFERROR(VLOOKUP($A606,货物明细表!$B:$F,5,0),"")</f>
        <v/>
      </c>
      <c r="F606" s="20"/>
      <c r="G606" s="47" t="str">
        <f>IF($A606="","",SUMIF(入库记录!$C:$C,$A606,入库记录!$H:$H))</f>
        <v/>
      </c>
      <c r="H606" s="47" t="str">
        <f>IF(A606="","",SUMIF(出库记录!$C:$C,$A606,出库记录!$H:$H))</f>
        <v/>
      </c>
      <c r="I606" s="47" t="str">
        <f t="shared" si="11"/>
        <v/>
      </c>
      <c r="J606" s="20"/>
    </row>
    <row r="607" spans="1:10">
      <c r="A607" s="22"/>
      <c r="B607" s="48" t="str">
        <f>IFERROR(VLOOKUP($A607,货物明细表!$B:$F,2,0),"")</f>
        <v/>
      </c>
      <c r="C607" s="48" t="str">
        <f>IFERROR(VLOOKUP($A607,货物明细表!$B:$F,3,0),"")</f>
        <v/>
      </c>
      <c r="D607" s="48" t="str">
        <f>IFERROR(VLOOKUP($A607,货物明细表!$B:$F,4,0),"")</f>
        <v/>
      </c>
      <c r="E607" s="48" t="str">
        <f>IFERROR(VLOOKUP($A607,货物明细表!$B:$F,5,0),"")</f>
        <v/>
      </c>
      <c r="F607" s="23"/>
      <c r="G607" s="48" t="str">
        <f>IF($A607="","",SUMIF(入库记录!$C:$C,$A607,入库记录!$H:$H))</f>
        <v/>
      </c>
      <c r="H607" s="48" t="str">
        <f>IF(A607="","",SUMIF(出库记录!$C:$C,$A607,出库记录!$H:$H))</f>
        <v/>
      </c>
      <c r="I607" s="48" t="str">
        <f t="shared" si="11"/>
        <v/>
      </c>
      <c r="J607" s="23"/>
    </row>
    <row r="608" spans="1:10">
      <c r="A608" s="19"/>
      <c r="B608" s="47" t="str">
        <f>IFERROR(VLOOKUP($A608,货物明细表!$B:$F,2,0),"")</f>
        <v/>
      </c>
      <c r="C608" s="47" t="str">
        <f>IFERROR(VLOOKUP($A608,货物明细表!$B:$F,3,0),"")</f>
        <v/>
      </c>
      <c r="D608" s="47" t="str">
        <f>IFERROR(VLOOKUP($A608,货物明细表!$B:$F,4,0),"")</f>
        <v/>
      </c>
      <c r="E608" s="47" t="str">
        <f>IFERROR(VLOOKUP($A608,货物明细表!$B:$F,5,0),"")</f>
        <v/>
      </c>
      <c r="F608" s="20"/>
      <c r="G608" s="47" t="str">
        <f>IF($A608="","",SUMIF(入库记录!$C:$C,$A608,入库记录!$H:$H))</f>
        <v/>
      </c>
      <c r="H608" s="47" t="str">
        <f>IF(A608="","",SUMIF(出库记录!$C:$C,$A608,出库记录!$H:$H))</f>
        <v/>
      </c>
      <c r="I608" s="47" t="str">
        <f t="shared" si="11"/>
        <v/>
      </c>
      <c r="J608" s="20"/>
    </row>
    <row r="609" spans="1:10">
      <c r="A609" s="22"/>
      <c r="B609" s="48" t="str">
        <f>IFERROR(VLOOKUP($A609,货物明细表!$B:$F,2,0),"")</f>
        <v/>
      </c>
      <c r="C609" s="48" t="str">
        <f>IFERROR(VLOOKUP($A609,货物明细表!$B:$F,3,0),"")</f>
        <v/>
      </c>
      <c r="D609" s="48" t="str">
        <f>IFERROR(VLOOKUP($A609,货物明细表!$B:$F,4,0),"")</f>
        <v/>
      </c>
      <c r="E609" s="48" t="str">
        <f>IFERROR(VLOOKUP($A609,货物明细表!$B:$F,5,0),"")</f>
        <v/>
      </c>
      <c r="F609" s="23"/>
      <c r="G609" s="48" t="str">
        <f>IF($A609="","",SUMIF(入库记录!$C:$C,$A609,入库记录!$H:$H))</f>
        <v/>
      </c>
      <c r="H609" s="48" t="str">
        <f>IF(A609="","",SUMIF(出库记录!$C:$C,$A609,出库记录!$H:$H))</f>
        <v/>
      </c>
      <c r="I609" s="48" t="str">
        <f t="shared" ref="I609:I672" si="12">IF($A609="","",SUM(F609:G609)-H609)</f>
        <v/>
      </c>
      <c r="J609" s="23"/>
    </row>
    <row r="610" spans="1:10">
      <c r="A610" s="19"/>
      <c r="B610" s="47" t="str">
        <f>IFERROR(VLOOKUP($A610,货物明细表!$B:$F,2,0),"")</f>
        <v/>
      </c>
      <c r="C610" s="47" t="str">
        <f>IFERROR(VLOOKUP($A610,货物明细表!$B:$F,3,0),"")</f>
        <v/>
      </c>
      <c r="D610" s="47" t="str">
        <f>IFERROR(VLOOKUP($A610,货物明细表!$B:$F,4,0),"")</f>
        <v/>
      </c>
      <c r="E610" s="47" t="str">
        <f>IFERROR(VLOOKUP($A610,货物明细表!$B:$F,5,0),"")</f>
        <v/>
      </c>
      <c r="F610" s="20"/>
      <c r="G610" s="47" t="str">
        <f>IF($A610="","",SUMIF(入库记录!$C:$C,$A610,入库记录!$H:$H))</f>
        <v/>
      </c>
      <c r="H610" s="47" t="str">
        <f>IF(A610="","",SUMIF(出库记录!$C:$C,$A610,出库记录!$H:$H))</f>
        <v/>
      </c>
      <c r="I610" s="47" t="str">
        <f t="shared" si="12"/>
        <v/>
      </c>
      <c r="J610" s="20"/>
    </row>
    <row r="611" spans="1:10">
      <c r="A611" s="22"/>
      <c r="B611" s="48" t="str">
        <f>IFERROR(VLOOKUP($A611,货物明细表!$B:$F,2,0),"")</f>
        <v/>
      </c>
      <c r="C611" s="48" t="str">
        <f>IFERROR(VLOOKUP($A611,货物明细表!$B:$F,3,0),"")</f>
        <v/>
      </c>
      <c r="D611" s="48" t="str">
        <f>IFERROR(VLOOKUP($A611,货物明细表!$B:$F,4,0),"")</f>
        <v/>
      </c>
      <c r="E611" s="48" t="str">
        <f>IFERROR(VLOOKUP($A611,货物明细表!$B:$F,5,0),"")</f>
        <v/>
      </c>
      <c r="F611" s="23"/>
      <c r="G611" s="48" t="str">
        <f>IF($A611="","",SUMIF(入库记录!$C:$C,$A611,入库记录!$H:$H))</f>
        <v/>
      </c>
      <c r="H611" s="48" t="str">
        <f>IF(A611="","",SUMIF(出库记录!$C:$C,$A611,出库记录!$H:$H))</f>
        <v/>
      </c>
      <c r="I611" s="48" t="str">
        <f t="shared" si="12"/>
        <v/>
      </c>
      <c r="J611" s="23"/>
    </row>
    <row r="612" spans="1:10">
      <c r="A612" s="19"/>
      <c r="B612" s="47" t="str">
        <f>IFERROR(VLOOKUP($A612,货物明细表!$B:$F,2,0),"")</f>
        <v/>
      </c>
      <c r="C612" s="47" t="str">
        <f>IFERROR(VLOOKUP($A612,货物明细表!$B:$F,3,0),"")</f>
        <v/>
      </c>
      <c r="D612" s="47" t="str">
        <f>IFERROR(VLOOKUP($A612,货物明细表!$B:$F,4,0),"")</f>
        <v/>
      </c>
      <c r="E612" s="47" t="str">
        <f>IFERROR(VLOOKUP($A612,货物明细表!$B:$F,5,0),"")</f>
        <v/>
      </c>
      <c r="F612" s="20"/>
      <c r="G612" s="47" t="str">
        <f>IF($A612="","",SUMIF(入库记录!$C:$C,$A612,入库记录!$H:$H))</f>
        <v/>
      </c>
      <c r="H612" s="47" t="str">
        <f>IF(A612="","",SUMIF(出库记录!$C:$C,$A612,出库记录!$H:$H))</f>
        <v/>
      </c>
      <c r="I612" s="47" t="str">
        <f t="shared" si="12"/>
        <v/>
      </c>
      <c r="J612" s="20"/>
    </row>
    <row r="613" spans="1:10">
      <c r="A613" s="22"/>
      <c r="B613" s="48" t="str">
        <f>IFERROR(VLOOKUP($A613,货物明细表!$B:$F,2,0),"")</f>
        <v/>
      </c>
      <c r="C613" s="48" t="str">
        <f>IFERROR(VLOOKUP($A613,货物明细表!$B:$F,3,0),"")</f>
        <v/>
      </c>
      <c r="D613" s="48" t="str">
        <f>IFERROR(VLOOKUP($A613,货物明细表!$B:$F,4,0),"")</f>
        <v/>
      </c>
      <c r="E613" s="48" t="str">
        <f>IFERROR(VLOOKUP($A613,货物明细表!$B:$F,5,0),"")</f>
        <v/>
      </c>
      <c r="F613" s="23"/>
      <c r="G613" s="48" t="str">
        <f>IF($A613="","",SUMIF(入库记录!$C:$C,$A613,入库记录!$H:$H))</f>
        <v/>
      </c>
      <c r="H613" s="48" t="str">
        <f>IF(A613="","",SUMIF(出库记录!$C:$C,$A613,出库记录!$H:$H))</f>
        <v/>
      </c>
      <c r="I613" s="48" t="str">
        <f t="shared" si="12"/>
        <v/>
      </c>
      <c r="J613" s="23"/>
    </row>
    <row r="614" spans="1:10">
      <c r="A614" s="19"/>
      <c r="B614" s="47" t="str">
        <f>IFERROR(VLOOKUP($A614,货物明细表!$B:$F,2,0),"")</f>
        <v/>
      </c>
      <c r="C614" s="47" t="str">
        <f>IFERROR(VLOOKUP($A614,货物明细表!$B:$F,3,0),"")</f>
        <v/>
      </c>
      <c r="D614" s="47" t="str">
        <f>IFERROR(VLOOKUP($A614,货物明细表!$B:$F,4,0),"")</f>
        <v/>
      </c>
      <c r="E614" s="47" t="str">
        <f>IFERROR(VLOOKUP($A614,货物明细表!$B:$F,5,0),"")</f>
        <v/>
      </c>
      <c r="F614" s="20"/>
      <c r="G614" s="47" t="str">
        <f>IF($A614="","",SUMIF(入库记录!$C:$C,$A614,入库记录!$H:$H))</f>
        <v/>
      </c>
      <c r="H614" s="47" t="str">
        <f>IF(A614="","",SUMIF(出库记录!$C:$C,$A614,出库记录!$H:$H))</f>
        <v/>
      </c>
      <c r="I614" s="47" t="str">
        <f t="shared" si="12"/>
        <v/>
      </c>
      <c r="J614" s="20"/>
    </row>
    <row r="615" spans="1:10">
      <c r="A615" s="22"/>
      <c r="B615" s="48" t="str">
        <f>IFERROR(VLOOKUP($A615,货物明细表!$B:$F,2,0),"")</f>
        <v/>
      </c>
      <c r="C615" s="48" t="str">
        <f>IFERROR(VLOOKUP($A615,货物明细表!$B:$F,3,0),"")</f>
        <v/>
      </c>
      <c r="D615" s="48" t="str">
        <f>IFERROR(VLOOKUP($A615,货物明细表!$B:$F,4,0),"")</f>
        <v/>
      </c>
      <c r="E615" s="48" t="str">
        <f>IFERROR(VLOOKUP($A615,货物明细表!$B:$F,5,0),"")</f>
        <v/>
      </c>
      <c r="F615" s="23"/>
      <c r="G615" s="48" t="str">
        <f>IF($A615="","",SUMIF(入库记录!$C:$C,$A615,入库记录!$H:$H))</f>
        <v/>
      </c>
      <c r="H615" s="48" t="str">
        <f>IF(A615="","",SUMIF(出库记录!$C:$C,$A615,出库记录!$H:$H))</f>
        <v/>
      </c>
      <c r="I615" s="48" t="str">
        <f t="shared" si="12"/>
        <v/>
      </c>
      <c r="J615" s="23"/>
    </row>
    <row r="616" spans="1:10">
      <c r="A616" s="19"/>
      <c r="B616" s="47" t="str">
        <f>IFERROR(VLOOKUP($A616,货物明细表!$B:$F,2,0),"")</f>
        <v/>
      </c>
      <c r="C616" s="47" t="str">
        <f>IFERROR(VLOOKUP($A616,货物明细表!$B:$F,3,0),"")</f>
        <v/>
      </c>
      <c r="D616" s="47" t="str">
        <f>IFERROR(VLOOKUP($A616,货物明细表!$B:$F,4,0),"")</f>
        <v/>
      </c>
      <c r="E616" s="47" t="str">
        <f>IFERROR(VLOOKUP($A616,货物明细表!$B:$F,5,0),"")</f>
        <v/>
      </c>
      <c r="F616" s="20"/>
      <c r="G616" s="47" t="str">
        <f>IF($A616="","",SUMIF(入库记录!$C:$C,$A616,入库记录!$H:$H))</f>
        <v/>
      </c>
      <c r="H616" s="47" t="str">
        <f>IF(A616="","",SUMIF(出库记录!$C:$C,$A616,出库记录!$H:$H))</f>
        <v/>
      </c>
      <c r="I616" s="47" t="str">
        <f t="shared" si="12"/>
        <v/>
      </c>
      <c r="J616" s="20"/>
    </row>
    <row r="617" spans="1:10">
      <c r="A617" s="22"/>
      <c r="B617" s="48" t="str">
        <f>IFERROR(VLOOKUP($A617,货物明细表!$B:$F,2,0),"")</f>
        <v/>
      </c>
      <c r="C617" s="48" t="str">
        <f>IFERROR(VLOOKUP($A617,货物明细表!$B:$F,3,0),"")</f>
        <v/>
      </c>
      <c r="D617" s="48" t="str">
        <f>IFERROR(VLOOKUP($A617,货物明细表!$B:$F,4,0),"")</f>
        <v/>
      </c>
      <c r="E617" s="48" t="str">
        <f>IFERROR(VLOOKUP($A617,货物明细表!$B:$F,5,0),"")</f>
        <v/>
      </c>
      <c r="F617" s="23"/>
      <c r="G617" s="48" t="str">
        <f>IF($A617="","",SUMIF(入库记录!$C:$C,$A617,入库记录!$H:$H))</f>
        <v/>
      </c>
      <c r="H617" s="48" t="str">
        <f>IF(A617="","",SUMIF(出库记录!$C:$C,$A617,出库记录!$H:$H))</f>
        <v/>
      </c>
      <c r="I617" s="48" t="str">
        <f t="shared" si="12"/>
        <v/>
      </c>
      <c r="J617" s="23"/>
    </row>
    <row r="618" spans="1:10">
      <c r="A618" s="19"/>
      <c r="B618" s="47" t="str">
        <f>IFERROR(VLOOKUP($A618,货物明细表!$B:$F,2,0),"")</f>
        <v/>
      </c>
      <c r="C618" s="47" t="str">
        <f>IFERROR(VLOOKUP($A618,货物明细表!$B:$F,3,0),"")</f>
        <v/>
      </c>
      <c r="D618" s="47" t="str">
        <f>IFERROR(VLOOKUP($A618,货物明细表!$B:$F,4,0),"")</f>
        <v/>
      </c>
      <c r="E618" s="47" t="str">
        <f>IFERROR(VLOOKUP($A618,货物明细表!$B:$F,5,0),"")</f>
        <v/>
      </c>
      <c r="F618" s="20"/>
      <c r="G618" s="47" t="str">
        <f>IF($A618="","",SUMIF(入库记录!$C:$C,$A618,入库记录!$H:$H))</f>
        <v/>
      </c>
      <c r="H618" s="47" t="str">
        <f>IF(A618="","",SUMIF(出库记录!$C:$C,$A618,出库记录!$H:$H))</f>
        <v/>
      </c>
      <c r="I618" s="47" t="str">
        <f t="shared" si="12"/>
        <v/>
      </c>
      <c r="J618" s="20"/>
    </row>
    <row r="619" spans="1:10">
      <c r="A619" s="22"/>
      <c r="B619" s="48" t="str">
        <f>IFERROR(VLOOKUP($A619,货物明细表!$B:$F,2,0),"")</f>
        <v/>
      </c>
      <c r="C619" s="48" t="str">
        <f>IFERROR(VLOOKUP($A619,货物明细表!$B:$F,3,0),"")</f>
        <v/>
      </c>
      <c r="D619" s="48" t="str">
        <f>IFERROR(VLOOKUP($A619,货物明细表!$B:$F,4,0),"")</f>
        <v/>
      </c>
      <c r="E619" s="48" t="str">
        <f>IFERROR(VLOOKUP($A619,货物明细表!$B:$F,5,0),"")</f>
        <v/>
      </c>
      <c r="F619" s="23"/>
      <c r="G619" s="48" t="str">
        <f>IF($A619="","",SUMIF(入库记录!$C:$C,$A619,入库记录!$H:$H))</f>
        <v/>
      </c>
      <c r="H619" s="48" t="str">
        <f>IF(A619="","",SUMIF(出库记录!$C:$C,$A619,出库记录!$H:$H))</f>
        <v/>
      </c>
      <c r="I619" s="48" t="str">
        <f t="shared" si="12"/>
        <v/>
      </c>
      <c r="J619" s="23"/>
    </row>
    <row r="620" spans="1:10">
      <c r="A620" s="19"/>
      <c r="B620" s="47" t="str">
        <f>IFERROR(VLOOKUP($A620,货物明细表!$B:$F,2,0),"")</f>
        <v/>
      </c>
      <c r="C620" s="47" t="str">
        <f>IFERROR(VLOOKUP($A620,货物明细表!$B:$F,3,0),"")</f>
        <v/>
      </c>
      <c r="D620" s="47" t="str">
        <f>IFERROR(VLOOKUP($A620,货物明细表!$B:$F,4,0),"")</f>
        <v/>
      </c>
      <c r="E620" s="47" t="str">
        <f>IFERROR(VLOOKUP($A620,货物明细表!$B:$F,5,0),"")</f>
        <v/>
      </c>
      <c r="F620" s="20"/>
      <c r="G620" s="47" t="str">
        <f>IF($A620="","",SUMIF(入库记录!$C:$C,$A620,入库记录!$H:$H))</f>
        <v/>
      </c>
      <c r="H620" s="47" t="str">
        <f>IF(A620="","",SUMIF(出库记录!$C:$C,$A620,出库记录!$H:$H))</f>
        <v/>
      </c>
      <c r="I620" s="47" t="str">
        <f t="shared" si="12"/>
        <v/>
      </c>
      <c r="J620" s="20"/>
    </row>
    <row r="621" spans="1:10">
      <c r="A621" s="22"/>
      <c r="B621" s="48" t="str">
        <f>IFERROR(VLOOKUP($A621,货物明细表!$B:$F,2,0),"")</f>
        <v/>
      </c>
      <c r="C621" s="48" t="str">
        <f>IFERROR(VLOOKUP($A621,货物明细表!$B:$F,3,0),"")</f>
        <v/>
      </c>
      <c r="D621" s="48" t="str">
        <f>IFERROR(VLOOKUP($A621,货物明细表!$B:$F,4,0),"")</f>
        <v/>
      </c>
      <c r="E621" s="48" t="str">
        <f>IFERROR(VLOOKUP($A621,货物明细表!$B:$F,5,0),"")</f>
        <v/>
      </c>
      <c r="F621" s="23"/>
      <c r="G621" s="48" t="str">
        <f>IF($A621="","",SUMIF(入库记录!$C:$C,$A621,入库记录!$H:$H))</f>
        <v/>
      </c>
      <c r="H621" s="48" t="str">
        <f>IF(A621="","",SUMIF(出库记录!$C:$C,$A621,出库记录!$H:$H))</f>
        <v/>
      </c>
      <c r="I621" s="48" t="str">
        <f t="shared" si="12"/>
        <v/>
      </c>
      <c r="J621" s="23"/>
    </row>
    <row r="622" spans="1:10">
      <c r="A622" s="19"/>
      <c r="B622" s="47" t="str">
        <f>IFERROR(VLOOKUP($A622,货物明细表!$B:$F,2,0),"")</f>
        <v/>
      </c>
      <c r="C622" s="47" t="str">
        <f>IFERROR(VLOOKUP($A622,货物明细表!$B:$F,3,0),"")</f>
        <v/>
      </c>
      <c r="D622" s="47" t="str">
        <f>IFERROR(VLOOKUP($A622,货物明细表!$B:$F,4,0),"")</f>
        <v/>
      </c>
      <c r="E622" s="47" t="str">
        <f>IFERROR(VLOOKUP($A622,货物明细表!$B:$F,5,0),"")</f>
        <v/>
      </c>
      <c r="F622" s="20"/>
      <c r="G622" s="47" t="str">
        <f>IF($A622="","",SUMIF(入库记录!$C:$C,$A622,入库记录!$H:$H))</f>
        <v/>
      </c>
      <c r="H622" s="47" t="str">
        <f>IF(A622="","",SUMIF(出库记录!$C:$C,$A622,出库记录!$H:$H))</f>
        <v/>
      </c>
      <c r="I622" s="47" t="str">
        <f t="shared" si="12"/>
        <v/>
      </c>
      <c r="J622" s="20"/>
    </row>
    <row r="623" spans="1:10">
      <c r="A623" s="22"/>
      <c r="B623" s="48" t="str">
        <f>IFERROR(VLOOKUP($A623,货物明细表!$B:$F,2,0),"")</f>
        <v/>
      </c>
      <c r="C623" s="48" t="str">
        <f>IFERROR(VLOOKUP($A623,货物明细表!$B:$F,3,0),"")</f>
        <v/>
      </c>
      <c r="D623" s="48" t="str">
        <f>IFERROR(VLOOKUP($A623,货物明细表!$B:$F,4,0),"")</f>
        <v/>
      </c>
      <c r="E623" s="48" t="str">
        <f>IFERROR(VLOOKUP($A623,货物明细表!$B:$F,5,0),"")</f>
        <v/>
      </c>
      <c r="F623" s="23"/>
      <c r="G623" s="48" t="str">
        <f>IF($A623="","",SUMIF(入库记录!$C:$C,$A623,入库记录!$H:$H))</f>
        <v/>
      </c>
      <c r="H623" s="48" t="str">
        <f>IF(A623="","",SUMIF(出库记录!$C:$C,$A623,出库记录!$H:$H))</f>
        <v/>
      </c>
      <c r="I623" s="48" t="str">
        <f t="shared" si="12"/>
        <v/>
      </c>
      <c r="J623" s="23"/>
    </row>
    <row r="624" spans="1:10">
      <c r="A624" s="19"/>
      <c r="B624" s="47" t="str">
        <f>IFERROR(VLOOKUP($A624,货物明细表!$B:$F,2,0),"")</f>
        <v/>
      </c>
      <c r="C624" s="47" t="str">
        <f>IFERROR(VLOOKUP($A624,货物明细表!$B:$F,3,0),"")</f>
        <v/>
      </c>
      <c r="D624" s="47" t="str">
        <f>IFERROR(VLOOKUP($A624,货物明细表!$B:$F,4,0),"")</f>
        <v/>
      </c>
      <c r="E624" s="47" t="str">
        <f>IFERROR(VLOOKUP($A624,货物明细表!$B:$F,5,0),"")</f>
        <v/>
      </c>
      <c r="F624" s="20"/>
      <c r="G624" s="47" t="str">
        <f>IF($A624="","",SUMIF(入库记录!$C:$C,$A624,入库记录!$H:$H))</f>
        <v/>
      </c>
      <c r="H624" s="47" t="str">
        <f>IF(A624="","",SUMIF(出库记录!$C:$C,$A624,出库记录!$H:$H))</f>
        <v/>
      </c>
      <c r="I624" s="47" t="str">
        <f t="shared" si="12"/>
        <v/>
      </c>
      <c r="J624" s="20"/>
    </row>
    <row r="625" spans="1:10">
      <c r="A625" s="22"/>
      <c r="B625" s="48" t="str">
        <f>IFERROR(VLOOKUP($A625,货物明细表!$B:$F,2,0),"")</f>
        <v/>
      </c>
      <c r="C625" s="48" t="str">
        <f>IFERROR(VLOOKUP($A625,货物明细表!$B:$F,3,0),"")</f>
        <v/>
      </c>
      <c r="D625" s="48" t="str">
        <f>IFERROR(VLOOKUP($A625,货物明细表!$B:$F,4,0),"")</f>
        <v/>
      </c>
      <c r="E625" s="48" t="str">
        <f>IFERROR(VLOOKUP($A625,货物明细表!$B:$F,5,0),"")</f>
        <v/>
      </c>
      <c r="F625" s="23"/>
      <c r="G625" s="48" t="str">
        <f>IF($A625="","",SUMIF(入库记录!$C:$C,$A625,入库记录!$H:$H))</f>
        <v/>
      </c>
      <c r="H625" s="48" t="str">
        <f>IF(A625="","",SUMIF(出库记录!$C:$C,$A625,出库记录!$H:$H))</f>
        <v/>
      </c>
      <c r="I625" s="48" t="str">
        <f t="shared" si="12"/>
        <v/>
      </c>
      <c r="J625" s="23"/>
    </row>
    <row r="626" spans="1:10">
      <c r="A626" s="19"/>
      <c r="B626" s="47" t="str">
        <f>IFERROR(VLOOKUP($A626,货物明细表!$B:$F,2,0),"")</f>
        <v/>
      </c>
      <c r="C626" s="47" t="str">
        <f>IFERROR(VLOOKUP($A626,货物明细表!$B:$F,3,0),"")</f>
        <v/>
      </c>
      <c r="D626" s="47" t="str">
        <f>IFERROR(VLOOKUP($A626,货物明细表!$B:$F,4,0),"")</f>
        <v/>
      </c>
      <c r="E626" s="47" t="str">
        <f>IFERROR(VLOOKUP($A626,货物明细表!$B:$F,5,0),"")</f>
        <v/>
      </c>
      <c r="F626" s="20"/>
      <c r="G626" s="47" t="str">
        <f>IF($A626="","",SUMIF(入库记录!$C:$C,$A626,入库记录!$H:$H))</f>
        <v/>
      </c>
      <c r="H626" s="47" t="str">
        <f>IF(A626="","",SUMIF(出库记录!$C:$C,$A626,出库记录!$H:$H))</f>
        <v/>
      </c>
      <c r="I626" s="47" t="str">
        <f t="shared" si="12"/>
        <v/>
      </c>
      <c r="J626" s="20"/>
    </row>
    <row r="627" spans="1:10">
      <c r="A627" s="22"/>
      <c r="B627" s="48" t="str">
        <f>IFERROR(VLOOKUP($A627,货物明细表!$B:$F,2,0),"")</f>
        <v/>
      </c>
      <c r="C627" s="48" t="str">
        <f>IFERROR(VLOOKUP($A627,货物明细表!$B:$F,3,0),"")</f>
        <v/>
      </c>
      <c r="D627" s="48" t="str">
        <f>IFERROR(VLOOKUP($A627,货物明细表!$B:$F,4,0),"")</f>
        <v/>
      </c>
      <c r="E627" s="48" t="str">
        <f>IFERROR(VLOOKUP($A627,货物明细表!$B:$F,5,0),"")</f>
        <v/>
      </c>
      <c r="F627" s="23"/>
      <c r="G627" s="48" t="str">
        <f>IF($A627="","",SUMIF(入库记录!$C:$C,$A627,入库记录!$H:$H))</f>
        <v/>
      </c>
      <c r="H627" s="48" t="str">
        <f>IF(A627="","",SUMIF(出库记录!$C:$C,$A627,出库记录!$H:$H))</f>
        <v/>
      </c>
      <c r="I627" s="48" t="str">
        <f t="shared" si="12"/>
        <v/>
      </c>
      <c r="J627" s="23"/>
    </row>
    <row r="628" spans="1:10">
      <c r="A628" s="19"/>
      <c r="B628" s="47" t="str">
        <f>IFERROR(VLOOKUP($A628,货物明细表!$B:$F,2,0),"")</f>
        <v/>
      </c>
      <c r="C628" s="47" t="str">
        <f>IFERROR(VLOOKUP($A628,货物明细表!$B:$F,3,0),"")</f>
        <v/>
      </c>
      <c r="D628" s="47" t="str">
        <f>IFERROR(VLOOKUP($A628,货物明细表!$B:$F,4,0),"")</f>
        <v/>
      </c>
      <c r="E628" s="47" t="str">
        <f>IFERROR(VLOOKUP($A628,货物明细表!$B:$F,5,0),"")</f>
        <v/>
      </c>
      <c r="F628" s="20"/>
      <c r="G628" s="47" t="str">
        <f>IF($A628="","",SUMIF(入库记录!$C:$C,$A628,入库记录!$H:$H))</f>
        <v/>
      </c>
      <c r="H628" s="47" t="str">
        <f>IF(A628="","",SUMIF(出库记录!$C:$C,$A628,出库记录!$H:$H))</f>
        <v/>
      </c>
      <c r="I628" s="47" t="str">
        <f t="shared" si="12"/>
        <v/>
      </c>
      <c r="J628" s="20"/>
    </row>
    <row r="629" spans="1:10">
      <c r="A629" s="22"/>
      <c r="B629" s="48" t="str">
        <f>IFERROR(VLOOKUP($A629,货物明细表!$B:$F,2,0),"")</f>
        <v/>
      </c>
      <c r="C629" s="48" t="str">
        <f>IFERROR(VLOOKUP($A629,货物明细表!$B:$F,3,0),"")</f>
        <v/>
      </c>
      <c r="D629" s="48" t="str">
        <f>IFERROR(VLOOKUP($A629,货物明细表!$B:$F,4,0),"")</f>
        <v/>
      </c>
      <c r="E629" s="48" t="str">
        <f>IFERROR(VLOOKUP($A629,货物明细表!$B:$F,5,0),"")</f>
        <v/>
      </c>
      <c r="F629" s="23"/>
      <c r="G629" s="48" t="str">
        <f>IF($A629="","",SUMIF(入库记录!$C:$C,$A629,入库记录!$H:$H))</f>
        <v/>
      </c>
      <c r="H629" s="48" t="str">
        <f>IF(A629="","",SUMIF(出库记录!$C:$C,$A629,出库记录!$H:$H))</f>
        <v/>
      </c>
      <c r="I629" s="48" t="str">
        <f t="shared" si="12"/>
        <v/>
      </c>
      <c r="J629" s="23"/>
    </row>
    <row r="630" spans="1:10">
      <c r="A630" s="19"/>
      <c r="B630" s="47" t="str">
        <f>IFERROR(VLOOKUP($A630,货物明细表!$B:$F,2,0),"")</f>
        <v/>
      </c>
      <c r="C630" s="47" t="str">
        <f>IFERROR(VLOOKUP($A630,货物明细表!$B:$F,3,0),"")</f>
        <v/>
      </c>
      <c r="D630" s="47" t="str">
        <f>IFERROR(VLOOKUP($A630,货物明细表!$B:$F,4,0),"")</f>
        <v/>
      </c>
      <c r="E630" s="47" t="str">
        <f>IFERROR(VLOOKUP($A630,货物明细表!$B:$F,5,0),"")</f>
        <v/>
      </c>
      <c r="F630" s="20"/>
      <c r="G630" s="47" t="str">
        <f>IF($A630="","",SUMIF(入库记录!$C:$C,$A630,入库记录!$H:$H))</f>
        <v/>
      </c>
      <c r="H630" s="47" t="str">
        <f>IF(A630="","",SUMIF(出库记录!$C:$C,$A630,出库记录!$H:$H))</f>
        <v/>
      </c>
      <c r="I630" s="47" t="str">
        <f t="shared" si="12"/>
        <v/>
      </c>
      <c r="J630" s="20"/>
    </row>
    <row r="631" spans="1:10">
      <c r="A631" s="22"/>
      <c r="B631" s="48" t="str">
        <f>IFERROR(VLOOKUP($A631,货物明细表!$B:$F,2,0),"")</f>
        <v/>
      </c>
      <c r="C631" s="48" t="str">
        <f>IFERROR(VLOOKUP($A631,货物明细表!$B:$F,3,0),"")</f>
        <v/>
      </c>
      <c r="D631" s="48" t="str">
        <f>IFERROR(VLOOKUP($A631,货物明细表!$B:$F,4,0),"")</f>
        <v/>
      </c>
      <c r="E631" s="48" t="str">
        <f>IFERROR(VLOOKUP($A631,货物明细表!$B:$F,5,0),"")</f>
        <v/>
      </c>
      <c r="F631" s="23"/>
      <c r="G631" s="48" t="str">
        <f>IF($A631="","",SUMIF(入库记录!$C:$C,$A631,入库记录!$H:$H))</f>
        <v/>
      </c>
      <c r="H631" s="48" t="str">
        <f>IF(A631="","",SUMIF(出库记录!$C:$C,$A631,出库记录!$H:$H))</f>
        <v/>
      </c>
      <c r="I631" s="48" t="str">
        <f t="shared" si="12"/>
        <v/>
      </c>
      <c r="J631" s="23"/>
    </row>
    <row r="632" spans="1:10">
      <c r="A632" s="19"/>
      <c r="B632" s="47" t="str">
        <f>IFERROR(VLOOKUP($A632,货物明细表!$B:$F,2,0),"")</f>
        <v/>
      </c>
      <c r="C632" s="47" t="str">
        <f>IFERROR(VLOOKUP($A632,货物明细表!$B:$F,3,0),"")</f>
        <v/>
      </c>
      <c r="D632" s="47" t="str">
        <f>IFERROR(VLOOKUP($A632,货物明细表!$B:$F,4,0),"")</f>
        <v/>
      </c>
      <c r="E632" s="47" t="str">
        <f>IFERROR(VLOOKUP($A632,货物明细表!$B:$F,5,0),"")</f>
        <v/>
      </c>
      <c r="F632" s="20"/>
      <c r="G632" s="47" t="str">
        <f>IF($A632="","",SUMIF(入库记录!$C:$C,$A632,入库记录!$H:$H))</f>
        <v/>
      </c>
      <c r="H632" s="47" t="str">
        <f>IF(A632="","",SUMIF(出库记录!$C:$C,$A632,出库记录!$H:$H))</f>
        <v/>
      </c>
      <c r="I632" s="47" t="str">
        <f t="shared" si="12"/>
        <v/>
      </c>
      <c r="J632" s="20"/>
    </row>
    <row r="633" spans="1:10">
      <c r="A633" s="22"/>
      <c r="B633" s="48" t="str">
        <f>IFERROR(VLOOKUP($A633,货物明细表!$B:$F,2,0),"")</f>
        <v/>
      </c>
      <c r="C633" s="48" t="str">
        <f>IFERROR(VLOOKUP($A633,货物明细表!$B:$F,3,0),"")</f>
        <v/>
      </c>
      <c r="D633" s="48" t="str">
        <f>IFERROR(VLOOKUP($A633,货物明细表!$B:$F,4,0),"")</f>
        <v/>
      </c>
      <c r="E633" s="48" t="str">
        <f>IFERROR(VLOOKUP($A633,货物明细表!$B:$F,5,0),"")</f>
        <v/>
      </c>
      <c r="F633" s="23"/>
      <c r="G633" s="48" t="str">
        <f>IF($A633="","",SUMIF(入库记录!$C:$C,$A633,入库记录!$H:$H))</f>
        <v/>
      </c>
      <c r="H633" s="48" t="str">
        <f>IF(A633="","",SUMIF(出库记录!$C:$C,$A633,出库记录!$H:$H))</f>
        <v/>
      </c>
      <c r="I633" s="48" t="str">
        <f t="shared" si="12"/>
        <v/>
      </c>
      <c r="J633" s="23"/>
    </row>
    <row r="634" spans="1:10">
      <c r="A634" s="19"/>
      <c r="B634" s="47" t="str">
        <f>IFERROR(VLOOKUP($A634,货物明细表!$B:$F,2,0),"")</f>
        <v/>
      </c>
      <c r="C634" s="47" t="str">
        <f>IFERROR(VLOOKUP($A634,货物明细表!$B:$F,3,0),"")</f>
        <v/>
      </c>
      <c r="D634" s="47" t="str">
        <f>IFERROR(VLOOKUP($A634,货物明细表!$B:$F,4,0),"")</f>
        <v/>
      </c>
      <c r="E634" s="47" t="str">
        <f>IFERROR(VLOOKUP($A634,货物明细表!$B:$F,5,0),"")</f>
        <v/>
      </c>
      <c r="F634" s="20"/>
      <c r="G634" s="47" t="str">
        <f>IF($A634="","",SUMIF(入库记录!$C:$C,$A634,入库记录!$H:$H))</f>
        <v/>
      </c>
      <c r="H634" s="47" t="str">
        <f>IF(A634="","",SUMIF(出库记录!$C:$C,$A634,出库记录!$H:$H))</f>
        <v/>
      </c>
      <c r="I634" s="47" t="str">
        <f t="shared" si="12"/>
        <v/>
      </c>
      <c r="J634" s="20"/>
    </row>
    <row r="635" spans="1:10">
      <c r="A635" s="22"/>
      <c r="B635" s="48" t="str">
        <f>IFERROR(VLOOKUP($A635,货物明细表!$B:$F,2,0),"")</f>
        <v/>
      </c>
      <c r="C635" s="48" t="str">
        <f>IFERROR(VLOOKUP($A635,货物明细表!$B:$F,3,0),"")</f>
        <v/>
      </c>
      <c r="D635" s="48" t="str">
        <f>IFERROR(VLOOKUP($A635,货物明细表!$B:$F,4,0),"")</f>
        <v/>
      </c>
      <c r="E635" s="48" t="str">
        <f>IFERROR(VLOOKUP($A635,货物明细表!$B:$F,5,0),"")</f>
        <v/>
      </c>
      <c r="F635" s="23"/>
      <c r="G635" s="48" t="str">
        <f>IF($A635="","",SUMIF(入库记录!$C:$C,$A635,入库记录!$H:$H))</f>
        <v/>
      </c>
      <c r="H635" s="48" t="str">
        <f>IF(A635="","",SUMIF(出库记录!$C:$C,$A635,出库记录!$H:$H))</f>
        <v/>
      </c>
      <c r="I635" s="48" t="str">
        <f t="shared" si="12"/>
        <v/>
      </c>
      <c r="J635" s="23"/>
    </row>
    <row r="636" spans="1:10">
      <c r="A636" s="19"/>
      <c r="B636" s="47" t="str">
        <f>IFERROR(VLOOKUP($A636,货物明细表!$B:$F,2,0),"")</f>
        <v/>
      </c>
      <c r="C636" s="47" t="str">
        <f>IFERROR(VLOOKUP($A636,货物明细表!$B:$F,3,0),"")</f>
        <v/>
      </c>
      <c r="D636" s="47" t="str">
        <f>IFERROR(VLOOKUP($A636,货物明细表!$B:$F,4,0),"")</f>
        <v/>
      </c>
      <c r="E636" s="47" t="str">
        <f>IFERROR(VLOOKUP($A636,货物明细表!$B:$F,5,0),"")</f>
        <v/>
      </c>
      <c r="F636" s="20"/>
      <c r="G636" s="47" t="str">
        <f>IF($A636="","",SUMIF(入库记录!$C:$C,$A636,入库记录!$H:$H))</f>
        <v/>
      </c>
      <c r="H636" s="47" t="str">
        <f>IF(A636="","",SUMIF(出库记录!$C:$C,$A636,出库记录!$H:$H))</f>
        <v/>
      </c>
      <c r="I636" s="47" t="str">
        <f t="shared" si="12"/>
        <v/>
      </c>
      <c r="J636" s="20"/>
    </row>
    <row r="637" spans="1:10">
      <c r="A637" s="22"/>
      <c r="B637" s="48" t="str">
        <f>IFERROR(VLOOKUP($A637,货物明细表!$B:$F,2,0),"")</f>
        <v/>
      </c>
      <c r="C637" s="48" t="str">
        <f>IFERROR(VLOOKUP($A637,货物明细表!$B:$F,3,0),"")</f>
        <v/>
      </c>
      <c r="D637" s="48" t="str">
        <f>IFERROR(VLOOKUP($A637,货物明细表!$B:$F,4,0),"")</f>
        <v/>
      </c>
      <c r="E637" s="48" t="str">
        <f>IFERROR(VLOOKUP($A637,货物明细表!$B:$F,5,0),"")</f>
        <v/>
      </c>
      <c r="F637" s="23"/>
      <c r="G637" s="48" t="str">
        <f>IF($A637="","",SUMIF(入库记录!$C:$C,$A637,入库记录!$H:$H))</f>
        <v/>
      </c>
      <c r="H637" s="48" t="str">
        <f>IF(A637="","",SUMIF(出库记录!$C:$C,$A637,出库记录!$H:$H))</f>
        <v/>
      </c>
      <c r="I637" s="48" t="str">
        <f t="shared" si="12"/>
        <v/>
      </c>
      <c r="J637" s="23"/>
    </row>
    <row r="638" spans="1:10">
      <c r="A638" s="19"/>
      <c r="B638" s="47" t="str">
        <f>IFERROR(VLOOKUP($A638,货物明细表!$B:$F,2,0),"")</f>
        <v/>
      </c>
      <c r="C638" s="47" t="str">
        <f>IFERROR(VLOOKUP($A638,货物明细表!$B:$F,3,0),"")</f>
        <v/>
      </c>
      <c r="D638" s="47" t="str">
        <f>IFERROR(VLOOKUP($A638,货物明细表!$B:$F,4,0),"")</f>
        <v/>
      </c>
      <c r="E638" s="47" t="str">
        <f>IFERROR(VLOOKUP($A638,货物明细表!$B:$F,5,0),"")</f>
        <v/>
      </c>
      <c r="F638" s="20"/>
      <c r="G638" s="47" t="str">
        <f>IF($A638="","",SUMIF(入库记录!$C:$C,$A638,入库记录!$H:$H))</f>
        <v/>
      </c>
      <c r="H638" s="47" t="str">
        <f>IF(A638="","",SUMIF(出库记录!$C:$C,$A638,出库记录!$H:$H))</f>
        <v/>
      </c>
      <c r="I638" s="47" t="str">
        <f t="shared" si="12"/>
        <v/>
      </c>
      <c r="J638" s="20"/>
    </row>
    <row r="639" spans="1:10">
      <c r="A639" s="22"/>
      <c r="B639" s="48" t="str">
        <f>IFERROR(VLOOKUP($A639,货物明细表!$B:$F,2,0),"")</f>
        <v/>
      </c>
      <c r="C639" s="48" t="str">
        <f>IFERROR(VLOOKUP($A639,货物明细表!$B:$F,3,0),"")</f>
        <v/>
      </c>
      <c r="D639" s="48" t="str">
        <f>IFERROR(VLOOKUP($A639,货物明细表!$B:$F,4,0),"")</f>
        <v/>
      </c>
      <c r="E639" s="48" t="str">
        <f>IFERROR(VLOOKUP($A639,货物明细表!$B:$F,5,0),"")</f>
        <v/>
      </c>
      <c r="F639" s="23"/>
      <c r="G639" s="48" t="str">
        <f>IF($A639="","",SUMIF(入库记录!$C:$C,$A639,入库记录!$H:$H))</f>
        <v/>
      </c>
      <c r="H639" s="48" t="str">
        <f>IF(A639="","",SUMIF(出库记录!$C:$C,$A639,出库记录!$H:$H))</f>
        <v/>
      </c>
      <c r="I639" s="48" t="str">
        <f t="shared" si="12"/>
        <v/>
      </c>
      <c r="J639" s="23"/>
    </row>
    <row r="640" spans="1:10">
      <c r="A640" s="19"/>
      <c r="B640" s="47" t="str">
        <f>IFERROR(VLOOKUP($A640,货物明细表!$B:$F,2,0),"")</f>
        <v/>
      </c>
      <c r="C640" s="47" t="str">
        <f>IFERROR(VLOOKUP($A640,货物明细表!$B:$F,3,0),"")</f>
        <v/>
      </c>
      <c r="D640" s="47" t="str">
        <f>IFERROR(VLOOKUP($A640,货物明细表!$B:$F,4,0),"")</f>
        <v/>
      </c>
      <c r="E640" s="47" t="str">
        <f>IFERROR(VLOOKUP($A640,货物明细表!$B:$F,5,0),"")</f>
        <v/>
      </c>
      <c r="F640" s="20"/>
      <c r="G640" s="47" t="str">
        <f>IF($A640="","",SUMIF(入库记录!$C:$C,$A640,入库记录!$H:$H))</f>
        <v/>
      </c>
      <c r="H640" s="47" t="str">
        <f>IF(A640="","",SUMIF(出库记录!$C:$C,$A640,出库记录!$H:$H))</f>
        <v/>
      </c>
      <c r="I640" s="47" t="str">
        <f t="shared" si="12"/>
        <v/>
      </c>
      <c r="J640" s="20"/>
    </row>
    <row r="641" spans="1:10">
      <c r="A641" s="22"/>
      <c r="B641" s="48" t="str">
        <f>IFERROR(VLOOKUP($A641,货物明细表!$B:$F,2,0),"")</f>
        <v/>
      </c>
      <c r="C641" s="48" t="str">
        <f>IFERROR(VLOOKUP($A641,货物明细表!$B:$F,3,0),"")</f>
        <v/>
      </c>
      <c r="D641" s="48" t="str">
        <f>IFERROR(VLOOKUP($A641,货物明细表!$B:$F,4,0),"")</f>
        <v/>
      </c>
      <c r="E641" s="48" t="str">
        <f>IFERROR(VLOOKUP($A641,货物明细表!$B:$F,5,0),"")</f>
        <v/>
      </c>
      <c r="F641" s="23"/>
      <c r="G641" s="48" t="str">
        <f>IF($A641="","",SUMIF(入库记录!$C:$C,$A641,入库记录!$H:$H))</f>
        <v/>
      </c>
      <c r="H641" s="48" t="str">
        <f>IF(A641="","",SUMIF(出库记录!$C:$C,$A641,出库记录!$H:$H))</f>
        <v/>
      </c>
      <c r="I641" s="48" t="str">
        <f t="shared" si="12"/>
        <v/>
      </c>
      <c r="J641" s="23"/>
    </row>
    <row r="642" spans="1:10">
      <c r="A642" s="19"/>
      <c r="B642" s="47" t="str">
        <f>IFERROR(VLOOKUP($A642,货物明细表!$B:$F,2,0),"")</f>
        <v/>
      </c>
      <c r="C642" s="47" t="str">
        <f>IFERROR(VLOOKUP($A642,货物明细表!$B:$F,3,0),"")</f>
        <v/>
      </c>
      <c r="D642" s="47" t="str">
        <f>IFERROR(VLOOKUP($A642,货物明细表!$B:$F,4,0),"")</f>
        <v/>
      </c>
      <c r="E642" s="47" t="str">
        <f>IFERROR(VLOOKUP($A642,货物明细表!$B:$F,5,0),"")</f>
        <v/>
      </c>
      <c r="F642" s="20"/>
      <c r="G642" s="47" t="str">
        <f>IF($A642="","",SUMIF(入库记录!$C:$C,$A642,入库记录!$H:$H))</f>
        <v/>
      </c>
      <c r="H642" s="47" t="str">
        <f>IF(A642="","",SUMIF(出库记录!$C:$C,$A642,出库记录!$H:$H))</f>
        <v/>
      </c>
      <c r="I642" s="47" t="str">
        <f t="shared" si="12"/>
        <v/>
      </c>
      <c r="J642" s="20"/>
    </row>
    <row r="643" spans="1:10">
      <c r="A643" s="22"/>
      <c r="B643" s="48" t="str">
        <f>IFERROR(VLOOKUP($A643,货物明细表!$B:$F,2,0),"")</f>
        <v/>
      </c>
      <c r="C643" s="48" t="str">
        <f>IFERROR(VLOOKUP($A643,货物明细表!$B:$F,3,0),"")</f>
        <v/>
      </c>
      <c r="D643" s="48" t="str">
        <f>IFERROR(VLOOKUP($A643,货物明细表!$B:$F,4,0),"")</f>
        <v/>
      </c>
      <c r="E643" s="48" t="str">
        <f>IFERROR(VLOOKUP($A643,货物明细表!$B:$F,5,0),"")</f>
        <v/>
      </c>
      <c r="F643" s="23"/>
      <c r="G643" s="48" t="str">
        <f>IF($A643="","",SUMIF(入库记录!$C:$C,$A643,入库记录!$H:$H))</f>
        <v/>
      </c>
      <c r="H643" s="48" t="str">
        <f>IF(A643="","",SUMIF(出库记录!$C:$C,$A643,出库记录!$H:$H))</f>
        <v/>
      </c>
      <c r="I643" s="48" t="str">
        <f t="shared" si="12"/>
        <v/>
      </c>
      <c r="J643" s="23"/>
    </row>
    <row r="644" spans="1:10">
      <c r="A644" s="19"/>
      <c r="B644" s="47" t="str">
        <f>IFERROR(VLOOKUP($A644,货物明细表!$B:$F,2,0),"")</f>
        <v/>
      </c>
      <c r="C644" s="47" t="str">
        <f>IFERROR(VLOOKUP($A644,货物明细表!$B:$F,3,0),"")</f>
        <v/>
      </c>
      <c r="D644" s="47" t="str">
        <f>IFERROR(VLOOKUP($A644,货物明细表!$B:$F,4,0),"")</f>
        <v/>
      </c>
      <c r="E644" s="47" t="str">
        <f>IFERROR(VLOOKUP($A644,货物明细表!$B:$F,5,0),"")</f>
        <v/>
      </c>
      <c r="F644" s="20"/>
      <c r="G644" s="47" t="str">
        <f>IF($A644="","",SUMIF(入库记录!$C:$C,$A644,入库记录!$H:$H))</f>
        <v/>
      </c>
      <c r="H644" s="47" t="str">
        <f>IF(A644="","",SUMIF(出库记录!$C:$C,$A644,出库记录!$H:$H))</f>
        <v/>
      </c>
      <c r="I644" s="47" t="str">
        <f t="shared" si="12"/>
        <v/>
      </c>
      <c r="J644" s="20"/>
    </row>
    <row r="645" spans="1:10">
      <c r="A645" s="22"/>
      <c r="B645" s="48" t="str">
        <f>IFERROR(VLOOKUP($A645,货物明细表!$B:$F,2,0),"")</f>
        <v/>
      </c>
      <c r="C645" s="48" t="str">
        <f>IFERROR(VLOOKUP($A645,货物明细表!$B:$F,3,0),"")</f>
        <v/>
      </c>
      <c r="D645" s="48" t="str">
        <f>IFERROR(VLOOKUP($A645,货物明细表!$B:$F,4,0),"")</f>
        <v/>
      </c>
      <c r="E645" s="48" t="str">
        <f>IFERROR(VLOOKUP($A645,货物明细表!$B:$F,5,0),"")</f>
        <v/>
      </c>
      <c r="F645" s="23"/>
      <c r="G645" s="48" t="str">
        <f>IF($A645="","",SUMIF(入库记录!$C:$C,$A645,入库记录!$H:$H))</f>
        <v/>
      </c>
      <c r="H645" s="48" t="str">
        <f>IF(A645="","",SUMIF(出库记录!$C:$C,$A645,出库记录!$H:$H))</f>
        <v/>
      </c>
      <c r="I645" s="48" t="str">
        <f t="shared" si="12"/>
        <v/>
      </c>
      <c r="J645" s="23"/>
    </row>
    <row r="646" spans="1:10">
      <c r="A646" s="19"/>
      <c r="B646" s="47" t="str">
        <f>IFERROR(VLOOKUP($A646,货物明细表!$B:$F,2,0),"")</f>
        <v/>
      </c>
      <c r="C646" s="47" t="str">
        <f>IFERROR(VLOOKUP($A646,货物明细表!$B:$F,3,0),"")</f>
        <v/>
      </c>
      <c r="D646" s="47" t="str">
        <f>IFERROR(VLOOKUP($A646,货物明细表!$B:$F,4,0),"")</f>
        <v/>
      </c>
      <c r="E646" s="47" t="str">
        <f>IFERROR(VLOOKUP($A646,货物明细表!$B:$F,5,0),"")</f>
        <v/>
      </c>
      <c r="F646" s="20"/>
      <c r="G646" s="47" t="str">
        <f>IF($A646="","",SUMIF(入库记录!$C:$C,$A646,入库记录!$H:$H))</f>
        <v/>
      </c>
      <c r="H646" s="47" t="str">
        <f>IF(A646="","",SUMIF(出库记录!$C:$C,$A646,出库记录!$H:$H))</f>
        <v/>
      </c>
      <c r="I646" s="47" t="str">
        <f t="shared" si="12"/>
        <v/>
      </c>
      <c r="J646" s="20"/>
    </row>
    <row r="647" spans="1:10">
      <c r="A647" s="22"/>
      <c r="B647" s="48" t="str">
        <f>IFERROR(VLOOKUP($A647,货物明细表!$B:$F,2,0),"")</f>
        <v/>
      </c>
      <c r="C647" s="48" t="str">
        <f>IFERROR(VLOOKUP($A647,货物明细表!$B:$F,3,0),"")</f>
        <v/>
      </c>
      <c r="D647" s="48" t="str">
        <f>IFERROR(VLOOKUP($A647,货物明细表!$B:$F,4,0),"")</f>
        <v/>
      </c>
      <c r="E647" s="48" t="str">
        <f>IFERROR(VLOOKUP($A647,货物明细表!$B:$F,5,0),"")</f>
        <v/>
      </c>
      <c r="F647" s="23"/>
      <c r="G647" s="48" t="str">
        <f>IF($A647="","",SUMIF(入库记录!$C:$C,$A647,入库记录!$H:$H))</f>
        <v/>
      </c>
      <c r="H647" s="48" t="str">
        <f>IF(A647="","",SUMIF(出库记录!$C:$C,$A647,出库记录!$H:$H))</f>
        <v/>
      </c>
      <c r="I647" s="48" t="str">
        <f t="shared" si="12"/>
        <v/>
      </c>
      <c r="J647" s="23"/>
    </row>
    <row r="648" spans="1:10">
      <c r="A648" s="19"/>
      <c r="B648" s="47" t="str">
        <f>IFERROR(VLOOKUP($A648,货物明细表!$B:$F,2,0),"")</f>
        <v/>
      </c>
      <c r="C648" s="47" t="str">
        <f>IFERROR(VLOOKUP($A648,货物明细表!$B:$F,3,0),"")</f>
        <v/>
      </c>
      <c r="D648" s="47" t="str">
        <f>IFERROR(VLOOKUP($A648,货物明细表!$B:$F,4,0),"")</f>
        <v/>
      </c>
      <c r="E648" s="47" t="str">
        <f>IFERROR(VLOOKUP($A648,货物明细表!$B:$F,5,0),"")</f>
        <v/>
      </c>
      <c r="F648" s="20"/>
      <c r="G648" s="47" t="str">
        <f>IF($A648="","",SUMIF(入库记录!$C:$C,$A648,入库记录!$H:$H))</f>
        <v/>
      </c>
      <c r="H648" s="47" t="str">
        <f>IF(A648="","",SUMIF(出库记录!$C:$C,$A648,出库记录!$H:$H))</f>
        <v/>
      </c>
      <c r="I648" s="47" t="str">
        <f t="shared" si="12"/>
        <v/>
      </c>
      <c r="J648" s="20"/>
    </row>
    <row r="649" spans="1:10">
      <c r="A649" s="22"/>
      <c r="B649" s="48" t="str">
        <f>IFERROR(VLOOKUP($A649,货物明细表!$B:$F,2,0),"")</f>
        <v/>
      </c>
      <c r="C649" s="48" t="str">
        <f>IFERROR(VLOOKUP($A649,货物明细表!$B:$F,3,0),"")</f>
        <v/>
      </c>
      <c r="D649" s="48" t="str">
        <f>IFERROR(VLOOKUP($A649,货物明细表!$B:$F,4,0),"")</f>
        <v/>
      </c>
      <c r="E649" s="48" t="str">
        <f>IFERROR(VLOOKUP($A649,货物明细表!$B:$F,5,0),"")</f>
        <v/>
      </c>
      <c r="F649" s="23"/>
      <c r="G649" s="48" t="str">
        <f>IF($A649="","",SUMIF(入库记录!$C:$C,$A649,入库记录!$H:$H))</f>
        <v/>
      </c>
      <c r="H649" s="48" t="str">
        <f>IF(A649="","",SUMIF(出库记录!$C:$C,$A649,出库记录!$H:$H))</f>
        <v/>
      </c>
      <c r="I649" s="48" t="str">
        <f t="shared" si="12"/>
        <v/>
      </c>
      <c r="J649" s="23"/>
    </row>
    <row r="650" spans="1:10">
      <c r="A650" s="19"/>
      <c r="B650" s="47" t="str">
        <f>IFERROR(VLOOKUP($A650,货物明细表!$B:$F,2,0),"")</f>
        <v/>
      </c>
      <c r="C650" s="47" t="str">
        <f>IFERROR(VLOOKUP($A650,货物明细表!$B:$F,3,0),"")</f>
        <v/>
      </c>
      <c r="D650" s="47" t="str">
        <f>IFERROR(VLOOKUP($A650,货物明细表!$B:$F,4,0),"")</f>
        <v/>
      </c>
      <c r="E650" s="47" t="str">
        <f>IFERROR(VLOOKUP($A650,货物明细表!$B:$F,5,0),"")</f>
        <v/>
      </c>
      <c r="F650" s="20"/>
      <c r="G650" s="47" t="str">
        <f>IF($A650="","",SUMIF(入库记录!$C:$C,$A650,入库记录!$H:$H))</f>
        <v/>
      </c>
      <c r="H650" s="47" t="str">
        <f>IF(A650="","",SUMIF(出库记录!$C:$C,$A650,出库记录!$H:$H))</f>
        <v/>
      </c>
      <c r="I650" s="47" t="str">
        <f t="shared" si="12"/>
        <v/>
      </c>
      <c r="J650" s="20"/>
    </row>
    <row r="651" spans="1:10">
      <c r="A651" s="22"/>
      <c r="B651" s="48" t="str">
        <f>IFERROR(VLOOKUP($A651,货物明细表!$B:$F,2,0),"")</f>
        <v/>
      </c>
      <c r="C651" s="48" t="str">
        <f>IFERROR(VLOOKUP($A651,货物明细表!$B:$F,3,0),"")</f>
        <v/>
      </c>
      <c r="D651" s="48" t="str">
        <f>IFERROR(VLOOKUP($A651,货物明细表!$B:$F,4,0),"")</f>
        <v/>
      </c>
      <c r="E651" s="48" t="str">
        <f>IFERROR(VLOOKUP($A651,货物明细表!$B:$F,5,0),"")</f>
        <v/>
      </c>
      <c r="F651" s="23"/>
      <c r="G651" s="48" t="str">
        <f>IF($A651="","",SUMIF(入库记录!$C:$C,$A651,入库记录!$H:$H))</f>
        <v/>
      </c>
      <c r="H651" s="48" t="str">
        <f>IF(A651="","",SUMIF(出库记录!$C:$C,$A651,出库记录!$H:$H))</f>
        <v/>
      </c>
      <c r="I651" s="48" t="str">
        <f t="shared" si="12"/>
        <v/>
      </c>
      <c r="J651" s="23"/>
    </row>
    <row r="652" spans="1:10">
      <c r="A652" s="19"/>
      <c r="B652" s="47" t="str">
        <f>IFERROR(VLOOKUP($A652,货物明细表!$B:$F,2,0),"")</f>
        <v/>
      </c>
      <c r="C652" s="47" t="str">
        <f>IFERROR(VLOOKUP($A652,货物明细表!$B:$F,3,0),"")</f>
        <v/>
      </c>
      <c r="D652" s="47" t="str">
        <f>IFERROR(VLOOKUP($A652,货物明细表!$B:$F,4,0),"")</f>
        <v/>
      </c>
      <c r="E652" s="47" t="str">
        <f>IFERROR(VLOOKUP($A652,货物明细表!$B:$F,5,0),"")</f>
        <v/>
      </c>
      <c r="F652" s="20"/>
      <c r="G652" s="47" t="str">
        <f>IF($A652="","",SUMIF(入库记录!$C:$C,$A652,入库记录!$H:$H))</f>
        <v/>
      </c>
      <c r="H652" s="47" t="str">
        <f>IF(A652="","",SUMIF(出库记录!$C:$C,$A652,出库记录!$H:$H))</f>
        <v/>
      </c>
      <c r="I652" s="47" t="str">
        <f t="shared" si="12"/>
        <v/>
      </c>
      <c r="J652" s="20"/>
    </row>
    <row r="653" spans="1:10">
      <c r="A653" s="22"/>
      <c r="B653" s="48" t="str">
        <f>IFERROR(VLOOKUP($A653,货物明细表!$B:$F,2,0),"")</f>
        <v/>
      </c>
      <c r="C653" s="48" t="str">
        <f>IFERROR(VLOOKUP($A653,货物明细表!$B:$F,3,0),"")</f>
        <v/>
      </c>
      <c r="D653" s="48" t="str">
        <f>IFERROR(VLOOKUP($A653,货物明细表!$B:$F,4,0),"")</f>
        <v/>
      </c>
      <c r="E653" s="48" t="str">
        <f>IFERROR(VLOOKUP($A653,货物明细表!$B:$F,5,0),"")</f>
        <v/>
      </c>
      <c r="F653" s="23"/>
      <c r="G653" s="48" t="str">
        <f>IF($A653="","",SUMIF(入库记录!$C:$C,$A653,入库记录!$H:$H))</f>
        <v/>
      </c>
      <c r="H653" s="48" t="str">
        <f>IF(A653="","",SUMIF(出库记录!$C:$C,$A653,出库记录!$H:$H))</f>
        <v/>
      </c>
      <c r="I653" s="48" t="str">
        <f t="shared" si="12"/>
        <v/>
      </c>
      <c r="J653" s="23"/>
    </row>
    <row r="654" spans="1:10">
      <c r="A654" s="19"/>
      <c r="B654" s="47" t="str">
        <f>IFERROR(VLOOKUP($A654,货物明细表!$B:$F,2,0),"")</f>
        <v/>
      </c>
      <c r="C654" s="47" t="str">
        <f>IFERROR(VLOOKUP($A654,货物明细表!$B:$F,3,0),"")</f>
        <v/>
      </c>
      <c r="D654" s="47" t="str">
        <f>IFERROR(VLOOKUP($A654,货物明细表!$B:$F,4,0),"")</f>
        <v/>
      </c>
      <c r="E654" s="47" t="str">
        <f>IFERROR(VLOOKUP($A654,货物明细表!$B:$F,5,0),"")</f>
        <v/>
      </c>
      <c r="F654" s="20"/>
      <c r="G654" s="47" t="str">
        <f>IF($A654="","",SUMIF(入库记录!$C:$C,$A654,入库记录!$H:$H))</f>
        <v/>
      </c>
      <c r="H654" s="47" t="str">
        <f>IF(A654="","",SUMIF(出库记录!$C:$C,$A654,出库记录!$H:$H))</f>
        <v/>
      </c>
      <c r="I654" s="47" t="str">
        <f t="shared" si="12"/>
        <v/>
      </c>
      <c r="J654" s="20"/>
    </row>
    <row r="655" spans="1:10">
      <c r="A655" s="22"/>
      <c r="B655" s="48" t="str">
        <f>IFERROR(VLOOKUP($A655,货物明细表!$B:$F,2,0),"")</f>
        <v/>
      </c>
      <c r="C655" s="48" t="str">
        <f>IFERROR(VLOOKUP($A655,货物明细表!$B:$F,3,0),"")</f>
        <v/>
      </c>
      <c r="D655" s="48" t="str">
        <f>IFERROR(VLOOKUP($A655,货物明细表!$B:$F,4,0),"")</f>
        <v/>
      </c>
      <c r="E655" s="48" t="str">
        <f>IFERROR(VLOOKUP($A655,货物明细表!$B:$F,5,0),"")</f>
        <v/>
      </c>
      <c r="F655" s="23"/>
      <c r="G655" s="48" t="str">
        <f>IF($A655="","",SUMIF(入库记录!$C:$C,$A655,入库记录!$H:$H))</f>
        <v/>
      </c>
      <c r="H655" s="48" t="str">
        <f>IF(A655="","",SUMIF(出库记录!$C:$C,$A655,出库记录!$H:$H))</f>
        <v/>
      </c>
      <c r="I655" s="48" t="str">
        <f t="shared" si="12"/>
        <v/>
      </c>
      <c r="J655" s="23"/>
    </row>
    <row r="656" spans="1:10">
      <c r="A656" s="19"/>
      <c r="B656" s="47" t="str">
        <f>IFERROR(VLOOKUP($A656,货物明细表!$B:$F,2,0),"")</f>
        <v/>
      </c>
      <c r="C656" s="47" t="str">
        <f>IFERROR(VLOOKUP($A656,货物明细表!$B:$F,3,0),"")</f>
        <v/>
      </c>
      <c r="D656" s="47" t="str">
        <f>IFERROR(VLOOKUP($A656,货物明细表!$B:$F,4,0),"")</f>
        <v/>
      </c>
      <c r="E656" s="47" t="str">
        <f>IFERROR(VLOOKUP($A656,货物明细表!$B:$F,5,0),"")</f>
        <v/>
      </c>
      <c r="F656" s="20"/>
      <c r="G656" s="47" t="str">
        <f>IF($A656="","",SUMIF(入库记录!$C:$C,$A656,入库记录!$H:$H))</f>
        <v/>
      </c>
      <c r="H656" s="47" t="str">
        <f>IF(A656="","",SUMIF(出库记录!$C:$C,$A656,出库记录!$H:$H))</f>
        <v/>
      </c>
      <c r="I656" s="47" t="str">
        <f t="shared" si="12"/>
        <v/>
      </c>
      <c r="J656" s="20"/>
    </row>
    <row r="657" spans="1:10">
      <c r="A657" s="22"/>
      <c r="B657" s="48" t="str">
        <f>IFERROR(VLOOKUP($A657,货物明细表!$B:$F,2,0),"")</f>
        <v/>
      </c>
      <c r="C657" s="48" t="str">
        <f>IFERROR(VLOOKUP($A657,货物明细表!$B:$F,3,0),"")</f>
        <v/>
      </c>
      <c r="D657" s="48" t="str">
        <f>IFERROR(VLOOKUP($A657,货物明细表!$B:$F,4,0),"")</f>
        <v/>
      </c>
      <c r="E657" s="48" t="str">
        <f>IFERROR(VLOOKUP($A657,货物明细表!$B:$F,5,0),"")</f>
        <v/>
      </c>
      <c r="F657" s="23"/>
      <c r="G657" s="48" t="str">
        <f>IF($A657="","",SUMIF(入库记录!$C:$C,$A657,入库记录!$H:$H))</f>
        <v/>
      </c>
      <c r="H657" s="48" t="str">
        <f>IF(A657="","",SUMIF(出库记录!$C:$C,$A657,出库记录!$H:$H))</f>
        <v/>
      </c>
      <c r="I657" s="48" t="str">
        <f t="shared" si="12"/>
        <v/>
      </c>
      <c r="J657" s="23"/>
    </row>
    <row r="658" spans="1:10">
      <c r="A658" s="19"/>
      <c r="B658" s="47" t="str">
        <f>IFERROR(VLOOKUP($A658,货物明细表!$B:$F,2,0),"")</f>
        <v/>
      </c>
      <c r="C658" s="47" t="str">
        <f>IFERROR(VLOOKUP($A658,货物明细表!$B:$F,3,0),"")</f>
        <v/>
      </c>
      <c r="D658" s="47" t="str">
        <f>IFERROR(VLOOKUP($A658,货物明细表!$B:$F,4,0),"")</f>
        <v/>
      </c>
      <c r="E658" s="47" t="str">
        <f>IFERROR(VLOOKUP($A658,货物明细表!$B:$F,5,0),"")</f>
        <v/>
      </c>
      <c r="F658" s="20"/>
      <c r="G658" s="47" t="str">
        <f>IF($A658="","",SUMIF(入库记录!$C:$C,$A658,入库记录!$H:$H))</f>
        <v/>
      </c>
      <c r="H658" s="47" t="str">
        <f>IF(A658="","",SUMIF(出库记录!$C:$C,$A658,出库记录!$H:$H))</f>
        <v/>
      </c>
      <c r="I658" s="47" t="str">
        <f t="shared" si="12"/>
        <v/>
      </c>
      <c r="J658" s="20"/>
    </row>
    <row r="659" spans="1:10">
      <c r="A659" s="22"/>
      <c r="B659" s="48" t="str">
        <f>IFERROR(VLOOKUP($A659,货物明细表!$B:$F,2,0),"")</f>
        <v/>
      </c>
      <c r="C659" s="48" t="str">
        <f>IFERROR(VLOOKUP($A659,货物明细表!$B:$F,3,0),"")</f>
        <v/>
      </c>
      <c r="D659" s="48" t="str">
        <f>IFERROR(VLOOKUP($A659,货物明细表!$B:$F,4,0),"")</f>
        <v/>
      </c>
      <c r="E659" s="48" t="str">
        <f>IFERROR(VLOOKUP($A659,货物明细表!$B:$F,5,0),"")</f>
        <v/>
      </c>
      <c r="F659" s="23"/>
      <c r="G659" s="48" t="str">
        <f>IF($A659="","",SUMIF(入库记录!$C:$C,$A659,入库记录!$H:$H))</f>
        <v/>
      </c>
      <c r="H659" s="48" t="str">
        <f>IF(A659="","",SUMIF(出库记录!$C:$C,$A659,出库记录!$H:$H))</f>
        <v/>
      </c>
      <c r="I659" s="48" t="str">
        <f t="shared" si="12"/>
        <v/>
      </c>
      <c r="J659" s="23"/>
    </row>
    <row r="660" spans="1:10">
      <c r="A660" s="19"/>
      <c r="B660" s="47" t="str">
        <f>IFERROR(VLOOKUP($A660,货物明细表!$B:$F,2,0),"")</f>
        <v/>
      </c>
      <c r="C660" s="47" t="str">
        <f>IFERROR(VLOOKUP($A660,货物明细表!$B:$F,3,0),"")</f>
        <v/>
      </c>
      <c r="D660" s="47" t="str">
        <f>IFERROR(VLOOKUP($A660,货物明细表!$B:$F,4,0),"")</f>
        <v/>
      </c>
      <c r="E660" s="47" t="str">
        <f>IFERROR(VLOOKUP($A660,货物明细表!$B:$F,5,0),"")</f>
        <v/>
      </c>
      <c r="F660" s="20"/>
      <c r="G660" s="47" t="str">
        <f>IF($A660="","",SUMIF(入库记录!$C:$C,$A660,入库记录!$H:$H))</f>
        <v/>
      </c>
      <c r="H660" s="47" t="str">
        <f>IF(A660="","",SUMIF(出库记录!$C:$C,$A660,出库记录!$H:$H))</f>
        <v/>
      </c>
      <c r="I660" s="47" t="str">
        <f t="shared" si="12"/>
        <v/>
      </c>
      <c r="J660" s="20"/>
    </row>
    <row r="661" spans="1:10">
      <c r="A661" s="22"/>
      <c r="B661" s="48" t="str">
        <f>IFERROR(VLOOKUP($A661,货物明细表!$B:$F,2,0),"")</f>
        <v/>
      </c>
      <c r="C661" s="48" t="str">
        <f>IFERROR(VLOOKUP($A661,货物明细表!$B:$F,3,0),"")</f>
        <v/>
      </c>
      <c r="D661" s="48" t="str">
        <f>IFERROR(VLOOKUP($A661,货物明细表!$B:$F,4,0),"")</f>
        <v/>
      </c>
      <c r="E661" s="48" t="str">
        <f>IFERROR(VLOOKUP($A661,货物明细表!$B:$F,5,0),"")</f>
        <v/>
      </c>
      <c r="F661" s="23"/>
      <c r="G661" s="48" t="str">
        <f>IF($A661="","",SUMIF(入库记录!$C:$C,$A661,入库记录!$H:$H))</f>
        <v/>
      </c>
      <c r="H661" s="48" t="str">
        <f>IF(A661="","",SUMIF(出库记录!$C:$C,$A661,出库记录!$H:$H))</f>
        <v/>
      </c>
      <c r="I661" s="48" t="str">
        <f t="shared" si="12"/>
        <v/>
      </c>
      <c r="J661" s="23"/>
    </row>
    <row r="662" spans="1:10">
      <c r="A662" s="19"/>
      <c r="B662" s="47" t="str">
        <f>IFERROR(VLOOKUP($A662,货物明细表!$B:$F,2,0),"")</f>
        <v/>
      </c>
      <c r="C662" s="47" t="str">
        <f>IFERROR(VLOOKUP($A662,货物明细表!$B:$F,3,0),"")</f>
        <v/>
      </c>
      <c r="D662" s="47" t="str">
        <f>IFERROR(VLOOKUP($A662,货物明细表!$B:$F,4,0),"")</f>
        <v/>
      </c>
      <c r="E662" s="47" t="str">
        <f>IFERROR(VLOOKUP($A662,货物明细表!$B:$F,5,0),"")</f>
        <v/>
      </c>
      <c r="F662" s="20"/>
      <c r="G662" s="47" t="str">
        <f>IF($A662="","",SUMIF(入库记录!$C:$C,$A662,入库记录!$H:$H))</f>
        <v/>
      </c>
      <c r="H662" s="47" t="str">
        <f>IF(A662="","",SUMIF(出库记录!$C:$C,$A662,出库记录!$H:$H))</f>
        <v/>
      </c>
      <c r="I662" s="47" t="str">
        <f t="shared" si="12"/>
        <v/>
      </c>
      <c r="J662" s="20"/>
    </row>
    <row r="663" spans="1:10">
      <c r="A663" s="22"/>
      <c r="B663" s="48" t="str">
        <f>IFERROR(VLOOKUP($A663,货物明细表!$B:$F,2,0),"")</f>
        <v/>
      </c>
      <c r="C663" s="48" t="str">
        <f>IFERROR(VLOOKUP($A663,货物明细表!$B:$F,3,0),"")</f>
        <v/>
      </c>
      <c r="D663" s="48" t="str">
        <f>IFERROR(VLOOKUP($A663,货物明细表!$B:$F,4,0),"")</f>
        <v/>
      </c>
      <c r="E663" s="48" t="str">
        <f>IFERROR(VLOOKUP($A663,货物明细表!$B:$F,5,0),"")</f>
        <v/>
      </c>
      <c r="F663" s="23"/>
      <c r="G663" s="48" t="str">
        <f>IF($A663="","",SUMIF(入库记录!$C:$C,$A663,入库记录!$H:$H))</f>
        <v/>
      </c>
      <c r="H663" s="48" t="str">
        <f>IF(A663="","",SUMIF(出库记录!$C:$C,$A663,出库记录!$H:$H))</f>
        <v/>
      </c>
      <c r="I663" s="48" t="str">
        <f t="shared" si="12"/>
        <v/>
      </c>
      <c r="J663" s="23"/>
    </row>
    <row r="664" spans="1:10">
      <c r="A664" s="19"/>
      <c r="B664" s="47" t="str">
        <f>IFERROR(VLOOKUP($A664,货物明细表!$B:$F,2,0),"")</f>
        <v/>
      </c>
      <c r="C664" s="47" t="str">
        <f>IFERROR(VLOOKUP($A664,货物明细表!$B:$F,3,0),"")</f>
        <v/>
      </c>
      <c r="D664" s="47" t="str">
        <f>IFERROR(VLOOKUP($A664,货物明细表!$B:$F,4,0),"")</f>
        <v/>
      </c>
      <c r="E664" s="47" t="str">
        <f>IFERROR(VLOOKUP($A664,货物明细表!$B:$F,5,0),"")</f>
        <v/>
      </c>
      <c r="F664" s="20"/>
      <c r="G664" s="47" t="str">
        <f>IF($A664="","",SUMIF(入库记录!$C:$C,$A664,入库记录!$H:$H))</f>
        <v/>
      </c>
      <c r="H664" s="47" t="str">
        <f>IF(A664="","",SUMIF(出库记录!$C:$C,$A664,出库记录!$H:$H))</f>
        <v/>
      </c>
      <c r="I664" s="47" t="str">
        <f t="shared" si="12"/>
        <v/>
      </c>
      <c r="J664" s="20"/>
    </row>
    <row r="665" spans="1:10">
      <c r="A665" s="22"/>
      <c r="B665" s="48" t="str">
        <f>IFERROR(VLOOKUP($A665,货物明细表!$B:$F,2,0),"")</f>
        <v/>
      </c>
      <c r="C665" s="48" t="str">
        <f>IFERROR(VLOOKUP($A665,货物明细表!$B:$F,3,0),"")</f>
        <v/>
      </c>
      <c r="D665" s="48" t="str">
        <f>IFERROR(VLOOKUP($A665,货物明细表!$B:$F,4,0),"")</f>
        <v/>
      </c>
      <c r="E665" s="48" t="str">
        <f>IFERROR(VLOOKUP($A665,货物明细表!$B:$F,5,0),"")</f>
        <v/>
      </c>
      <c r="F665" s="23"/>
      <c r="G665" s="48" t="str">
        <f>IF($A665="","",SUMIF(入库记录!$C:$C,$A665,入库记录!$H:$H))</f>
        <v/>
      </c>
      <c r="H665" s="48" t="str">
        <f>IF(A665="","",SUMIF(出库记录!$C:$C,$A665,出库记录!$H:$H))</f>
        <v/>
      </c>
      <c r="I665" s="48" t="str">
        <f t="shared" si="12"/>
        <v/>
      </c>
      <c r="J665" s="23"/>
    </row>
    <row r="666" spans="1:10">
      <c r="A666" s="19"/>
      <c r="B666" s="47" t="str">
        <f>IFERROR(VLOOKUP($A666,货物明细表!$B:$F,2,0),"")</f>
        <v/>
      </c>
      <c r="C666" s="47" t="str">
        <f>IFERROR(VLOOKUP($A666,货物明细表!$B:$F,3,0),"")</f>
        <v/>
      </c>
      <c r="D666" s="47" t="str">
        <f>IFERROR(VLOOKUP($A666,货物明细表!$B:$F,4,0),"")</f>
        <v/>
      </c>
      <c r="E666" s="47" t="str">
        <f>IFERROR(VLOOKUP($A666,货物明细表!$B:$F,5,0),"")</f>
        <v/>
      </c>
      <c r="F666" s="20"/>
      <c r="G666" s="47" t="str">
        <f>IF($A666="","",SUMIF(入库记录!$C:$C,$A666,入库记录!$H:$H))</f>
        <v/>
      </c>
      <c r="H666" s="47" t="str">
        <f>IF(A666="","",SUMIF(出库记录!$C:$C,$A666,出库记录!$H:$H))</f>
        <v/>
      </c>
      <c r="I666" s="47" t="str">
        <f t="shared" si="12"/>
        <v/>
      </c>
      <c r="J666" s="20"/>
    </row>
    <row r="667" spans="1:10">
      <c r="A667" s="22"/>
      <c r="B667" s="48" t="str">
        <f>IFERROR(VLOOKUP($A667,货物明细表!$B:$F,2,0),"")</f>
        <v/>
      </c>
      <c r="C667" s="48" t="str">
        <f>IFERROR(VLOOKUP($A667,货物明细表!$B:$F,3,0),"")</f>
        <v/>
      </c>
      <c r="D667" s="48" t="str">
        <f>IFERROR(VLOOKUP($A667,货物明细表!$B:$F,4,0),"")</f>
        <v/>
      </c>
      <c r="E667" s="48" t="str">
        <f>IFERROR(VLOOKUP($A667,货物明细表!$B:$F,5,0),"")</f>
        <v/>
      </c>
      <c r="F667" s="23"/>
      <c r="G667" s="48" t="str">
        <f>IF($A667="","",SUMIF(入库记录!$C:$C,$A667,入库记录!$H:$H))</f>
        <v/>
      </c>
      <c r="H667" s="48" t="str">
        <f>IF(A667="","",SUMIF(出库记录!$C:$C,$A667,出库记录!$H:$H))</f>
        <v/>
      </c>
      <c r="I667" s="48" t="str">
        <f t="shared" si="12"/>
        <v/>
      </c>
      <c r="J667" s="23"/>
    </row>
    <row r="668" spans="1:10">
      <c r="A668" s="19"/>
      <c r="B668" s="47" t="str">
        <f>IFERROR(VLOOKUP($A668,货物明细表!$B:$F,2,0),"")</f>
        <v/>
      </c>
      <c r="C668" s="47" t="str">
        <f>IFERROR(VLOOKUP($A668,货物明细表!$B:$F,3,0),"")</f>
        <v/>
      </c>
      <c r="D668" s="47" t="str">
        <f>IFERROR(VLOOKUP($A668,货物明细表!$B:$F,4,0),"")</f>
        <v/>
      </c>
      <c r="E668" s="47" t="str">
        <f>IFERROR(VLOOKUP($A668,货物明细表!$B:$F,5,0),"")</f>
        <v/>
      </c>
      <c r="F668" s="20"/>
      <c r="G668" s="47" t="str">
        <f>IF($A668="","",SUMIF(入库记录!$C:$C,$A668,入库记录!$H:$H))</f>
        <v/>
      </c>
      <c r="H668" s="47" t="str">
        <f>IF(A668="","",SUMIF(出库记录!$C:$C,$A668,出库记录!$H:$H))</f>
        <v/>
      </c>
      <c r="I668" s="47" t="str">
        <f t="shared" si="12"/>
        <v/>
      </c>
      <c r="J668" s="20"/>
    </row>
    <row r="669" spans="1:10">
      <c r="A669" s="22"/>
      <c r="B669" s="48" t="str">
        <f>IFERROR(VLOOKUP($A669,货物明细表!$B:$F,2,0),"")</f>
        <v/>
      </c>
      <c r="C669" s="48" t="str">
        <f>IFERROR(VLOOKUP($A669,货物明细表!$B:$F,3,0),"")</f>
        <v/>
      </c>
      <c r="D669" s="48" t="str">
        <f>IFERROR(VLOOKUP($A669,货物明细表!$B:$F,4,0),"")</f>
        <v/>
      </c>
      <c r="E669" s="48" t="str">
        <f>IFERROR(VLOOKUP($A669,货物明细表!$B:$F,5,0),"")</f>
        <v/>
      </c>
      <c r="F669" s="23"/>
      <c r="G669" s="48" t="str">
        <f>IF($A669="","",SUMIF(入库记录!$C:$C,$A669,入库记录!$H:$H))</f>
        <v/>
      </c>
      <c r="H669" s="48" t="str">
        <f>IF(A669="","",SUMIF(出库记录!$C:$C,$A669,出库记录!$H:$H))</f>
        <v/>
      </c>
      <c r="I669" s="48" t="str">
        <f t="shared" si="12"/>
        <v/>
      </c>
      <c r="J669" s="23"/>
    </row>
    <row r="670" spans="1:10">
      <c r="A670" s="19"/>
      <c r="B670" s="47" t="str">
        <f>IFERROR(VLOOKUP($A670,货物明细表!$B:$F,2,0),"")</f>
        <v/>
      </c>
      <c r="C670" s="47" t="str">
        <f>IFERROR(VLOOKUP($A670,货物明细表!$B:$F,3,0),"")</f>
        <v/>
      </c>
      <c r="D670" s="47" t="str">
        <f>IFERROR(VLOOKUP($A670,货物明细表!$B:$F,4,0),"")</f>
        <v/>
      </c>
      <c r="E670" s="47" t="str">
        <f>IFERROR(VLOOKUP($A670,货物明细表!$B:$F,5,0),"")</f>
        <v/>
      </c>
      <c r="F670" s="20"/>
      <c r="G670" s="47" t="str">
        <f>IF($A670="","",SUMIF(入库记录!$C:$C,$A670,入库记录!$H:$H))</f>
        <v/>
      </c>
      <c r="H670" s="47" t="str">
        <f>IF(A670="","",SUMIF(出库记录!$C:$C,$A670,出库记录!$H:$H))</f>
        <v/>
      </c>
      <c r="I670" s="47" t="str">
        <f t="shared" si="12"/>
        <v/>
      </c>
      <c r="J670" s="20"/>
    </row>
    <row r="671" spans="1:10">
      <c r="A671" s="22"/>
      <c r="B671" s="48" t="str">
        <f>IFERROR(VLOOKUP($A671,货物明细表!$B:$F,2,0),"")</f>
        <v/>
      </c>
      <c r="C671" s="48" t="str">
        <f>IFERROR(VLOOKUP($A671,货物明细表!$B:$F,3,0),"")</f>
        <v/>
      </c>
      <c r="D671" s="48" t="str">
        <f>IFERROR(VLOOKUP($A671,货物明细表!$B:$F,4,0),"")</f>
        <v/>
      </c>
      <c r="E671" s="48" t="str">
        <f>IFERROR(VLOOKUP($A671,货物明细表!$B:$F,5,0),"")</f>
        <v/>
      </c>
      <c r="F671" s="23"/>
      <c r="G671" s="48" t="str">
        <f>IF($A671="","",SUMIF(入库记录!$C:$C,$A671,入库记录!$H:$H))</f>
        <v/>
      </c>
      <c r="H671" s="48" t="str">
        <f>IF(A671="","",SUMIF(出库记录!$C:$C,$A671,出库记录!$H:$H))</f>
        <v/>
      </c>
      <c r="I671" s="48" t="str">
        <f t="shared" si="12"/>
        <v/>
      </c>
      <c r="J671" s="23"/>
    </row>
    <row r="672" spans="1:10">
      <c r="A672" s="19"/>
      <c r="B672" s="47" t="str">
        <f>IFERROR(VLOOKUP($A672,货物明细表!$B:$F,2,0),"")</f>
        <v/>
      </c>
      <c r="C672" s="47" t="str">
        <f>IFERROR(VLOOKUP($A672,货物明细表!$B:$F,3,0),"")</f>
        <v/>
      </c>
      <c r="D672" s="47" t="str">
        <f>IFERROR(VLOOKUP($A672,货物明细表!$B:$F,4,0),"")</f>
        <v/>
      </c>
      <c r="E672" s="47" t="str">
        <f>IFERROR(VLOOKUP($A672,货物明细表!$B:$F,5,0),"")</f>
        <v/>
      </c>
      <c r="F672" s="20"/>
      <c r="G672" s="47" t="str">
        <f>IF($A672="","",SUMIF(入库记录!$C:$C,$A672,入库记录!$H:$H))</f>
        <v/>
      </c>
      <c r="H672" s="47" t="str">
        <f>IF(A672="","",SUMIF(出库记录!$C:$C,$A672,出库记录!$H:$H))</f>
        <v/>
      </c>
      <c r="I672" s="47" t="str">
        <f t="shared" si="12"/>
        <v/>
      </c>
      <c r="J672" s="20"/>
    </row>
    <row r="673" spans="1:10">
      <c r="A673" s="22"/>
      <c r="B673" s="48" t="str">
        <f>IFERROR(VLOOKUP($A673,货物明细表!$B:$F,2,0),"")</f>
        <v/>
      </c>
      <c r="C673" s="48" t="str">
        <f>IFERROR(VLOOKUP($A673,货物明细表!$B:$F,3,0),"")</f>
        <v/>
      </c>
      <c r="D673" s="48" t="str">
        <f>IFERROR(VLOOKUP($A673,货物明细表!$B:$F,4,0),"")</f>
        <v/>
      </c>
      <c r="E673" s="48" t="str">
        <f>IFERROR(VLOOKUP($A673,货物明细表!$B:$F,5,0),"")</f>
        <v/>
      </c>
      <c r="F673" s="23"/>
      <c r="G673" s="48" t="str">
        <f>IF($A673="","",SUMIF(入库记录!$C:$C,$A673,入库记录!$H:$H))</f>
        <v/>
      </c>
      <c r="H673" s="48" t="str">
        <f>IF(A673="","",SUMIF(出库记录!$C:$C,$A673,出库记录!$H:$H))</f>
        <v/>
      </c>
      <c r="I673" s="48" t="str">
        <f t="shared" ref="I673:I736" si="13">IF($A673="","",SUM(F673:G673)-H673)</f>
        <v/>
      </c>
      <c r="J673" s="23"/>
    </row>
    <row r="674" spans="1:10">
      <c r="A674" s="19"/>
      <c r="B674" s="47" t="str">
        <f>IFERROR(VLOOKUP($A674,货物明细表!$B:$F,2,0),"")</f>
        <v/>
      </c>
      <c r="C674" s="47" t="str">
        <f>IFERROR(VLOOKUP($A674,货物明细表!$B:$F,3,0),"")</f>
        <v/>
      </c>
      <c r="D674" s="47" t="str">
        <f>IFERROR(VLOOKUP($A674,货物明细表!$B:$F,4,0),"")</f>
        <v/>
      </c>
      <c r="E674" s="47" t="str">
        <f>IFERROR(VLOOKUP($A674,货物明细表!$B:$F,5,0),"")</f>
        <v/>
      </c>
      <c r="F674" s="20"/>
      <c r="G674" s="47" t="str">
        <f>IF($A674="","",SUMIF(入库记录!$C:$C,$A674,入库记录!$H:$H))</f>
        <v/>
      </c>
      <c r="H674" s="47" t="str">
        <f>IF(A674="","",SUMIF(出库记录!$C:$C,$A674,出库记录!$H:$H))</f>
        <v/>
      </c>
      <c r="I674" s="47" t="str">
        <f t="shared" si="13"/>
        <v/>
      </c>
      <c r="J674" s="20"/>
    </row>
    <row r="675" spans="1:10">
      <c r="A675" s="22"/>
      <c r="B675" s="48" t="str">
        <f>IFERROR(VLOOKUP($A675,货物明细表!$B:$F,2,0),"")</f>
        <v/>
      </c>
      <c r="C675" s="48" t="str">
        <f>IFERROR(VLOOKUP($A675,货物明细表!$B:$F,3,0),"")</f>
        <v/>
      </c>
      <c r="D675" s="48" t="str">
        <f>IFERROR(VLOOKUP($A675,货物明细表!$B:$F,4,0),"")</f>
        <v/>
      </c>
      <c r="E675" s="48" t="str">
        <f>IFERROR(VLOOKUP($A675,货物明细表!$B:$F,5,0),"")</f>
        <v/>
      </c>
      <c r="F675" s="23"/>
      <c r="G675" s="48" t="str">
        <f>IF($A675="","",SUMIF(入库记录!$C:$C,$A675,入库记录!$H:$H))</f>
        <v/>
      </c>
      <c r="H675" s="48" t="str">
        <f>IF(A675="","",SUMIF(出库记录!$C:$C,$A675,出库记录!$H:$H))</f>
        <v/>
      </c>
      <c r="I675" s="48" t="str">
        <f t="shared" si="13"/>
        <v/>
      </c>
      <c r="J675" s="23"/>
    </row>
    <row r="676" spans="1:10">
      <c r="A676" s="19"/>
      <c r="B676" s="47" t="str">
        <f>IFERROR(VLOOKUP($A676,货物明细表!$B:$F,2,0),"")</f>
        <v/>
      </c>
      <c r="C676" s="47" t="str">
        <f>IFERROR(VLOOKUP($A676,货物明细表!$B:$F,3,0),"")</f>
        <v/>
      </c>
      <c r="D676" s="47" t="str">
        <f>IFERROR(VLOOKUP($A676,货物明细表!$B:$F,4,0),"")</f>
        <v/>
      </c>
      <c r="E676" s="47" t="str">
        <f>IFERROR(VLOOKUP($A676,货物明细表!$B:$F,5,0),"")</f>
        <v/>
      </c>
      <c r="F676" s="20"/>
      <c r="G676" s="47" t="str">
        <f>IF($A676="","",SUMIF(入库记录!$C:$C,$A676,入库记录!$H:$H))</f>
        <v/>
      </c>
      <c r="H676" s="47" t="str">
        <f>IF(A676="","",SUMIF(出库记录!$C:$C,$A676,出库记录!$H:$H))</f>
        <v/>
      </c>
      <c r="I676" s="47" t="str">
        <f t="shared" si="13"/>
        <v/>
      </c>
      <c r="J676" s="20"/>
    </row>
    <row r="677" spans="1:10">
      <c r="A677" s="22"/>
      <c r="B677" s="48" t="str">
        <f>IFERROR(VLOOKUP($A677,货物明细表!$B:$F,2,0),"")</f>
        <v/>
      </c>
      <c r="C677" s="48" t="str">
        <f>IFERROR(VLOOKUP($A677,货物明细表!$B:$F,3,0),"")</f>
        <v/>
      </c>
      <c r="D677" s="48" t="str">
        <f>IFERROR(VLOOKUP($A677,货物明细表!$B:$F,4,0),"")</f>
        <v/>
      </c>
      <c r="E677" s="48" t="str">
        <f>IFERROR(VLOOKUP($A677,货物明细表!$B:$F,5,0),"")</f>
        <v/>
      </c>
      <c r="F677" s="23"/>
      <c r="G677" s="48" t="str">
        <f>IF($A677="","",SUMIF(入库记录!$C:$C,$A677,入库记录!$H:$H))</f>
        <v/>
      </c>
      <c r="H677" s="48" t="str">
        <f>IF(A677="","",SUMIF(出库记录!$C:$C,$A677,出库记录!$H:$H))</f>
        <v/>
      </c>
      <c r="I677" s="48" t="str">
        <f t="shared" si="13"/>
        <v/>
      </c>
      <c r="J677" s="23"/>
    </row>
    <row r="678" spans="1:10">
      <c r="A678" s="19"/>
      <c r="B678" s="47" t="str">
        <f>IFERROR(VLOOKUP($A678,货物明细表!$B:$F,2,0),"")</f>
        <v/>
      </c>
      <c r="C678" s="47" t="str">
        <f>IFERROR(VLOOKUP($A678,货物明细表!$B:$F,3,0),"")</f>
        <v/>
      </c>
      <c r="D678" s="47" t="str">
        <f>IFERROR(VLOOKUP($A678,货物明细表!$B:$F,4,0),"")</f>
        <v/>
      </c>
      <c r="E678" s="47" t="str">
        <f>IFERROR(VLOOKUP($A678,货物明细表!$B:$F,5,0),"")</f>
        <v/>
      </c>
      <c r="F678" s="20"/>
      <c r="G678" s="47" t="str">
        <f>IF($A678="","",SUMIF(入库记录!$C:$C,$A678,入库记录!$H:$H))</f>
        <v/>
      </c>
      <c r="H678" s="47" t="str">
        <f>IF(A678="","",SUMIF(出库记录!$C:$C,$A678,出库记录!$H:$H))</f>
        <v/>
      </c>
      <c r="I678" s="47" t="str">
        <f t="shared" si="13"/>
        <v/>
      </c>
      <c r="J678" s="20"/>
    </row>
    <row r="679" spans="1:10">
      <c r="A679" s="22"/>
      <c r="B679" s="48" t="str">
        <f>IFERROR(VLOOKUP($A679,货物明细表!$B:$F,2,0),"")</f>
        <v/>
      </c>
      <c r="C679" s="48" t="str">
        <f>IFERROR(VLOOKUP($A679,货物明细表!$B:$F,3,0),"")</f>
        <v/>
      </c>
      <c r="D679" s="48" t="str">
        <f>IFERROR(VLOOKUP($A679,货物明细表!$B:$F,4,0),"")</f>
        <v/>
      </c>
      <c r="E679" s="48" t="str">
        <f>IFERROR(VLOOKUP($A679,货物明细表!$B:$F,5,0),"")</f>
        <v/>
      </c>
      <c r="F679" s="23"/>
      <c r="G679" s="48" t="str">
        <f>IF($A679="","",SUMIF(入库记录!$C:$C,$A679,入库记录!$H:$H))</f>
        <v/>
      </c>
      <c r="H679" s="48" t="str">
        <f>IF(A679="","",SUMIF(出库记录!$C:$C,$A679,出库记录!$H:$H))</f>
        <v/>
      </c>
      <c r="I679" s="48" t="str">
        <f t="shared" si="13"/>
        <v/>
      </c>
      <c r="J679" s="23"/>
    </row>
    <row r="680" spans="1:10">
      <c r="A680" s="19"/>
      <c r="B680" s="47" t="str">
        <f>IFERROR(VLOOKUP($A680,货物明细表!$B:$F,2,0),"")</f>
        <v/>
      </c>
      <c r="C680" s="47" t="str">
        <f>IFERROR(VLOOKUP($A680,货物明细表!$B:$F,3,0),"")</f>
        <v/>
      </c>
      <c r="D680" s="47" t="str">
        <f>IFERROR(VLOOKUP($A680,货物明细表!$B:$F,4,0),"")</f>
        <v/>
      </c>
      <c r="E680" s="47" t="str">
        <f>IFERROR(VLOOKUP($A680,货物明细表!$B:$F,5,0),"")</f>
        <v/>
      </c>
      <c r="F680" s="20"/>
      <c r="G680" s="47" t="str">
        <f>IF($A680="","",SUMIF(入库记录!$C:$C,$A680,入库记录!$H:$H))</f>
        <v/>
      </c>
      <c r="H680" s="47" t="str">
        <f>IF(A680="","",SUMIF(出库记录!$C:$C,$A680,出库记录!$H:$H))</f>
        <v/>
      </c>
      <c r="I680" s="47" t="str">
        <f t="shared" si="13"/>
        <v/>
      </c>
      <c r="J680" s="20"/>
    </row>
    <row r="681" spans="1:10">
      <c r="A681" s="22"/>
      <c r="B681" s="48" t="str">
        <f>IFERROR(VLOOKUP($A681,货物明细表!$B:$F,2,0),"")</f>
        <v/>
      </c>
      <c r="C681" s="48" t="str">
        <f>IFERROR(VLOOKUP($A681,货物明细表!$B:$F,3,0),"")</f>
        <v/>
      </c>
      <c r="D681" s="48" t="str">
        <f>IFERROR(VLOOKUP($A681,货物明细表!$B:$F,4,0),"")</f>
        <v/>
      </c>
      <c r="E681" s="48" t="str">
        <f>IFERROR(VLOOKUP($A681,货物明细表!$B:$F,5,0),"")</f>
        <v/>
      </c>
      <c r="F681" s="23"/>
      <c r="G681" s="48" t="str">
        <f>IF($A681="","",SUMIF(入库记录!$C:$C,$A681,入库记录!$H:$H))</f>
        <v/>
      </c>
      <c r="H681" s="48" t="str">
        <f>IF(A681="","",SUMIF(出库记录!$C:$C,$A681,出库记录!$H:$H))</f>
        <v/>
      </c>
      <c r="I681" s="48" t="str">
        <f t="shared" si="13"/>
        <v/>
      </c>
      <c r="J681" s="23"/>
    </row>
    <row r="682" spans="1:10">
      <c r="A682" s="19"/>
      <c r="B682" s="47" t="str">
        <f>IFERROR(VLOOKUP($A682,货物明细表!$B:$F,2,0),"")</f>
        <v/>
      </c>
      <c r="C682" s="47" t="str">
        <f>IFERROR(VLOOKUP($A682,货物明细表!$B:$F,3,0),"")</f>
        <v/>
      </c>
      <c r="D682" s="47" t="str">
        <f>IFERROR(VLOOKUP($A682,货物明细表!$B:$F,4,0),"")</f>
        <v/>
      </c>
      <c r="E682" s="47" t="str">
        <f>IFERROR(VLOOKUP($A682,货物明细表!$B:$F,5,0),"")</f>
        <v/>
      </c>
      <c r="F682" s="20"/>
      <c r="G682" s="47" t="str">
        <f>IF($A682="","",SUMIF(入库记录!$C:$C,$A682,入库记录!$H:$H))</f>
        <v/>
      </c>
      <c r="H682" s="47" t="str">
        <f>IF(A682="","",SUMIF(出库记录!$C:$C,$A682,出库记录!$H:$H))</f>
        <v/>
      </c>
      <c r="I682" s="47" t="str">
        <f t="shared" si="13"/>
        <v/>
      </c>
      <c r="J682" s="20"/>
    </row>
    <row r="683" spans="1:10">
      <c r="A683" s="22"/>
      <c r="B683" s="48" t="str">
        <f>IFERROR(VLOOKUP($A683,货物明细表!$B:$F,2,0),"")</f>
        <v/>
      </c>
      <c r="C683" s="48" t="str">
        <f>IFERROR(VLOOKUP($A683,货物明细表!$B:$F,3,0),"")</f>
        <v/>
      </c>
      <c r="D683" s="48" t="str">
        <f>IFERROR(VLOOKUP($A683,货物明细表!$B:$F,4,0),"")</f>
        <v/>
      </c>
      <c r="E683" s="48" t="str">
        <f>IFERROR(VLOOKUP($A683,货物明细表!$B:$F,5,0),"")</f>
        <v/>
      </c>
      <c r="F683" s="23"/>
      <c r="G683" s="48" t="str">
        <f>IF($A683="","",SUMIF(入库记录!$C:$C,$A683,入库记录!$H:$H))</f>
        <v/>
      </c>
      <c r="H683" s="48" t="str">
        <f>IF(A683="","",SUMIF(出库记录!$C:$C,$A683,出库记录!$H:$H))</f>
        <v/>
      </c>
      <c r="I683" s="48" t="str">
        <f t="shared" si="13"/>
        <v/>
      </c>
      <c r="J683" s="23"/>
    </row>
    <row r="684" spans="1:10">
      <c r="A684" s="19"/>
      <c r="B684" s="47" t="str">
        <f>IFERROR(VLOOKUP($A684,货物明细表!$B:$F,2,0),"")</f>
        <v/>
      </c>
      <c r="C684" s="47" t="str">
        <f>IFERROR(VLOOKUP($A684,货物明细表!$B:$F,3,0),"")</f>
        <v/>
      </c>
      <c r="D684" s="47" t="str">
        <f>IFERROR(VLOOKUP($A684,货物明细表!$B:$F,4,0),"")</f>
        <v/>
      </c>
      <c r="E684" s="47" t="str">
        <f>IFERROR(VLOOKUP($A684,货物明细表!$B:$F,5,0),"")</f>
        <v/>
      </c>
      <c r="F684" s="20"/>
      <c r="G684" s="47" t="str">
        <f>IF($A684="","",SUMIF(入库记录!$C:$C,$A684,入库记录!$H:$H))</f>
        <v/>
      </c>
      <c r="H684" s="47" t="str">
        <f>IF(A684="","",SUMIF(出库记录!$C:$C,$A684,出库记录!$H:$H))</f>
        <v/>
      </c>
      <c r="I684" s="47" t="str">
        <f t="shared" si="13"/>
        <v/>
      </c>
      <c r="J684" s="20"/>
    </row>
    <row r="685" spans="1:10">
      <c r="A685" s="22"/>
      <c r="B685" s="48" t="str">
        <f>IFERROR(VLOOKUP($A685,货物明细表!$B:$F,2,0),"")</f>
        <v/>
      </c>
      <c r="C685" s="48" t="str">
        <f>IFERROR(VLOOKUP($A685,货物明细表!$B:$F,3,0),"")</f>
        <v/>
      </c>
      <c r="D685" s="48" t="str">
        <f>IFERROR(VLOOKUP($A685,货物明细表!$B:$F,4,0),"")</f>
        <v/>
      </c>
      <c r="E685" s="48" t="str">
        <f>IFERROR(VLOOKUP($A685,货物明细表!$B:$F,5,0),"")</f>
        <v/>
      </c>
      <c r="F685" s="23"/>
      <c r="G685" s="48" t="str">
        <f>IF($A685="","",SUMIF(入库记录!$C:$C,$A685,入库记录!$H:$H))</f>
        <v/>
      </c>
      <c r="H685" s="48" t="str">
        <f>IF(A685="","",SUMIF(出库记录!$C:$C,$A685,出库记录!$H:$H))</f>
        <v/>
      </c>
      <c r="I685" s="48" t="str">
        <f t="shared" si="13"/>
        <v/>
      </c>
      <c r="J685" s="23"/>
    </row>
    <row r="686" spans="1:10">
      <c r="A686" s="19"/>
      <c r="B686" s="47" t="str">
        <f>IFERROR(VLOOKUP($A686,货物明细表!$B:$F,2,0),"")</f>
        <v/>
      </c>
      <c r="C686" s="47" t="str">
        <f>IFERROR(VLOOKUP($A686,货物明细表!$B:$F,3,0),"")</f>
        <v/>
      </c>
      <c r="D686" s="47" t="str">
        <f>IFERROR(VLOOKUP($A686,货物明细表!$B:$F,4,0),"")</f>
        <v/>
      </c>
      <c r="E686" s="47" t="str">
        <f>IFERROR(VLOOKUP($A686,货物明细表!$B:$F,5,0),"")</f>
        <v/>
      </c>
      <c r="F686" s="20"/>
      <c r="G686" s="47" t="str">
        <f>IF($A686="","",SUMIF(入库记录!$C:$C,$A686,入库记录!$H:$H))</f>
        <v/>
      </c>
      <c r="H686" s="47" t="str">
        <f>IF(A686="","",SUMIF(出库记录!$C:$C,$A686,出库记录!$H:$H))</f>
        <v/>
      </c>
      <c r="I686" s="47" t="str">
        <f t="shared" si="13"/>
        <v/>
      </c>
      <c r="J686" s="20"/>
    </row>
    <row r="687" spans="1:10">
      <c r="A687" s="22"/>
      <c r="B687" s="48" t="str">
        <f>IFERROR(VLOOKUP($A687,货物明细表!$B:$F,2,0),"")</f>
        <v/>
      </c>
      <c r="C687" s="48" t="str">
        <f>IFERROR(VLOOKUP($A687,货物明细表!$B:$F,3,0),"")</f>
        <v/>
      </c>
      <c r="D687" s="48" t="str">
        <f>IFERROR(VLOOKUP($A687,货物明细表!$B:$F,4,0),"")</f>
        <v/>
      </c>
      <c r="E687" s="48" t="str">
        <f>IFERROR(VLOOKUP($A687,货物明细表!$B:$F,5,0),"")</f>
        <v/>
      </c>
      <c r="F687" s="23"/>
      <c r="G687" s="48" t="str">
        <f>IF($A687="","",SUMIF(入库记录!$C:$C,$A687,入库记录!$H:$H))</f>
        <v/>
      </c>
      <c r="H687" s="48" t="str">
        <f>IF(A687="","",SUMIF(出库记录!$C:$C,$A687,出库记录!$H:$H))</f>
        <v/>
      </c>
      <c r="I687" s="48" t="str">
        <f t="shared" si="13"/>
        <v/>
      </c>
      <c r="J687" s="23"/>
    </row>
    <row r="688" spans="1:10">
      <c r="A688" s="19"/>
      <c r="B688" s="47" t="str">
        <f>IFERROR(VLOOKUP($A688,货物明细表!$B:$F,2,0),"")</f>
        <v/>
      </c>
      <c r="C688" s="47" t="str">
        <f>IFERROR(VLOOKUP($A688,货物明细表!$B:$F,3,0),"")</f>
        <v/>
      </c>
      <c r="D688" s="47" t="str">
        <f>IFERROR(VLOOKUP($A688,货物明细表!$B:$F,4,0),"")</f>
        <v/>
      </c>
      <c r="E688" s="47" t="str">
        <f>IFERROR(VLOOKUP($A688,货物明细表!$B:$F,5,0),"")</f>
        <v/>
      </c>
      <c r="F688" s="20"/>
      <c r="G688" s="47" t="str">
        <f>IF($A688="","",SUMIF(入库记录!$C:$C,$A688,入库记录!$H:$H))</f>
        <v/>
      </c>
      <c r="H688" s="47" t="str">
        <f>IF(A688="","",SUMIF(出库记录!$C:$C,$A688,出库记录!$H:$H))</f>
        <v/>
      </c>
      <c r="I688" s="47" t="str">
        <f t="shared" si="13"/>
        <v/>
      </c>
      <c r="J688" s="20"/>
    </row>
    <row r="689" spans="1:10">
      <c r="A689" s="22"/>
      <c r="B689" s="48" t="str">
        <f>IFERROR(VLOOKUP($A689,货物明细表!$B:$F,2,0),"")</f>
        <v/>
      </c>
      <c r="C689" s="48" t="str">
        <f>IFERROR(VLOOKUP($A689,货物明细表!$B:$F,3,0),"")</f>
        <v/>
      </c>
      <c r="D689" s="48" t="str">
        <f>IFERROR(VLOOKUP($A689,货物明细表!$B:$F,4,0),"")</f>
        <v/>
      </c>
      <c r="E689" s="48" t="str">
        <f>IFERROR(VLOOKUP($A689,货物明细表!$B:$F,5,0),"")</f>
        <v/>
      </c>
      <c r="F689" s="23"/>
      <c r="G689" s="48" t="str">
        <f>IF($A689="","",SUMIF(入库记录!$C:$C,$A689,入库记录!$H:$H))</f>
        <v/>
      </c>
      <c r="H689" s="48" t="str">
        <f>IF(A689="","",SUMIF(出库记录!$C:$C,$A689,出库记录!$H:$H))</f>
        <v/>
      </c>
      <c r="I689" s="48" t="str">
        <f t="shared" si="13"/>
        <v/>
      </c>
      <c r="J689" s="23"/>
    </row>
    <row r="690" spans="1:10">
      <c r="A690" s="19"/>
      <c r="B690" s="47" t="str">
        <f>IFERROR(VLOOKUP($A690,货物明细表!$B:$F,2,0),"")</f>
        <v/>
      </c>
      <c r="C690" s="47" t="str">
        <f>IFERROR(VLOOKUP($A690,货物明细表!$B:$F,3,0),"")</f>
        <v/>
      </c>
      <c r="D690" s="47" t="str">
        <f>IFERROR(VLOOKUP($A690,货物明细表!$B:$F,4,0),"")</f>
        <v/>
      </c>
      <c r="E690" s="47" t="str">
        <f>IFERROR(VLOOKUP($A690,货物明细表!$B:$F,5,0),"")</f>
        <v/>
      </c>
      <c r="F690" s="20"/>
      <c r="G690" s="47" t="str">
        <f>IF($A690="","",SUMIF(入库记录!$C:$C,$A690,入库记录!$H:$H))</f>
        <v/>
      </c>
      <c r="H690" s="47" t="str">
        <f>IF(A690="","",SUMIF(出库记录!$C:$C,$A690,出库记录!$H:$H))</f>
        <v/>
      </c>
      <c r="I690" s="47" t="str">
        <f t="shared" si="13"/>
        <v/>
      </c>
      <c r="J690" s="20"/>
    </row>
    <row r="691" spans="1:10">
      <c r="A691" s="22"/>
      <c r="B691" s="48" t="str">
        <f>IFERROR(VLOOKUP($A691,货物明细表!$B:$F,2,0),"")</f>
        <v/>
      </c>
      <c r="C691" s="48" t="str">
        <f>IFERROR(VLOOKUP($A691,货物明细表!$B:$F,3,0),"")</f>
        <v/>
      </c>
      <c r="D691" s="48" t="str">
        <f>IFERROR(VLOOKUP($A691,货物明细表!$B:$F,4,0),"")</f>
        <v/>
      </c>
      <c r="E691" s="48" t="str">
        <f>IFERROR(VLOOKUP($A691,货物明细表!$B:$F,5,0),"")</f>
        <v/>
      </c>
      <c r="F691" s="23"/>
      <c r="G691" s="48" t="str">
        <f>IF($A691="","",SUMIF(入库记录!$C:$C,$A691,入库记录!$H:$H))</f>
        <v/>
      </c>
      <c r="H691" s="48" t="str">
        <f>IF(A691="","",SUMIF(出库记录!$C:$C,$A691,出库记录!$H:$H))</f>
        <v/>
      </c>
      <c r="I691" s="48" t="str">
        <f t="shared" si="13"/>
        <v/>
      </c>
      <c r="J691" s="23"/>
    </row>
    <row r="692" spans="1:10">
      <c r="A692" s="19"/>
      <c r="B692" s="47" t="str">
        <f>IFERROR(VLOOKUP($A692,货物明细表!$B:$F,2,0),"")</f>
        <v/>
      </c>
      <c r="C692" s="47" t="str">
        <f>IFERROR(VLOOKUP($A692,货物明细表!$B:$F,3,0),"")</f>
        <v/>
      </c>
      <c r="D692" s="47" t="str">
        <f>IFERROR(VLOOKUP($A692,货物明细表!$B:$F,4,0),"")</f>
        <v/>
      </c>
      <c r="E692" s="47" t="str">
        <f>IFERROR(VLOOKUP($A692,货物明细表!$B:$F,5,0),"")</f>
        <v/>
      </c>
      <c r="F692" s="20"/>
      <c r="G692" s="47" t="str">
        <f>IF($A692="","",SUMIF(入库记录!$C:$C,$A692,入库记录!$H:$H))</f>
        <v/>
      </c>
      <c r="H692" s="47" t="str">
        <f>IF(A692="","",SUMIF(出库记录!$C:$C,$A692,出库记录!$H:$H))</f>
        <v/>
      </c>
      <c r="I692" s="47" t="str">
        <f t="shared" si="13"/>
        <v/>
      </c>
      <c r="J692" s="20"/>
    </row>
    <row r="693" spans="1:10">
      <c r="A693" s="22"/>
      <c r="B693" s="48" t="str">
        <f>IFERROR(VLOOKUP($A693,货物明细表!$B:$F,2,0),"")</f>
        <v/>
      </c>
      <c r="C693" s="48" t="str">
        <f>IFERROR(VLOOKUP($A693,货物明细表!$B:$F,3,0),"")</f>
        <v/>
      </c>
      <c r="D693" s="48" t="str">
        <f>IFERROR(VLOOKUP($A693,货物明细表!$B:$F,4,0),"")</f>
        <v/>
      </c>
      <c r="E693" s="48" t="str">
        <f>IFERROR(VLOOKUP($A693,货物明细表!$B:$F,5,0),"")</f>
        <v/>
      </c>
      <c r="F693" s="23"/>
      <c r="G693" s="48" t="str">
        <f>IF($A693="","",SUMIF(入库记录!$C:$C,$A693,入库记录!$H:$H))</f>
        <v/>
      </c>
      <c r="H693" s="48" t="str">
        <f>IF(A693="","",SUMIF(出库记录!$C:$C,$A693,出库记录!$H:$H))</f>
        <v/>
      </c>
      <c r="I693" s="48" t="str">
        <f t="shared" si="13"/>
        <v/>
      </c>
      <c r="J693" s="23"/>
    </row>
    <row r="694" spans="1:10">
      <c r="A694" s="19"/>
      <c r="B694" s="47" t="str">
        <f>IFERROR(VLOOKUP($A694,货物明细表!$B:$F,2,0),"")</f>
        <v/>
      </c>
      <c r="C694" s="47" t="str">
        <f>IFERROR(VLOOKUP($A694,货物明细表!$B:$F,3,0),"")</f>
        <v/>
      </c>
      <c r="D694" s="47" t="str">
        <f>IFERROR(VLOOKUP($A694,货物明细表!$B:$F,4,0),"")</f>
        <v/>
      </c>
      <c r="E694" s="47" t="str">
        <f>IFERROR(VLOOKUP($A694,货物明细表!$B:$F,5,0),"")</f>
        <v/>
      </c>
      <c r="F694" s="20"/>
      <c r="G694" s="47" t="str">
        <f>IF($A694="","",SUMIF(入库记录!$C:$C,$A694,入库记录!$H:$H))</f>
        <v/>
      </c>
      <c r="H694" s="47" t="str">
        <f>IF(A694="","",SUMIF(出库记录!$C:$C,$A694,出库记录!$H:$H))</f>
        <v/>
      </c>
      <c r="I694" s="47" t="str">
        <f t="shared" si="13"/>
        <v/>
      </c>
      <c r="J694" s="20"/>
    </row>
    <row r="695" spans="1:10">
      <c r="A695" s="22"/>
      <c r="B695" s="48" t="str">
        <f>IFERROR(VLOOKUP($A695,货物明细表!$B:$F,2,0),"")</f>
        <v/>
      </c>
      <c r="C695" s="48" t="str">
        <f>IFERROR(VLOOKUP($A695,货物明细表!$B:$F,3,0),"")</f>
        <v/>
      </c>
      <c r="D695" s="48" t="str">
        <f>IFERROR(VLOOKUP($A695,货物明细表!$B:$F,4,0),"")</f>
        <v/>
      </c>
      <c r="E695" s="48" t="str">
        <f>IFERROR(VLOOKUP($A695,货物明细表!$B:$F,5,0),"")</f>
        <v/>
      </c>
      <c r="F695" s="23"/>
      <c r="G695" s="48" t="str">
        <f>IF($A695="","",SUMIF(入库记录!$C:$C,$A695,入库记录!$H:$H))</f>
        <v/>
      </c>
      <c r="H695" s="48" t="str">
        <f>IF(A695="","",SUMIF(出库记录!$C:$C,$A695,出库记录!$H:$H))</f>
        <v/>
      </c>
      <c r="I695" s="48" t="str">
        <f t="shared" si="13"/>
        <v/>
      </c>
      <c r="J695" s="23"/>
    </row>
    <row r="696" spans="1:10">
      <c r="A696" s="19"/>
      <c r="B696" s="47" t="str">
        <f>IFERROR(VLOOKUP($A696,货物明细表!$B:$F,2,0),"")</f>
        <v/>
      </c>
      <c r="C696" s="47" t="str">
        <f>IFERROR(VLOOKUP($A696,货物明细表!$B:$F,3,0),"")</f>
        <v/>
      </c>
      <c r="D696" s="47" t="str">
        <f>IFERROR(VLOOKUP($A696,货物明细表!$B:$F,4,0),"")</f>
        <v/>
      </c>
      <c r="E696" s="47" t="str">
        <f>IFERROR(VLOOKUP($A696,货物明细表!$B:$F,5,0),"")</f>
        <v/>
      </c>
      <c r="F696" s="20"/>
      <c r="G696" s="47" t="str">
        <f>IF($A696="","",SUMIF(入库记录!$C:$C,$A696,入库记录!$H:$H))</f>
        <v/>
      </c>
      <c r="H696" s="47" t="str">
        <f>IF(A696="","",SUMIF(出库记录!$C:$C,$A696,出库记录!$H:$H))</f>
        <v/>
      </c>
      <c r="I696" s="47" t="str">
        <f t="shared" si="13"/>
        <v/>
      </c>
      <c r="J696" s="20"/>
    </row>
    <row r="697" spans="1:10">
      <c r="A697" s="22"/>
      <c r="B697" s="48" t="str">
        <f>IFERROR(VLOOKUP($A697,货物明细表!$B:$F,2,0),"")</f>
        <v/>
      </c>
      <c r="C697" s="48" t="str">
        <f>IFERROR(VLOOKUP($A697,货物明细表!$B:$F,3,0),"")</f>
        <v/>
      </c>
      <c r="D697" s="48" t="str">
        <f>IFERROR(VLOOKUP($A697,货物明细表!$B:$F,4,0),"")</f>
        <v/>
      </c>
      <c r="E697" s="48" t="str">
        <f>IFERROR(VLOOKUP($A697,货物明细表!$B:$F,5,0),"")</f>
        <v/>
      </c>
      <c r="F697" s="23"/>
      <c r="G697" s="48" t="str">
        <f>IF($A697="","",SUMIF(入库记录!$C:$C,$A697,入库记录!$H:$H))</f>
        <v/>
      </c>
      <c r="H697" s="48" t="str">
        <f>IF(A697="","",SUMIF(出库记录!$C:$C,$A697,出库记录!$H:$H))</f>
        <v/>
      </c>
      <c r="I697" s="48" t="str">
        <f t="shared" si="13"/>
        <v/>
      </c>
      <c r="J697" s="23"/>
    </row>
    <row r="698" spans="1:10">
      <c r="A698" s="19"/>
      <c r="B698" s="47" t="str">
        <f>IFERROR(VLOOKUP($A698,货物明细表!$B:$F,2,0),"")</f>
        <v/>
      </c>
      <c r="C698" s="47" t="str">
        <f>IFERROR(VLOOKUP($A698,货物明细表!$B:$F,3,0),"")</f>
        <v/>
      </c>
      <c r="D698" s="47" t="str">
        <f>IFERROR(VLOOKUP($A698,货物明细表!$B:$F,4,0),"")</f>
        <v/>
      </c>
      <c r="E698" s="47" t="str">
        <f>IFERROR(VLOOKUP($A698,货物明细表!$B:$F,5,0),"")</f>
        <v/>
      </c>
      <c r="F698" s="20"/>
      <c r="G698" s="47" t="str">
        <f>IF($A698="","",SUMIF(入库记录!$C:$C,$A698,入库记录!$H:$H))</f>
        <v/>
      </c>
      <c r="H698" s="47" t="str">
        <f>IF(A698="","",SUMIF(出库记录!$C:$C,$A698,出库记录!$H:$H))</f>
        <v/>
      </c>
      <c r="I698" s="47" t="str">
        <f t="shared" si="13"/>
        <v/>
      </c>
      <c r="J698" s="20"/>
    </row>
    <row r="699" spans="1:10">
      <c r="A699" s="22"/>
      <c r="B699" s="48" t="str">
        <f>IFERROR(VLOOKUP($A699,货物明细表!$B:$F,2,0),"")</f>
        <v/>
      </c>
      <c r="C699" s="48" t="str">
        <f>IFERROR(VLOOKUP($A699,货物明细表!$B:$F,3,0),"")</f>
        <v/>
      </c>
      <c r="D699" s="48" t="str">
        <f>IFERROR(VLOOKUP($A699,货物明细表!$B:$F,4,0),"")</f>
        <v/>
      </c>
      <c r="E699" s="48" t="str">
        <f>IFERROR(VLOOKUP($A699,货物明细表!$B:$F,5,0),"")</f>
        <v/>
      </c>
      <c r="F699" s="23"/>
      <c r="G699" s="48" t="str">
        <f>IF($A699="","",SUMIF(入库记录!$C:$C,$A699,入库记录!$H:$H))</f>
        <v/>
      </c>
      <c r="H699" s="48" t="str">
        <f>IF(A699="","",SUMIF(出库记录!$C:$C,$A699,出库记录!$H:$H))</f>
        <v/>
      </c>
      <c r="I699" s="48" t="str">
        <f t="shared" si="13"/>
        <v/>
      </c>
      <c r="J699" s="23"/>
    </row>
    <row r="700" spans="1:10">
      <c r="A700" s="19"/>
      <c r="B700" s="47" t="str">
        <f>IFERROR(VLOOKUP($A700,货物明细表!$B:$F,2,0),"")</f>
        <v/>
      </c>
      <c r="C700" s="47" t="str">
        <f>IFERROR(VLOOKUP($A700,货物明细表!$B:$F,3,0),"")</f>
        <v/>
      </c>
      <c r="D700" s="47" t="str">
        <f>IFERROR(VLOOKUP($A700,货物明细表!$B:$F,4,0),"")</f>
        <v/>
      </c>
      <c r="E700" s="47" t="str">
        <f>IFERROR(VLOOKUP($A700,货物明细表!$B:$F,5,0),"")</f>
        <v/>
      </c>
      <c r="F700" s="20"/>
      <c r="G700" s="47" t="str">
        <f>IF($A700="","",SUMIF(入库记录!$C:$C,$A700,入库记录!$H:$H))</f>
        <v/>
      </c>
      <c r="H700" s="47" t="str">
        <f>IF(A700="","",SUMIF(出库记录!$C:$C,$A700,出库记录!$H:$H))</f>
        <v/>
      </c>
      <c r="I700" s="47" t="str">
        <f t="shared" si="13"/>
        <v/>
      </c>
      <c r="J700" s="20"/>
    </row>
    <row r="701" spans="1:10">
      <c r="A701" s="22"/>
      <c r="B701" s="48" t="str">
        <f>IFERROR(VLOOKUP($A701,货物明细表!$B:$F,2,0),"")</f>
        <v/>
      </c>
      <c r="C701" s="48" t="str">
        <f>IFERROR(VLOOKUP($A701,货物明细表!$B:$F,3,0),"")</f>
        <v/>
      </c>
      <c r="D701" s="48" t="str">
        <f>IFERROR(VLOOKUP($A701,货物明细表!$B:$F,4,0),"")</f>
        <v/>
      </c>
      <c r="E701" s="48" t="str">
        <f>IFERROR(VLOOKUP($A701,货物明细表!$B:$F,5,0),"")</f>
        <v/>
      </c>
      <c r="F701" s="23"/>
      <c r="G701" s="48" t="str">
        <f>IF($A701="","",SUMIF(入库记录!$C:$C,$A701,入库记录!$H:$H))</f>
        <v/>
      </c>
      <c r="H701" s="48" t="str">
        <f>IF(A701="","",SUMIF(出库记录!$C:$C,$A701,出库记录!$H:$H))</f>
        <v/>
      </c>
      <c r="I701" s="48" t="str">
        <f t="shared" si="13"/>
        <v/>
      </c>
      <c r="J701" s="23"/>
    </row>
    <row r="702" spans="1:10">
      <c r="A702" s="19"/>
      <c r="B702" s="47" t="str">
        <f>IFERROR(VLOOKUP($A702,货物明细表!$B:$F,2,0),"")</f>
        <v/>
      </c>
      <c r="C702" s="47" t="str">
        <f>IFERROR(VLOOKUP($A702,货物明细表!$B:$F,3,0),"")</f>
        <v/>
      </c>
      <c r="D702" s="47" t="str">
        <f>IFERROR(VLOOKUP($A702,货物明细表!$B:$F,4,0),"")</f>
        <v/>
      </c>
      <c r="E702" s="47" t="str">
        <f>IFERROR(VLOOKUP($A702,货物明细表!$B:$F,5,0),"")</f>
        <v/>
      </c>
      <c r="F702" s="20"/>
      <c r="G702" s="47" t="str">
        <f>IF($A702="","",SUMIF(入库记录!$C:$C,$A702,入库记录!$H:$H))</f>
        <v/>
      </c>
      <c r="H702" s="47" t="str">
        <f>IF(A702="","",SUMIF(出库记录!$C:$C,$A702,出库记录!$H:$H))</f>
        <v/>
      </c>
      <c r="I702" s="47" t="str">
        <f t="shared" si="13"/>
        <v/>
      </c>
      <c r="J702" s="20"/>
    </row>
    <row r="703" spans="1:10">
      <c r="A703" s="22"/>
      <c r="B703" s="48" t="str">
        <f>IFERROR(VLOOKUP($A703,货物明细表!$B:$F,2,0),"")</f>
        <v/>
      </c>
      <c r="C703" s="48" t="str">
        <f>IFERROR(VLOOKUP($A703,货物明细表!$B:$F,3,0),"")</f>
        <v/>
      </c>
      <c r="D703" s="48" t="str">
        <f>IFERROR(VLOOKUP($A703,货物明细表!$B:$F,4,0),"")</f>
        <v/>
      </c>
      <c r="E703" s="48" t="str">
        <f>IFERROR(VLOOKUP($A703,货物明细表!$B:$F,5,0),"")</f>
        <v/>
      </c>
      <c r="F703" s="23"/>
      <c r="G703" s="48" t="str">
        <f>IF($A703="","",SUMIF(入库记录!$C:$C,$A703,入库记录!$H:$H))</f>
        <v/>
      </c>
      <c r="H703" s="48" t="str">
        <f>IF(A703="","",SUMIF(出库记录!$C:$C,$A703,出库记录!$H:$H))</f>
        <v/>
      </c>
      <c r="I703" s="48" t="str">
        <f t="shared" si="13"/>
        <v/>
      </c>
      <c r="J703" s="23"/>
    </row>
    <row r="704" spans="1:10">
      <c r="A704" s="19"/>
      <c r="B704" s="47" t="str">
        <f>IFERROR(VLOOKUP($A704,货物明细表!$B:$F,2,0),"")</f>
        <v/>
      </c>
      <c r="C704" s="47" t="str">
        <f>IFERROR(VLOOKUP($A704,货物明细表!$B:$F,3,0),"")</f>
        <v/>
      </c>
      <c r="D704" s="47" t="str">
        <f>IFERROR(VLOOKUP($A704,货物明细表!$B:$F,4,0),"")</f>
        <v/>
      </c>
      <c r="E704" s="47" t="str">
        <f>IFERROR(VLOOKUP($A704,货物明细表!$B:$F,5,0),"")</f>
        <v/>
      </c>
      <c r="F704" s="20"/>
      <c r="G704" s="47" t="str">
        <f>IF($A704="","",SUMIF(入库记录!$C:$C,$A704,入库记录!$H:$H))</f>
        <v/>
      </c>
      <c r="H704" s="47" t="str">
        <f>IF(A704="","",SUMIF(出库记录!$C:$C,$A704,出库记录!$H:$H))</f>
        <v/>
      </c>
      <c r="I704" s="47" t="str">
        <f t="shared" si="13"/>
        <v/>
      </c>
      <c r="J704" s="20"/>
    </row>
    <row r="705" spans="1:10">
      <c r="A705" s="22"/>
      <c r="B705" s="48" t="str">
        <f>IFERROR(VLOOKUP($A705,货物明细表!$B:$F,2,0),"")</f>
        <v/>
      </c>
      <c r="C705" s="48" t="str">
        <f>IFERROR(VLOOKUP($A705,货物明细表!$B:$F,3,0),"")</f>
        <v/>
      </c>
      <c r="D705" s="48" t="str">
        <f>IFERROR(VLOOKUP($A705,货物明细表!$B:$F,4,0),"")</f>
        <v/>
      </c>
      <c r="E705" s="48" t="str">
        <f>IFERROR(VLOOKUP($A705,货物明细表!$B:$F,5,0),"")</f>
        <v/>
      </c>
      <c r="F705" s="23"/>
      <c r="G705" s="48" t="str">
        <f>IF($A705="","",SUMIF(入库记录!$C:$C,$A705,入库记录!$H:$H))</f>
        <v/>
      </c>
      <c r="H705" s="48" t="str">
        <f>IF(A705="","",SUMIF(出库记录!$C:$C,$A705,出库记录!$H:$H))</f>
        <v/>
      </c>
      <c r="I705" s="48" t="str">
        <f t="shared" si="13"/>
        <v/>
      </c>
      <c r="J705" s="23"/>
    </row>
    <row r="706" spans="1:10">
      <c r="A706" s="19"/>
      <c r="B706" s="47" t="str">
        <f>IFERROR(VLOOKUP($A706,货物明细表!$B:$F,2,0),"")</f>
        <v/>
      </c>
      <c r="C706" s="47" t="str">
        <f>IFERROR(VLOOKUP($A706,货物明细表!$B:$F,3,0),"")</f>
        <v/>
      </c>
      <c r="D706" s="47" t="str">
        <f>IFERROR(VLOOKUP($A706,货物明细表!$B:$F,4,0),"")</f>
        <v/>
      </c>
      <c r="E706" s="47" t="str">
        <f>IFERROR(VLOOKUP($A706,货物明细表!$B:$F,5,0),"")</f>
        <v/>
      </c>
      <c r="F706" s="20"/>
      <c r="G706" s="47" t="str">
        <f>IF($A706="","",SUMIF(入库记录!$C:$C,$A706,入库记录!$H:$H))</f>
        <v/>
      </c>
      <c r="H706" s="47" t="str">
        <f>IF(A706="","",SUMIF(出库记录!$C:$C,$A706,出库记录!$H:$H))</f>
        <v/>
      </c>
      <c r="I706" s="47" t="str">
        <f t="shared" si="13"/>
        <v/>
      </c>
      <c r="J706" s="20"/>
    </row>
    <row r="707" spans="1:10">
      <c r="A707" s="22"/>
      <c r="B707" s="48" t="str">
        <f>IFERROR(VLOOKUP($A707,货物明细表!$B:$F,2,0),"")</f>
        <v/>
      </c>
      <c r="C707" s="48" t="str">
        <f>IFERROR(VLOOKUP($A707,货物明细表!$B:$F,3,0),"")</f>
        <v/>
      </c>
      <c r="D707" s="48" t="str">
        <f>IFERROR(VLOOKUP($A707,货物明细表!$B:$F,4,0),"")</f>
        <v/>
      </c>
      <c r="E707" s="48" t="str">
        <f>IFERROR(VLOOKUP($A707,货物明细表!$B:$F,5,0),"")</f>
        <v/>
      </c>
      <c r="F707" s="23"/>
      <c r="G707" s="48" t="str">
        <f>IF($A707="","",SUMIF(入库记录!$C:$C,$A707,入库记录!$H:$H))</f>
        <v/>
      </c>
      <c r="H707" s="48" t="str">
        <f>IF(A707="","",SUMIF(出库记录!$C:$C,$A707,出库记录!$H:$H))</f>
        <v/>
      </c>
      <c r="I707" s="48" t="str">
        <f t="shared" si="13"/>
        <v/>
      </c>
      <c r="J707" s="23"/>
    </row>
    <row r="708" spans="1:10">
      <c r="A708" s="19"/>
      <c r="B708" s="47" t="str">
        <f>IFERROR(VLOOKUP($A708,货物明细表!$B:$F,2,0),"")</f>
        <v/>
      </c>
      <c r="C708" s="47" t="str">
        <f>IFERROR(VLOOKUP($A708,货物明细表!$B:$F,3,0),"")</f>
        <v/>
      </c>
      <c r="D708" s="47" t="str">
        <f>IFERROR(VLOOKUP($A708,货物明细表!$B:$F,4,0),"")</f>
        <v/>
      </c>
      <c r="E708" s="47" t="str">
        <f>IFERROR(VLOOKUP($A708,货物明细表!$B:$F,5,0),"")</f>
        <v/>
      </c>
      <c r="F708" s="20"/>
      <c r="G708" s="47" t="str">
        <f>IF($A708="","",SUMIF(入库记录!$C:$C,$A708,入库记录!$H:$H))</f>
        <v/>
      </c>
      <c r="H708" s="47" t="str">
        <f>IF(A708="","",SUMIF(出库记录!$C:$C,$A708,出库记录!$H:$H))</f>
        <v/>
      </c>
      <c r="I708" s="47" t="str">
        <f t="shared" si="13"/>
        <v/>
      </c>
      <c r="J708" s="20"/>
    </row>
    <row r="709" spans="1:10">
      <c r="A709" s="22"/>
      <c r="B709" s="48" t="str">
        <f>IFERROR(VLOOKUP($A709,货物明细表!$B:$F,2,0),"")</f>
        <v/>
      </c>
      <c r="C709" s="48" t="str">
        <f>IFERROR(VLOOKUP($A709,货物明细表!$B:$F,3,0),"")</f>
        <v/>
      </c>
      <c r="D709" s="48" t="str">
        <f>IFERROR(VLOOKUP($A709,货物明细表!$B:$F,4,0),"")</f>
        <v/>
      </c>
      <c r="E709" s="48" t="str">
        <f>IFERROR(VLOOKUP($A709,货物明细表!$B:$F,5,0),"")</f>
        <v/>
      </c>
      <c r="F709" s="23"/>
      <c r="G709" s="48" t="str">
        <f>IF($A709="","",SUMIF(入库记录!$C:$C,$A709,入库记录!$H:$H))</f>
        <v/>
      </c>
      <c r="H709" s="48" t="str">
        <f>IF(A709="","",SUMIF(出库记录!$C:$C,$A709,出库记录!$H:$H))</f>
        <v/>
      </c>
      <c r="I709" s="48" t="str">
        <f t="shared" si="13"/>
        <v/>
      </c>
      <c r="J709" s="23"/>
    </row>
    <row r="710" spans="1:10">
      <c r="A710" s="19"/>
      <c r="B710" s="47" t="str">
        <f>IFERROR(VLOOKUP($A710,货物明细表!$B:$F,2,0),"")</f>
        <v/>
      </c>
      <c r="C710" s="47" t="str">
        <f>IFERROR(VLOOKUP($A710,货物明细表!$B:$F,3,0),"")</f>
        <v/>
      </c>
      <c r="D710" s="47" t="str">
        <f>IFERROR(VLOOKUP($A710,货物明细表!$B:$F,4,0),"")</f>
        <v/>
      </c>
      <c r="E710" s="47" t="str">
        <f>IFERROR(VLOOKUP($A710,货物明细表!$B:$F,5,0),"")</f>
        <v/>
      </c>
      <c r="F710" s="20"/>
      <c r="G710" s="47" t="str">
        <f>IF($A710="","",SUMIF(入库记录!$C:$C,$A710,入库记录!$H:$H))</f>
        <v/>
      </c>
      <c r="H710" s="47" t="str">
        <f>IF(A710="","",SUMIF(出库记录!$C:$C,$A710,出库记录!$H:$H))</f>
        <v/>
      </c>
      <c r="I710" s="47" t="str">
        <f t="shared" si="13"/>
        <v/>
      </c>
      <c r="J710" s="20"/>
    </row>
    <row r="711" spans="1:10">
      <c r="A711" s="22"/>
      <c r="B711" s="48" t="str">
        <f>IFERROR(VLOOKUP($A711,货物明细表!$B:$F,2,0),"")</f>
        <v/>
      </c>
      <c r="C711" s="48" t="str">
        <f>IFERROR(VLOOKUP($A711,货物明细表!$B:$F,3,0),"")</f>
        <v/>
      </c>
      <c r="D711" s="48" t="str">
        <f>IFERROR(VLOOKUP($A711,货物明细表!$B:$F,4,0),"")</f>
        <v/>
      </c>
      <c r="E711" s="48" t="str">
        <f>IFERROR(VLOOKUP($A711,货物明细表!$B:$F,5,0),"")</f>
        <v/>
      </c>
      <c r="F711" s="23"/>
      <c r="G711" s="48" t="str">
        <f>IF($A711="","",SUMIF(入库记录!$C:$C,$A711,入库记录!$H:$H))</f>
        <v/>
      </c>
      <c r="H711" s="48" t="str">
        <f>IF(A711="","",SUMIF(出库记录!$C:$C,$A711,出库记录!$H:$H))</f>
        <v/>
      </c>
      <c r="I711" s="48" t="str">
        <f t="shared" si="13"/>
        <v/>
      </c>
      <c r="J711" s="23"/>
    </row>
    <row r="712" spans="1:10">
      <c r="A712" s="19"/>
      <c r="B712" s="47" t="str">
        <f>IFERROR(VLOOKUP($A712,货物明细表!$B:$F,2,0),"")</f>
        <v/>
      </c>
      <c r="C712" s="47" t="str">
        <f>IFERROR(VLOOKUP($A712,货物明细表!$B:$F,3,0),"")</f>
        <v/>
      </c>
      <c r="D712" s="47" t="str">
        <f>IFERROR(VLOOKUP($A712,货物明细表!$B:$F,4,0),"")</f>
        <v/>
      </c>
      <c r="E712" s="47" t="str">
        <f>IFERROR(VLOOKUP($A712,货物明细表!$B:$F,5,0),"")</f>
        <v/>
      </c>
      <c r="F712" s="20"/>
      <c r="G712" s="47" t="str">
        <f>IF($A712="","",SUMIF(入库记录!$C:$C,$A712,入库记录!$H:$H))</f>
        <v/>
      </c>
      <c r="H712" s="47" t="str">
        <f>IF(A712="","",SUMIF(出库记录!$C:$C,$A712,出库记录!$H:$H))</f>
        <v/>
      </c>
      <c r="I712" s="47" t="str">
        <f t="shared" si="13"/>
        <v/>
      </c>
      <c r="J712" s="20"/>
    </row>
    <row r="713" spans="1:10">
      <c r="A713" s="22"/>
      <c r="B713" s="48" t="str">
        <f>IFERROR(VLOOKUP($A713,货物明细表!$B:$F,2,0),"")</f>
        <v/>
      </c>
      <c r="C713" s="48" t="str">
        <f>IFERROR(VLOOKUP($A713,货物明细表!$B:$F,3,0),"")</f>
        <v/>
      </c>
      <c r="D713" s="48" t="str">
        <f>IFERROR(VLOOKUP($A713,货物明细表!$B:$F,4,0),"")</f>
        <v/>
      </c>
      <c r="E713" s="48" t="str">
        <f>IFERROR(VLOOKUP($A713,货物明细表!$B:$F,5,0),"")</f>
        <v/>
      </c>
      <c r="F713" s="23"/>
      <c r="G713" s="48" t="str">
        <f>IF($A713="","",SUMIF(入库记录!$C:$C,$A713,入库记录!$H:$H))</f>
        <v/>
      </c>
      <c r="H713" s="48" t="str">
        <f>IF(A713="","",SUMIF(出库记录!$C:$C,$A713,出库记录!$H:$H))</f>
        <v/>
      </c>
      <c r="I713" s="48" t="str">
        <f t="shared" si="13"/>
        <v/>
      </c>
      <c r="J713" s="23"/>
    </row>
    <row r="714" spans="1:10">
      <c r="A714" s="19"/>
      <c r="B714" s="47" t="str">
        <f>IFERROR(VLOOKUP($A714,货物明细表!$B:$F,2,0),"")</f>
        <v/>
      </c>
      <c r="C714" s="47" t="str">
        <f>IFERROR(VLOOKUP($A714,货物明细表!$B:$F,3,0),"")</f>
        <v/>
      </c>
      <c r="D714" s="47" t="str">
        <f>IFERROR(VLOOKUP($A714,货物明细表!$B:$F,4,0),"")</f>
        <v/>
      </c>
      <c r="E714" s="47" t="str">
        <f>IFERROR(VLOOKUP($A714,货物明细表!$B:$F,5,0),"")</f>
        <v/>
      </c>
      <c r="F714" s="20"/>
      <c r="G714" s="47" t="str">
        <f>IF($A714="","",SUMIF(入库记录!$C:$C,$A714,入库记录!$H:$H))</f>
        <v/>
      </c>
      <c r="H714" s="47" t="str">
        <f>IF(A714="","",SUMIF(出库记录!$C:$C,$A714,出库记录!$H:$H))</f>
        <v/>
      </c>
      <c r="I714" s="47" t="str">
        <f t="shared" si="13"/>
        <v/>
      </c>
      <c r="J714" s="20"/>
    </row>
    <row r="715" spans="1:10">
      <c r="A715" s="22"/>
      <c r="B715" s="48" t="str">
        <f>IFERROR(VLOOKUP($A715,货物明细表!$B:$F,2,0),"")</f>
        <v/>
      </c>
      <c r="C715" s="48" t="str">
        <f>IFERROR(VLOOKUP($A715,货物明细表!$B:$F,3,0),"")</f>
        <v/>
      </c>
      <c r="D715" s="48" t="str">
        <f>IFERROR(VLOOKUP($A715,货物明细表!$B:$F,4,0),"")</f>
        <v/>
      </c>
      <c r="E715" s="48" t="str">
        <f>IFERROR(VLOOKUP($A715,货物明细表!$B:$F,5,0),"")</f>
        <v/>
      </c>
      <c r="F715" s="23"/>
      <c r="G715" s="48" t="str">
        <f>IF($A715="","",SUMIF(入库记录!$C:$C,$A715,入库记录!$H:$H))</f>
        <v/>
      </c>
      <c r="H715" s="48" t="str">
        <f>IF(A715="","",SUMIF(出库记录!$C:$C,$A715,出库记录!$H:$H))</f>
        <v/>
      </c>
      <c r="I715" s="48" t="str">
        <f t="shared" si="13"/>
        <v/>
      </c>
      <c r="J715" s="23"/>
    </row>
    <row r="716" spans="1:10">
      <c r="A716" s="19"/>
      <c r="B716" s="47" t="str">
        <f>IFERROR(VLOOKUP($A716,货物明细表!$B:$F,2,0),"")</f>
        <v/>
      </c>
      <c r="C716" s="47" t="str">
        <f>IFERROR(VLOOKUP($A716,货物明细表!$B:$F,3,0),"")</f>
        <v/>
      </c>
      <c r="D716" s="47" t="str">
        <f>IFERROR(VLOOKUP($A716,货物明细表!$B:$F,4,0),"")</f>
        <v/>
      </c>
      <c r="E716" s="47" t="str">
        <f>IFERROR(VLOOKUP($A716,货物明细表!$B:$F,5,0),"")</f>
        <v/>
      </c>
      <c r="F716" s="20"/>
      <c r="G716" s="47" t="str">
        <f>IF($A716="","",SUMIF(入库记录!$C:$C,$A716,入库记录!$H:$H))</f>
        <v/>
      </c>
      <c r="H716" s="47" t="str">
        <f>IF(A716="","",SUMIF(出库记录!$C:$C,$A716,出库记录!$H:$H))</f>
        <v/>
      </c>
      <c r="I716" s="47" t="str">
        <f t="shared" si="13"/>
        <v/>
      </c>
      <c r="J716" s="20"/>
    </row>
    <row r="717" spans="1:10">
      <c r="A717" s="22"/>
      <c r="B717" s="48" t="str">
        <f>IFERROR(VLOOKUP($A717,货物明细表!$B:$F,2,0),"")</f>
        <v/>
      </c>
      <c r="C717" s="48" t="str">
        <f>IFERROR(VLOOKUP($A717,货物明细表!$B:$F,3,0),"")</f>
        <v/>
      </c>
      <c r="D717" s="48" t="str">
        <f>IFERROR(VLOOKUP($A717,货物明细表!$B:$F,4,0),"")</f>
        <v/>
      </c>
      <c r="E717" s="48" t="str">
        <f>IFERROR(VLOOKUP($A717,货物明细表!$B:$F,5,0),"")</f>
        <v/>
      </c>
      <c r="F717" s="23"/>
      <c r="G717" s="48" t="str">
        <f>IF($A717="","",SUMIF(入库记录!$C:$C,$A717,入库记录!$H:$H))</f>
        <v/>
      </c>
      <c r="H717" s="48" t="str">
        <f>IF(A717="","",SUMIF(出库记录!$C:$C,$A717,出库记录!$H:$H))</f>
        <v/>
      </c>
      <c r="I717" s="48" t="str">
        <f t="shared" si="13"/>
        <v/>
      </c>
      <c r="J717" s="23"/>
    </row>
    <row r="718" spans="1:10">
      <c r="A718" s="19"/>
      <c r="B718" s="47" t="str">
        <f>IFERROR(VLOOKUP($A718,货物明细表!$B:$F,2,0),"")</f>
        <v/>
      </c>
      <c r="C718" s="47" t="str">
        <f>IFERROR(VLOOKUP($A718,货物明细表!$B:$F,3,0),"")</f>
        <v/>
      </c>
      <c r="D718" s="47" t="str">
        <f>IFERROR(VLOOKUP($A718,货物明细表!$B:$F,4,0),"")</f>
        <v/>
      </c>
      <c r="E718" s="47" t="str">
        <f>IFERROR(VLOOKUP($A718,货物明细表!$B:$F,5,0),"")</f>
        <v/>
      </c>
      <c r="F718" s="20"/>
      <c r="G718" s="47" t="str">
        <f>IF($A718="","",SUMIF(入库记录!$C:$C,$A718,入库记录!$H:$H))</f>
        <v/>
      </c>
      <c r="H718" s="47" t="str">
        <f>IF(A718="","",SUMIF(出库记录!$C:$C,$A718,出库记录!$H:$H))</f>
        <v/>
      </c>
      <c r="I718" s="47" t="str">
        <f t="shared" si="13"/>
        <v/>
      </c>
      <c r="J718" s="20"/>
    </row>
    <row r="719" spans="1:10">
      <c r="A719" s="22"/>
      <c r="B719" s="48" t="str">
        <f>IFERROR(VLOOKUP($A719,货物明细表!$B:$F,2,0),"")</f>
        <v/>
      </c>
      <c r="C719" s="48" t="str">
        <f>IFERROR(VLOOKUP($A719,货物明细表!$B:$F,3,0),"")</f>
        <v/>
      </c>
      <c r="D719" s="48" t="str">
        <f>IFERROR(VLOOKUP($A719,货物明细表!$B:$F,4,0),"")</f>
        <v/>
      </c>
      <c r="E719" s="48" t="str">
        <f>IFERROR(VLOOKUP($A719,货物明细表!$B:$F,5,0),"")</f>
        <v/>
      </c>
      <c r="F719" s="23"/>
      <c r="G719" s="48" t="str">
        <f>IF($A719="","",SUMIF(入库记录!$C:$C,$A719,入库记录!$H:$H))</f>
        <v/>
      </c>
      <c r="H719" s="48" t="str">
        <f>IF(A719="","",SUMIF(出库记录!$C:$C,$A719,出库记录!$H:$H))</f>
        <v/>
      </c>
      <c r="I719" s="48" t="str">
        <f t="shared" si="13"/>
        <v/>
      </c>
      <c r="J719" s="23"/>
    </row>
    <row r="720" spans="1:10">
      <c r="A720" s="19"/>
      <c r="B720" s="47" t="str">
        <f>IFERROR(VLOOKUP($A720,货物明细表!$B:$F,2,0),"")</f>
        <v/>
      </c>
      <c r="C720" s="47" t="str">
        <f>IFERROR(VLOOKUP($A720,货物明细表!$B:$F,3,0),"")</f>
        <v/>
      </c>
      <c r="D720" s="47" t="str">
        <f>IFERROR(VLOOKUP($A720,货物明细表!$B:$F,4,0),"")</f>
        <v/>
      </c>
      <c r="E720" s="47" t="str">
        <f>IFERROR(VLOOKUP($A720,货物明细表!$B:$F,5,0),"")</f>
        <v/>
      </c>
      <c r="F720" s="20"/>
      <c r="G720" s="47" t="str">
        <f>IF($A720="","",SUMIF(入库记录!$C:$C,$A720,入库记录!$H:$H))</f>
        <v/>
      </c>
      <c r="H720" s="47" t="str">
        <f>IF(A720="","",SUMIF(出库记录!$C:$C,$A720,出库记录!$H:$H))</f>
        <v/>
      </c>
      <c r="I720" s="47" t="str">
        <f t="shared" si="13"/>
        <v/>
      </c>
      <c r="J720" s="20"/>
    </row>
    <row r="721" spans="1:10">
      <c r="A721" s="22"/>
      <c r="B721" s="48" t="str">
        <f>IFERROR(VLOOKUP($A721,货物明细表!$B:$F,2,0),"")</f>
        <v/>
      </c>
      <c r="C721" s="48" t="str">
        <f>IFERROR(VLOOKUP($A721,货物明细表!$B:$F,3,0),"")</f>
        <v/>
      </c>
      <c r="D721" s="48" t="str">
        <f>IFERROR(VLOOKUP($A721,货物明细表!$B:$F,4,0),"")</f>
        <v/>
      </c>
      <c r="E721" s="48" t="str">
        <f>IFERROR(VLOOKUP($A721,货物明细表!$B:$F,5,0),"")</f>
        <v/>
      </c>
      <c r="F721" s="23"/>
      <c r="G721" s="48" t="str">
        <f>IF($A721="","",SUMIF(入库记录!$C:$C,$A721,入库记录!$H:$H))</f>
        <v/>
      </c>
      <c r="H721" s="48" t="str">
        <f>IF(A721="","",SUMIF(出库记录!$C:$C,$A721,出库记录!$H:$H))</f>
        <v/>
      </c>
      <c r="I721" s="48" t="str">
        <f t="shared" si="13"/>
        <v/>
      </c>
      <c r="J721" s="23"/>
    </row>
    <row r="722" spans="1:10">
      <c r="A722" s="19"/>
      <c r="B722" s="47" t="str">
        <f>IFERROR(VLOOKUP($A722,货物明细表!$B:$F,2,0),"")</f>
        <v/>
      </c>
      <c r="C722" s="47" t="str">
        <f>IFERROR(VLOOKUP($A722,货物明细表!$B:$F,3,0),"")</f>
        <v/>
      </c>
      <c r="D722" s="47" t="str">
        <f>IFERROR(VLOOKUP($A722,货物明细表!$B:$F,4,0),"")</f>
        <v/>
      </c>
      <c r="E722" s="47" t="str">
        <f>IFERROR(VLOOKUP($A722,货物明细表!$B:$F,5,0),"")</f>
        <v/>
      </c>
      <c r="F722" s="20"/>
      <c r="G722" s="47" t="str">
        <f>IF($A722="","",SUMIF(入库记录!$C:$C,$A722,入库记录!$H:$H))</f>
        <v/>
      </c>
      <c r="H722" s="47" t="str">
        <f>IF(A722="","",SUMIF(出库记录!$C:$C,$A722,出库记录!$H:$H))</f>
        <v/>
      </c>
      <c r="I722" s="47" t="str">
        <f t="shared" si="13"/>
        <v/>
      </c>
      <c r="J722" s="20"/>
    </row>
    <row r="723" spans="1:10">
      <c r="A723" s="22"/>
      <c r="B723" s="48" t="str">
        <f>IFERROR(VLOOKUP($A723,货物明细表!$B:$F,2,0),"")</f>
        <v/>
      </c>
      <c r="C723" s="48" t="str">
        <f>IFERROR(VLOOKUP($A723,货物明细表!$B:$F,3,0),"")</f>
        <v/>
      </c>
      <c r="D723" s="48" t="str">
        <f>IFERROR(VLOOKUP($A723,货物明细表!$B:$F,4,0),"")</f>
        <v/>
      </c>
      <c r="E723" s="48" t="str">
        <f>IFERROR(VLOOKUP($A723,货物明细表!$B:$F,5,0),"")</f>
        <v/>
      </c>
      <c r="F723" s="23"/>
      <c r="G723" s="48" t="str">
        <f>IF($A723="","",SUMIF(入库记录!$C:$C,$A723,入库记录!$H:$H))</f>
        <v/>
      </c>
      <c r="H723" s="48" t="str">
        <f>IF(A723="","",SUMIF(出库记录!$C:$C,$A723,出库记录!$H:$H))</f>
        <v/>
      </c>
      <c r="I723" s="48" t="str">
        <f t="shared" si="13"/>
        <v/>
      </c>
      <c r="J723" s="23"/>
    </row>
    <row r="724" spans="1:10">
      <c r="A724" s="19"/>
      <c r="B724" s="47" t="str">
        <f>IFERROR(VLOOKUP($A724,货物明细表!$B:$F,2,0),"")</f>
        <v/>
      </c>
      <c r="C724" s="47" t="str">
        <f>IFERROR(VLOOKUP($A724,货物明细表!$B:$F,3,0),"")</f>
        <v/>
      </c>
      <c r="D724" s="47" t="str">
        <f>IFERROR(VLOOKUP($A724,货物明细表!$B:$F,4,0),"")</f>
        <v/>
      </c>
      <c r="E724" s="47" t="str">
        <f>IFERROR(VLOOKUP($A724,货物明细表!$B:$F,5,0),"")</f>
        <v/>
      </c>
      <c r="F724" s="20"/>
      <c r="G724" s="47" t="str">
        <f>IF($A724="","",SUMIF(入库记录!$C:$C,$A724,入库记录!$H:$H))</f>
        <v/>
      </c>
      <c r="H724" s="47" t="str">
        <f>IF(A724="","",SUMIF(出库记录!$C:$C,$A724,出库记录!$H:$H))</f>
        <v/>
      </c>
      <c r="I724" s="47" t="str">
        <f t="shared" si="13"/>
        <v/>
      </c>
      <c r="J724" s="20"/>
    </row>
    <row r="725" spans="1:10">
      <c r="A725" s="22"/>
      <c r="B725" s="48" t="str">
        <f>IFERROR(VLOOKUP($A725,货物明细表!$B:$F,2,0),"")</f>
        <v/>
      </c>
      <c r="C725" s="48" t="str">
        <f>IFERROR(VLOOKUP($A725,货物明细表!$B:$F,3,0),"")</f>
        <v/>
      </c>
      <c r="D725" s="48" t="str">
        <f>IFERROR(VLOOKUP($A725,货物明细表!$B:$F,4,0),"")</f>
        <v/>
      </c>
      <c r="E725" s="48" t="str">
        <f>IFERROR(VLOOKUP($A725,货物明细表!$B:$F,5,0),"")</f>
        <v/>
      </c>
      <c r="F725" s="23"/>
      <c r="G725" s="48" t="str">
        <f>IF($A725="","",SUMIF(入库记录!$C:$C,$A725,入库记录!$H:$H))</f>
        <v/>
      </c>
      <c r="H725" s="48" t="str">
        <f>IF(A725="","",SUMIF(出库记录!$C:$C,$A725,出库记录!$H:$H))</f>
        <v/>
      </c>
      <c r="I725" s="48" t="str">
        <f t="shared" si="13"/>
        <v/>
      </c>
      <c r="J725" s="23"/>
    </row>
    <row r="726" spans="1:10">
      <c r="A726" s="19"/>
      <c r="B726" s="47" t="str">
        <f>IFERROR(VLOOKUP($A726,货物明细表!$B:$F,2,0),"")</f>
        <v/>
      </c>
      <c r="C726" s="47" t="str">
        <f>IFERROR(VLOOKUP($A726,货物明细表!$B:$F,3,0),"")</f>
        <v/>
      </c>
      <c r="D726" s="47" t="str">
        <f>IFERROR(VLOOKUP($A726,货物明细表!$B:$F,4,0),"")</f>
        <v/>
      </c>
      <c r="E726" s="47" t="str">
        <f>IFERROR(VLOOKUP($A726,货物明细表!$B:$F,5,0),"")</f>
        <v/>
      </c>
      <c r="F726" s="20"/>
      <c r="G726" s="47" t="str">
        <f>IF($A726="","",SUMIF(入库记录!$C:$C,$A726,入库记录!$H:$H))</f>
        <v/>
      </c>
      <c r="H726" s="47" t="str">
        <f>IF(A726="","",SUMIF(出库记录!$C:$C,$A726,出库记录!$H:$H))</f>
        <v/>
      </c>
      <c r="I726" s="47" t="str">
        <f t="shared" si="13"/>
        <v/>
      </c>
      <c r="J726" s="20"/>
    </row>
    <row r="727" spans="1:10">
      <c r="A727" s="22"/>
      <c r="B727" s="48" t="str">
        <f>IFERROR(VLOOKUP($A727,货物明细表!$B:$F,2,0),"")</f>
        <v/>
      </c>
      <c r="C727" s="48" t="str">
        <f>IFERROR(VLOOKUP($A727,货物明细表!$B:$F,3,0),"")</f>
        <v/>
      </c>
      <c r="D727" s="48" t="str">
        <f>IFERROR(VLOOKUP($A727,货物明细表!$B:$F,4,0),"")</f>
        <v/>
      </c>
      <c r="E727" s="48" t="str">
        <f>IFERROR(VLOOKUP($A727,货物明细表!$B:$F,5,0),"")</f>
        <v/>
      </c>
      <c r="F727" s="23"/>
      <c r="G727" s="48" t="str">
        <f>IF($A727="","",SUMIF(入库记录!$C:$C,$A727,入库记录!$H:$H))</f>
        <v/>
      </c>
      <c r="H727" s="48" t="str">
        <f>IF(A727="","",SUMIF(出库记录!$C:$C,$A727,出库记录!$H:$H))</f>
        <v/>
      </c>
      <c r="I727" s="48" t="str">
        <f t="shared" si="13"/>
        <v/>
      </c>
      <c r="J727" s="23"/>
    </row>
    <row r="728" spans="1:10">
      <c r="A728" s="19"/>
      <c r="B728" s="47" t="str">
        <f>IFERROR(VLOOKUP($A728,货物明细表!$B:$F,2,0),"")</f>
        <v/>
      </c>
      <c r="C728" s="47" t="str">
        <f>IFERROR(VLOOKUP($A728,货物明细表!$B:$F,3,0),"")</f>
        <v/>
      </c>
      <c r="D728" s="47" t="str">
        <f>IFERROR(VLOOKUP($A728,货物明细表!$B:$F,4,0),"")</f>
        <v/>
      </c>
      <c r="E728" s="47" t="str">
        <f>IFERROR(VLOOKUP($A728,货物明细表!$B:$F,5,0),"")</f>
        <v/>
      </c>
      <c r="F728" s="20"/>
      <c r="G728" s="47" t="str">
        <f>IF($A728="","",SUMIF(入库记录!$C:$C,$A728,入库记录!$H:$H))</f>
        <v/>
      </c>
      <c r="H728" s="47" t="str">
        <f>IF(A728="","",SUMIF(出库记录!$C:$C,$A728,出库记录!$H:$H))</f>
        <v/>
      </c>
      <c r="I728" s="47" t="str">
        <f t="shared" si="13"/>
        <v/>
      </c>
      <c r="J728" s="20"/>
    </row>
    <row r="729" spans="1:10">
      <c r="A729" s="22"/>
      <c r="B729" s="48" t="str">
        <f>IFERROR(VLOOKUP($A729,货物明细表!$B:$F,2,0),"")</f>
        <v/>
      </c>
      <c r="C729" s="48" t="str">
        <f>IFERROR(VLOOKUP($A729,货物明细表!$B:$F,3,0),"")</f>
        <v/>
      </c>
      <c r="D729" s="48" t="str">
        <f>IFERROR(VLOOKUP($A729,货物明细表!$B:$F,4,0),"")</f>
        <v/>
      </c>
      <c r="E729" s="48" t="str">
        <f>IFERROR(VLOOKUP($A729,货物明细表!$B:$F,5,0),"")</f>
        <v/>
      </c>
      <c r="F729" s="23"/>
      <c r="G729" s="48" t="str">
        <f>IF($A729="","",SUMIF(入库记录!$C:$C,$A729,入库记录!$H:$H))</f>
        <v/>
      </c>
      <c r="H729" s="48" t="str">
        <f>IF(A729="","",SUMIF(出库记录!$C:$C,$A729,出库记录!$H:$H))</f>
        <v/>
      </c>
      <c r="I729" s="48" t="str">
        <f t="shared" si="13"/>
        <v/>
      </c>
      <c r="J729" s="23"/>
    </row>
    <row r="730" spans="1:10">
      <c r="A730" s="19"/>
      <c r="B730" s="47" t="str">
        <f>IFERROR(VLOOKUP($A730,货物明细表!$B:$F,2,0),"")</f>
        <v/>
      </c>
      <c r="C730" s="47" t="str">
        <f>IFERROR(VLOOKUP($A730,货物明细表!$B:$F,3,0),"")</f>
        <v/>
      </c>
      <c r="D730" s="47" t="str">
        <f>IFERROR(VLOOKUP($A730,货物明细表!$B:$F,4,0),"")</f>
        <v/>
      </c>
      <c r="E730" s="47" t="str">
        <f>IFERROR(VLOOKUP($A730,货物明细表!$B:$F,5,0),"")</f>
        <v/>
      </c>
      <c r="F730" s="20"/>
      <c r="G730" s="47" t="str">
        <f>IF($A730="","",SUMIF(入库记录!$C:$C,$A730,入库记录!$H:$H))</f>
        <v/>
      </c>
      <c r="H730" s="47" t="str">
        <f>IF(A730="","",SUMIF(出库记录!$C:$C,$A730,出库记录!$H:$H))</f>
        <v/>
      </c>
      <c r="I730" s="47" t="str">
        <f t="shared" si="13"/>
        <v/>
      </c>
      <c r="J730" s="20"/>
    </row>
    <row r="731" spans="1:10">
      <c r="A731" s="22"/>
      <c r="B731" s="48" t="str">
        <f>IFERROR(VLOOKUP($A731,货物明细表!$B:$F,2,0),"")</f>
        <v/>
      </c>
      <c r="C731" s="48" t="str">
        <f>IFERROR(VLOOKUP($A731,货物明细表!$B:$F,3,0),"")</f>
        <v/>
      </c>
      <c r="D731" s="48" t="str">
        <f>IFERROR(VLOOKUP($A731,货物明细表!$B:$F,4,0),"")</f>
        <v/>
      </c>
      <c r="E731" s="48" t="str">
        <f>IFERROR(VLOOKUP($A731,货物明细表!$B:$F,5,0),"")</f>
        <v/>
      </c>
      <c r="F731" s="23"/>
      <c r="G731" s="48" t="str">
        <f>IF($A731="","",SUMIF(入库记录!$C:$C,$A731,入库记录!$H:$H))</f>
        <v/>
      </c>
      <c r="H731" s="48" t="str">
        <f>IF(A731="","",SUMIF(出库记录!$C:$C,$A731,出库记录!$H:$H))</f>
        <v/>
      </c>
      <c r="I731" s="48" t="str">
        <f t="shared" si="13"/>
        <v/>
      </c>
      <c r="J731" s="23"/>
    </row>
    <row r="732" spans="1:10">
      <c r="A732" s="19"/>
      <c r="B732" s="47" t="str">
        <f>IFERROR(VLOOKUP($A732,货物明细表!$B:$F,2,0),"")</f>
        <v/>
      </c>
      <c r="C732" s="47" t="str">
        <f>IFERROR(VLOOKUP($A732,货物明细表!$B:$F,3,0),"")</f>
        <v/>
      </c>
      <c r="D732" s="47" t="str">
        <f>IFERROR(VLOOKUP($A732,货物明细表!$B:$F,4,0),"")</f>
        <v/>
      </c>
      <c r="E732" s="47" t="str">
        <f>IFERROR(VLOOKUP($A732,货物明细表!$B:$F,5,0),"")</f>
        <v/>
      </c>
      <c r="F732" s="20"/>
      <c r="G732" s="47" t="str">
        <f>IF($A732="","",SUMIF(入库记录!$C:$C,$A732,入库记录!$H:$H))</f>
        <v/>
      </c>
      <c r="H732" s="47" t="str">
        <f>IF(A732="","",SUMIF(出库记录!$C:$C,$A732,出库记录!$H:$H))</f>
        <v/>
      </c>
      <c r="I732" s="47" t="str">
        <f t="shared" si="13"/>
        <v/>
      </c>
      <c r="J732" s="20"/>
    </row>
    <row r="733" spans="1:10">
      <c r="A733" s="22"/>
      <c r="B733" s="48" t="str">
        <f>IFERROR(VLOOKUP($A733,货物明细表!$B:$F,2,0),"")</f>
        <v/>
      </c>
      <c r="C733" s="48" t="str">
        <f>IFERROR(VLOOKUP($A733,货物明细表!$B:$F,3,0),"")</f>
        <v/>
      </c>
      <c r="D733" s="48" t="str">
        <f>IFERROR(VLOOKUP($A733,货物明细表!$B:$F,4,0),"")</f>
        <v/>
      </c>
      <c r="E733" s="48" t="str">
        <f>IFERROR(VLOOKUP($A733,货物明细表!$B:$F,5,0),"")</f>
        <v/>
      </c>
      <c r="F733" s="23"/>
      <c r="G733" s="48" t="str">
        <f>IF($A733="","",SUMIF(入库记录!$C:$C,$A733,入库记录!$H:$H))</f>
        <v/>
      </c>
      <c r="H733" s="48" t="str">
        <f>IF(A733="","",SUMIF(出库记录!$C:$C,$A733,出库记录!$H:$H))</f>
        <v/>
      </c>
      <c r="I733" s="48" t="str">
        <f t="shared" si="13"/>
        <v/>
      </c>
      <c r="J733" s="23"/>
    </row>
    <row r="734" spans="1:10">
      <c r="A734" s="19"/>
      <c r="B734" s="47" t="str">
        <f>IFERROR(VLOOKUP($A734,货物明细表!$B:$F,2,0),"")</f>
        <v/>
      </c>
      <c r="C734" s="47" t="str">
        <f>IFERROR(VLOOKUP($A734,货物明细表!$B:$F,3,0),"")</f>
        <v/>
      </c>
      <c r="D734" s="47" t="str">
        <f>IFERROR(VLOOKUP($A734,货物明细表!$B:$F,4,0),"")</f>
        <v/>
      </c>
      <c r="E734" s="47" t="str">
        <f>IFERROR(VLOOKUP($A734,货物明细表!$B:$F,5,0),"")</f>
        <v/>
      </c>
      <c r="F734" s="20"/>
      <c r="G734" s="47" t="str">
        <f>IF($A734="","",SUMIF(入库记录!$C:$C,$A734,入库记录!$H:$H))</f>
        <v/>
      </c>
      <c r="H734" s="47" t="str">
        <f>IF(A734="","",SUMIF(出库记录!$C:$C,$A734,出库记录!$H:$H))</f>
        <v/>
      </c>
      <c r="I734" s="47" t="str">
        <f t="shared" si="13"/>
        <v/>
      </c>
      <c r="J734" s="20"/>
    </row>
    <row r="735" spans="1:10">
      <c r="A735" s="22"/>
      <c r="B735" s="48" t="str">
        <f>IFERROR(VLOOKUP($A735,货物明细表!$B:$F,2,0),"")</f>
        <v/>
      </c>
      <c r="C735" s="48" t="str">
        <f>IFERROR(VLOOKUP($A735,货物明细表!$B:$F,3,0),"")</f>
        <v/>
      </c>
      <c r="D735" s="48" t="str">
        <f>IFERROR(VLOOKUP($A735,货物明细表!$B:$F,4,0),"")</f>
        <v/>
      </c>
      <c r="E735" s="48" t="str">
        <f>IFERROR(VLOOKUP($A735,货物明细表!$B:$F,5,0),"")</f>
        <v/>
      </c>
      <c r="F735" s="23"/>
      <c r="G735" s="48" t="str">
        <f>IF($A735="","",SUMIF(入库记录!$C:$C,$A735,入库记录!$H:$H))</f>
        <v/>
      </c>
      <c r="H735" s="48" t="str">
        <f>IF(A735="","",SUMIF(出库记录!$C:$C,$A735,出库记录!$H:$H))</f>
        <v/>
      </c>
      <c r="I735" s="48" t="str">
        <f t="shared" si="13"/>
        <v/>
      </c>
      <c r="J735" s="23"/>
    </row>
    <row r="736" spans="1:10">
      <c r="A736" s="19"/>
      <c r="B736" s="47" t="str">
        <f>IFERROR(VLOOKUP($A736,货物明细表!$B:$F,2,0),"")</f>
        <v/>
      </c>
      <c r="C736" s="47" t="str">
        <f>IFERROR(VLOOKUP($A736,货物明细表!$B:$F,3,0),"")</f>
        <v/>
      </c>
      <c r="D736" s="47" t="str">
        <f>IFERROR(VLOOKUP($A736,货物明细表!$B:$F,4,0),"")</f>
        <v/>
      </c>
      <c r="E736" s="47" t="str">
        <f>IFERROR(VLOOKUP($A736,货物明细表!$B:$F,5,0),"")</f>
        <v/>
      </c>
      <c r="F736" s="20"/>
      <c r="G736" s="47" t="str">
        <f>IF($A736="","",SUMIF(入库记录!$C:$C,$A736,入库记录!$H:$H))</f>
        <v/>
      </c>
      <c r="H736" s="47" t="str">
        <f>IF(A736="","",SUMIF(出库记录!$C:$C,$A736,出库记录!$H:$H))</f>
        <v/>
      </c>
      <c r="I736" s="47" t="str">
        <f t="shared" si="13"/>
        <v/>
      </c>
      <c r="J736" s="20"/>
    </row>
    <row r="737" spans="1:10">
      <c r="A737" s="22"/>
      <c r="B737" s="48" t="str">
        <f>IFERROR(VLOOKUP($A737,货物明细表!$B:$F,2,0),"")</f>
        <v/>
      </c>
      <c r="C737" s="48" t="str">
        <f>IFERROR(VLOOKUP($A737,货物明细表!$B:$F,3,0),"")</f>
        <v/>
      </c>
      <c r="D737" s="48" t="str">
        <f>IFERROR(VLOOKUP($A737,货物明细表!$B:$F,4,0),"")</f>
        <v/>
      </c>
      <c r="E737" s="48" t="str">
        <f>IFERROR(VLOOKUP($A737,货物明细表!$B:$F,5,0),"")</f>
        <v/>
      </c>
      <c r="F737" s="23"/>
      <c r="G737" s="48" t="str">
        <f>IF($A737="","",SUMIF(入库记录!$C:$C,$A737,入库记录!$H:$H))</f>
        <v/>
      </c>
      <c r="H737" s="48" t="str">
        <f>IF(A737="","",SUMIF(出库记录!$C:$C,$A737,出库记录!$H:$H))</f>
        <v/>
      </c>
      <c r="I737" s="48" t="str">
        <f t="shared" ref="I737:I800" si="14">IF($A737="","",SUM(F737:G737)-H737)</f>
        <v/>
      </c>
      <c r="J737" s="23"/>
    </row>
    <row r="738" spans="1:10">
      <c r="A738" s="19"/>
      <c r="B738" s="47" t="str">
        <f>IFERROR(VLOOKUP($A738,货物明细表!$B:$F,2,0),"")</f>
        <v/>
      </c>
      <c r="C738" s="47" t="str">
        <f>IFERROR(VLOOKUP($A738,货物明细表!$B:$F,3,0),"")</f>
        <v/>
      </c>
      <c r="D738" s="47" t="str">
        <f>IFERROR(VLOOKUP($A738,货物明细表!$B:$F,4,0),"")</f>
        <v/>
      </c>
      <c r="E738" s="47" t="str">
        <f>IFERROR(VLOOKUP($A738,货物明细表!$B:$F,5,0),"")</f>
        <v/>
      </c>
      <c r="F738" s="20"/>
      <c r="G738" s="47" t="str">
        <f>IF($A738="","",SUMIF(入库记录!$C:$C,$A738,入库记录!$H:$H))</f>
        <v/>
      </c>
      <c r="H738" s="47" t="str">
        <f>IF(A738="","",SUMIF(出库记录!$C:$C,$A738,出库记录!$H:$H))</f>
        <v/>
      </c>
      <c r="I738" s="47" t="str">
        <f t="shared" si="14"/>
        <v/>
      </c>
      <c r="J738" s="20"/>
    </row>
    <row r="739" spans="1:10">
      <c r="A739" s="22"/>
      <c r="B739" s="48" t="str">
        <f>IFERROR(VLOOKUP($A739,货物明细表!$B:$F,2,0),"")</f>
        <v/>
      </c>
      <c r="C739" s="48" t="str">
        <f>IFERROR(VLOOKUP($A739,货物明细表!$B:$F,3,0),"")</f>
        <v/>
      </c>
      <c r="D739" s="48" t="str">
        <f>IFERROR(VLOOKUP($A739,货物明细表!$B:$F,4,0),"")</f>
        <v/>
      </c>
      <c r="E739" s="48" t="str">
        <f>IFERROR(VLOOKUP($A739,货物明细表!$B:$F,5,0),"")</f>
        <v/>
      </c>
      <c r="F739" s="23"/>
      <c r="G739" s="48" t="str">
        <f>IF($A739="","",SUMIF(入库记录!$C:$C,$A739,入库记录!$H:$H))</f>
        <v/>
      </c>
      <c r="H739" s="48" t="str">
        <f>IF(A739="","",SUMIF(出库记录!$C:$C,$A739,出库记录!$H:$H))</f>
        <v/>
      </c>
      <c r="I739" s="48" t="str">
        <f t="shared" si="14"/>
        <v/>
      </c>
      <c r="J739" s="23"/>
    </row>
    <row r="740" spans="1:10">
      <c r="A740" s="19"/>
      <c r="B740" s="47" t="str">
        <f>IFERROR(VLOOKUP($A740,货物明细表!$B:$F,2,0),"")</f>
        <v/>
      </c>
      <c r="C740" s="47" t="str">
        <f>IFERROR(VLOOKUP($A740,货物明细表!$B:$F,3,0),"")</f>
        <v/>
      </c>
      <c r="D740" s="47" t="str">
        <f>IFERROR(VLOOKUP($A740,货物明细表!$B:$F,4,0),"")</f>
        <v/>
      </c>
      <c r="E740" s="47" t="str">
        <f>IFERROR(VLOOKUP($A740,货物明细表!$B:$F,5,0),"")</f>
        <v/>
      </c>
      <c r="F740" s="20"/>
      <c r="G740" s="47" t="str">
        <f>IF($A740="","",SUMIF(入库记录!$C:$C,$A740,入库记录!$H:$H))</f>
        <v/>
      </c>
      <c r="H740" s="47" t="str">
        <f>IF(A740="","",SUMIF(出库记录!$C:$C,$A740,出库记录!$H:$H))</f>
        <v/>
      </c>
      <c r="I740" s="47" t="str">
        <f t="shared" si="14"/>
        <v/>
      </c>
      <c r="J740" s="20"/>
    </row>
    <row r="741" spans="1:10">
      <c r="A741" s="22"/>
      <c r="B741" s="48" t="str">
        <f>IFERROR(VLOOKUP($A741,货物明细表!$B:$F,2,0),"")</f>
        <v/>
      </c>
      <c r="C741" s="48" t="str">
        <f>IFERROR(VLOOKUP($A741,货物明细表!$B:$F,3,0),"")</f>
        <v/>
      </c>
      <c r="D741" s="48" t="str">
        <f>IFERROR(VLOOKUP($A741,货物明细表!$B:$F,4,0),"")</f>
        <v/>
      </c>
      <c r="E741" s="48" t="str">
        <f>IFERROR(VLOOKUP($A741,货物明细表!$B:$F,5,0),"")</f>
        <v/>
      </c>
      <c r="F741" s="23"/>
      <c r="G741" s="48" t="str">
        <f>IF($A741="","",SUMIF(入库记录!$C:$C,$A741,入库记录!$H:$H))</f>
        <v/>
      </c>
      <c r="H741" s="48" t="str">
        <f>IF(A741="","",SUMIF(出库记录!$C:$C,$A741,出库记录!$H:$H))</f>
        <v/>
      </c>
      <c r="I741" s="48" t="str">
        <f t="shared" si="14"/>
        <v/>
      </c>
      <c r="J741" s="23"/>
    </row>
    <row r="742" spans="1:10">
      <c r="A742" s="19"/>
      <c r="B742" s="47" t="str">
        <f>IFERROR(VLOOKUP($A742,货物明细表!$B:$F,2,0),"")</f>
        <v/>
      </c>
      <c r="C742" s="47" t="str">
        <f>IFERROR(VLOOKUP($A742,货物明细表!$B:$F,3,0),"")</f>
        <v/>
      </c>
      <c r="D742" s="47" t="str">
        <f>IFERROR(VLOOKUP($A742,货物明细表!$B:$F,4,0),"")</f>
        <v/>
      </c>
      <c r="E742" s="47" t="str">
        <f>IFERROR(VLOOKUP($A742,货物明细表!$B:$F,5,0),"")</f>
        <v/>
      </c>
      <c r="F742" s="20"/>
      <c r="G742" s="47" t="str">
        <f>IF($A742="","",SUMIF(入库记录!$C:$C,$A742,入库记录!$H:$H))</f>
        <v/>
      </c>
      <c r="H742" s="47" t="str">
        <f>IF(A742="","",SUMIF(出库记录!$C:$C,$A742,出库记录!$H:$H))</f>
        <v/>
      </c>
      <c r="I742" s="47" t="str">
        <f t="shared" si="14"/>
        <v/>
      </c>
      <c r="J742" s="20"/>
    </row>
    <row r="743" spans="1:10">
      <c r="A743" s="22"/>
      <c r="B743" s="48" t="str">
        <f>IFERROR(VLOOKUP($A743,货物明细表!$B:$F,2,0),"")</f>
        <v/>
      </c>
      <c r="C743" s="48" t="str">
        <f>IFERROR(VLOOKUP($A743,货物明细表!$B:$F,3,0),"")</f>
        <v/>
      </c>
      <c r="D743" s="48" t="str">
        <f>IFERROR(VLOOKUP($A743,货物明细表!$B:$F,4,0),"")</f>
        <v/>
      </c>
      <c r="E743" s="48" t="str">
        <f>IFERROR(VLOOKUP($A743,货物明细表!$B:$F,5,0),"")</f>
        <v/>
      </c>
      <c r="F743" s="23"/>
      <c r="G743" s="48" t="str">
        <f>IF($A743="","",SUMIF(入库记录!$C:$C,$A743,入库记录!$H:$H))</f>
        <v/>
      </c>
      <c r="H743" s="48" t="str">
        <f>IF(A743="","",SUMIF(出库记录!$C:$C,$A743,出库记录!$H:$H))</f>
        <v/>
      </c>
      <c r="I743" s="48" t="str">
        <f t="shared" si="14"/>
        <v/>
      </c>
      <c r="J743" s="23"/>
    </row>
    <row r="744" spans="1:10">
      <c r="A744" s="19"/>
      <c r="B744" s="47" t="str">
        <f>IFERROR(VLOOKUP($A744,货物明细表!$B:$F,2,0),"")</f>
        <v/>
      </c>
      <c r="C744" s="47" t="str">
        <f>IFERROR(VLOOKUP($A744,货物明细表!$B:$F,3,0),"")</f>
        <v/>
      </c>
      <c r="D744" s="47" t="str">
        <f>IFERROR(VLOOKUP($A744,货物明细表!$B:$F,4,0),"")</f>
        <v/>
      </c>
      <c r="E744" s="47" t="str">
        <f>IFERROR(VLOOKUP($A744,货物明细表!$B:$F,5,0),"")</f>
        <v/>
      </c>
      <c r="F744" s="20"/>
      <c r="G744" s="47" t="str">
        <f>IF($A744="","",SUMIF(入库记录!$C:$C,$A744,入库记录!$H:$H))</f>
        <v/>
      </c>
      <c r="H744" s="47" t="str">
        <f>IF(A744="","",SUMIF(出库记录!$C:$C,$A744,出库记录!$H:$H))</f>
        <v/>
      </c>
      <c r="I744" s="47" t="str">
        <f t="shared" si="14"/>
        <v/>
      </c>
      <c r="J744" s="20"/>
    </row>
    <row r="745" spans="1:10">
      <c r="A745" s="22"/>
      <c r="B745" s="48" t="str">
        <f>IFERROR(VLOOKUP($A745,货物明细表!$B:$F,2,0),"")</f>
        <v/>
      </c>
      <c r="C745" s="48" t="str">
        <f>IFERROR(VLOOKUP($A745,货物明细表!$B:$F,3,0),"")</f>
        <v/>
      </c>
      <c r="D745" s="48" t="str">
        <f>IFERROR(VLOOKUP($A745,货物明细表!$B:$F,4,0),"")</f>
        <v/>
      </c>
      <c r="E745" s="48" t="str">
        <f>IFERROR(VLOOKUP($A745,货物明细表!$B:$F,5,0),"")</f>
        <v/>
      </c>
      <c r="F745" s="23"/>
      <c r="G745" s="48" t="str">
        <f>IF($A745="","",SUMIF(入库记录!$C:$C,$A745,入库记录!$H:$H))</f>
        <v/>
      </c>
      <c r="H745" s="48" t="str">
        <f>IF(A745="","",SUMIF(出库记录!$C:$C,$A745,出库记录!$H:$H))</f>
        <v/>
      </c>
      <c r="I745" s="48" t="str">
        <f t="shared" si="14"/>
        <v/>
      </c>
      <c r="J745" s="23"/>
    </row>
    <row r="746" spans="1:10">
      <c r="A746" s="19"/>
      <c r="B746" s="47" t="str">
        <f>IFERROR(VLOOKUP($A746,货物明细表!$B:$F,2,0),"")</f>
        <v/>
      </c>
      <c r="C746" s="47" t="str">
        <f>IFERROR(VLOOKUP($A746,货物明细表!$B:$F,3,0),"")</f>
        <v/>
      </c>
      <c r="D746" s="47" t="str">
        <f>IFERROR(VLOOKUP($A746,货物明细表!$B:$F,4,0),"")</f>
        <v/>
      </c>
      <c r="E746" s="47" t="str">
        <f>IFERROR(VLOOKUP($A746,货物明细表!$B:$F,5,0),"")</f>
        <v/>
      </c>
      <c r="F746" s="20"/>
      <c r="G746" s="47" t="str">
        <f>IF($A746="","",SUMIF(入库记录!$C:$C,$A746,入库记录!$H:$H))</f>
        <v/>
      </c>
      <c r="H746" s="47" t="str">
        <f>IF(A746="","",SUMIF(出库记录!$C:$C,$A746,出库记录!$H:$H))</f>
        <v/>
      </c>
      <c r="I746" s="47" t="str">
        <f t="shared" si="14"/>
        <v/>
      </c>
      <c r="J746" s="20"/>
    </row>
    <row r="747" spans="1:10">
      <c r="A747" s="22"/>
      <c r="B747" s="48" t="str">
        <f>IFERROR(VLOOKUP($A747,货物明细表!$B:$F,2,0),"")</f>
        <v/>
      </c>
      <c r="C747" s="48" t="str">
        <f>IFERROR(VLOOKUP($A747,货物明细表!$B:$F,3,0),"")</f>
        <v/>
      </c>
      <c r="D747" s="48" t="str">
        <f>IFERROR(VLOOKUP($A747,货物明细表!$B:$F,4,0),"")</f>
        <v/>
      </c>
      <c r="E747" s="48" t="str">
        <f>IFERROR(VLOOKUP($A747,货物明细表!$B:$F,5,0),"")</f>
        <v/>
      </c>
      <c r="F747" s="23"/>
      <c r="G747" s="48" t="str">
        <f>IF($A747="","",SUMIF(入库记录!$C:$C,$A747,入库记录!$H:$H))</f>
        <v/>
      </c>
      <c r="H747" s="48" t="str">
        <f>IF(A747="","",SUMIF(出库记录!$C:$C,$A747,出库记录!$H:$H))</f>
        <v/>
      </c>
      <c r="I747" s="48" t="str">
        <f t="shared" si="14"/>
        <v/>
      </c>
      <c r="J747" s="23"/>
    </row>
    <row r="748" spans="1:10">
      <c r="A748" s="19"/>
      <c r="B748" s="47" t="str">
        <f>IFERROR(VLOOKUP($A748,货物明细表!$B:$F,2,0),"")</f>
        <v/>
      </c>
      <c r="C748" s="47" t="str">
        <f>IFERROR(VLOOKUP($A748,货物明细表!$B:$F,3,0),"")</f>
        <v/>
      </c>
      <c r="D748" s="47" t="str">
        <f>IFERROR(VLOOKUP($A748,货物明细表!$B:$F,4,0),"")</f>
        <v/>
      </c>
      <c r="E748" s="47" t="str">
        <f>IFERROR(VLOOKUP($A748,货物明细表!$B:$F,5,0),"")</f>
        <v/>
      </c>
      <c r="F748" s="20"/>
      <c r="G748" s="47" t="str">
        <f>IF($A748="","",SUMIF(入库记录!$C:$C,$A748,入库记录!$H:$H))</f>
        <v/>
      </c>
      <c r="H748" s="47" t="str">
        <f>IF(A748="","",SUMIF(出库记录!$C:$C,$A748,出库记录!$H:$H))</f>
        <v/>
      </c>
      <c r="I748" s="47" t="str">
        <f t="shared" si="14"/>
        <v/>
      </c>
      <c r="J748" s="20"/>
    </row>
    <row r="749" spans="1:10">
      <c r="A749" s="22"/>
      <c r="B749" s="48" t="str">
        <f>IFERROR(VLOOKUP($A749,货物明细表!$B:$F,2,0),"")</f>
        <v/>
      </c>
      <c r="C749" s="48" t="str">
        <f>IFERROR(VLOOKUP($A749,货物明细表!$B:$F,3,0),"")</f>
        <v/>
      </c>
      <c r="D749" s="48" t="str">
        <f>IFERROR(VLOOKUP($A749,货物明细表!$B:$F,4,0),"")</f>
        <v/>
      </c>
      <c r="E749" s="48" t="str">
        <f>IFERROR(VLOOKUP($A749,货物明细表!$B:$F,5,0),"")</f>
        <v/>
      </c>
      <c r="F749" s="23"/>
      <c r="G749" s="48" t="str">
        <f>IF($A749="","",SUMIF(入库记录!$C:$C,$A749,入库记录!$H:$H))</f>
        <v/>
      </c>
      <c r="H749" s="48" t="str">
        <f>IF(A749="","",SUMIF(出库记录!$C:$C,$A749,出库记录!$H:$H))</f>
        <v/>
      </c>
      <c r="I749" s="48" t="str">
        <f t="shared" si="14"/>
        <v/>
      </c>
      <c r="J749" s="23"/>
    </row>
    <row r="750" spans="1:10">
      <c r="A750" s="19"/>
      <c r="B750" s="47" t="str">
        <f>IFERROR(VLOOKUP($A750,货物明细表!$B:$F,2,0),"")</f>
        <v/>
      </c>
      <c r="C750" s="47" t="str">
        <f>IFERROR(VLOOKUP($A750,货物明细表!$B:$F,3,0),"")</f>
        <v/>
      </c>
      <c r="D750" s="47" t="str">
        <f>IFERROR(VLOOKUP($A750,货物明细表!$B:$F,4,0),"")</f>
        <v/>
      </c>
      <c r="E750" s="47" t="str">
        <f>IFERROR(VLOOKUP($A750,货物明细表!$B:$F,5,0),"")</f>
        <v/>
      </c>
      <c r="F750" s="20"/>
      <c r="G750" s="47" t="str">
        <f>IF($A750="","",SUMIF(入库记录!$C:$C,$A750,入库记录!$H:$H))</f>
        <v/>
      </c>
      <c r="H750" s="47" t="str">
        <f>IF(A750="","",SUMIF(出库记录!$C:$C,$A750,出库记录!$H:$H))</f>
        <v/>
      </c>
      <c r="I750" s="47" t="str">
        <f t="shared" si="14"/>
        <v/>
      </c>
      <c r="J750" s="20"/>
    </row>
    <row r="751" spans="1:10">
      <c r="A751" s="22"/>
      <c r="B751" s="48" t="str">
        <f>IFERROR(VLOOKUP($A751,货物明细表!$B:$F,2,0),"")</f>
        <v/>
      </c>
      <c r="C751" s="48" t="str">
        <f>IFERROR(VLOOKUP($A751,货物明细表!$B:$F,3,0),"")</f>
        <v/>
      </c>
      <c r="D751" s="48" t="str">
        <f>IFERROR(VLOOKUP($A751,货物明细表!$B:$F,4,0),"")</f>
        <v/>
      </c>
      <c r="E751" s="48" t="str">
        <f>IFERROR(VLOOKUP($A751,货物明细表!$B:$F,5,0),"")</f>
        <v/>
      </c>
      <c r="F751" s="23"/>
      <c r="G751" s="48" t="str">
        <f>IF($A751="","",SUMIF(入库记录!$C:$C,$A751,入库记录!$H:$H))</f>
        <v/>
      </c>
      <c r="H751" s="48" t="str">
        <f>IF(A751="","",SUMIF(出库记录!$C:$C,$A751,出库记录!$H:$H))</f>
        <v/>
      </c>
      <c r="I751" s="48" t="str">
        <f t="shared" si="14"/>
        <v/>
      </c>
      <c r="J751" s="23"/>
    </row>
    <row r="752" spans="1:10">
      <c r="A752" s="19"/>
      <c r="B752" s="47" t="str">
        <f>IFERROR(VLOOKUP($A752,货物明细表!$B:$F,2,0),"")</f>
        <v/>
      </c>
      <c r="C752" s="47" t="str">
        <f>IFERROR(VLOOKUP($A752,货物明细表!$B:$F,3,0),"")</f>
        <v/>
      </c>
      <c r="D752" s="47" t="str">
        <f>IFERROR(VLOOKUP($A752,货物明细表!$B:$F,4,0),"")</f>
        <v/>
      </c>
      <c r="E752" s="47" t="str">
        <f>IFERROR(VLOOKUP($A752,货物明细表!$B:$F,5,0),"")</f>
        <v/>
      </c>
      <c r="F752" s="20"/>
      <c r="G752" s="47" t="str">
        <f>IF($A752="","",SUMIF(入库记录!$C:$C,$A752,入库记录!$H:$H))</f>
        <v/>
      </c>
      <c r="H752" s="47" t="str">
        <f>IF(A752="","",SUMIF(出库记录!$C:$C,$A752,出库记录!$H:$H))</f>
        <v/>
      </c>
      <c r="I752" s="47" t="str">
        <f t="shared" si="14"/>
        <v/>
      </c>
      <c r="J752" s="20"/>
    </row>
    <row r="753" spans="1:10">
      <c r="A753" s="22"/>
      <c r="B753" s="48" t="str">
        <f>IFERROR(VLOOKUP($A753,货物明细表!$B:$F,2,0),"")</f>
        <v/>
      </c>
      <c r="C753" s="48" t="str">
        <f>IFERROR(VLOOKUP($A753,货物明细表!$B:$F,3,0),"")</f>
        <v/>
      </c>
      <c r="D753" s="48" t="str">
        <f>IFERROR(VLOOKUP($A753,货物明细表!$B:$F,4,0),"")</f>
        <v/>
      </c>
      <c r="E753" s="48" t="str">
        <f>IFERROR(VLOOKUP($A753,货物明细表!$B:$F,5,0),"")</f>
        <v/>
      </c>
      <c r="F753" s="23"/>
      <c r="G753" s="48" t="str">
        <f>IF($A753="","",SUMIF(入库记录!$C:$C,$A753,入库记录!$H:$H))</f>
        <v/>
      </c>
      <c r="H753" s="48" t="str">
        <f>IF(A753="","",SUMIF(出库记录!$C:$C,$A753,出库记录!$H:$H))</f>
        <v/>
      </c>
      <c r="I753" s="48" t="str">
        <f t="shared" si="14"/>
        <v/>
      </c>
      <c r="J753" s="23"/>
    </row>
    <row r="754" spans="1:10">
      <c r="A754" s="19"/>
      <c r="B754" s="47" t="str">
        <f>IFERROR(VLOOKUP($A754,货物明细表!$B:$F,2,0),"")</f>
        <v/>
      </c>
      <c r="C754" s="47" t="str">
        <f>IFERROR(VLOOKUP($A754,货物明细表!$B:$F,3,0),"")</f>
        <v/>
      </c>
      <c r="D754" s="47" t="str">
        <f>IFERROR(VLOOKUP($A754,货物明细表!$B:$F,4,0),"")</f>
        <v/>
      </c>
      <c r="E754" s="47" t="str">
        <f>IFERROR(VLOOKUP($A754,货物明细表!$B:$F,5,0),"")</f>
        <v/>
      </c>
      <c r="F754" s="20"/>
      <c r="G754" s="47" t="str">
        <f>IF($A754="","",SUMIF(入库记录!$C:$C,$A754,入库记录!$H:$H))</f>
        <v/>
      </c>
      <c r="H754" s="47" t="str">
        <f>IF(A754="","",SUMIF(出库记录!$C:$C,$A754,出库记录!$H:$H))</f>
        <v/>
      </c>
      <c r="I754" s="47" t="str">
        <f t="shared" si="14"/>
        <v/>
      </c>
      <c r="J754" s="20"/>
    </row>
    <row r="755" spans="1:10">
      <c r="A755" s="22"/>
      <c r="B755" s="48" t="str">
        <f>IFERROR(VLOOKUP($A755,货物明细表!$B:$F,2,0),"")</f>
        <v/>
      </c>
      <c r="C755" s="48" t="str">
        <f>IFERROR(VLOOKUP($A755,货物明细表!$B:$F,3,0),"")</f>
        <v/>
      </c>
      <c r="D755" s="48" t="str">
        <f>IFERROR(VLOOKUP($A755,货物明细表!$B:$F,4,0),"")</f>
        <v/>
      </c>
      <c r="E755" s="48" t="str">
        <f>IFERROR(VLOOKUP($A755,货物明细表!$B:$F,5,0),"")</f>
        <v/>
      </c>
      <c r="F755" s="23"/>
      <c r="G755" s="48" t="str">
        <f>IF($A755="","",SUMIF(入库记录!$C:$C,$A755,入库记录!$H:$H))</f>
        <v/>
      </c>
      <c r="H755" s="48" t="str">
        <f>IF(A755="","",SUMIF(出库记录!$C:$C,$A755,出库记录!$H:$H))</f>
        <v/>
      </c>
      <c r="I755" s="48" t="str">
        <f t="shared" si="14"/>
        <v/>
      </c>
      <c r="J755" s="23"/>
    </row>
    <row r="756" spans="1:10">
      <c r="A756" s="19"/>
      <c r="B756" s="47" t="str">
        <f>IFERROR(VLOOKUP($A756,货物明细表!$B:$F,2,0),"")</f>
        <v/>
      </c>
      <c r="C756" s="47" t="str">
        <f>IFERROR(VLOOKUP($A756,货物明细表!$B:$F,3,0),"")</f>
        <v/>
      </c>
      <c r="D756" s="47" t="str">
        <f>IFERROR(VLOOKUP($A756,货物明细表!$B:$F,4,0),"")</f>
        <v/>
      </c>
      <c r="E756" s="47" t="str">
        <f>IFERROR(VLOOKUP($A756,货物明细表!$B:$F,5,0),"")</f>
        <v/>
      </c>
      <c r="F756" s="20"/>
      <c r="G756" s="47" t="str">
        <f>IF($A756="","",SUMIF(入库记录!$C:$C,$A756,入库记录!$H:$H))</f>
        <v/>
      </c>
      <c r="H756" s="47" t="str">
        <f>IF(A756="","",SUMIF(出库记录!$C:$C,$A756,出库记录!$H:$H))</f>
        <v/>
      </c>
      <c r="I756" s="47" t="str">
        <f t="shared" si="14"/>
        <v/>
      </c>
      <c r="J756" s="20"/>
    </row>
    <row r="757" spans="1:10">
      <c r="A757" s="22"/>
      <c r="B757" s="48" t="str">
        <f>IFERROR(VLOOKUP($A757,货物明细表!$B:$F,2,0),"")</f>
        <v/>
      </c>
      <c r="C757" s="48" t="str">
        <f>IFERROR(VLOOKUP($A757,货物明细表!$B:$F,3,0),"")</f>
        <v/>
      </c>
      <c r="D757" s="48" t="str">
        <f>IFERROR(VLOOKUP($A757,货物明细表!$B:$F,4,0),"")</f>
        <v/>
      </c>
      <c r="E757" s="48" t="str">
        <f>IFERROR(VLOOKUP($A757,货物明细表!$B:$F,5,0),"")</f>
        <v/>
      </c>
      <c r="F757" s="23"/>
      <c r="G757" s="48" t="str">
        <f>IF($A757="","",SUMIF(入库记录!$C:$C,$A757,入库记录!$H:$H))</f>
        <v/>
      </c>
      <c r="H757" s="48" t="str">
        <f>IF(A757="","",SUMIF(出库记录!$C:$C,$A757,出库记录!$H:$H))</f>
        <v/>
      </c>
      <c r="I757" s="48" t="str">
        <f t="shared" si="14"/>
        <v/>
      </c>
      <c r="J757" s="23"/>
    </row>
    <row r="758" spans="1:10">
      <c r="A758" s="19"/>
      <c r="B758" s="47" t="str">
        <f>IFERROR(VLOOKUP($A758,货物明细表!$B:$F,2,0),"")</f>
        <v/>
      </c>
      <c r="C758" s="47" t="str">
        <f>IFERROR(VLOOKUP($A758,货物明细表!$B:$F,3,0),"")</f>
        <v/>
      </c>
      <c r="D758" s="47" t="str">
        <f>IFERROR(VLOOKUP($A758,货物明细表!$B:$F,4,0),"")</f>
        <v/>
      </c>
      <c r="E758" s="47" t="str">
        <f>IFERROR(VLOOKUP($A758,货物明细表!$B:$F,5,0),"")</f>
        <v/>
      </c>
      <c r="F758" s="20"/>
      <c r="G758" s="47" t="str">
        <f>IF($A758="","",SUMIF(入库记录!$C:$C,$A758,入库记录!$H:$H))</f>
        <v/>
      </c>
      <c r="H758" s="47" t="str">
        <f>IF(A758="","",SUMIF(出库记录!$C:$C,$A758,出库记录!$H:$H))</f>
        <v/>
      </c>
      <c r="I758" s="47" t="str">
        <f t="shared" si="14"/>
        <v/>
      </c>
      <c r="J758" s="20"/>
    </row>
    <row r="759" spans="1:10">
      <c r="A759" s="22"/>
      <c r="B759" s="48" t="str">
        <f>IFERROR(VLOOKUP($A759,货物明细表!$B:$F,2,0),"")</f>
        <v/>
      </c>
      <c r="C759" s="48" t="str">
        <f>IFERROR(VLOOKUP($A759,货物明细表!$B:$F,3,0),"")</f>
        <v/>
      </c>
      <c r="D759" s="48" t="str">
        <f>IFERROR(VLOOKUP($A759,货物明细表!$B:$F,4,0),"")</f>
        <v/>
      </c>
      <c r="E759" s="48" t="str">
        <f>IFERROR(VLOOKUP($A759,货物明细表!$B:$F,5,0),"")</f>
        <v/>
      </c>
      <c r="F759" s="23"/>
      <c r="G759" s="48" t="str">
        <f>IF($A759="","",SUMIF(入库记录!$C:$C,$A759,入库记录!$H:$H))</f>
        <v/>
      </c>
      <c r="H759" s="48" t="str">
        <f>IF(A759="","",SUMIF(出库记录!$C:$C,$A759,出库记录!$H:$H))</f>
        <v/>
      </c>
      <c r="I759" s="48" t="str">
        <f t="shared" si="14"/>
        <v/>
      </c>
      <c r="J759" s="23"/>
    </row>
    <row r="760" spans="1:10">
      <c r="A760" s="19"/>
      <c r="B760" s="47" t="str">
        <f>IFERROR(VLOOKUP($A760,货物明细表!$B:$F,2,0),"")</f>
        <v/>
      </c>
      <c r="C760" s="47" t="str">
        <f>IFERROR(VLOOKUP($A760,货物明细表!$B:$F,3,0),"")</f>
        <v/>
      </c>
      <c r="D760" s="47" t="str">
        <f>IFERROR(VLOOKUP($A760,货物明细表!$B:$F,4,0),"")</f>
        <v/>
      </c>
      <c r="E760" s="47" t="str">
        <f>IFERROR(VLOOKUP($A760,货物明细表!$B:$F,5,0),"")</f>
        <v/>
      </c>
      <c r="F760" s="20"/>
      <c r="G760" s="47" t="str">
        <f>IF($A760="","",SUMIF(入库记录!$C:$C,$A760,入库记录!$H:$H))</f>
        <v/>
      </c>
      <c r="H760" s="47" t="str">
        <f>IF(A760="","",SUMIF(出库记录!$C:$C,$A760,出库记录!$H:$H))</f>
        <v/>
      </c>
      <c r="I760" s="47" t="str">
        <f t="shared" si="14"/>
        <v/>
      </c>
      <c r="J760" s="20"/>
    </row>
    <row r="761" spans="1:10">
      <c r="A761" s="22"/>
      <c r="B761" s="48" t="str">
        <f>IFERROR(VLOOKUP($A761,货物明细表!$B:$F,2,0),"")</f>
        <v/>
      </c>
      <c r="C761" s="48" t="str">
        <f>IFERROR(VLOOKUP($A761,货物明细表!$B:$F,3,0),"")</f>
        <v/>
      </c>
      <c r="D761" s="48" t="str">
        <f>IFERROR(VLOOKUP($A761,货物明细表!$B:$F,4,0),"")</f>
        <v/>
      </c>
      <c r="E761" s="48" t="str">
        <f>IFERROR(VLOOKUP($A761,货物明细表!$B:$F,5,0),"")</f>
        <v/>
      </c>
      <c r="F761" s="23"/>
      <c r="G761" s="48" t="str">
        <f>IF($A761="","",SUMIF(入库记录!$C:$C,$A761,入库记录!$H:$H))</f>
        <v/>
      </c>
      <c r="H761" s="48" t="str">
        <f>IF(A761="","",SUMIF(出库记录!$C:$C,$A761,出库记录!$H:$H))</f>
        <v/>
      </c>
      <c r="I761" s="48" t="str">
        <f t="shared" si="14"/>
        <v/>
      </c>
      <c r="J761" s="23"/>
    </row>
    <row r="762" spans="1:10">
      <c r="A762" s="19"/>
      <c r="B762" s="47" t="str">
        <f>IFERROR(VLOOKUP($A762,货物明细表!$B:$F,2,0),"")</f>
        <v/>
      </c>
      <c r="C762" s="47" t="str">
        <f>IFERROR(VLOOKUP($A762,货物明细表!$B:$F,3,0),"")</f>
        <v/>
      </c>
      <c r="D762" s="47" t="str">
        <f>IFERROR(VLOOKUP($A762,货物明细表!$B:$F,4,0),"")</f>
        <v/>
      </c>
      <c r="E762" s="47" t="str">
        <f>IFERROR(VLOOKUP($A762,货物明细表!$B:$F,5,0),"")</f>
        <v/>
      </c>
      <c r="F762" s="20"/>
      <c r="G762" s="47" t="str">
        <f>IF($A762="","",SUMIF(入库记录!$C:$C,$A762,入库记录!$H:$H))</f>
        <v/>
      </c>
      <c r="H762" s="47" t="str">
        <f>IF(A762="","",SUMIF(出库记录!$C:$C,$A762,出库记录!$H:$H))</f>
        <v/>
      </c>
      <c r="I762" s="47" t="str">
        <f t="shared" si="14"/>
        <v/>
      </c>
      <c r="J762" s="20"/>
    </row>
    <row r="763" spans="1:10">
      <c r="A763" s="22"/>
      <c r="B763" s="48" t="str">
        <f>IFERROR(VLOOKUP($A763,货物明细表!$B:$F,2,0),"")</f>
        <v/>
      </c>
      <c r="C763" s="48" t="str">
        <f>IFERROR(VLOOKUP($A763,货物明细表!$B:$F,3,0),"")</f>
        <v/>
      </c>
      <c r="D763" s="48" t="str">
        <f>IFERROR(VLOOKUP($A763,货物明细表!$B:$F,4,0),"")</f>
        <v/>
      </c>
      <c r="E763" s="48" t="str">
        <f>IFERROR(VLOOKUP($A763,货物明细表!$B:$F,5,0),"")</f>
        <v/>
      </c>
      <c r="F763" s="23"/>
      <c r="G763" s="48" t="str">
        <f>IF($A763="","",SUMIF(入库记录!$C:$C,$A763,入库记录!$H:$H))</f>
        <v/>
      </c>
      <c r="H763" s="48" t="str">
        <f>IF(A763="","",SUMIF(出库记录!$C:$C,$A763,出库记录!$H:$H))</f>
        <v/>
      </c>
      <c r="I763" s="48" t="str">
        <f t="shared" si="14"/>
        <v/>
      </c>
      <c r="J763" s="23"/>
    </row>
    <row r="764" spans="1:10">
      <c r="A764" s="19"/>
      <c r="B764" s="47" t="str">
        <f>IFERROR(VLOOKUP($A764,货物明细表!$B:$F,2,0),"")</f>
        <v/>
      </c>
      <c r="C764" s="47" t="str">
        <f>IFERROR(VLOOKUP($A764,货物明细表!$B:$F,3,0),"")</f>
        <v/>
      </c>
      <c r="D764" s="47" t="str">
        <f>IFERROR(VLOOKUP($A764,货物明细表!$B:$F,4,0),"")</f>
        <v/>
      </c>
      <c r="E764" s="47" t="str">
        <f>IFERROR(VLOOKUP($A764,货物明细表!$B:$F,5,0),"")</f>
        <v/>
      </c>
      <c r="F764" s="20"/>
      <c r="G764" s="47" t="str">
        <f>IF($A764="","",SUMIF(入库记录!$C:$C,$A764,入库记录!$H:$H))</f>
        <v/>
      </c>
      <c r="H764" s="47" t="str">
        <f>IF(A764="","",SUMIF(出库记录!$C:$C,$A764,出库记录!$H:$H))</f>
        <v/>
      </c>
      <c r="I764" s="47" t="str">
        <f t="shared" si="14"/>
        <v/>
      </c>
      <c r="J764" s="20"/>
    </row>
    <row r="765" spans="1:10">
      <c r="A765" s="22"/>
      <c r="B765" s="48" t="str">
        <f>IFERROR(VLOOKUP($A765,货物明细表!$B:$F,2,0),"")</f>
        <v/>
      </c>
      <c r="C765" s="48" t="str">
        <f>IFERROR(VLOOKUP($A765,货物明细表!$B:$F,3,0),"")</f>
        <v/>
      </c>
      <c r="D765" s="48" t="str">
        <f>IFERROR(VLOOKUP($A765,货物明细表!$B:$F,4,0),"")</f>
        <v/>
      </c>
      <c r="E765" s="48" t="str">
        <f>IFERROR(VLOOKUP($A765,货物明细表!$B:$F,5,0),"")</f>
        <v/>
      </c>
      <c r="F765" s="23"/>
      <c r="G765" s="48" t="str">
        <f>IF($A765="","",SUMIF(入库记录!$C:$C,$A765,入库记录!$H:$H))</f>
        <v/>
      </c>
      <c r="H765" s="48" t="str">
        <f>IF(A765="","",SUMIF(出库记录!$C:$C,$A765,出库记录!$H:$H))</f>
        <v/>
      </c>
      <c r="I765" s="48" t="str">
        <f t="shared" si="14"/>
        <v/>
      </c>
      <c r="J765" s="23"/>
    </row>
    <row r="766" spans="1:10">
      <c r="A766" s="19"/>
      <c r="B766" s="47" t="str">
        <f>IFERROR(VLOOKUP($A766,货物明细表!$B:$F,2,0),"")</f>
        <v/>
      </c>
      <c r="C766" s="47" t="str">
        <f>IFERROR(VLOOKUP($A766,货物明细表!$B:$F,3,0),"")</f>
        <v/>
      </c>
      <c r="D766" s="47" t="str">
        <f>IFERROR(VLOOKUP($A766,货物明细表!$B:$F,4,0),"")</f>
        <v/>
      </c>
      <c r="E766" s="47" t="str">
        <f>IFERROR(VLOOKUP($A766,货物明细表!$B:$F,5,0),"")</f>
        <v/>
      </c>
      <c r="F766" s="20"/>
      <c r="G766" s="47" t="str">
        <f>IF($A766="","",SUMIF(入库记录!$C:$C,$A766,入库记录!$H:$H))</f>
        <v/>
      </c>
      <c r="H766" s="47" t="str">
        <f>IF(A766="","",SUMIF(出库记录!$C:$C,$A766,出库记录!$H:$H))</f>
        <v/>
      </c>
      <c r="I766" s="47" t="str">
        <f t="shared" si="14"/>
        <v/>
      </c>
      <c r="J766" s="20"/>
    </row>
    <row r="767" spans="1:10">
      <c r="A767" s="22"/>
      <c r="B767" s="48" t="str">
        <f>IFERROR(VLOOKUP($A767,货物明细表!$B:$F,2,0),"")</f>
        <v/>
      </c>
      <c r="C767" s="48" t="str">
        <f>IFERROR(VLOOKUP($A767,货物明细表!$B:$F,3,0),"")</f>
        <v/>
      </c>
      <c r="D767" s="48" t="str">
        <f>IFERROR(VLOOKUP($A767,货物明细表!$B:$F,4,0),"")</f>
        <v/>
      </c>
      <c r="E767" s="48" t="str">
        <f>IFERROR(VLOOKUP($A767,货物明细表!$B:$F,5,0),"")</f>
        <v/>
      </c>
      <c r="F767" s="23"/>
      <c r="G767" s="48" t="str">
        <f>IF($A767="","",SUMIF(入库记录!$C:$C,$A767,入库记录!$H:$H))</f>
        <v/>
      </c>
      <c r="H767" s="48" t="str">
        <f>IF(A767="","",SUMIF(出库记录!$C:$C,$A767,出库记录!$H:$H))</f>
        <v/>
      </c>
      <c r="I767" s="48" t="str">
        <f t="shared" si="14"/>
        <v/>
      </c>
      <c r="J767" s="23"/>
    </row>
    <row r="768" spans="1:10">
      <c r="A768" s="19"/>
      <c r="B768" s="47" t="str">
        <f>IFERROR(VLOOKUP($A768,货物明细表!$B:$F,2,0),"")</f>
        <v/>
      </c>
      <c r="C768" s="47" t="str">
        <f>IFERROR(VLOOKUP($A768,货物明细表!$B:$F,3,0),"")</f>
        <v/>
      </c>
      <c r="D768" s="47" t="str">
        <f>IFERROR(VLOOKUP($A768,货物明细表!$B:$F,4,0),"")</f>
        <v/>
      </c>
      <c r="E768" s="47" t="str">
        <f>IFERROR(VLOOKUP($A768,货物明细表!$B:$F,5,0),"")</f>
        <v/>
      </c>
      <c r="F768" s="20"/>
      <c r="G768" s="47" t="str">
        <f>IF($A768="","",SUMIF(入库记录!$C:$C,$A768,入库记录!$H:$H))</f>
        <v/>
      </c>
      <c r="H768" s="47" t="str">
        <f>IF(A768="","",SUMIF(出库记录!$C:$C,$A768,出库记录!$H:$H))</f>
        <v/>
      </c>
      <c r="I768" s="47" t="str">
        <f t="shared" si="14"/>
        <v/>
      </c>
      <c r="J768" s="20"/>
    </row>
    <row r="769" spans="1:10">
      <c r="A769" s="22"/>
      <c r="B769" s="48" t="str">
        <f>IFERROR(VLOOKUP($A769,货物明细表!$B:$F,2,0),"")</f>
        <v/>
      </c>
      <c r="C769" s="48" t="str">
        <f>IFERROR(VLOOKUP($A769,货物明细表!$B:$F,3,0),"")</f>
        <v/>
      </c>
      <c r="D769" s="48" t="str">
        <f>IFERROR(VLOOKUP($A769,货物明细表!$B:$F,4,0),"")</f>
        <v/>
      </c>
      <c r="E769" s="48" t="str">
        <f>IFERROR(VLOOKUP($A769,货物明细表!$B:$F,5,0),"")</f>
        <v/>
      </c>
      <c r="F769" s="23"/>
      <c r="G769" s="48" t="str">
        <f>IF($A769="","",SUMIF(入库记录!$C:$C,$A769,入库记录!$H:$H))</f>
        <v/>
      </c>
      <c r="H769" s="48" t="str">
        <f>IF(A769="","",SUMIF(出库记录!$C:$C,$A769,出库记录!$H:$H))</f>
        <v/>
      </c>
      <c r="I769" s="48" t="str">
        <f t="shared" si="14"/>
        <v/>
      </c>
      <c r="J769" s="23"/>
    </row>
    <row r="770" spans="1:10">
      <c r="A770" s="19"/>
      <c r="B770" s="47" t="str">
        <f>IFERROR(VLOOKUP($A770,货物明细表!$B:$F,2,0),"")</f>
        <v/>
      </c>
      <c r="C770" s="47" t="str">
        <f>IFERROR(VLOOKUP($A770,货物明细表!$B:$F,3,0),"")</f>
        <v/>
      </c>
      <c r="D770" s="47" t="str">
        <f>IFERROR(VLOOKUP($A770,货物明细表!$B:$F,4,0),"")</f>
        <v/>
      </c>
      <c r="E770" s="47" t="str">
        <f>IFERROR(VLOOKUP($A770,货物明细表!$B:$F,5,0),"")</f>
        <v/>
      </c>
      <c r="F770" s="20"/>
      <c r="G770" s="47" t="str">
        <f>IF($A770="","",SUMIF(入库记录!$C:$C,$A770,入库记录!$H:$H))</f>
        <v/>
      </c>
      <c r="H770" s="47" t="str">
        <f>IF(A770="","",SUMIF(出库记录!$C:$C,$A770,出库记录!$H:$H))</f>
        <v/>
      </c>
      <c r="I770" s="47" t="str">
        <f t="shared" si="14"/>
        <v/>
      </c>
      <c r="J770" s="20"/>
    </row>
    <row r="771" spans="1:10">
      <c r="A771" s="22"/>
      <c r="B771" s="48" t="str">
        <f>IFERROR(VLOOKUP($A771,货物明细表!$B:$F,2,0),"")</f>
        <v/>
      </c>
      <c r="C771" s="48" t="str">
        <f>IFERROR(VLOOKUP($A771,货物明细表!$B:$F,3,0),"")</f>
        <v/>
      </c>
      <c r="D771" s="48" t="str">
        <f>IFERROR(VLOOKUP($A771,货物明细表!$B:$F,4,0),"")</f>
        <v/>
      </c>
      <c r="E771" s="48" t="str">
        <f>IFERROR(VLOOKUP($A771,货物明细表!$B:$F,5,0),"")</f>
        <v/>
      </c>
      <c r="F771" s="23"/>
      <c r="G771" s="48" t="str">
        <f>IF($A771="","",SUMIF(入库记录!$C:$C,$A771,入库记录!$H:$H))</f>
        <v/>
      </c>
      <c r="H771" s="48" t="str">
        <f>IF(A771="","",SUMIF(出库记录!$C:$C,$A771,出库记录!$H:$H))</f>
        <v/>
      </c>
      <c r="I771" s="48" t="str">
        <f t="shared" si="14"/>
        <v/>
      </c>
      <c r="J771" s="23"/>
    </row>
    <row r="772" spans="1:10">
      <c r="A772" s="19"/>
      <c r="B772" s="47" t="str">
        <f>IFERROR(VLOOKUP($A772,货物明细表!$B:$F,2,0),"")</f>
        <v/>
      </c>
      <c r="C772" s="47" t="str">
        <f>IFERROR(VLOOKUP($A772,货物明细表!$B:$F,3,0),"")</f>
        <v/>
      </c>
      <c r="D772" s="47" t="str">
        <f>IFERROR(VLOOKUP($A772,货物明细表!$B:$F,4,0),"")</f>
        <v/>
      </c>
      <c r="E772" s="47" t="str">
        <f>IFERROR(VLOOKUP($A772,货物明细表!$B:$F,5,0),"")</f>
        <v/>
      </c>
      <c r="F772" s="20"/>
      <c r="G772" s="47" t="str">
        <f>IF($A772="","",SUMIF(入库记录!$C:$C,$A772,入库记录!$H:$H))</f>
        <v/>
      </c>
      <c r="H772" s="47" t="str">
        <f>IF(A772="","",SUMIF(出库记录!$C:$C,$A772,出库记录!$H:$H))</f>
        <v/>
      </c>
      <c r="I772" s="47" t="str">
        <f t="shared" si="14"/>
        <v/>
      </c>
      <c r="J772" s="20"/>
    </row>
    <row r="773" spans="1:10">
      <c r="A773" s="22"/>
      <c r="B773" s="48" t="str">
        <f>IFERROR(VLOOKUP($A773,货物明细表!$B:$F,2,0),"")</f>
        <v/>
      </c>
      <c r="C773" s="48" t="str">
        <f>IFERROR(VLOOKUP($A773,货物明细表!$B:$F,3,0),"")</f>
        <v/>
      </c>
      <c r="D773" s="48" t="str">
        <f>IFERROR(VLOOKUP($A773,货物明细表!$B:$F,4,0),"")</f>
        <v/>
      </c>
      <c r="E773" s="48" t="str">
        <f>IFERROR(VLOOKUP($A773,货物明细表!$B:$F,5,0),"")</f>
        <v/>
      </c>
      <c r="F773" s="23"/>
      <c r="G773" s="48" t="str">
        <f>IF($A773="","",SUMIF(入库记录!$C:$C,$A773,入库记录!$H:$H))</f>
        <v/>
      </c>
      <c r="H773" s="48" t="str">
        <f>IF(A773="","",SUMIF(出库记录!$C:$C,$A773,出库记录!$H:$H))</f>
        <v/>
      </c>
      <c r="I773" s="48" t="str">
        <f t="shared" si="14"/>
        <v/>
      </c>
      <c r="J773" s="23"/>
    </row>
    <row r="774" spans="1:10">
      <c r="A774" s="19"/>
      <c r="B774" s="47" t="str">
        <f>IFERROR(VLOOKUP($A774,货物明细表!$B:$F,2,0),"")</f>
        <v/>
      </c>
      <c r="C774" s="47" t="str">
        <f>IFERROR(VLOOKUP($A774,货物明细表!$B:$F,3,0),"")</f>
        <v/>
      </c>
      <c r="D774" s="47" t="str">
        <f>IFERROR(VLOOKUP($A774,货物明细表!$B:$F,4,0),"")</f>
        <v/>
      </c>
      <c r="E774" s="47" t="str">
        <f>IFERROR(VLOOKUP($A774,货物明细表!$B:$F,5,0),"")</f>
        <v/>
      </c>
      <c r="F774" s="20"/>
      <c r="G774" s="47" t="str">
        <f>IF($A774="","",SUMIF(入库记录!$C:$C,$A774,入库记录!$H:$H))</f>
        <v/>
      </c>
      <c r="H774" s="47" t="str">
        <f>IF(A774="","",SUMIF(出库记录!$C:$C,$A774,出库记录!$H:$H))</f>
        <v/>
      </c>
      <c r="I774" s="47" t="str">
        <f t="shared" si="14"/>
        <v/>
      </c>
      <c r="J774" s="20"/>
    </row>
    <row r="775" spans="1:10">
      <c r="A775" s="22"/>
      <c r="B775" s="48" t="str">
        <f>IFERROR(VLOOKUP($A775,货物明细表!$B:$F,2,0),"")</f>
        <v/>
      </c>
      <c r="C775" s="48" t="str">
        <f>IFERROR(VLOOKUP($A775,货物明细表!$B:$F,3,0),"")</f>
        <v/>
      </c>
      <c r="D775" s="48" t="str">
        <f>IFERROR(VLOOKUP($A775,货物明细表!$B:$F,4,0),"")</f>
        <v/>
      </c>
      <c r="E775" s="48" t="str">
        <f>IFERROR(VLOOKUP($A775,货物明细表!$B:$F,5,0),"")</f>
        <v/>
      </c>
      <c r="F775" s="23"/>
      <c r="G775" s="48" t="str">
        <f>IF($A775="","",SUMIF(入库记录!$C:$C,$A775,入库记录!$H:$H))</f>
        <v/>
      </c>
      <c r="H775" s="48" t="str">
        <f>IF(A775="","",SUMIF(出库记录!$C:$C,$A775,出库记录!$H:$H))</f>
        <v/>
      </c>
      <c r="I775" s="48" t="str">
        <f t="shared" si="14"/>
        <v/>
      </c>
      <c r="J775" s="23"/>
    </row>
    <row r="776" spans="1:10">
      <c r="A776" s="19"/>
      <c r="B776" s="47" t="str">
        <f>IFERROR(VLOOKUP($A776,货物明细表!$B:$F,2,0),"")</f>
        <v/>
      </c>
      <c r="C776" s="47" t="str">
        <f>IFERROR(VLOOKUP($A776,货物明细表!$B:$F,3,0),"")</f>
        <v/>
      </c>
      <c r="D776" s="47" t="str">
        <f>IFERROR(VLOOKUP($A776,货物明细表!$B:$F,4,0),"")</f>
        <v/>
      </c>
      <c r="E776" s="47" t="str">
        <f>IFERROR(VLOOKUP($A776,货物明细表!$B:$F,5,0),"")</f>
        <v/>
      </c>
      <c r="F776" s="20"/>
      <c r="G776" s="47" t="str">
        <f>IF($A776="","",SUMIF(入库记录!$C:$C,$A776,入库记录!$H:$H))</f>
        <v/>
      </c>
      <c r="H776" s="47" t="str">
        <f>IF(A776="","",SUMIF(出库记录!$C:$C,$A776,出库记录!$H:$H))</f>
        <v/>
      </c>
      <c r="I776" s="47" t="str">
        <f t="shared" si="14"/>
        <v/>
      </c>
      <c r="J776" s="20"/>
    </row>
    <row r="777" spans="1:10">
      <c r="A777" s="22"/>
      <c r="B777" s="48" t="str">
        <f>IFERROR(VLOOKUP($A777,货物明细表!$B:$F,2,0),"")</f>
        <v/>
      </c>
      <c r="C777" s="48" t="str">
        <f>IFERROR(VLOOKUP($A777,货物明细表!$B:$F,3,0),"")</f>
        <v/>
      </c>
      <c r="D777" s="48" t="str">
        <f>IFERROR(VLOOKUP($A777,货物明细表!$B:$F,4,0),"")</f>
        <v/>
      </c>
      <c r="E777" s="48" t="str">
        <f>IFERROR(VLOOKUP($A777,货物明细表!$B:$F,5,0),"")</f>
        <v/>
      </c>
      <c r="F777" s="23"/>
      <c r="G777" s="48" t="str">
        <f>IF($A777="","",SUMIF(入库记录!$C:$C,$A777,入库记录!$H:$H))</f>
        <v/>
      </c>
      <c r="H777" s="48" t="str">
        <f>IF(A777="","",SUMIF(出库记录!$C:$C,$A777,出库记录!$H:$H))</f>
        <v/>
      </c>
      <c r="I777" s="48" t="str">
        <f t="shared" si="14"/>
        <v/>
      </c>
      <c r="J777" s="23"/>
    </row>
    <row r="778" spans="1:10">
      <c r="A778" s="19"/>
      <c r="B778" s="47" t="str">
        <f>IFERROR(VLOOKUP($A778,货物明细表!$B:$F,2,0),"")</f>
        <v/>
      </c>
      <c r="C778" s="47" t="str">
        <f>IFERROR(VLOOKUP($A778,货物明细表!$B:$F,3,0),"")</f>
        <v/>
      </c>
      <c r="D778" s="47" t="str">
        <f>IFERROR(VLOOKUP($A778,货物明细表!$B:$F,4,0),"")</f>
        <v/>
      </c>
      <c r="E778" s="47" t="str">
        <f>IFERROR(VLOOKUP($A778,货物明细表!$B:$F,5,0),"")</f>
        <v/>
      </c>
      <c r="F778" s="20"/>
      <c r="G778" s="47" t="str">
        <f>IF($A778="","",SUMIF(入库记录!$C:$C,$A778,入库记录!$H:$H))</f>
        <v/>
      </c>
      <c r="H778" s="47" t="str">
        <f>IF(A778="","",SUMIF(出库记录!$C:$C,$A778,出库记录!$H:$H))</f>
        <v/>
      </c>
      <c r="I778" s="47" t="str">
        <f t="shared" si="14"/>
        <v/>
      </c>
      <c r="J778" s="20"/>
    </row>
    <row r="779" spans="1:10">
      <c r="A779" s="22"/>
      <c r="B779" s="48" t="str">
        <f>IFERROR(VLOOKUP($A779,货物明细表!$B:$F,2,0),"")</f>
        <v/>
      </c>
      <c r="C779" s="48" t="str">
        <f>IFERROR(VLOOKUP($A779,货物明细表!$B:$F,3,0),"")</f>
        <v/>
      </c>
      <c r="D779" s="48" t="str">
        <f>IFERROR(VLOOKUP($A779,货物明细表!$B:$F,4,0),"")</f>
        <v/>
      </c>
      <c r="E779" s="48" t="str">
        <f>IFERROR(VLOOKUP($A779,货物明细表!$B:$F,5,0),"")</f>
        <v/>
      </c>
      <c r="F779" s="23"/>
      <c r="G779" s="48" t="str">
        <f>IF($A779="","",SUMIF(入库记录!$C:$C,$A779,入库记录!$H:$H))</f>
        <v/>
      </c>
      <c r="H779" s="48" t="str">
        <f>IF(A779="","",SUMIF(出库记录!$C:$C,$A779,出库记录!$H:$H))</f>
        <v/>
      </c>
      <c r="I779" s="48" t="str">
        <f t="shared" si="14"/>
        <v/>
      </c>
      <c r="J779" s="23"/>
    </row>
    <row r="780" spans="1:10">
      <c r="A780" s="19"/>
      <c r="B780" s="47" t="str">
        <f>IFERROR(VLOOKUP($A780,货物明细表!$B:$F,2,0),"")</f>
        <v/>
      </c>
      <c r="C780" s="47" t="str">
        <f>IFERROR(VLOOKUP($A780,货物明细表!$B:$F,3,0),"")</f>
        <v/>
      </c>
      <c r="D780" s="47" t="str">
        <f>IFERROR(VLOOKUP($A780,货物明细表!$B:$F,4,0),"")</f>
        <v/>
      </c>
      <c r="E780" s="47" t="str">
        <f>IFERROR(VLOOKUP($A780,货物明细表!$B:$F,5,0),"")</f>
        <v/>
      </c>
      <c r="F780" s="20"/>
      <c r="G780" s="47" t="str">
        <f>IF($A780="","",SUMIF(入库记录!$C:$C,$A780,入库记录!$H:$H))</f>
        <v/>
      </c>
      <c r="H780" s="47" t="str">
        <f>IF(A780="","",SUMIF(出库记录!$C:$C,$A780,出库记录!$H:$H))</f>
        <v/>
      </c>
      <c r="I780" s="47" t="str">
        <f t="shared" si="14"/>
        <v/>
      </c>
      <c r="J780" s="20"/>
    </row>
    <row r="781" spans="1:10">
      <c r="A781" s="22"/>
      <c r="B781" s="48" t="str">
        <f>IFERROR(VLOOKUP($A781,货物明细表!$B:$F,2,0),"")</f>
        <v/>
      </c>
      <c r="C781" s="48" t="str">
        <f>IFERROR(VLOOKUP($A781,货物明细表!$B:$F,3,0),"")</f>
        <v/>
      </c>
      <c r="D781" s="48" t="str">
        <f>IFERROR(VLOOKUP($A781,货物明细表!$B:$F,4,0),"")</f>
        <v/>
      </c>
      <c r="E781" s="48" t="str">
        <f>IFERROR(VLOOKUP($A781,货物明细表!$B:$F,5,0),"")</f>
        <v/>
      </c>
      <c r="F781" s="23"/>
      <c r="G781" s="48" t="str">
        <f>IF($A781="","",SUMIF(入库记录!$C:$C,$A781,入库记录!$H:$H))</f>
        <v/>
      </c>
      <c r="H781" s="48" t="str">
        <f>IF(A781="","",SUMIF(出库记录!$C:$C,$A781,出库记录!$H:$H))</f>
        <v/>
      </c>
      <c r="I781" s="48" t="str">
        <f t="shared" si="14"/>
        <v/>
      </c>
      <c r="J781" s="23"/>
    </row>
    <row r="782" spans="1:10">
      <c r="A782" s="19"/>
      <c r="B782" s="47" t="str">
        <f>IFERROR(VLOOKUP($A782,货物明细表!$B:$F,2,0),"")</f>
        <v/>
      </c>
      <c r="C782" s="47" t="str">
        <f>IFERROR(VLOOKUP($A782,货物明细表!$B:$F,3,0),"")</f>
        <v/>
      </c>
      <c r="D782" s="47" t="str">
        <f>IFERROR(VLOOKUP($A782,货物明细表!$B:$F,4,0),"")</f>
        <v/>
      </c>
      <c r="E782" s="47" t="str">
        <f>IFERROR(VLOOKUP($A782,货物明细表!$B:$F,5,0),"")</f>
        <v/>
      </c>
      <c r="F782" s="20"/>
      <c r="G782" s="47" t="str">
        <f>IF($A782="","",SUMIF(入库记录!$C:$C,$A782,入库记录!$H:$H))</f>
        <v/>
      </c>
      <c r="H782" s="47" t="str">
        <f>IF(A782="","",SUMIF(出库记录!$C:$C,$A782,出库记录!$H:$H))</f>
        <v/>
      </c>
      <c r="I782" s="47" t="str">
        <f t="shared" si="14"/>
        <v/>
      </c>
      <c r="J782" s="20"/>
    </row>
    <row r="783" spans="1:10">
      <c r="A783" s="22"/>
      <c r="B783" s="48" t="str">
        <f>IFERROR(VLOOKUP($A783,货物明细表!$B:$F,2,0),"")</f>
        <v/>
      </c>
      <c r="C783" s="48" t="str">
        <f>IFERROR(VLOOKUP($A783,货物明细表!$B:$F,3,0),"")</f>
        <v/>
      </c>
      <c r="D783" s="48" t="str">
        <f>IFERROR(VLOOKUP($A783,货物明细表!$B:$F,4,0),"")</f>
        <v/>
      </c>
      <c r="E783" s="48" t="str">
        <f>IFERROR(VLOOKUP($A783,货物明细表!$B:$F,5,0),"")</f>
        <v/>
      </c>
      <c r="F783" s="23"/>
      <c r="G783" s="48" t="str">
        <f>IF($A783="","",SUMIF(入库记录!$C:$C,$A783,入库记录!$H:$H))</f>
        <v/>
      </c>
      <c r="H783" s="48" t="str">
        <f>IF(A783="","",SUMIF(出库记录!$C:$C,$A783,出库记录!$H:$H))</f>
        <v/>
      </c>
      <c r="I783" s="48" t="str">
        <f t="shared" si="14"/>
        <v/>
      </c>
      <c r="J783" s="23"/>
    </row>
    <row r="784" spans="1:10">
      <c r="A784" s="19"/>
      <c r="B784" s="47" t="str">
        <f>IFERROR(VLOOKUP($A784,货物明细表!$B:$F,2,0),"")</f>
        <v/>
      </c>
      <c r="C784" s="47" t="str">
        <f>IFERROR(VLOOKUP($A784,货物明细表!$B:$F,3,0),"")</f>
        <v/>
      </c>
      <c r="D784" s="47" t="str">
        <f>IFERROR(VLOOKUP($A784,货物明细表!$B:$F,4,0),"")</f>
        <v/>
      </c>
      <c r="E784" s="47" t="str">
        <f>IFERROR(VLOOKUP($A784,货物明细表!$B:$F,5,0),"")</f>
        <v/>
      </c>
      <c r="F784" s="20"/>
      <c r="G784" s="47" t="str">
        <f>IF($A784="","",SUMIF(入库记录!$C:$C,$A784,入库记录!$H:$H))</f>
        <v/>
      </c>
      <c r="H784" s="47" t="str">
        <f>IF(A784="","",SUMIF(出库记录!$C:$C,$A784,出库记录!$H:$H))</f>
        <v/>
      </c>
      <c r="I784" s="47" t="str">
        <f t="shared" si="14"/>
        <v/>
      </c>
      <c r="J784" s="20"/>
    </row>
    <row r="785" spans="1:10">
      <c r="A785" s="22"/>
      <c r="B785" s="48" t="str">
        <f>IFERROR(VLOOKUP($A785,货物明细表!$B:$F,2,0),"")</f>
        <v/>
      </c>
      <c r="C785" s="48" t="str">
        <f>IFERROR(VLOOKUP($A785,货物明细表!$B:$F,3,0),"")</f>
        <v/>
      </c>
      <c r="D785" s="48" t="str">
        <f>IFERROR(VLOOKUP($A785,货物明细表!$B:$F,4,0),"")</f>
        <v/>
      </c>
      <c r="E785" s="48" t="str">
        <f>IFERROR(VLOOKUP($A785,货物明细表!$B:$F,5,0),"")</f>
        <v/>
      </c>
      <c r="F785" s="23"/>
      <c r="G785" s="48" t="str">
        <f>IF($A785="","",SUMIF(入库记录!$C:$C,$A785,入库记录!$H:$H))</f>
        <v/>
      </c>
      <c r="H785" s="48" t="str">
        <f>IF(A785="","",SUMIF(出库记录!$C:$C,$A785,出库记录!$H:$H))</f>
        <v/>
      </c>
      <c r="I785" s="48" t="str">
        <f t="shared" si="14"/>
        <v/>
      </c>
      <c r="J785" s="23"/>
    </row>
    <row r="786" spans="1:10">
      <c r="A786" s="19"/>
      <c r="B786" s="47" t="str">
        <f>IFERROR(VLOOKUP($A786,货物明细表!$B:$F,2,0),"")</f>
        <v/>
      </c>
      <c r="C786" s="47" t="str">
        <f>IFERROR(VLOOKUP($A786,货物明细表!$B:$F,3,0),"")</f>
        <v/>
      </c>
      <c r="D786" s="47" t="str">
        <f>IFERROR(VLOOKUP($A786,货物明细表!$B:$F,4,0),"")</f>
        <v/>
      </c>
      <c r="E786" s="47" t="str">
        <f>IFERROR(VLOOKUP($A786,货物明细表!$B:$F,5,0),"")</f>
        <v/>
      </c>
      <c r="F786" s="20"/>
      <c r="G786" s="47" t="str">
        <f>IF($A786="","",SUMIF(入库记录!$C:$C,$A786,入库记录!$H:$H))</f>
        <v/>
      </c>
      <c r="H786" s="47" t="str">
        <f>IF(A786="","",SUMIF(出库记录!$C:$C,$A786,出库记录!$H:$H))</f>
        <v/>
      </c>
      <c r="I786" s="47" t="str">
        <f t="shared" si="14"/>
        <v/>
      </c>
      <c r="J786" s="20"/>
    </row>
    <row r="787" spans="1:10">
      <c r="A787" s="22"/>
      <c r="B787" s="48" t="str">
        <f>IFERROR(VLOOKUP($A787,货物明细表!$B:$F,2,0),"")</f>
        <v/>
      </c>
      <c r="C787" s="48" t="str">
        <f>IFERROR(VLOOKUP($A787,货物明细表!$B:$F,3,0),"")</f>
        <v/>
      </c>
      <c r="D787" s="48" t="str">
        <f>IFERROR(VLOOKUP($A787,货物明细表!$B:$F,4,0),"")</f>
        <v/>
      </c>
      <c r="E787" s="48" t="str">
        <f>IFERROR(VLOOKUP($A787,货物明细表!$B:$F,5,0),"")</f>
        <v/>
      </c>
      <c r="F787" s="23"/>
      <c r="G787" s="48" t="str">
        <f>IF($A787="","",SUMIF(入库记录!$C:$C,$A787,入库记录!$H:$H))</f>
        <v/>
      </c>
      <c r="H787" s="48" t="str">
        <f>IF(A787="","",SUMIF(出库记录!$C:$C,$A787,出库记录!$H:$H))</f>
        <v/>
      </c>
      <c r="I787" s="48" t="str">
        <f t="shared" si="14"/>
        <v/>
      </c>
      <c r="J787" s="23"/>
    </row>
    <row r="788" spans="1:10">
      <c r="A788" s="19"/>
      <c r="B788" s="47" t="str">
        <f>IFERROR(VLOOKUP($A788,货物明细表!$B:$F,2,0),"")</f>
        <v/>
      </c>
      <c r="C788" s="47" t="str">
        <f>IFERROR(VLOOKUP($A788,货物明细表!$B:$F,3,0),"")</f>
        <v/>
      </c>
      <c r="D788" s="47" t="str">
        <f>IFERROR(VLOOKUP($A788,货物明细表!$B:$F,4,0),"")</f>
        <v/>
      </c>
      <c r="E788" s="47" t="str">
        <f>IFERROR(VLOOKUP($A788,货物明细表!$B:$F,5,0),"")</f>
        <v/>
      </c>
      <c r="F788" s="20"/>
      <c r="G788" s="47" t="str">
        <f>IF($A788="","",SUMIF(入库记录!$C:$C,$A788,入库记录!$H:$H))</f>
        <v/>
      </c>
      <c r="H788" s="47" t="str">
        <f>IF(A788="","",SUMIF(出库记录!$C:$C,$A788,出库记录!$H:$H))</f>
        <v/>
      </c>
      <c r="I788" s="47" t="str">
        <f t="shared" si="14"/>
        <v/>
      </c>
      <c r="J788" s="20"/>
    </row>
    <row r="789" spans="1:10">
      <c r="A789" s="22"/>
      <c r="B789" s="48" t="str">
        <f>IFERROR(VLOOKUP($A789,货物明细表!$B:$F,2,0),"")</f>
        <v/>
      </c>
      <c r="C789" s="48" t="str">
        <f>IFERROR(VLOOKUP($A789,货物明细表!$B:$F,3,0),"")</f>
        <v/>
      </c>
      <c r="D789" s="48" t="str">
        <f>IFERROR(VLOOKUP($A789,货物明细表!$B:$F,4,0),"")</f>
        <v/>
      </c>
      <c r="E789" s="48" t="str">
        <f>IFERROR(VLOOKUP($A789,货物明细表!$B:$F,5,0),"")</f>
        <v/>
      </c>
      <c r="F789" s="23"/>
      <c r="G789" s="48" t="str">
        <f>IF($A789="","",SUMIF(入库记录!$C:$C,$A789,入库记录!$H:$H))</f>
        <v/>
      </c>
      <c r="H789" s="48" t="str">
        <f>IF(A789="","",SUMIF(出库记录!$C:$C,$A789,出库记录!$H:$H))</f>
        <v/>
      </c>
      <c r="I789" s="48" t="str">
        <f t="shared" si="14"/>
        <v/>
      </c>
      <c r="J789" s="23"/>
    </row>
    <row r="790" spans="1:10">
      <c r="A790" s="19"/>
      <c r="B790" s="47" t="str">
        <f>IFERROR(VLOOKUP($A790,货物明细表!$B:$F,2,0),"")</f>
        <v/>
      </c>
      <c r="C790" s="47" t="str">
        <f>IFERROR(VLOOKUP($A790,货物明细表!$B:$F,3,0),"")</f>
        <v/>
      </c>
      <c r="D790" s="47" t="str">
        <f>IFERROR(VLOOKUP($A790,货物明细表!$B:$F,4,0),"")</f>
        <v/>
      </c>
      <c r="E790" s="47" t="str">
        <f>IFERROR(VLOOKUP($A790,货物明细表!$B:$F,5,0),"")</f>
        <v/>
      </c>
      <c r="F790" s="20"/>
      <c r="G790" s="47" t="str">
        <f>IF($A790="","",SUMIF(入库记录!$C:$C,$A790,入库记录!$H:$H))</f>
        <v/>
      </c>
      <c r="H790" s="47" t="str">
        <f>IF(A790="","",SUMIF(出库记录!$C:$C,$A790,出库记录!$H:$H))</f>
        <v/>
      </c>
      <c r="I790" s="47" t="str">
        <f t="shared" si="14"/>
        <v/>
      </c>
      <c r="J790" s="20"/>
    </row>
    <row r="791" spans="1:10">
      <c r="A791" s="22"/>
      <c r="B791" s="48" t="str">
        <f>IFERROR(VLOOKUP($A791,货物明细表!$B:$F,2,0),"")</f>
        <v/>
      </c>
      <c r="C791" s="48" t="str">
        <f>IFERROR(VLOOKUP($A791,货物明细表!$B:$F,3,0),"")</f>
        <v/>
      </c>
      <c r="D791" s="48" t="str">
        <f>IFERROR(VLOOKUP($A791,货物明细表!$B:$F,4,0),"")</f>
        <v/>
      </c>
      <c r="E791" s="48" t="str">
        <f>IFERROR(VLOOKUP($A791,货物明细表!$B:$F,5,0),"")</f>
        <v/>
      </c>
      <c r="F791" s="23"/>
      <c r="G791" s="48" t="str">
        <f>IF($A791="","",SUMIF(入库记录!$C:$C,$A791,入库记录!$H:$H))</f>
        <v/>
      </c>
      <c r="H791" s="48" t="str">
        <f>IF(A791="","",SUMIF(出库记录!$C:$C,$A791,出库记录!$H:$H))</f>
        <v/>
      </c>
      <c r="I791" s="48" t="str">
        <f t="shared" si="14"/>
        <v/>
      </c>
      <c r="J791" s="23"/>
    </row>
    <row r="792" spans="1:10">
      <c r="A792" s="19"/>
      <c r="B792" s="47" t="str">
        <f>IFERROR(VLOOKUP($A792,货物明细表!$B:$F,2,0),"")</f>
        <v/>
      </c>
      <c r="C792" s="47" t="str">
        <f>IFERROR(VLOOKUP($A792,货物明细表!$B:$F,3,0),"")</f>
        <v/>
      </c>
      <c r="D792" s="47" t="str">
        <f>IFERROR(VLOOKUP($A792,货物明细表!$B:$F,4,0),"")</f>
        <v/>
      </c>
      <c r="E792" s="47" t="str">
        <f>IFERROR(VLOOKUP($A792,货物明细表!$B:$F,5,0),"")</f>
        <v/>
      </c>
      <c r="F792" s="20"/>
      <c r="G792" s="47" t="str">
        <f>IF($A792="","",SUMIF(入库记录!$C:$C,$A792,入库记录!$H:$H))</f>
        <v/>
      </c>
      <c r="H792" s="47" t="str">
        <f>IF(A792="","",SUMIF(出库记录!$C:$C,$A792,出库记录!$H:$H))</f>
        <v/>
      </c>
      <c r="I792" s="47" t="str">
        <f t="shared" si="14"/>
        <v/>
      </c>
      <c r="J792" s="20"/>
    </row>
    <row r="793" spans="1:10">
      <c r="A793" s="22"/>
      <c r="B793" s="48" t="str">
        <f>IFERROR(VLOOKUP($A793,货物明细表!$B:$F,2,0),"")</f>
        <v/>
      </c>
      <c r="C793" s="48" t="str">
        <f>IFERROR(VLOOKUP($A793,货物明细表!$B:$F,3,0),"")</f>
        <v/>
      </c>
      <c r="D793" s="48" t="str">
        <f>IFERROR(VLOOKUP($A793,货物明细表!$B:$F,4,0),"")</f>
        <v/>
      </c>
      <c r="E793" s="48" t="str">
        <f>IFERROR(VLOOKUP($A793,货物明细表!$B:$F,5,0),"")</f>
        <v/>
      </c>
      <c r="F793" s="23"/>
      <c r="G793" s="48" t="str">
        <f>IF($A793="","",SUMIF(入库记录!$C:$C,$A793,入库记录!$H:$H))</f>
        <v/>
      </c>
      <c r="H793" s="48" t="str">
        <f>IF(A793="","",SUMIF(出库记录!$C:$C,$A793,出库记录!$H:$H))</f>
        <v/>
      </c>
      <c r="I793" s="48" t="str">
        <f t="shared" si="14"/>
        <v/>
      </c>
      <c r="J793" s="23"/>
    </row>
    <row r="794" spans="1:10">
      <c r="A794" s="19"/>
      <c r="B794" s="47" t="str">
        <f>IFERROR(VLOOKUP($A794,货物明细表!$B:$F,2,0),"")</f>
        <v/>
      </c>
      <c r="C794" s="47" t="str">
        <f>IFERROR(VLOOKUP($A794,货物明细表!$B:$F,3,0),"")</f>
        <v/>
      </c>
      <c r="D794" s="47" t="str">
        <f>IFERROR(VLOOKUP($A794,货物明细表!$B:$F,4,0),"")</f>
        <v/>
      </c>
      <c r="E794" s="47" t="str">
        <f>IFERROR(VLOOKUP($A794,货物明细表!$B:$F,5,0),"")</f>
        <v/>
      </c>
      <c r="F794" s="20"/>
      <c r="G794" s="47" t="str">
        <f>IF($A794="","",SUMIF(入库记录!$C:$C,$A794,入库记录!$H:$H))</f>
        <v/>
      </c>
      <c r="H794" s="47" t="str">
        <f>IF(A794="","",SUMIF(出库记录!$C:$C,$A794,出库记录!$H:$H))</f>
        <v/>
      </c>
      <c r="I794" s="47" t="str">
        <f t="shared" si="14"/>
        <v/>
      </c>
      <c r="J794" s="20"/>
    </row>
    <row r="795" spans="1:10">
      <c r="A795" s="22"/>
      <c r="B795" s="48" t="str">
        <f>IFERROR(VLOOKUP($A795,货物明细表!$B:$F,2,0),"")</f>
        <v/>
      </c>
      <c r="C795" s="48" t="str">
        <f>IFERROR(VLOOKUP($A795,货物明细表!$B:$F,3,0),"")</f>
        <v/>
      </c>
      <c r="D795" s="48" t="str">
        <f>IFERROR(VLOOKUP($A795,货物明细表!$B:$F,4,0),"")</f>
        <v/>
      </c>
      <c r="E795" s="48" t="str">
        <f>IFERROR(VLOOKUP($A795,货物明细表!$B:$F,5,0),"")</f>
        <v/>
      </c>
      <c r="F795" s="23"/>
      <c r="G795" s="48" t="str">
        <f>IF($A795="","",SUMIF(入库记录!$C:$C,$A795,入库记录!$H:$H))</f>
        <v/>
      </c>
      <c r="H795" s="48" t="str">
        <f>IF(A795="","",SUMIF(出库记录!$C:$C,$A795,出库记录!$H:$H))</f>
        <v/>
      </c>
      <c r="I795" s="48" t="str">
        <f t="shared" si="14"/>
        <v/>
      </c>
      <c r="J795" s="23"/>
    </row>
    <row r="796" spans="1:10">
      <c r="A796" s="19"/>
      <c r="B796" s="47" t="str">
        <f>IFERROR(VLOOKUP($A796,货物明细表!$B:$F,2,0),"")</f>
        <v/>
      </c>
      <c r="C796" s="47" t="str">
        <f>IFERROR(VLOOKUP($A796,货物明细表!$B:$F,3,0),"")</f>
        <v/>
      </c>
      <c r="D796" s="47" t="str">
        <f>IFERROR(VLOOKUP($A796,货物明细表!$B:$F,4,0),"")</f>
        <v/>
      </c>
      <c r="E796" s="47" t="str">
        <f>IFERROR(VLOOKUP($A796,货物明细表!$B:$F,5,0),"")</f>
        <v/>
      </c>
      <c r="F796" s="20"/>
      <c r="G796" s="47" t="str">
        <f>IF($A796="","",SUMIF(入库记录!$C:$C,$A796,入库记录!$H:$H))</f>
        <v/>
      </c>
      <c r="H796" s="47" t="str">
        <f>IF(A796="","",SUMIF(出库记录!$C:$C,$A796,出库记录!$H:$H))</f>
        <v/>
      </c>
      <c r="I796" s="47" t="str">
        <f t="shared" si="14"/>
        <v/>
      </c>
      <c r="J796" s="20"/>
    </row>
    <row r="797" spans="1:10">
      <c r="A797" s="22"/>
      <c r="B797" s="48" t="str">
        <f>IFERROR(VLOOKUP($A797,货物明细表!$B:$F,2,0),"")</f>
        <v/>
      </c>
      <c r="C797" s="48" t="str">
        <f>IFERROR(VLOOKUP($A797,货物明细表!$B:$F,3,0),"")</f>
        <v/>
      </c>
      <c r="D797" s="48" t="str">
        <f>IFERROR(VLOOKUP($A797,货物明细表!$B:$F,4,0),"")</f>
        <v/>
      </c>
      <c r="E797" s="48" t="str">
        <f>IFERROR(VLOOKUP($A797,货物明细表!$B:$F,5,0),"")</f>
        <v/>
      </c>
      <c r="F797" s="23"/>
      <c r="G797" s="48" t="str">
        <f>IF($A797="","",SUMIF(入库记录!$C:$C,$A797,入库记录!$H:$H))</f>
        <v/>
      </c>
      <c r="H797" s="48" t="str">
        <f>IF(A797="","",SUMIF(出库记录!$C:$C,$A797,出库记录!$H:$H))</f>
        <v/>
      </c>
      <c r="I797" s="48" t="str">
        <f t="shared" si="14"/>
        <v/>
      </c>
      <c r="J797" s="23"/>
    </row>
    <row r="798" spans="1:10">
      <c r="A798" s="19"/>
      <c r="B798" s="47" t="str">
        <f>IFERROR(VLOOKUP($A798,货物明细表!$B:$F,2,0),"")</f>
        <v/>
      </c>
      <c r="C798" s="47" t="str">
        <f>IFERROR(VLOOKUP($A798,货物明细表!$B:$F,3,0),"")</f>
        <v/>
      </c>
      <c r="D798" s="47" t="str">
        <f>IFERROR(VLOOKUP($A798,货物明细表!$B:$F,4,0),"")</f>
        <v/>
      </c>
      <c r="E798" s="47" t="str">
        <f>IFERROR(VLOOKUP($A798,货物明细表!$B:$F,5,0),"")</f>
        <v/>
      </c>
      <c r="F798" s="20"/>
      <c r="G798" s="47" t="str">
        <f>IF($A798="","",SUMIF(入库记录!$C:$C,$A798,入库记录!$H:$H))</f>
        <v/>
      </c>
      <c r="H798" s="47" t="str">
        <f>IF(A798="","",SUMIF(出库记录!$C:$C,$A798,出库记录!$H:$H))</f>
        <v/>
      </c>
      <c r="I798" s="47" t="str">
        <f t="shared" si="14"/>
        <v/>
      </c>
      <c r="J798" s="20"/>
    </row>
    <row r="799" spans="1:10">
      <c r="A799" s="22"/>
      <c r="B799" s="48" t="str">
        <f>IFERROR(VLOOKUP($A799,货物明细表!$B:$F,2,0),"")</f>
        <v/>
      </c>
      <c r="C799" s="48" t="str">
        <f>IFERROR(VLOOKUP($A799,货物明细表!$B:$F,3,0),"")</f>
        <v/>
      </c>
      <c r="D799" s="48" t="str">
        <f>IFERROR(VLOOKUP($A799,货物明细表!$B:$F,4,0),"")</f>
        <v/>
      </c>
      <c r="E799" s="48" t="str">
        <f>IFERROR(VLOOKUP($A799,货物明细表!$B:$F,5,0),"")</f>
        <v/>
      </c>
      <c r="F799" s="23"/>
      <c r="G799" s="48" t="str">
        <f>IF($A799="","",SUMIF(入库记录!$C:$C,$A799,入库记录!$H:$H))</f>
        <v/>
      </c>
      <c r="H799" s="48" t="str">
        <f>IF(A799="","",SUMIF(出库记录!$C:$C,$A799,出库记录!$H:$H))</f>
        <v/>
      </c>
      <c r="I799" s="48" t="str">
        <f t="shared" si="14"/>
        <v/>
      </c>
      <c r="J799" s="23"/>
    </row>
    <row r="800" spans="1:10">
      <c r="A800" s="19"/>
      <c r="B800" s="47" t="str">
        <f>IFERROR(VLOOKUP($A800,货物明细表!$B:$F,2,0),"")</f>
        <v/>
      </c>
      <c r="C800" s="47" t="str">
        <f>IFERROR(VLOOKUP($A800,货物明细表!$B:$F,3,0),"")</f>
        <v/>
      </c>
      <c r="D800" s="47" t="str">
        <f>IFERROR(VLOOKUP($A800,货物明细表!$B:$F,4,0),"")</f>
        <v/>
      </c>
      <c r="E800" s="47" t="str">
        <f>IFERROR(VLOOKUP($A800,货物明细表!$B:$F,5,0),"")</f>
        <v/>
      </c>
      <c r="F800" s="20"/>
      <c r="G800" s="47" t="str">
        <f>IF($A800="","",SUMIF(入库记录!$C:$C,$A800,入库记录!$H:$H))</f>
        <v/>
      </c>
      <c r="H800" s="47" t="str">
        <f>IF(A800="","",SUMIF(出库记录!$C:$C,$A800,出库记录!$H:$H))</f>
        <v/>
      </c>
      <c r="I800" s="47" t="str">
        <f t="shared" si="14"/>
        <v/>
      </c>
      <c r="J800" s="20"/>
    </row>
    <row r="801" spans="1:10">
      <c r="A801" s="22"/>
      <c r="B801" s="48" t="str">
        <f>IFERROR(VLOOKUP($A801,货物明细表!$B:$F,2,0),"")</f>
        <v/>
      </c>
      <c r="C801" s="48" t="str">
        <f>IFERROR(VLOOKUP($A801,货物明细表!$B:$F,3,0),"")</f>
        <v/>
      </c>
      <c r="D801" s="48" t="str">
        <f>IFERROR(VLOOKUP($A801,货物明细表!$B:$F,4,0),"")</f>
        <v/>
      </c>
      <c r="E801" s="48" t="str">
        <f>IFERROR(VLOOKUP($A801,货物明细表!$B:$F,5,0),"")</f>
        <v/>
      </c>
      <c r="F801" s="23"/>
      <c r="G801" s="48" t="str">
        <f>IF($A801="","",SUMIF(入库记录!$C:$C,$A801,入库记录!$H:$H))</f>
        <v/>
      </c>
      <c r="H801" s="48" t="str">
        <f>IF(A801="","",SUMIF(出库记录!$C:$C,$A801,出库记录!$H:$H))</f>
        <v/>
      </c>
      <c r="I801" s="48" t="str">
        <f t="shared" ref="I801:I864" si="15">IF($A801="","",SUM(F801:G801)-H801)</f>
        <v/>
      </c>
      <c r="J801" s="23"/>
    </row>
    <row r="802" spans="1:10">
      <c r="A802" s="19"/>
      <c r="B802" s="47" t="str">
        <f>IFERROR(VLOOKUP($A802,货物明细表!$B:$F,2,0),"")</f>
        <v/>
      </c>
      <c r="C802" s="47" t="str">
        <f>IFERROR(VLOOKUP($A802,货物明细表!$B:$F,3,0),"")</f>
        <v/>
      </c>
      <c r="D802" s="47" t="str">
        <f>IFERROR(VLOOKUP($A802,货物明细表!$B:$F,4,0),"")</f>
        <v/>
      </c>
      <c r="E802" s="47" t="str">
        <f>IFERROR(VLOOKUP($A802,货物明细表!$B:$F,5,0),"")</f>
        <v/>
      </c>
      <c r="F802" s="20"/>
      <c r="G802" s="47" t="str">
        <f>IF($A802="","",SUMIF(入库记录!$C:$C,$A802,入库记录!$H:$H))</f>
        <v/>
      </c>
      <c r="H802" s="47" t="str">
        <f>IF(A802="","",SUMIF(出库记录!$C:$C,$A802,出库记录!$H:$H))</f>
        <v/>
      </c>
      <c r="I802" s="47" t="str">
        <f t="shared" si="15"/>
        <v/>
      </c>
      <c r="J802" s="20"/>
    </row>
    <row r="803" spans="1:10">
      <c r="A803" s="22"/>
      <c r="B803" s="48" t="str">
        <f>IFERROR(VLOOKUP($A803,货物明细表!$B:$F,2,0),"")</f>
        <v/>
      </c>
      <c r="C803" s="48" t="str">
        <f>IFERROR(VLOOKUP($A803,货物明细表!$B:$F,3,0),"")</f>
        <v/>
      </c>
      <c r="D803" s="48" t="str">
        <f>IFERROR(VLOOKUP($A803,货物明细表!$B:$F,4,0),"")</f>
        <v/>
      </c>
      <c r="E803" s="48" t="str">
        <f>IFERROR(VLOOKUP($A803,货物明细表!$B:$F,5,0),"")</f>
        <v/>
      </c>
      <c r="F803" s="23"/>
      <c r="G803" s="48" t="str">
        <f>IF($A803="","",SUMIF(入库记录!$C:$C,$A803,入库记录!$H:$H))</f>
        <v/>
      </c>
      <c r="H803" s="48" t="str">
        <f>IF(A803="","",SUMIF(出库记录!$C:$C,$A803,出库记录!$H:$H))</f>
        <v/>
      </c>
      <c r="I803" s="48" t="str">
        <f t="shared" si="15"/>
        <v/>
      </c>
      <c r="J803" s="23"/>
    </row>
    <row r="804" spans="1:10">
      <c r="A804" s="19"/>
      <c r="B804" s="47" t="str">
        <f>IFERROR(VLOOKUP($A804,货物明细表!$B:$F,2,0),"")</f>
        <v/>
      </c>
      <c r="C804" s="47" t="str">
        <f>IFERROR(VLOOKUP($A804,货物明细表!$B:$F,3,0),"")</f>
        <v/>
      </c>
      <c r="D804" s="47" t="str">
        <f>IFERROR(VLOOKUP($A804,货物明细表!$B:$F,4,0),"")</f>
        <v/>
      </c>
      <c r="E804" s="47" t="str">
        <f>IFERROR(VLOOKUP($A804,货物明细表!$B:$F,5,0),"")</f>
        <v/>
      </c>
      <c r="F804" s="20"/>
      <c r="G804" s="47" t="str">
        <f>IF($A804="","",SUMIF(入库记录!$C:$C,$A804,入库记录!$H:$H))</f>
        <v/>
      </c>
      <c r="H804" s="47" t="str">
        <f>IF(A804="","",SUMIF(出库记录!$C:$C,$A804,出库记录!$H:$H))</f>
        <v/>
      </c>
      <c r="I804" s="47" t="str">
        <f t="shared" si="15"/>
        <v/>
      </c>
      <c r="J804" s="20"/>
    </row>
    <row r="805" spans="1:10">
      <c r="A805" s="22"/>
      <c r="B805" s="48" t="str">
        <f>IFERROR(VLOOKUP($A805,货物明细表!$B:$F,2,0),"")</f>
        <v/>
      </c>
      <c r="C805" s="48" t="str">
        <f>IFERROR(VLOOKUP($A805,货物明细表!$B:$F,3,0),"")</f>
        <v/>
      </c>
      <c r="D805" s="48" t="str">
        <f>IFERROR(VLOOKUP($A805,货物明细表!$B:$F,4,0),"")</f>
        <v/>
      </c>
      <c r="E805" s="48" t="str">
        <f>IFERROR(VLOOKUP($A805,货物明细表!$B:$F,5,0),"")</f>
        <v/>
      </c>
      <c r="F805" s="23"/>
      <c r="G805" s="48" t="str">
        <f>IF($A805="","",SUMIF(入库记录!$C:$C,$A805,入库记录!$H:$H))</f>
        <v/>
      </c>
      <c r="H805" s="48" t="str">
        <f>IF(A805="","",SUMIF(出库记录!$C:$C,$A805,出库记录!$H:$H))</f>
        <v/>
      </c>
      <c r="I805" s="48" t="str">
        <f t="shared" si="15"/>
        <v/>
      </c>
      <c r="J805" s="23"/>
    </row>
    <row r="806" spans="1:10">
      <c r="A806" s="19"/>
      <c r="B806" s="47" t="str">
        <f>IFERROR(VLOOKUP($A806,货物明细表!$B:$F,2,0),"")</f>
        <v/>
      </c>
      <c r="C806" s="47" t="str">
        <f>IFERROR(VLOOKUP($A806,货物明细表!$B:$F,3,0),"")</f>
        <v/>
      </c>
      <c r="D806" s="47" t="str">
        <f>IFERROR(VLOOKUP($A806,货物明细表!$B:$F,4,0),"")</f>
        <v/>
      </c>
      <c r="E806" s="47" t="str">
        <f>IFERROR(VLOOKUP($A806,货物明细表!$B:$F,5,0),"")</f>
        <v/>
      </c>
      <c r="F806" s="20"/>
      <c r="G806" s="47" t="str">
        <f>IF($A806="","",SUMIF(入库记录!$C:$C,$A806,入库记录!$H:$H))</f>
        <v/>
      </c>
      <c r="H806" s="47" t="str">
        <f>IF(A806="","",SUMIF(出库记录!$C:$C,$A806,出库记录!$H:$H))</f>
        <v/>
      </c>
      <c r="I806" s="47" t="str">
        <f t="shared" si="15"/>
        <v/>
      </c>
      <c r="J806" s="20"/>
    </row>
    <row r="807" spans="1:10">
      <c r="A807" s="22"/>
      <c r="B807" s="48" t="str">
        <f>IFERROR(VLOOKUP($A807,货物明细表!$B:$F,2,0),"")</f>
        <v/>
      </c>
      <c r="C807" s="48" t="str">
        <f>IFERROR(VLOOKUP($A807,货物明细表!$B:$F,3,0),"")</f>
        <v/>
      </c>
      <c r="D807" s="48" t="str">
        <f>IFERROR(VLOOKUP($A807,货物明细表!$B:$F,4,0),"")</f>
        <v/>
      </c>
      <c r="E807" s="48" t="str">
        <f>IFERROR(VLOOKUP($A807,货物明细表!$B:$F,5,0),"")</f>
        <v/>
      </c>
      <c r="F807" s="23"/>
      <c r="G807" s="48" t="str">
        <f>IF($A807="","",SUMIF(入库记录!$C:$C,$A807,入库记录!$H:$H))</f>
        <v/>
      </c>
      <c r="H807" s="48" t="str">
        <f>IF(A807="","",SUMIF(出库记录!$C:$C,$A807,出库记录!$H:$H))</f>
        <v/>
      </c>
      <c r="I807" s="48" t="str">
        <f t="shared" si="15"/>
        <v/>
      </c>
      <c r="J807" s="23"/>
    </row>
    <row r="808" spans="1:10">
      <c r="A808" s="19"/>
      <c r="B808" s="47" t="str">
        <f>IFERROR(VLOOKUP($A808,货物明细表!$B:$F,2,0),"")</f>
        <v/>
      </c>
      <c r="C808" s="47" t="str">
        <f>IFERROR(VLOOKUP($A808,货物明细表!$B:$F,3,0),"")</f>
        <v/>
      </c>
      <c r="D808" s="47" t="str">
        <f>IFERROR(VLOOKUP($A808,货物明细表!$B:$F,4,0),"")</f>
        <v/>
      </c>
      <c r="E808" s="47" t="str">
        <f>IFERROR(VLOOKUP($A808,货物明细表!$B:$F,5,0),"")</f>
        <v/>
      </c>
      <c r="F808" s="20"/>
      <c r="G808" s="47" t="str">
        <f>IF($A808="","",SUMIF(入库记录!$C:$C,$A808,入库记录!$H:$H))</f>
        <v/>
      </c>
      <c r="H808" s="47" t="str">
        <f>IF(A808="","",SUMIF(出库记录!$C:$C,$A808,出库记录!$H:$H))</f>
        <v/>
      </c>
      <c r="I808" s="47" t="str">
        <f t="shared" si="15"/>
        <v/>
      </c>
      <c r="J808" s="20"/>
    </row>
    <row r="809" spans="1:10">
      <c r="A809" s="22"/>
      <c r="B809" s="48" t="str">
        <f>IFERROR(VLOOKUP($A809,货物明细表!$B:$F,2,0),"")</f>
        <v/>
      </c>
      <c r="C809" s="48" t="str">
        <f>IFERROR(VLOOKUP($A809,货物明细表!$B:$F,3,0),"")</f>
        <v/>
      </c>
      <c r="D809" s="48" t="str">
        <f>IFERROR(VLOOKUP($A809,货物明细表!$B:$F,4,0),"")</f>
        <v/>
      </c>
      <c r="E809" s="48" t="str">
        <f>IFERROR(VLOOKUP($A809,货物明细表!$B:$F,5,0),"")</f>
        <v/>
      </c>
      <c r="F809" s="23"/>
      <c r="G809" s="48" t="str">
        <f>IF($A809="","",SUMIF(入库记录!$C:$C,$A809,入库记录!$H:$H))</f>
        <v/>
      </c>
      <c r="H809" s="48" t="str">
        <f>IF(A809="","",SUMIF(出库记录!$C:$C,$A809,出库记录!$H:$H))</f>
        <v/>
      </c>
      <c r="I809" s="48" t="str">
        <f t="shared" si="15"/>
        <v/>
      </c>
      <c r="J809" s="23"/>
    </row>
    <row r="810" spans="1:10">
      <c r="A810" s="19"/>
      <c r="B810" s="47" t="str">
        <f>IFERROR(VLOOKUP($A810,货物明细表!$B:$F,2,0),"")</f>
        <v/>
      </c>
      <c r="C810" s="47" t="str">
        <f>IFERROR(VLOOKUP($A810,货物明细表!$B:$F,3,0),"")</f>
        <v/>
      </c>
      <c r="D810" s="47" t="str">
        <f>IFERROR(VLOOKUP($A810,货物明细表!$B:$F,4,0),"")</f>
        <v/>
      </c>
      <c r="E810" s="47" t="str">
        <f>IFERROR(VLOOKUP($A810,货物明细表!$B:$F,5,0),"")</f>
        <v/>
      </c>
      <c r="F810" s="20"/>
      <c r="G810" s="47" t="str">
        <f>IF($A810="","",SUMIF(入库记录!$C:$C,$A810,入库记录!$H:$H))</f>
        <v/>
      </c>
      <c r="H810" s="47" t="str">
        <f>IF(A810="","",SUMIF(出库记录!$C:$C,$A810,出库记录!$H:$H))</f>
        <v/>
      </c>
      <c r="I810" s="47" t="str">
        <f t="shared" si="15"/>
        <v/>
      </c>
      <c r="J810" s="20"/>
    </row>
    <row r="811" spans="1:10">
      <c r="A811" s="22"/>
      <c r="B811" s="48" t="str">
        <f>IFERROR(VLOOKUP($A811,货物明细表!$B:$F,2,0),"")</f>
        <v/>
      </c>
      <c r="C811" s="48" t="str">
        <f>IFERROR(VLOOKUP($A811,货物明细表!$B:$F,3,0),"")</f>
        <v/>
      </c>
      <c r="D811" s="48" t="str">
        <f>IFERROR(VLOOKUP($A811,货物明细表!$B:$F,4,0),"")</f>
        <v/>
      </c>
      <c r="E811" s="48" t="str">
        <f>IFERROR(VLOOKUP($A811,货物明细表!$B:$F,5,0),"")</f>
        <v/>
      </c>
      <c r="F811" s="23"/>
      <c r="G811" s="48" t="str">
        <f>IF($A811="","",SUMIF(入库记录!$C:$C,$A811,入库记录!$H:$H))</f>
        <v/>
      </c>
      <c r="H811" s="48" t="str">
        <f>IF(A811="","",SUMIF(出库记录!$C:$C,$A811,出库记录!$H:$H))</f>
        <v/>
      </c>
      <c r="I811" s="48" t="str">
        <f t="shared" si="15"/>
        <v/>
      </c>
      <c r="J811" s="23"/>
    </row>
    <row r="812" spans="1:10">
      <c r="A812" s="19"/>
      <c r="B812" s="47" t="str">
        <f>IFERROR(VLOOKUP($A812,货物明细表!$B:$F,2,0),"")</f>
        <v/>
      </c>
      <c r="C812" s="47" t="str">
        <f>IFERROR(VLOOKUP($A812,货物明细表!$B:$F,3,0),"")</f>
        <v/>
      </c>
      <c r="D812" s="47" t="str">
        <f>IFERROR(VLOOKUP($A812,货物明细表!$B:$F,4,0),"")</f>
        <v/>
      </c>
      <c r="E812" s="47" t="str">
        <f>IFERROR(VLOOKUP($A812,货物明细表!$B:$F,5,0),"")</f>
        <v/>
      </c>
      <c r="F812" s="20"/>
      <c r="G812" s="47" t="str">
        <f>IF($A812="","",SUMIF(入库记录!$C:$C,$A812,入库记录!$H:$H))</f>
        <v/>
      </c>
      <c r="H812" s="47" t="str">
        <f>IF(A812="","",SUMIF(出库记录!$C:$C,$A812,出库记录!$H:$H))</f>
        <v/>
      </c>
      <c r="I812" s="47" t="str">
        <f t="shared" si="15"/>
        <v/>
      </c>
      <c r="J812" s="20"/>
    </row>
    <row r="813" spans="1:10">
      <c r="A813" s="22"/>
      <c r="B813" s="48" t="str">
        <f>IFERROR(VLOOKUP($A813,货物明细表!$B:$F,2,0),"")</f>
        <v/>
      </c>
      <c r="C813" s="48" t="str">
        <f>IFERROR(VLOOKUP($A813,货物明细表!$B:$F,3,0),"")</f>
        <v/>
      </c>
      <c r="D813" s="48" t="str">
        <f>IFERROR(VLOOKUP($A813,货物明细表!$B:$F,4,0),"")</f>
        <v/>
      </c>
      <c r="E813" s="48" t="str">
        <f>IFERROR(VLOOKUP($A813,货物明细表!$B:$F,5,0),"")</f>
        <v/>
      </c>
      <c r="F813" s="23"/>
      <c r="G813" s="48" t="str">
        <f>IF($A813="","",SUMIF(入库记录!$C:$C,$A813,入库记录!$H:$H))</f>
        <v/>
      </c>
      <c r="H813" s="48" t="str">
        <f>IF(A813="","",SUMIF(出库记录!$C:$C,$A813,出库记录!$H:$H))</f>
        <v/>
      </c>
      <c r="I813" s="48" t="str">
        <f t="shared" si="15"/>
        <v/>
      </c>
      <c r="J813" s="23"/>
    </row>
    <row r="814" spans="1:10">
      <c r="A814" s="19"/>
      <c r="B814" s="47" t="str">
        <f>IFERROR(VLOOKUP($A814,货物明细表!$B:$F,2,0),"")</f>
        <v/>
      </c>
      <c r="C814" s="47" t="str">
        <f>IFERROR(VLOOKUP($A814,货物明细表!$B:$F,3,0),"")</f>
        <v/>
      </c>
      <c r="D814" s="47" t="str">
        <f>IFERROR(VLOOKUP($A814,货物明细表!$B:$F,4,0),"")</f>
        <v/>
      </c>
      <c r="E814" s="47" t="str">
        <f>IFERROR(VLOOKUP($A814,货物明细表!$B:$F,5,0),"")</f>
        <v/>
      </c>
      <c r="F814" s="20"/>
      <c r="G814" s="47" t="str">
        <f>IF($A814="","",SUMIF(入库记录!$C:$C,$A814,入库记录!$H:$H))</f>
        <v/>
      </c>
      <c r="H814" s="47" t="str">
        <f>IF(A814="","",SUMIF(出库记录!$C:$C,$A814,出库记录!$H:$H))</f>
        <v/>
      </c>
      <c r="I814" s="47" t="str">
        <f t="shared" si="15"/>
        <v/>
      </c>
      <c r="J814" s="20"/>
    </row>
    <row r="815" spans="1:10">
      <c r="A815" s="22"/>
      <c r="B815" s="48" t="str">
        <f>IFERROR(VLOOKUP($A815,货物明细表!$B:$F,2,0),"")</f>
        <v/>
      </c>
      <c r="C815" s="48" t="str">
        <f>IFERROR(VLOOKUP($A815,货物明细表!$B:$F,3,0),"")</f>
        <v/>
      </c>
      <c r="D815" s="48" t="str">
        <f>IFERROR(VLOOKUP($A815,货物明细表!$B:$F,4,0),"")</f>
        <v/>
      </c>
      <c r="E815" s="48" t="str">
        <f>IFERROR(VLOOKUP($A815,货物明细表!$B:$F,5,0),"")</f>
        <v/>
      </c>
      <c r="F815" s="23"/>
      <c r="G815" s="48" t="str">
        <f>IF($A815="","",SUMIF(入库记录!$C:$C,$A815,入库记录!$H:$H))</f>
        <v/>
      </c>
      <c r="H815" s="48" t="str">
        <f>IF(A815="","",SUMIF(出库记录!$C:$C,$A815,出库记录!$H:$H))</f>
        <v/>
      </c>
      <c r="I815" s="48" t="str">
        <f t="shared" si="15"/>
        <v/>
      </c>
      <c r="J815" s="23"/>
    </row>
    <row r="816" spans="1:10">
      <c r="A816" s="19"/>
      <c r="B816" s="47" t="str">
        <f>IFERROR(VLOOKUP($A816,货物明细表!$B:$F,2,0),"")</f>
        <v/>
      </c>
      <c r="C816" s="47" t="str">
        <f>IFERROR(VLOOKUP($A816,货物明细表!$B:$F,3,0),"")</f>
        <v/>
      </c>
      <c r="D816" s="47" t="str">
        <f>IFERROR(VLOOKUP($A816,货物明细表!$B:$F,4,0),"")</f>
        <v/>
      </c>
      <c r="E816" s="47" t="str">
        <f>IFERROR(VLOOKUP($A816,货物明细表!$B:$F,5,0),"")</f>
        <v/>
      </c>
      <c r="F816" s="20"/>
      <c r="G816" s="47" t="str">
        <f>IF($A816="","",SUMIF(入库记录!$C:$C,$A816,入库记录!$H:$H))</f>
        <v/>
      </c>
      <c r="H816" s="47" t="str">
        <f>IF(A816="","",SUMIF(出库记录!$C:$C,$A816,出库记录!$H:$H))</f>
        <v/>
      </c>
      <c r="I816" s="47" t="str">
        <f t="shared" si="15"/>
        <v/>
      </c>
      <c r="J816" s="20"/>
    </row>
    <row r="817" spans="1:10">
      <c r="A817" s="22"/>
      <c r="B817" s="48" t="str">
        <f>IFERROR(VLOOKUP($A817,货物明细表!$B:$F,2,0),"")</f>
        <v/>
      </c>
      <c r="C817" s="48" t="str">
        <f>IFERROR(VLOOKUP($A817,货物明细表!$B:$F,3,0),"")</f>
        <v/>
      </c>
      <c r="D817" s="48" t="str">
        <f>IFERROR(VLOOKUP($A817,货物明细表!$B:$F,4,0),"")</f>
        <v/>
      </c>
      <c r="E817" s="48" t="str">
        <f>IFERROR(VLOOKUP($A817,货物明细表!$B:$F,5,0),"")</f>
        <v/>
      </c>
      <c r="F817" s="23"/>
      <c r="G817" s="48" t="str">
        <f>IF($A817="","",SUMIF(入库记录!$C:$C,$A817,入库记录!$H:$H))</f>
        <v/>
      </c>
      <c r="H817" s="48" t="str">
        <f>IF(A817="","",SUMIF(出库记录!$C:$C,$A817,出库记录!$H:$H))</f>
        <v/>
      </c>
      <c r="I817" s="48" t="str">
        <f t="shared" si="15"/>
        <v/>
      </c>
      <c r="J817" s="23"/>
    </row>
    <row r="818" spans="1:10">
      <c r="A818" s="19"/>
      <c r="B818" s="47" t="str">
        <f>IFERROR(VLOOKUP($A818,货物明细表!$B:$F,2,0),"")</f>
        <v/>
      </c>
      <c r="C818" s="47" t="str">
        <f>IFERROR(VLOOKUP($A818,货物明细表!$B:$F,3,0),"")</f>
        <v/>
      </c>
      <c r="D818" s="47" t="str">
        <f>IFERROR(VLOOKUP($A818,货物明细表!$B:$F,4,0),"")</f>
        <v/>
      </c>
      <c r="E818" s="47" t="str">
        <f>IFERROR(VLOOKUP($A818,货物明细表!$B:$F,5,0),"")</f>
        <v/>
      </c>
      <c r="F818" s="20"/>
      <c r="G818" s="47" t="str">
        <f>IF($A818="","",SUMIF(入库记录!$C:$C,$A818,入库记录!$H:$H))</f>
        <v/>
      </c>
      <c r="H818" s="47" t="str">
        <f>IF(A818="","",SUMIF(出库记录!$C:$C,$A818,出库记录!$H:$H))</f>
        <v/>
      </c>
      <c r="I818" s="47" t="str">
        <f t="shared" si="15"/>
        <v/>
      </c>
      <c r="J818" s="20"/>
    </row>
    <row r="819" spans="1:10">
      <c r="A819" s="22"/>
      <c r="B819" s="48" t="str">
        <f>IFERROR(VLOOKUP($A819,货物明细表!$B:$F,2,0),"")</f>
        <v/>
      </c>
      <c r="C819" s="48" t="str">
        <f>IFERROR(VLOOKUP($A819,货物明细表!$B:$F,3,0),"")</f>
        <v/>
      </c>
      <c r="D819" s="48" t="str">
        <f>IFERROR(VLOOKUP($A819,货物明细表!$B:$F,4,0),"")</f>
        <v/>
      </c>
      <c r="E819" s="48" t="str">
        <f>IFERROR(VLOOKUP($A819,货物明细表!$B:$F,5,0),"")</f>
        <v/>
      </c>
      <c r="F819" s="23"/>
      <c r="G819" s="48" t="str">
        <f>IF($A819="","",SUMIF(入库记录!$C:$C,$A819,入库记录!$H:$H))</f>
        <v/>
      </c>
      <c r="H819" s="48" t="str">
        <f>IF(A819="","",SUMIF(出库记录!$C:$C,$A819,出库记录!$H:$H))</f>
        <v/>
      </c>
      <c r="I819" s="48" t="str">
        <f t="shared" si="15"/>
        <v/>
      </c>
      <c r="J819" s="23"/>
    </row>
    <row r="820" spans="1:10">
      <c r="A820" s="19"/>
      <c r="B820" s="47" t="str">
        <f>IFERROR(VLOOKUP($A820,货物明细表!$B:$F,2,0),"")</f>
        <v/>
      </c>
      <c r="C820" s="47" t="str">
        <f>IFERROR(VLOOKUP($A820,货物明细表!$B:$F,3,0),"")</f>
        <v/>
      </c>
      <c r="D820" s="47" t="str">
        <f>IFERROR(VLOOKUP($A820,货物明细表!$B:$F,4,0),"")</f>
        <v/>
      </c>
      <c r="E820" s="47" t="str">
        <f>IFERROR(VLOOKUP($A820,货物明细表!$B:$F,5,0),"")</f>
        <v/>
      </c>
      <c r="F820" s="20"/>
      <c r="G820" s="47" t="str">
        <f>IF($A820="","",SUMIF(入库记录!$C:$C,$A820,入库记录!$H:$H))</f>
        <v/>
      </c>
      <c r="H820" s="47" t="str">
        <f>IF(A820="","",SUMIF(出库记录!$C:$C,$A820,出库记录!$H:$H))</f>
        <v/>
      </c>
      <c r="I820" s="47" t="str">
        <f t="shared" si="15"/>
        <v/>
      </c>
      <c r="J820" s="20"/>
    </row>
    <row r="821" spans="1:10">
      <c r="A821" s="22"/>
      <c r="B821" s="48" t="str">
        <f>IFERROR(VLOOKUP($A821,货物明细表!$B:$F,2,0),"")</f>
        <v/>
      </c>
      <c r="C821" s="48" t="str">
        <f>IFERROR(VLOOKUP($A821,货物明细表!$B:$F,3,0),"")</f>
        <v/>
      </c>
      <c r="D821" s="48" t="str">
        <f>IFERROR(VLOOKUP($A821,货物明细表!$B:$F,4,0),"")</f>
        <v/>
      </c>
      <c r="E821" s="48" t="str">
        <f>IFERROR(VLOOKUP($A821,货物明细表!$B:$F,5,0),"")</f>
        <v/>
      </c>
      <c r="F821" s="23"/>
      <c r="G821" s="48" t="str">
        <f>IF($A821="","",SUMIF(入库记录!$C:$C,$A821,入库记录!$H:$H))</f>
        <v/>
      </c>
      <c r="H821" s="48" t="str">
        <f>IF(A821="","",SUMIF(出库记录!$C:$C,$A821,出库记录!$H:$H))</f>
        <v/>
      </c>
      <c r="I821" s="48" t="str">
        <f t="shared" si="15"/>
        <v/>
      </c>
      <c r="J821" s="23"/>
    </row>
    <row r="822" spans="1:10">
      <c r="A822" s="19"/>
      <c r="B822" s="47" t="str">
        <f>IFERROR(VLOOKUP($A822,货物明细表!$B:$F,2,0),"")</f>
        <v/>
      </c>
      <c r="C822" s="47" t="str">
        <f>IFERROR(VLOOKUP($A822,货物明细表!$B:$F,3,0),"")</f>
        <v/>
      </c>
      <c r="D822" s="47" t="str">
        <f>IFERROR(VLOOKUP($A822,货物明细表!$B:$F,4,0),"")</f>
        <v/>
      </c>
      <c r="E822" s="47" t="str">
        <f>IFERROR(VLOOKUP($A822,货物明细表!$B:$F,5,0),"")</f>
        <v/>
      </c>
      <c r="F822" s="20"/>
      <c r="G822" s="47" t="str">
        <f>IF($A822="","",SUMIF(入库记录!$C:$C,$A822,入库记录!$H:$H))</f>
        <v/>
      </c>
      <c r="H822" s="47" t="str">
        <f>IF(A822="","",SUMIF(出库记录!$C:$C,$A822,出库记录!$H:$H))</f>
        <v/>
      </c>
      <c r="I822" s="47" t="str">
        <f t="shared" si="15"/>
        <v/>
      </c>
      <c r="J822" s="20"/>
    </row>
    <row r="823" spans="1:10">
      <c r="A823" s="22"/>
      <c r="B823" s="48" t="str">
        <f>IFERROR(VLOOKUP($A823,货物明细表!$B:$F,2,0),"")</f>
        <v/>
      </c>
      <c r="C823" s="48" t="str">
        <f>IFERROR(VLOOKUP($A823,货物明细表!$B:$F,3,0),"")</f>
        <v/>
      </c>
      <c r="D823" s="48" t="str">
        <f>IFERROR(VLOOKUP($A823,货物明细表!$B:$F,4,0),"")</f>
        <v/>
      </c>
      <c r="E823" s="48" t="str">
        <f>IFERROR(VLOOKUP($A823,货物明细表!$B:$F,5,0),"")</f>
        <v/>
      </c>
      <c r="F823" s="23"/>
      <c r="G823" s="48" t="str">
        <f>IF($A823="","",SUMIF(入库记录!$C:$C,$A823,入库记录!$H:$H))</f>
        <v/>
      </c>
      <c r="H823" s="48" t="str">
        <f>IF(A823="","",SUMIF(出库记录!$C:$C,$A823,出库记录!$H:$H))</f>
        <v/>
      </c>
      <c r="I823" s="48" t="str">
        <f t="shared" si="15"/>
        <v/>
      </c>
      <c r="J823" s="23"/>
    </row>
    <row r="824" spans="1:10">
      <c r="A824" s="19"/>
      <c r="B824" s="47" t="str">
        <f>IFERROR(VLOOKUP($A824,货物明细表!$B:$F,2,0),"")</f>
        <v/>
      </c>
      <c r="C824" s="47" t="str">
        <f>IFERROR(VLOOKUP($A824,货物明细表!$B:$F,3,0),"")</f>
        <v/>
      </c>
      <c r="D824" s="47" t="str">
        <f>IFERROR(VLOOKUP($A824,货物明细表!$B:$F,4,0),"")</f>
        <v/>
      </c>
      <c r="E824" s="47" t="str">
        <f>IFERROR(VLOOKUP($A824,货物明细表!$B:$F,5,0),"")</f>
        <v/>
      </c>
      <c r="F824" s="20"/>
      <c r="G824" s="47" t="str">
        <f>IF($A824="","",SUMIF(入库记录!$C:$C,$A824,入库记录!$H:$H))</f>
        <v/>
      </c>
      <c r="H824" s="47" t="str">
        <f>IF(A824="","",SUMIF(出库记录!$C:$C,$A824,出库记录!$H:$H))</f>
        <v/>
      </c>
      <c r="I824" s="47" t="str">
        <f t="shared" si="15"/>
        <v/>
      </c>
      <c r="J824" s="20"/>
    </row>
    <row r="825" spans="1:10">
      <c r="A825" s="22"/>
      <c r="B825" s="48" t="str">
        <f>IFERROR(VLOOKUP($A825,货物明细表!$B:$F,2,0),"")</f>
        <v/>
      </c>
      <c r="C825" s="48" t="str">
        <f>IFERROR(VLOOKUP($A825,货物明细表!$B:$F,3,0),"")</f>
        <v/>
      </c>
      <c r="D825" s="48" t="str">
        <f>IFERROR(VLOOKUP($A825,货物明细表!$B:$F,4,0),"")</f>
        <v/>
      </c>
      <c r="E825" s="48" t="str">
        <f>IFERROR(VLOOKUP($A825,货物明细表!$B:$F,5,0),"")</f>
        <v/>
      </c>
      <c r="F825" s="23"/>
      <c r="G825" s="48" t="str">
        <f>IF($A825="","",SUMIF(入库记录!$C:$C,$A825,入库记录!$H:$H))</f>
        <v/>
      </c>
      <c r="H825" s="48" t="str">
        <f>IF(A825="","",SUMIF(出库记录!$C:$C,$A825,出库记录!$H:$H))</f>
        <v/>
      </c>
      <c r="I825" s="48" t="str">
        <f t="shared" si="15"/>
        <v/>
      </c>
      <c r="J825" s="23"/>
    </row>
    <row r="826" spans="1:10">
      <c r="A826" s="19"/>
      <c r="B826" s="47" t="str">
        <f>IFERROR(VLOOKUP($A826,货物明细表!$B:$F,2,0),"")</f>
        <v/>
      </c>
      <c r="C826" s="47" t="str">
        <f>IFERROR(VLOOKUP($A826,货物明细表!$B:$F,3,0),"")</f>
        <v/>
      </c>
      <c r="D826" s="47" t="str">
        <f>IFERROR(VLOOKUP($A826,货物明细表!$B:$F,4,0),"")</f>
        <v/>
      </c>
      <c r="E826" s="47" t="str">
        <f>IFERROR(VLOOKUP($A826,货物明细表!$B:$F,5,0),"")</f>
        <v/>
      </c>
      <c r="F826" s="20"/>
      <c r="G826" s="47" t="str">
        <f>IF($A826="","",SUMIF(入库记录!$C:$C,$A826,入库记录!$H:$H))</f>
        <v/>
      </c>
      <c r="H826" s="47" t="str">
        <f>IF(A826="","",SUMIF(出库记录!$C:$C,$A826,出库记录!$H:$H))</f>
        <v/>
      </c>
      <c r="I826" s="47" t="str">
        <f t="shared" si="15"/>
        <v/>
      </c>
      <c r="J826" s="20"/>
    </row>
    <row r="827" spans="1:10">
      <c r="A827" s="22"/>
      <c r="B827" s="48" t="str">
        <f>IFERROR(VLOOKUP($A827,货物明细表!$B:$F,2,0),"")</f>
        <v/>
      </c>
      <c r="C827" s="48" t="str">
        <f>IFERROR(VLOOKUP($A827,货物明细表!$B:$F,3,0),"")</f>
        <v/>
      </c>
      <c r="D827" s="48" t="str">
        <f>IFERROR(VLOOKUP($A827,货物明细表!$B:$F,4,0),"")</f>
        <v/>
      </c>
      <c r="E827" s="48" t="str">
        <f>IFERROR(VLOOKUP($A827,货物明细表!$B:$F,5,0),"")</f>
        <v/>
      </c>
      <c r="F827" s="23"/>
      <c r="G827" s="48" t="str">
        <f>IF($A827="","",SUMIF(入库记录!$C:$C,$A827,入库记录!$H:$H))</f>
        <v/>
      </c>
      <c r="H827" s="48" t="str">
        <f>IF(A827="","",SUMIF(出库记录!$C:$C,$A827,出库记录!$H:$H))</f>
        <v/>
      </c>
      <c r="I827" s="48" t="str">
        <f t="shared" si="15"/>
        <v/>
      </c>
      <c r="J827" s="23"/>
    </row>
    <row r="828" spans="1:10">
      <c r="A828" s="19"/>
      <c r="B828" s="47" t="str">
        <f>IFERROR(VLOOKUP($A828,货物明细表!$B:$F,2,0),"")</f>
        <v/>
      </c>
      <c r="C828" s="47" t="str">
        <f>IFERROR(VLOOKUP($A828,货物明细表!$B:$F,3,0),"")</f>
        <v/>
      </c>
      <c r="D828" s="47" t="str">
        <f>IFERROR(VLOOKUP($A828,货物明细表!$B:$F,4,0),"")</f>
        <v/>
      </c>
      <c r="E828" s="47" t="str">
        <f>IFERROR(VLOOKUP($A828,货物明细表!$B:$F,5,0),"")</f>
        <v/>
      </c>
      <c r="F828" s="20"/>
      <c r="G828" s="47" t="str">
        <f>IF($A828="","",SUMIF(入库记录!$C:$C,$A828,入库记录!$H:$H))</f>
        <v/>
      </c>
      <c r="H828" s="47" t="str">
        <f>IF(A828="","",SUMIF(出库记录!$C:$C,$A828,出库记录!$H:$H))</f>
        <v/>
      </c>
      <c r="I828" s="47" t="str">
        <f t="shared" si="15"/>
        <v/>
      </c>
      <c r="J828" s="20"/>
    </row>
    <row r="829" spans="1:10">
      <c r="A829" s="22"/>
      <c r="B829" s="48" t="str">
        <f>IFERROR(VLOOKUP($A829,货物明细表!$B:$F,2,0),"")</f>
        <v/>
      </c>
      <c r="C829" s="48" t="str">
        <f>IFERROR(VLOOKUP($A829,货物明细表!$B:$F,3,0),"")</f>
        <v/>
      </c>
      <c r="D829" s="48" t="str">
        <f>IFERROR(VLOOKUP($A829,货物明细表!$B:$F,4,0),"")</f>
        <v/>
      </c>
      <c r="E829" s="48" t="str">
        <f>IFERROR(VLOOKUP($A829,货物明细表!$B:$F,5,0),"")</f>
        <v/>
      </c>
      <c r="F829" s="23"/>
      <c r="G829" s="48" t="str">
        <f>IF($A829="","",SUMIF(入库记录!$C:$C,$A829,入库记录!$H:$H))</f>
        <v/>
      </c>
      <c r="H829" s="48" t="str">
        <f>IF(A829="","",SUMIF(出库记录!$C:$C,$A829,出库记录!$H:$H))</f>
        <v/>
      </c>
      <c r="I829" s="48" t="str">
        <f t="shared" si="15"/>
        <v/>
      </c>
      <c r="J829" s="23"/>
    </row>
    <row r="830" spans="1:10">
      <c r="A830" s="19"/>
      <c r="B830" s="47" t="str">
        <f>IFERROR(VLOOKUP($A830,货物明细表!$B:$F,2,0),"")</f>
        <v/>
      </c>
      <c r="C830" s="47" t="str">
        <f>IFERROR(VLOOKUP($A830,货物明细表!$B:$F,3,0),"")</f>
        <v/>
      </c>
      <c r="D830" s="47" t="str">
        <f>IFERROR(VLOOKUP($A830,货物明细表!$B:$F,4,0),"")</f>
        <v/>
      </c>
      <c r="E830" s="47" t="str">
        <f>IFERROR(VLOOKUP($A830,货物明细表!$B:$F,5,0),"")</f>
        <v/>
      </c>
      <c r="F830" s="20"/>
      <c r="G830" s="47" t="str">
        <f>IF($A830="","",SUMIF(入库记录!$C:$C,$A830,入库记录!$H:$H))</f>
        <v/>
      </c>
      <c r="H830" s="47" t="str">
        <f>IF(A830="","",SUMIF(出库记录!$C:$C,$A830,出库记录!$H:$H))</f>
        <v/>
      </c>
      <c r="I830" s="47" t="str">
        <f t="shared" si="15"/>
        <v/>
      </c>
      <c r="J830" s="20"/>
    </row>
    <row r="831" spans="1:10">
      <c r="A831" s="22"/>
      <c r="B831" s="48" t="str">
        <f>IFERROR(VLOOKUP($A831,货物明细表!$B:$F,2,0),"")</f>
        <v/>
      </c>
      <c r="C831" s="48" t="str">
        <f>IFERROR(VLOOKUP($A831,货物明细表!$B:$F,3,0),"")</f>
        <v/>
      </c>
      <c r="D831" s="48" t="str">
        <f>IFERROR(VLOOKUP($A831,货物明细表!$B:$F,4,0),"")</f>
        <v/>
      </c>
      <c r="E831" s="48" t="str">
        <f>IFERROR(VLOOKUP($A831,货物明细表!$B:$F,5,0),"")</f>
        <v/>
      </c>
      <c r="F831" s="23"/>
      <c r="G831" s="48" t="str">
        <f>IF($A831="","",SUMIF(入库记录!$C:$C,$A831,入库记录!$H:$H))</f>
        <v/>
      </c>
      <c r="H831" s="48" t="str">
        <f>IF(A831="","",SUMIF(出库记录!$C:$C,$A831,出库记录!$H:$H))</f>
        <v/>
      </c>
      <c r="I831" s="48" t="str">
        <f t="shared" si="15"/>
        <v/>
      </c>
      <c r="J831" s="23"/>
    </row>
    <row r="832" spans="1:10">
      <c r="A832" s="19"/>
      <c r="B832" s="47" t="str">
        <f>IFERROR(VLOOKUP($A832,货物明细表!$B:$F,2,0),"")</f>
        <v/>
      </c>
      <c r="C832" s="47" t="str">
        <f>IFERROR(VLOOKUP($A832,货物明细表!$B:$F,3,0),"")</f>
        <v/>
      </c>
      <c r="D832" s="47" t="str">
        <f>IFERROR(VLOOKUP($A832,货物明细表!$B:$F,4,0),"")</f>
        <v/>
      </c>
      <c r="E832" s="47" t="str">
        <f>IFERROR(VLOOKUP($A832,货物明细表!$B:$F,5,0),"")</f>
        <v/>
      </c>
      <c r="F832" s="20"/>
      <c r="G832" s="47" t="str">
        <f>IF($A832="","",SUMIF(入库记录!$C:$C,$A832,入库记录!$H:$H))</f>
        <v/>
      </c>
      <c r="H832" s="47" t="str">
        <f>IF(A832="","",SUMIF(出库记录!$C:$C,$A832,出库记录!$H:$H))</f>
        <v/>
      </c>
      <c r="I832" s="47" t="str">
        <f t="shared" si="15"/>
        <v/>
      </c>
      <c r="J832" s="20"/>
    </row>
    <row r="833" spans="1:10">
      <c r="A833" s="22"/>
      <c r="B833" s="48" t="str">
        <f>IFERROR(VLOOKUP($A833,货物明细表!$B:$F,2,0),"")</f>
        <v/>
      </c>
      <c r="C833" s="48" t="str">
        <f>IFERROR(VLOOKUP($A833,货物明细表!$B:$F,3,0),"")</f>
        <v/>
      </c>
      <c r="D833" s="48" t="str">
        <f>IFERROR(VLOOKUP($A833,货物明细表!$B:$F,4,0),"")</f>
        <v/>
      </c>
      <c r="E833" s="48" t="str">
        <f>IFERROR(VLOOKUP($A833,货物明细表!$B:$F,5,0),"")</f>
        <v/>
      </c>
      <c r="F833" s="23"/>
      <c r="G833" s="48" t="str">
        <f>IF($A833="","",SUMIF(入库记录!$C:$C,$A833,入库记录!$H:$H))</f>
        <v/>
      </c>
      <c r="H833" s="48" t="str">
        <f>IF(A833="","",SUMIF(出库记录!$C:$C,$A833,出库记录!$H:$H))</f>
        <v/>
      </c>
      <c r="I833" s="48" t="str">
        <f t="shared" si="15"/>
        <v/>
      </c>
      <c r="J833" s="23"/>
    </row>
    <row r="834" spans="1:10">
      <c r="A834" s="19"/>
      <c r="B834" s="47" t="str">
        <f>IFERROR(VLOOKUP($A834,货物明细表!$B:$F,2,0),"")</f>
        <v/>
      </c>
      <c r="C834" s="47" t="str">
        <f>IFERROR(VLOOKUP($A834,货物明细表!$B:$F,3,0),"")</f>
        <v/>
      </c>
      <c r="D834" s="47" t="str">
        <f>IFERROR(VLOOKUP($A834,货物明细表!$B:$F,4,0),"")</f>
        <v/>
      </c>
      <c r="E834" s="47" t="str">
        <f>IFERROR(VLOOKUP($A834,货物明细表!$B:$F,5,0),"")</f>
        <v/>
      </c>
      <c r="F834" s="20"/>
      <c r="G834" s="47" t="str">
        <f>IF($A834="","",SUMIF(入库记录!$C:$C,$A834,入库记录!$H:$H))</f>
        <v/>
      </c>
      <c r="H834" s="47" t="str">
        <f>IF(A834="","",SUMIF(出库记录!$C:$C,$A834,出库记录!$H:$H))</f>
        <v/>
      </c>
      <c r="I834" s="47" t="str">
        <f t="shared" si="15"/>
        <v/>
      </c>
      <c r="J834" s="20"/>
    </row>
    <row r="835" spans="1:10">
      <c r="A835" s="22"/>
      <c r="B835" s="48" t="str">
        <f>IFERROR(VLOOKUP($A835,货物明细表!$B:$F,2,0),"")</f>
        <v/>
      </c>
      <c r="C835" s="48" t="str">
        <f>IFERROR(VLOOKUP($A835,货物明细表!$B:$F,3,0),"")</f>
        <v/>
      </c>
      <c r="D835" s="48" t="str">
        <f>IFERROR(VLOOKUP($A835,货物明细表!$B:$F,4,0),"")</f>
        <v/>
      </c>
      <c r="E835" s="48" t="str">
        <f>IFERROR(VLOOKUP($A835,货物明细表!$B:$F,5,0),"")</f>
        <v/>
      </c>
      <c r="F835" s="23"/>
      <c r="G835" s="48" t="str">
        <f>IF($A835="","",SUMIF(入库记录!$C:$C,$A835,入库记录!$H:$H))</f>
        <v/>
      </c>
      <c r="H835" s="48" t="str">
        <f>IF(A835="","",SUMIF(出库记录!$C:$C,$A835,出库记录!$H:$H))</f>
        <v/>
      </c>
      <c r="I835" s="48" t="str">
        <f t="shared" si="15"/>
        <v/>
      </c>
      <c r="J835" s="23"/>
    </row>
    <row r="836" spans="1:10">
      <c r="A836" s="19"/>
      <c r="B836" s="47" t="str">
        <f>IFERROR(VLOOKUP($A836,货物明细表!$B:$F,2,0),"")</f>
        <v/>
      </c>
      <c r="C836" s="47" t="str">
        <f>IFERROR(VLOOKUP($A836,货物明细表!$B:$F,3,0),"")</f>
        <v/>
      </c>
      <c r="D836" s="47" t="str">
        <f>IFERROR(VLOOKUP($A836,货物明细表!$B:$F,4,0),"")</f>
        <v/>
      </c>
      <c r="E836" s="47" t="str">
        <f>IFERROR(VLOOKUP($A836,货物明细表!$B:$F,5,0),"")</f>
        <v/>
      </c>
      <c r="F836" s="20"/>
      <c r="G836" s="47" t="str">
        <f>IF($A836="","",SUMIF(入库记录!$C:$C,$A836,入库记录!$H:$H))</f>
        <v/>
      </c>
      <c r="H836" s="47" t="str">
        <f>IF(A836="","",SUMIF(出库记录!$C:$C,$A836,出库记录!$H:$H))</f>
        <v/>
      </c>
      <c r="I836" s="47" t="str">
        <f t="shared" si="15"/>
        <v/>
      </c>
      <c r="J836" s="20"/>
    </row>
    <row r="837" spans="1:10">
      <c r="A837" s="22"/>
      <c r="B837" s="48" t="str">
        <f>IFERROR(VLOOKUP($A837,货物明细表!$B:$F,2,0),"")</f>
        <v/>
      </c>
      <c r="C837" s="48" t="str">
        <f>IFERROR(VLOOKUP($A837,货物明细表!$B:$F,3,0),"")</f>
        <v/>
      </c>
      <c r="D837" s="48" t="str">
        <f>IFERROR(VLOOKUP($A837,货物明细表!$B:$F,4,0),"")</f>
        <v/>
      </c>
      <c r="E837" s="48" t="str">
        <f>IFERROR(VLOOKUP($A837,货物明细表!$B:$F,5,0),"")</f>
        <v/>
      </c>
      <c r="F837" s="23"/>
      <c r="G837" s="48" t="str">
        <f>IF($A837="","",SUMIF(入库记录!$C:$C,$A837,入库记录!$H:$H))</f>
        <v/>
      </c>
      <c r="H837" s="48" t="str">
        <f>IF(A837="","",SUMIF(出库记录!$C:$C,$A837,出库记录!$H:$H))</f>
        <v/>
      </c>
      <c r="I837" s="48" t="str">
        <f t="shared" si="15"/>
        <v/>
      </c>
      <c r="J837" s="23"/>
    </row>
    <row r="838" spans="1:10">
      <c r="A838" s="19"/>
      <c r="B838" s="47" t="str">
        <f>IFERROR(VLOOKUP($A838,货物明细表!$B:$F,2,0),"")</f>
        <v/>
      </c>
      <c r="C838" s="47" t="str">
        <f>IFERROR(VLOOKUP($A838,货物明细表!$B:$F,3,0),"")</f>
        <v/>
      </c>
      <c r="D838" s="47" t="str">
        <f>IFERROR(VLOOKUP($A838,货物明细表!$B:$F,4,0),"")</f>
        <v/>
      </c>
      <c r="E838" s="47" t="str">
        <f>IFERROR(VLOOKUP($A838,货物明细表!$B:$F,5,0),"")</f>
        <v/>
      </c>
      <c r="F838" s="20"/>
      <c r="G838" s="47" t="str">
        <f>IF($A838="","",SUMIF(入库记录!$C:$C,$A838,入库记录!$H:$H))</f>
        <v/>
      </c>
      <c r="H838" s="47" t="str">
        <f>IF(A838="","",SUMIF(出库记录!$C:$C,$A838,出库记录!$H:$H))</f>
        <v/>
      </c>
      <c r="I838" s="47" t="str">
        <f t="shared" si="15"/>
        <v/>
      </c>
      <c r="J838" s="20"/>
    </row>
    <row r="839" spans="1:10">
      <c r="A839" s="22"/>
      <c r="B839" s="48" t="str">
        <f>IFERROR(VLOOKUP($A839,货物明细表!$B:$F,2,0),"")</f>
        <v/>
      </c>
      <c r="C839" s="48" t="str">
        <f>IFERROR(VLOOKUP($A839,货物明细表!$B:$F,3,0),"")</f>
        <v/>
      </c>
      <c r="D839" s="48" t="str">
        <f>IFERROR(VLOOKUP($A839,货物明细表!$B:$F,4,0),"")</f>
        <v/>
      </c>
      <c r="E839" s="48" t="str">
        <f>IFERROR(VLOOKUP($A839,货物明细表!$B:$F,5,0),"")</f>
        <v/>
      </c>
      <c r="F839" s="23"/>
      <c r="G839" s="48" t="str">
        <f>IF($A839="","",SUMIF(入库记录!$C:$C,$A839,入库记录!$H:$H))</f>
        <v/>
      </c>
      <c r="H839" s="48" t="str">
        <f>IF(A839="","",SUMIF(出库记录!$C:$C,$A839,出库记录!$H:$H))</f>
        <v/>
      </c>
      <c r="I839" s="48" t="str">
        <f t="shared" si="15"/>
        <v/>
      </c>
      <c r="J839" s="23"/>
    </row>
    <row r="840" spans="1:10">
      <c r="A840" s="19"/>
      <c r="B840" s="47" t="str">
        <f>IFERROR(VLOOKUP($A840,货物明细表!$B:$F,2,0),"")</f>
        <v/>
      </c>
      <c r="C840" s="47" t="str">
        <f>IFERROR(VLOOKUP($A840,货物明细表!$B:$F,3,0),"")</f>
        <v/>
      </c>
      <c r="D840" s="47" t="str">
        <f>IFERROR(VLOOKUP($A840,货物明细表!$B:$F,4,0),"")</f>
        <v/>
      </c>
      <c r="E840" s="47" t="str">
        <f>IFERROR(VLOOKUP($A840,货物明细表!$B:$F,5,0),"")</f>
        <v/>
      </c>
      <c r="F840" s="20"/>
      <c r="G840" s="47" t="str">
        <f>IF($A840="","",SUMIF(入库记录!$C:$C,$A840,入库记录!$H:$H))</f>
        <v/>
      </c>
      <c r="H840" s="47" t="str">
        <f>IF(A840="","",SUMIF(出库记录!$C:$C,$A840,出库记录!$H:$H))</f>
        <v/>
      </c>
      <c r="I840" s="47" t="str">
        <f t="shared" si="15"/>
        <v/>
      </c>
      <c r="J840" s="20"/>
    </row>
    <row r="841" spans="1:10">
      <c r="A841" s="22"/>
      <c r="B841" s="48" t="str">
        <f>IFERROR(VLOOKUP($A841,货物明细表!$B:$F,2,0),"")</f>
        <v/>
      </c>
      <c r="C841" s="48" t="str">
        <f>IFERROR(VLOOKUP($A841,货物明细表!$B:$F,3,0),"")</f>
        <v/>
      </c>
      <c r="D841" s="48" t="str">
        <f>IFERROR(VLOOKUP($A841,货物明细表!$B:$F,4,0),"")</f>
        <v/>
      </c>
      <c r="E841" s="48" t="str">
        <f>IFERROR(VLOOKUP($A841,货物明细表!$B:$F,5,0),"")</f>
        <v/>
      </c>
      <c r="F841" s="23"/>
      <c r="G841" s="48" t="str">
        <f>IF($A841="","",SUMIF(入库记录!$C:$C,$A841,入库记录!$H:$H))</f>
        <v/>
      </c>
      <c r="H841" s="48" t="str">
        <f>IF(A841="","",SUMIF(出库记录!$C:$C,$A841,出库记录!$H:$H))</f>
        <v/>
      </c>
      <c r="I841" s="48" t="str">
        <f t="shared" si="15"/>
        <v/>
      </c>
      <c r="J841" s="23"/>
    </row>
    <row r="842" spans="1:10">
      <c r="A842" s="19"/>
      <c r="B842" s="47" t="str">
        <f>IFERROR(VLOOKUP($A842,货物明细表!$B:$F,2,0),"")</f>
        <v/>
      </c>
      <c r="C842" s="47" t="str">
        <f>IFERROR(VLOOKUP($A842,货物明细表!$B:$F,3,0),"")</f>
        <v/>
      </c>
      <c r="D842" s="47" t="str">
        <f>IFERROR(VLOOKUP($A842,货物明细表!$B:$F,4,0),"")</f>
        <v/>
      </c>
      <c r="E842" s="47" t="str">
        <f>IFERROR(VLOOKUP($A842,货物明细表!$B:$F,5,0),"")</f>
        <v/>
      </c>
      <c r="F842" s="20"/>
      <c r="G842" s="47" t="str">
        <f>IF($A842="","",SUMIF(入库记录!$C:$C,$A842,入库记录!$H:$H))</f>
        <v/>
      </c>
      <c r="H842" s="47" t="str">
        <f>IF(A842="","",SUMIF(出库记录!$C:$C,$A842,出库记录!$H:$H))</f>
        <v/>
      </c>
      <c r="I842" s="47" t="str">
        <f t="shared" si="15"/>
        <v/>
      </c>
      <c r="J842" s="20"/>
    </row>
    <row r="843" spans="1:10">
      <c r="A843" s="22"/>
      <c r="B843" s="48" t="str">
        <f>IFERROR(VLOOKUP($A843,货物明细表!$B:$F,2,0),"")</f>
        <v/>
      </c>
      <c r="C843" s="48" t="str">
        <f>IFERROR(VLOOKUP($A843,货物明细表!$B:$F,3,0),"")</f>
        <v/>
      </c>
      <c r="D843" s="48" t="str">
        <f>IFERROR(VLOOKUP($A843,货物明细表!$B:$F,4,0),"")</f>
        <v/>
      </c>
      <c r="E843" s="48" t="str">
        <f>IFERROR(VLOOKUP($A843,货物明细表!$B:$F,5,0),"")</f>
        <v/>
      </c>
      <c r="F843" s="23"/>
      <c r="G843" s="48" t="str">
        <f>IF($A843="","",SUMIF(入库记录!$C:$C,$A843,入库记录!$H:$H))</f>
        <v/>
      </c>
      <c r="H843" s="48" t="str">
        <f>IF(A843="","",SUMIF(出库记录!$C:$C,$A843,出库记录!$H:$H))</f>
        <v/>
      </c>
      <c r="I843" s="48" t="str">
        <f t="shared" si="15"/>
        <v/>
      </c>
      <c r="J843" s="23"/>
    </row>
    <row r="844" spans="1:10">
      <c r="A844" s="19"/>
      <c r="B844" s="47" t="str">
        <f>IFERROR(VLOOKUP($A844,货物明细表!$B:$F,2,0),"")</f>
        <v/>
      </c>
      <c r="C844" s="47" t="str">
        <f>IFERROR(VLOOKUP($A844,货物明细表!$B:$F,3,0),"")</f>
        <v/>
      </c>
      <c r="D844" s="47" t="str">
        <f>IFERROR(VLOOKUP($A844,货物明细表!$B:$F,4,0),"")</f>
        <v/>
      </c>
      <c r="E844" s="47" t="str">
        <f>IFERROR(VLOOKUP($A844,货物明细表!$B:$F,5,0),"")</f>
        <v/>
      </c>
      <c r="F844" s="20"/>
      <c r="G844" s="47" t="str">
        <f>IF($A844="","",SUMIF(入库记录!$C:$C,$A844,入库记录!$H:$H))</f>
        <v/>
      </c>
      <c r="H844" s="47" t="str">
        <f>IF(A844="","",SUMIF(出库记录!$C:$C,$A844,出库记录!$H:$H))</f>
        <v/>
      </c>
      <c r="I844" s="47" t="str">
        <f t="shared" si="15"/>
        <v/>
      </c>
      <c r="J844" s="20"/>
    </row>
    <row r="845" spans="1:10">
      <c r="A845" s="22"/>
      <c r="B845" s="48" t="str">
        <f>IFERROR(VLOOKUP($A845,货物明细表!$B:$F,2,0),"")</f>
        <v/>
      </c>
      <c r="C845" s="48" t="str">
        <f>IFERROR(VLOOKUP($A845,货物明细表!$B:$F,3,0),"")</f>
        <v/>
      </c>
      <c r="D845" s="48" t="str">
        <f>IFERROR(VLOOKUP($A845,货物明细表!$B:$F,4,0),"")</f>
        <v/>
      </c>
      <c r="E845" s="48" t="str">
        <f>IFERROR(VLOOKUP($A845,货物明细表!$B:$F,5,0),"")</f>
        <v/>
      </c>
      <c r="F845" s="23"/>
      <c r="G845" s="48" t="str">
        <f>IF($A845="","",SUMIF(入库记录!$C:$C,$A845,入库记录!$H:$H))</f>
        <v/>
      </c>
      <c r="H845" s="48" t="str">
        <f>IF(A845="","",SUMIF(出库记录!$C:$C,$A845,出库记录!$H:$H))</f>
        <v/>
      </c>
      <c r="I845" s="48" t="str">
        <f t="shared" si="15"/>
        <v/>
      </c>
      <c r="J845" s="23"/>
    </row>
    <row r="846" spans="1:10">
      <c r="A846" s="19"/>
      <c r="B846" s="47" t="str">
        <f>IFERROR(VLOOKUP($A846,货物明细表!$B:$F,2,0),"")</f>
        <v/>
      </c>
      <c r="C846" s="47" t="str">
        <f>IFERROR(VLOOKUP($A846,货物明细表!$B:$F,3,0),"")</f>
        <v/>
      </c>
      <c r="D846" s="47" t="str">
        <f>IFERROR(VLOOKUP($A846,货物明细表!$B:$F,4,0),"")</f>
        <v/>
      </c>
      <c r="E846" s="47" t="str">
        <f>IFERROR(VLOOKUP($A846,货物明细表!$B:$F,5,0),"")</f>
        <v/>
      </c>
      <c r="F846" s="20"/>
      <c r="G846" s="47" t="str">
        <f>IF($A846="","",SUMIF(入库记录!$C:$C,$A846,入库记录!$H:$H))</f>
        <v/>
      </c>
      <c r="H846" s="47" t="str">
        <f>IF(A846="","",SUMIF(出库记录!$C:$C,$A846,出库记录!$H:$H))</f>
        <v/>
      </c>
      <c r="I846" s="47" t="str">
        <f t="shared" si="15"/>
        <v/>
      </c>
      <c r="J846" s="20"/>
    </row>
    <row r="847" spans="1:10">
      <c r="A847" s="22"/>
      <c r="B847" s="48" t="str">
        <f>IFERROR(VLOOKUP($A847,货物明细表!$B:$F,2,0),"")</f>
        <v/>
      </c>
      <c r="C847" s="48" t="str">
        <f>IFERROR(VLOOKUP($A847,货物明细表!$B:$F,3,0),"")</f>
        <v/>
      </c>
      <c r="D847" s="48" t="str">
        <f>IFERROR(VLOOKUP($A847,货物明细表!$B:$F,4,0),"")</f>
        <v/>
      </c>
      <c r="E847" s="48" t="str">
        <f>IFERROR(VLOOKUP($A847,货物明细表!$B:$F,5,0),"")</f>
        <v/>
      </c>
      <c r="F847" s="23"/>
      <c r="G847" s="48" t="str">
        <f>IF($A847="","",SUMIF(入库记录!$C:$C,$A847,入库记录!$H:$H))</f>
        <v/>
      </c>
      <c r="H847" s="48" t="str">
        <f>IF(A847="","",SUMIF(出库记录!$C:$C,$A847,出库记录!$H:$H))</f>
        <v/>
      </c>
      <c r="I847" s="48" t="str">
        <f t="shared" si="15"/>
        <v/>
      </c>
      <c r="J847" s="23"/>
    </row>
    <row r="848" spans="1:10">
      <c r="A848" s="19"/>
      <c r="B848" s="47" t="str">
        <f>IFERROR(VLOOKUP($A848,货物明细表!$B:$F,2,0),"")</f>
        <v/>
      </c>
      <c r="C848" s="47" t="str">
        <f>IFERROR(VLOOKUP($A848,货物明细表!$B:$F,3,0),"")</f>
        <v/>
      </c>
      <c r="D848" s="47" t="str">
        <f>IFERROR(VLOOKUP($A848,货物明细表!$B:$F,4,0),"")</f>
        <v/>
      </c>
      <c r="E848" s="47" t="str">
        <f>IFERROR(VLOOKUP($A848,货物明细表!$B:$F,5,0),"")</f>
        <v/>
      </c>
      <c r="F848" s="20"/>
      <c r="G848" s="47" t="str">
        <f>IF($A848="","",SUMIF(入库记录!$C:$C,$A848,入库记录!$H:$H))</f>
        <v/>
      </c>
      <c r="H848" s="47" t="str">
        <f>IF(A848="","",SUMIF(出库记录!$C:$C,$A848,出库记录!$H:$H))</f>
        <v/>
      </c>
      <c r="I848" s="47" t="str">
        <f t="shared" si="15"/>
        <v/>
      </c>
      <c r="J848" s="20"/>
    </row>
    <row r="849" spans="1:10">
      <c r="A849" s="22"/>
      <c r="B849" s="48" t="str">
        <f>IFERROR(VLOOKUP($A849,货物明细表!$B:$F,2,0),"")</f>
        <v/>
      </c>
      <c r="C849" s="48" t="str">
        <f>IFERROR(VLOOKUP($A849,货物明细表!$B:$F,3,0),"")</f>
        <v/>
      </c>
      <c r="D849" s="48" t="str">
        <f>IFERROR(VLOOKUP($A849,货物明细表!$B:$F,4,0),"")</f>
        <v/>
      </c>
      <c r="E849" s="48" t="str">
        <f>IFERROR(VLOOKUP($A849,货物明细表!$B:$F,5,0),"")</f>
        <v/>
      </c>
      <c r="F849" s="23"/>
      <c r="G849" s="48" t="str">
        <f>IF($A849="","",SUMIF(入库记录!$C:$C,$A849,入库记录!$H:$H))</f>
        <v/>
      </c>
      <c r="H849" s="48" t="str">
        <f>IF(A849="","",SUMIF(出库记录!$C:$C,$A849,出库记录!$H:$H))</f>
        <v/>
      </c>
      <c r="I849" s="48" t="str">
        <f t="shared" si="15"/>
        <v/>
      </c>
      <c r="J849" s="23"/>
    </row>
    <row r="850" spans="1:10">
      <c r="A850" s="19"/>
      <c r="B850" s="47" t="str">
        <f>IFERROR(VLOOKUP($A850,货物明细表!$B:$F,2,0),"")</f>
        <v/>
      </c>
      <c r="C850" s="47" t="str">
        <f>IFERROR(VLOOKUP($A850,货物明细表!$B:$F,3,0),"")</f>
        <v/>
      </c>
      <c r="D850" s="47" t="str">
        <f>IFERROR(VLOOKUP($A850,货物明细表!$B:$F,4,0),"")</f>
        <v/>
      </c>
      <c r="E850" s="47" t="str">
        <f>IFERROR(VLOOKUP($A850,货物明细表!$B:$F,5,0),"")</f>
        <v/>
      </c>
      <c r="F850" s="20"/>
      <c r="G850" s="47" t="str">
        <f>IF($A850="","",SUMIF(入库记录!$C:$C,$A850,入库记录!$H:$H))</f>
        <v/>
      </c>
      <c r="H850" s="47" t="str">
        <f>IF(A850="","",SUMIF(出库记录!$C:$C,$A850,出库记录!$H:$H))</f>
        <v/>
      </c>
      <c r="I850" s="47" t="str">
        <f t="shared" si="15"/>
        <v/>
      </c>
      <c r="J850" s="20"/>
    </row>
    <row r="851" spans="1:10">
      <c r="A851" s="22"/>
      <c r="B851" s="48" t="str">
        <f>IFERROR(VLOOKUP($A851,货物明细表!$B:$F,2,0),"")</f>
        <v/>
      </c>
      <c r="C851" s="48" t="str">
        <f>IFERROR(VLOOKUP($A851,货物明细表!$B:$F,3,0),"")</f>
        <v/>
      </c>
      <c r="D851" s="48" t="str">
        <f>IFERROR(VLOOKUP($A851,货物明细表!$B:$F,4,0),"")</f>
        <v/>
      </c>
      <c r="E851" s="48" t="str">
        <f>IFERROR(VLOOKUP($A851,货物明细表!$B:$F,5,0),"")</f>
        <v/>
      </c>
      <c r="F851" s="23"/>
      <c r="G851" s="48" t="str">
        <f>IF($A851="","",SUMIF(入库记录!$C:$C,$A851,入库记录!$H:$H))</f>
        <v/>
      </c>
      <c r="H851" s="48" t="str">
        <f>IF(A851="","",SUMIF(出库记录!$C:$C,$A851,出库记录!$H:$H))</f>
        <v/>
      </c>
      <c r="I851" s="48" t="str">
        <f t="shared" si="15"/>
        <v/>
      </c>
      <c r="J851" s="23"/>
    </row>
    <row r="852" spans="1:10">
      <c r="A852" s="19"/>
      <c r="B852" s="47" t="str">
        <f>IFERROR(VLOOKUP($A852,货物明细表!$B:$F,2,0),"")</f>
        <v/>
      </c>
      <c r="C852" s="47" t="str">
        <f>IFERROR(VLOOKUP($A852,货物明细表!$B:$F,3,0),"")</f>
        <v/>
      </c>
      <c r="D852" s="47" t="str">
        <f>IFERROR(VLOOKUP($A852,货物明细表!$B:$F,4,0),"")</f>
        <v/>
      </c>
      <c r="E852" s="47" t="str">
        <f>IFERROR(VLOOKUP($A852,货物明细表!$B:$F,5,0),"")</f>
        <v/>
      </c>
      <c r="F852" s="20"/>
      <c r="G852" s="47" t="str">
        <f>IF($A852="","",SUMIF(入库记录!$C:$C,$A852,入库记录!$H:$H))</f>
        <v/>
      </c>
      <c r="H852" s="47" t="str">
        <f>IF(A852="","",SUMIF(出库记录!$C:$C,$A852,出库记录!$H:$H))</f>
        <v/>
      </c>
      <c r="I852" s="47" t="str">
        <f t="shared" si="15"/>
        <v/>
      </c>
      <c r="J852" s="20"/>
    </row>
    <row r="853" spans="1:10">
      <c r="A853" s="22"/>
      <c r="B853" s="48" t="str">
        <f>IFERROR(VLOOKUP($A853,货物明细表!$B:$F,2,0),"")</f>
        <v/>
      </c>
      <c r="C853" s="48" t="str">
        <f>IFERROR(VLOOKUP($A853,货物明细表!$B:$F,3,0),"")</f>
        <v/>
      </c>
      <c r="D853" s="48" t="str">
        <f>IFERROR(VLOOKUP($A853,货物明细表!$B:$F,4,0),"")</f>
        <v/>
      </c>
      <c r="E853" s="48" t="str">
        <f>IFERROR(VLOOKUP($A853,货物明细表!$B:$F,5,0),"")</f>
        <v/>
      </c>
      <c r="F853" s="23"/>
      <c r="G853" s="48" t="str">
        <f>IF($A853="","",SUMIF(入库记录!$C:$C,$A853,入库记录!$H:$H))</f>
        <v/>
      </c>
      <c r="H853" s="48" t="str">
        <f>IF(A853="","",SUMIF(出库记录!$C:$C,$A853,出库记录!$H:$H))</f>
        <v/>
      </c>
      <c r="I853" s="48" t="str">
        <f t="shared" si="15"/>
        <v/>
      </c>
      <c r="J853" s="23"/>
    </row>
    <row r="854" spans="1:10">
      <c r="A854" s="19"/>
      <c r="B854" s="47" t="str">
        <f>IFERROR(VLOOKUP($A854,货物明细表!$B:$F,2,0),"")</f>
        <v/>
      </c>
      <c r="C854" s="47" t="str">
        <f>IFERROR(VLOOKUP($A854,货物明细表!$B:$F,3,0),"")</f>
        <v/>
      </c>
      <c r="D854" s="47" t="str">
        <f>IFERROR(VLOOKUP($A854,货物明细表!$B:$F,4,0),"")</f>
        <v/>
      </c>
      <c r="E854" s="47" t="str">
        <f>IFERROR(VLOOKUP($A854,货物明细表!$B:$F,5,0),"")</f>
        <v/>
      </c>
      <c r="F854" s="20"/>
      <c r="G854" s="47" t="str">
        <f>IF($A854="","",SUMIF(入库记录!$C:$C,$A854,入库记录!$H:$H))</f>
        <v/>
      </c>
      <c r="H854" s="47" t="str">
        <f>IF(A854="","",SUMIF(出库记录!$C:$C,$A854,出库记录!$H:$H))</f>
        <v/>
      </c>
      <c r="I854" s="47" t="str">
        <f t="shared" si="15"/>
        <v/>
      </c>
      <c r="J854" s="20"/>
    </row>
    <row r="855" spans="1:10">
      <c r="A855" s="22"/>
      <c r="B855" s="48" t="str">
        <f>IFERROR(VLOOKUP($A855,货物明细表!$B:$F,2,0),"")</f>
        <v/>
      </c>
      <c r="C855" s="48" t="str">
        <f>IFERROR(VLOOKUP($A855,货物明细表!$B:$F,3,0),"")</f>
        <v/>
      </c>
      <c r="D855" s="48" t="str">
        <f>IFERROR(VLOOKUP($A855,货物明细表!$B:$F,4,0),"")</f>
        <v/>
      </c>
      <c r="E855" s="48" t="str">
        <f>IFERROR(VLOOKUP($A855,货物明细表!$B:$F,5,0),"")</f>
        <v/>
      </c>
      <c r="F855" s="23"/>
      <c r="G855" s="48" t="str">
        <f>IF($A855="","",SUMIF(入库记录!$C:$C,$A855,入库记录!$H:$H))</f>
        <v/>
      </c>
      <c r="H855" s="48" t="str">
        <f>IF(A855="","",SUMIF(出库记录!$C:$C,$A855,出库记录!$H:$H))</f>
        <v/>
      </c>
      <c r="I855" s="48" t="str">
        <f t="shared" si="15"/>
        <v/>
      </c>
      <c r="J855" s="23"/>
    </row>
    <row r="856" spans="1:10">
      <c r="A856" s="19"/>
      <c r="B856" s="47" t="str">
        <f>IFERROR(VLOOKUP($A856,货物明细表!$B:$F,2,0),"")</f>
        <v/>
      </c>
      <c r="C856" s="47" t="str">
        <f>IFERROR(VLOOKUP($A856,货物明细表!$B:$F,3,0),"")</f>
        <v/>
      </c>
      <c r="D856" s="47" t="str">
        <f>IFERROR(VLOOKUP($A856,货物明细表!$B:$F,4,0),"")</f>
        <v/>
      </c>
      <c r="E856" s="47" t="str">
        <f>IFERROR(VLOOKUP($A856,货物明细表!$B:$F,5,0),"")</f>
        <v/>
      </c>
      <c r="F856" s="20"/>
      <c r="G856" s="47" t="str">
        <f>IF($A856="","",SUMIF(入库记录!$C:$C,$A856,入库记录!$H:$H))</f>
        <v/>
      </c>
      <c r="H856" s="47" t="str">
        <f>IF(A856="","",SUMIF(出库记录!$C:$C,$A856,出库记录!$H:$H))</f>
        <v/>
      </c>
      <c r="I856" s="47" t="str">
        <f t="shared" si="15"/>
        <v/>
      </c>
      <c r="J856" s="20"/>
    </row>
    <row r="857" spans="1:10">
      <c r="A857" s="22"/>
      <c r="B857" s="48" t="str">
        <f>IFERROR(VLOOKUP($A857,货物明细表!$B:$F,2,0),"")</f>
        <v/>
      </c>
      <c r="C857" s="48" t="str">
        <f>IFERROR(VLOOKUP($A857,货物明细表!$B:$F,3,0),"")</f>
        <v/>
      </c>
      <c r="D857" s="48" t="str">
        <f>IFERROR(VLOOKUP($A857,货物明细表!$B:$F,4,0),"")</f>
        <v/>
      </c>
      <c r="E857" s="48" t="str">
        <f>IFERROR(VLOOKUP($A857,货物明细表!$B:$F,5,0),"")</f>
        <v/>
      </c>
      <c r="F857" s="23"/>
      <c r="G857" s="48" t="str">
        <f>IF($A857="","",SUMIF(入库记录!$C:$C,$A857,入库记录!$H:$H))</f>
        <v/>
      </c>
      <c r="H857" s="48" t="str">
        <f>IF(A857="","",SUMIF(出库记录!$C:$C,$A857,出库记录!$H:$H))</f>
        <v/>
      </c>
      <c r="I857" s="48" t="str">
        <f t="shared" si="15"/>
        <v/>
      </c>
      <c r="J857" s="23"/>
    </row>
    <row r="858" spans="1:10">
      <c r="A858" s="19"/>
      <c r="B858" s="47" t="str">
        <f>IFERROR(VLOOKUP($A858,货物明细表!$B:$F,2,0),"")</f>
        <v/>
      </c>
      <c r="C858" s="47" t="str">
        <f>IFERROR(VLOOKUP($A858,货物明细表!$B:$F,3,0),"")</f>
        <v/>
      </c>
      <c r="D858" s="47" t="str">
        <f>IFERROR(VLOOKUP($A858,货物明细表!$B:$F,4,0),"")</f>
        <v/>
      </c>
      <c r="E858" s="47" t="str">
        <f>IFERROR(VLOOKUP($A858,货物明细表!$B:$F,5,0),"")</f>
        <v/>
      </c>
      <c r="F858" s="20"/>
      <c r="G858" s="47" t="str">
        <f>IF($A858="","",SUMIF(入库记录!$C:$C,$A858,入库记录!$H:$H))</f>
        <v/>
      </c>
      <c r="H858" s="47" t="str">
        <f>IF(A858="","",SUMIF(出库记录!$C:$C,$A858,出库记录!$H:$H))</f>
        <v/>
      </c>
      <c r="I858" s="47" t="str">
        <f t="shared" si="15"/>
        <v/>
      </c>
      <c r="J858" s="20"/>
    </row>
    <row r="859" spans="1:10">
      <c r="A859" s="22"/>
      <c r="B859" s="48" t="str">
        <f>IFERROR(VLOOKUP($A859,货物明细表!$B:$F,2,0),"")</f>
        <v/>
      </c>
      <c r="C859" s="48" t="str">
        <f>IFERROR(VLOOKUP($A859,货物明细表!$B:$F,3,0),"")</f>
        <v/>
      </c>
      <c r="D859" s="48" t="str">
        <f>IFERROR(VLOOKUP($A859,货物明细表!$B:$F,4,0),"")</f>
        <v/>
      </c>
      <c r="E859" s="48" t="str">
        <f>IFERROR(VLOOKUP($A859,货物明细表!$B:$F,5,0),"")</f>
        <v/>
      </c>
      <c r="F859" s="23"/>
      <c r="G859" s="48" t="str">
        <f>IF($A859="","",SUMIF(入库记录!$C:$C,$A859,入库记录!$H:$H))</f>
        <v/>
      </c>
      <c r="H859" s="48" t="str">
        <f>IF(A859="","",SUMIF(出库记录!$C:$C,$A859,出库记录!$H:$H))</f>
        <v/>
      </c>
      <c r="I859" s="48" t="str">
        <f t="shared" si="15"/>
        <v/>
      </c>
      <c r="J859" s="23"/>
    </row>
    <row r="860" spans="1:10">
      <c r="A860" s="19"/>
      <c r="B860" s="47" t="str">
        <f>IFERROR(VLOOKUP($A860,货物明细表!$B:$F,2,0),"")</f>
        <v/>
      </c>
      <c r="C860" s="47" t="str">
        <f>IFERROR(VLOOKUP($A860,货物明细表!$B:$F,3,0),"")</f>
        <v/>
      </c>
      <c r="D860" s="47" t="str">
        <f>IFERROR(VLOOKUP($A860,货物明细表!$B:$F,4,0),"")</f>
        <v/>
      </c>
      <c r="E860" s="47" t="str">
        <f>IFERROR(VLOOKUP($A860,货物明细表!$B:$F,5,0),"")</f>
        <v/>
      </c>
      <c r="F860" s="20"/>
      <c r="G860" s="47" t="str">
        <f>IF($A860="","",SUMIF(入库记录!$C:$C,$A860,入库记录!$H:$H))</f>
        <v/>
      </c>
      <c r="H860" s="47" t="str">
        <f>IF(A860="","",SUMIF(出库记录!$C:$C,$A860,出库记录!$H:$H))</f>
        <v/>
      </c>
      <c r="I860" s="47" t="str">
        <f t="shared" si="15"/>
        <v/>
      </c>
      <c r="J860" s="20"/>
    </row>
    <row r="861" spans="1:10">
      <c r="A861" s="22"/>
      <c r="B861" s="48" t="str">
        <f>IFERROR(VLOOKUP($A861,货物明细表!$B:$F,2,0),"")</f>
        <v/>
      </c>
      <c r="C861" s="48" t="str">
        <f>IFERROR(VLOOKUP($A861,货物明细表!$B:$F,3,0),"")</f>
        <v/>
      </c>
      <c r="D861" s="48" t="str">
        <f>IFERROR(VLOOKUP($A861,货物明细表!$B:$F,4,0),"")</f>
        <v/>
      </c>
      <c r="E861" s="48" t="str">
        <f>IFERROR(VLOOKUP($A861,货物明细表!$B:$F,5,0),"")</f>
        <v/>
      </c>
      <c r="F861" s="23"/>
      <c r="G861" s="48" t="str">
        <f>IF($A861="","",SUMIF(入库记录!$C:$C,$A861,入库记录!$H:$H))</f>
        <v/>
      </c>
      <c r="H861" s="48" t="str">
        <f>IF(A861="","",SUMIF(出库记录!$C:$C,$A861,出库记录!$H:$H))</f>
        <v/>
      </c>
      <c r="I861" s="48" t="str">
        <f t="shared" si="15"/>
        <v/>
      </c>
      <c r="J861" s="23"/>
    </row>
    <row r="862" spans="1:10">
      <c r="A862" s="19"/>
      <c r="B862" s="47" t="str">
        <f>IFERROR(VLOOKUP($A862,货物明细表!$B:$F,2,0),"")</f>
        <v/>
      </c>
      <c r="C862" s="47" t="str">
        <f>IFERROR(VLOOKUP($A862,货物明细表!$B:$F,3,0),"")</f>
        <v/>
      </c>
      <c r="D862" s="47" t="str">
        <f>IFERROR(VLOOKUP($A862,货物明细表!$B:$F,4,0),"")</f>
        <v/>
      </c>
      <c r="E862" s="47" t="str">
        <f>IFERROR(VLOOKUP($A862,货物明细表!$B:$F,5,0),"")</f>
        <v/>
      </c>
      <c r="F862" s="20"/>
      <c r="G862" s="47" t="str">
        <f>IF($A862="","",SUMIF(入库记录!$C:$C,$A862,入库记录!$H:$H))</f>
        <v/>
      </c>
      <c r="H862" s="47" t="str">
        <f>IF(A862="","",SUMIF(出库记录!$C:$C,$A862,出库记录!$H:$H))</f>
        <v/>
      </c>
      <c r="I862" s="47" t="str">
        <f t="shared" si="15"/>
        <v/>
      </c>
      <c r="J862" s="20"/>
    </row>
    <row r="863" spans="1:10">
      <c r="A863" s="22"/>
      <c r="B863" s="48" t="str">
        <f>IFERROR(VLOOKUP($A863,货物明细表!$B:$F,2,0),"")</f>
        <v/>
      </c>
      <c r="C863" s="48" t="str">
        <f>IFERROR(VLOOKUP($A863,货物明细表!$B:$F,3,0),"")</f>
        <v/>
      </c>
      <c r="D863" s="48" t="str">
        <f>IFERROR(VLOOKUP($A863,货物明细表!$B:$F,4,0),"")</f>
        <v/>
      </c>
      <c r="E863" s="48" t="str">
        <f>IFERROR(VLOOKUP($A863,货物明细表!$B:$F,5,0),"")</f>
        <v/>
      </c>
      <c r="F863" s="23"/>
      <c r="G863" s="48" t="str">
        <f>IF($A863="","",SUMIF(入库记录!$C:$C,$A863,入库记录!$H:$H))</f>
        <v/>
      </c>
      <c r="H863" s="48" t="str">
        <f>IF(A863="","",SUMIF(出库记录!$C:$C,$A863,出库记录!$H:$H))</f>
        <v/>
      </c>
      <c r="I863" s="48" t="str">
        <f t="shared" si="15"/>
        <v/>
      </c>
      <c r="J863" s="23"/>
    </row>
    <row r="864" spans="1:10">
      <c r="A864" s="19"/>
      <c r="B864" s="47" t="str">
        <f>IFERROR(VLOOKUP($A864,货物明细表!$B:$F,2,0),"")</f>
        <v/>
      </c>
      <c r="C864" s="47" t="str">
        <f>IFERROR(VLOOKUP($A864,货物明细表!$B:$F,3,0),"")</f>
        <v/>
      </c>
      <c r="D864" s="47" t="str">
        <f>IFERROR(VLOOKUP($A864,货物明细表!$B:$F,4,0),"")</f>
        <v/>
      </c>
      <c r="E864" s="47" t="str">
        <f>IFERROR(VLOOKUP($A864,货物明细表!$B:$F,5,0),"")</f>
        <v/>
      </c>
      <c r="F864" s="20"/>
      <c r="G864" s="47" t="str">
        <f>IF($A864="","",SUMIF(入库记录!$C:$C,$A864,入库记录!$H:$H))</f>
        <v/>
      </c>
      <c r="H864" s="47" t="str">
        <f>IF(A864="","",SUMIF(出库记录!$C:$C,$A864,出库记录!$H:$H))</f>
        <v/>
      </c>
      <c r="I864" s="47" t="str">
        <f t="shared" si="15"/>
        <v/>
      </c>
      <c r="J864" s="20"/>
    </row>
    <row r="865" spans="1:10">
      <c r="A865" s="22"/>
      <c r="B865" s="48" t="str">
        <f>IFERROR(VLOOKUP($A865,货物明细表!$B:$F,2,0),"")</f>
        <v/>
      </c>
      <c r="C865" s="48" t="str">
        <f>IFERROR(VLOOKUP($A865,货物明细表!$B:$F,3,0),"")</f>
        <v/>
      </c>
      <c r="D865" s="48" t="str">
        <f>IFERROR(VLOOKUP($A865,货物明细表!$B:$F,4,0),"")</f>
        <v/>
      </c>
      <c r="E865" s="48" t="str">
        <f>IFERROR(VLOOKUP($A865,货物明细表!$B:$F,5,0),"")</f>
        <v/>
      </c>
      <c r="F865" s="23"/>
      <c r="G865" s="48" t="str">
        <f>IF($A865="","",SUMIF(入库记录!$C:$C,$A865,入库记录!$H:$H))</f>
        <v/>
      </c>
      <c r="H865" s="48" t="str">
        <f>IF(A865="","",SUMIF(出库记录!$C:$C,$A865,出库记录!$H:$H))</f>
        <v/>
      </c>
      <c r="I865" s="48" t="str">
        <f t="shared" ref="I865:I928" si="16">IF($A865="","",SUM(F865:G865)-H865)</f>
        <v/>
      </c>
      <c r="J865" s="23"/>
    </row>
    <row r="866" spans="1:10">
      <c r="A866" s="19"/>
      <c r="B866" s="47" t="str">
        <f>IFERROR(VLOOKUP($A866,货物明细表!$B:$F,2,0),"")</f>
        <v/>
      </c>
      <c r="C866" s="47" t="str">
        <f>IFERROR(VLOOKUP($A866,货物明细表!$B:$F,3,0),"")</f>
        <v/>
      </c>
      <c r="D866" s="47" t="str">
        <f>IFERROR(VLOOKUP($A866,货物明细表!$B:$F,4,0),"")</f>
        <v/>
      </c>
      <c r="E866" s="47" t="str">
        <f>IFERROR(VLOOKUP($A866,货物明细表!$B:$F,5,0),"")</f>
        <v/>
      </c>
      <c r="F866" s="20"/>
      <c r="G866" s="47" t="str">
        <f>IF($A866="","",SUMIF(入库记录!$C:$C,$A866,入库记录!$H:$H))</f>
        <v/>
      </c>
      <c r="H866" s="47" t="str">
        <f>IF(A866="","",SUMIF(出库记录!$C:$C,$A866,出库记录!$H:$H))</f>
        <v/>
      </c>
      <c r="I866" s="47" t="str">
        <f t="shared" si="16"/>
        <v/>
      </c>
      <c r="J866" s="20"/>
    </row>
    <row r="867" spans="1:10">
      <c r="A867" s="22"/>
      <c r="B867" s="48" t="str">
        <f>IFERROR(VLOOKUP($A867,货物明细表!$B:$F,2,0),"")</f>
        <v/>
      </c>
      <c r="C867" s="48" t="str">
        <f>IFERROR(VLOOKUP($A867,货物明细表!$B:$F,3,0),"")</f>
        <v/>
      </c>
      <c r="D867" s="48" t="str">
        <f>IFERROR(VLOOKUP($A867,货物明细表!$B:$F,4,0),"")</f>
        <v/>
      </c>
      <c r="E867" s="48" t="str">
        <f>IFERROR(VLOOKUP($A867,货物明细表!$B:$F,5,0),"")</f>
        <v/>
      </c>
      <c r="F867" s="23"/>
      <c r="G867" s="48" t="str">
        <f>IF($A867="","",SUMIF(入库记录!$C:$C,$A867,入库记录!$H:$H))</f>
        <v/>
      </c>
      <c r="H867" s="48" t="str">
        <f>IF(A867="","",SUMIF(出库记录!$C:$C,$A867,出库记录!$H:$H))</f>
        <v/>
      </c>
      <c r="I867" s="48" t="str">
        <f t="shared" si="16"/>
        <v/>
      </c>
      <c r="J867" s="23"/>
    </row>
    <row r="868" spans="1:10">
      <c r="A868" s="19"/>
      <c r="B868" s="47" t="str">
        <f>IFERROR(VLOOKUP($A868,货物明细表!$B:$F,2,0),"")</f>
        <v/>
      </c>
      <c r="C868" s="47" t="str">
        <f>IFERROR(VLOOKUP($A868,货物明细表!$B:$F,3,0),"")</f>
        <v/>
      </c>
      <c r="D868" s="47" t="str">
        <f>IFERROR(VLOOKUP($A868,货物明细表!$B:$F,4,0),"")</f>
        <v/>
      </c>
      <c r="E868" s="47" t="str">
        <f>IFERROR(VLOOKUP($A868,货物明细表!$B:$F,5,0),"")</f>
        <v/>
      </c>
      <c r="F868" s="20"/>
      <c r="G868" s="47" t="str">
        <f>IF($A868="","",SUMIF(入库记录!$C:$C,$A868,入库记录!$H:$H))</f>
        <v/>
      </c>
      <c r="H868" s="47" t="str">
        <f>IF(A868="","",SUMIF(出库记录!$C:$C,$A868,出库记录!$H:$H))</f>
        <v/>
      </c>
      <c r="I868" s="47" t="str">
        <f t="shared" si="16"/>
        <v/>
      </c>
      <c r="J868" s="20"/>
    </row>
    <row r="869" spans="1:10">
      <c r="A869" s="22"/>
      <c r="B869" s="48" t="str">
        <f>IFERROR(VLOOKUP($A869,货物明细表!$B:$F,2,0),"")</f>
        <v/>
      </c>
      <c r="C869" s="48" t="str">
        <f>IFERROR(VLOOKUP($A869,货物明细表!$B:$F,3,0),"")</f>
        <v/>
      </c>
      <c r="D869" s="48" t="str">
        <f>IFERROR(VLOOKUP($A869,货物明细表!$B:$F,4,0),"")</f>
        <v/>
      </c>
      <c r="E869" s="48" t="str">
        <f>IFERROR(VLOOKUP($A869,货物明细表!$B:$F,5,0),"")</f>
        <v/>
      </c>
      <c r="F869" s="23"/>
      <c r="G869" s="48" t="str">
        <f>IF($A869="","",SUMIF(入库记录!$C:$C,$A869,入库记录!$H:$H))</f>
        <v/>
      </c>
      <c r="H869" s="48" t="str">
        <f>IF(A869="","",SUMIF(出库记录!$C:$C,$A869,出库记录!$H:$H))</f>
        <v/>
      </c>
      <c r="I869" s="48" t="str">
        <f t="shared" si="16"/>
        <v/>
      </c>
      <c r="J869" s="23"/>
    </row>
    <row r="870" spans="1:10">
      <c r="A870" s="19"/>
      <c r="B870" s="47" t="str">
        <f>IFERROR(VLOOKUP($A870,货物明细表!$B:$F,2,0),"")</f>
        <v/>
      </c>
      <c r="C870" s="47" t="str">
        <f>IFERROR(VLOOKUP($A870,货物明细表!$B:$F,3,0),"")</f>
        <v/>
      </c>
      <c r="D870" s="47" t="str">
        <f>IFERROR(VLOOKUP($A870,货物明细表!$B:$F,4,0),"")</f>
        <v/>
      </c>
      <c r="E870" s="47" t="str">
        <f>IFERROR(VLOOKUP($A870,货物明细表!$B:$F,5,0),"")</f>
        <v/>
      </c>
      <c r="F870" s="20"/>
      <c r="G870" s="47" t="str">
        <f>IF($A870="","",SUMIF(入库记录!$C:$C,$A870,入库记录!$H:$H))</f>
        <v/>
      </c>
      <c r="H870" s="47" t="str">
        <f>IF(A870="","",SUMIF(出库记录!$C:$C,$A870,出库记录!$H:$H))</f>
        <v/>
      </c>
      <c r="I870" s="47" t="str">
        <f t="shared" si="16"/>
        <v/>
      </c>
      <c r="J870" s="20"/>
    </row>
    <row r="871" spans="1:10">
      <c r="A871" s="22"/>
      <c r="B871" s="48" t="str">
        <f>IFERROR(VLOOKUP($A871,货物明细表!$B:$F,2,0),"")</f>
        <v/>
      </c>
      <c r="C871" s="48" t="str">
        <f>IFERROR(VLOOKUP($A871,货物明细表!$B:$F,3,0),"")</f>
        <v/>
      </c>
      <c r="D871" s="48" t="str">
        <f>IFERROR(VLOOKUP($A871,货物明细表!$B:$F,4,0),"")</f>
        <v/>
      </c>
      <c r="E871" s="48" t="str">
        <f>IFERROR(VLOOKUP($A871,货物明细表!$B:$F,5,0),"")</f>
        <v/>
      </c>
      <c r="F871" s="23"/>
      <c r="G871" s="48" t="str">
        <f>IF($A871="","",SUMIF(入库记录!$C:$C,$A871,入库记录!$H:$H))</f>
        <v/>
      </c>
      <c r="H871" s="48" t="str">
        <f>IF(A871="","",SUMIF(出库记录!$C:$C,$A871,出库记录!$H:$H))</f>
        <v/>
      </c>
      <c r="I871" s="48" t="str">
        <f t="shared" si="16"/>
        <v/>
      </c>
      <c r="J871" s="23"/>
    </row>
    <row r="872" spans="1:10">
      <c r="A872" s="19"/>
      <c r="B872" s="47" t="str">
        <f>IFERROR(VLOOKUP($A872,货物明细表!$B:$F,2,0),"")</f>
        <v/>
      </c>
      <c r="C872" s="47" t="str">
        <f>IFERROR(VLOOKUP($A872,货物明细表!$B:$F,3,0),"")</f>
        <v/>
      </c>
      <c r="D872" s="47" t="str">
        <f>IFERROR(VLOOKUP($A872,货物明细表!$B:$F,4,0),"")</f>
        <v/>
      </c>
      <c r="E872" s="47" t="str">
        <f>IFERROR(VLOOKUP($A872,货物明细表!$B:$F,5,0),"")</f>
        <v/>
      </c>
      <c r="F872" s="20"/>
      <c r="G872" s="47" t="str">
        <f>IF($A872="","",SUMIF(入库记录!$C:$C,$A872,入库记录!$H:$H))</f>
        <v/>
      </c>
      <c r="H872" s="47" t="str">
        <f>IF(A872="","",SUMIF(出库记录!$C:$C,$A872,出库记录!$H:$H))</f>
        <v/>
      </c>
      <c r="I872" s="47" t="str">
        <f t="shared" si="16"/>
        <v/>
      </c>
      <c r="J872" s="20"/>
    </row>
    <row r="873" spans="1:10">
      <c r="A873" s="22"/>
      <c r="B873" s="48" t="str">
        <f>IFERROR(VLOOKUP($A873,货物明细表!$B:$F,2,0),"")</f>
        <v/>
      </c>
      <c r="C873" s="48" t="str">
        <f>IFERROR(VLOOKUP($A873,货物明细表!$B:$F,3,0),"")</f>
        <v/>
      </c>
      <c r="D873" s="48" t="str">
        <f>IFERROR(VLOOKUP($A873,货物明细表!$B:$F,4,0),"")</f>
        <v/>
      </c>
      <c r="E873" s="48" t="str">
        <f>IFERROR(VLOOKUP($A873,货物明细表!$B:$F,5,0),"")</f>
        <v/>
      </c>
      <c r="F873" s="23"/>
      <c r="G873" s="48" t="str">
        <f>IF($A873="","",SUMIF(入库记录!$C:$C,$A873,入库记录!$H:$H))</f>
        <v/>
      </c>
      <c r="H873" s="48" t="str">
        <f>IF(A873="","",SUMIF(出库记录!$C:$C,$A873,出库记录!$H:$H))</f>
        <v/>
      </c>
      <c r="I873" s="48" t="str">
        <f t="shared" si="16"/>
        <v/>
      </c>
      <c r="J873" s="23"/>
    </row>
    <row r="874" spans="1:10">
      <c r="A874" s="19"/>
      <c r="B874" s="47" t="str">
        <f>IFERROR(VLOOKUP($A874,货物明细表!$B:$F,2,0),"")</f>
        <v/>
      </c>
      <c r="C874" s="47" t="str">
        <f>IFERROR(VLOOKUP($A874,货物明细表!$B:$F,3,0),"")</f>
        <v/>
      </c>
      <c r="D874" s="47" t="str">
        <f>IFERROR(VLOOKUP($A874,货物明细表!$B:$F,4,0),"")</f>
        <v/>
      </c>
      <c r="E874" s="47" t="str">
        <f>IFERROR(VLOOKUP($A874,货物明细表!$B:$F,5,0),"")</f>
        <v/>
      </c>
      <c r="F874" s="20"/>
      <c r="G874" s="47" t="str">
        <f>IF($A874="","",SUMIF(入库记录!$C:$C,$A874,入库记录!$H:$H))</f>
        <v/>
      </c>
      <c r="H874" s="47" t="str">
        <f>IF(A874="","",SUMIF(出库记录!$C:$C,$A874,出库记录!$H:$H))</f>
        <v/>
      </c>
      <c r="I874" s="47" t="str">
        <f t="shared" si="16"/>
        <v/>
      </c>
      <c r="J874" s="20"/>
    </row>
    <row r="875" spans="1:10">
      <c r="A875" s="22"/>
      <c r="B875" s="48" t="str">
        <f>IFERROR(VLOOKUP($A875,货物明细表!$B:$F,2,0),"")</f>
        <v/>
      </c>
      <c r="C875" s="48" t="str">
        <f>IFERROR(VLOOKUP($A875,货物明细表!$B:$F,3,0),"")</f>
        <v/>
      </c>
      <c r="D875" s="48" t="str">
        <f>IFERROR(VLOOKUP($A875,货物明细表!$B:$F,4,0),"")</f>
        <v/>
      </c>
      <c r="E875" s="48" t="str">
        <f>IFERROR(VLOOKUP($A875,货物明细表!$B:$F,5,0),"")</f>
        <v/>
      </c>
      <c r="F875" s="23"/>
      <c r="G875" s="48" t="str">
        <f>IF($A875="","",SUMIF(入库记录!$C:$C,$A875,入库记录!$H:$H))</f>
        <v/>
      </c>
      <c r="H875" s="48" t="str">
        <f>IF(A875="","",SUMIF(出库记录!$C:$C,$A875,出库记录!$H:$H))</f>
        <v/>
      </c>
      <c r="I875" s="48" t="str">
        <f t="shared" si="16"/>
        <v/>
      </c>
      <c r="J875" s="23"/>
    </row>
    <row r="876" spans="1:10">
      <c r="A876" s="19"/>
      <c r="B876" s="47" t="str">
        <f>IFERROR(VLOOKUP($A876,货物明细表!$B:$F,2,0),"")</f>
        <v/>
      </c>
      <c r="C876" s="47" t="str">
        <f>IFERROR(VLOOKUP($A876,货物明细表!$B:$F,3,0),"")</f>
        <v/>
      </c>
      <c r="D876" s="47" t="str">
        <f>IFERROR(VLOOKUP($A876,货物明细表!$B:$F,4,0),"")</f>
        <v/>
      </c>
      <c r="E876" s="47" t="str">
        <f>IFERROR(VLOOKUP($A876,货物明细表!$B:$F,5,0),"")</f>
        <v/>
      </c>
      <c r="F876" s="20"/>
      <c r="G876" s="47" t="str">
        <f>IF($A876="","",SUMIF(入库记录!$C:$C,$A876,入库记录!$H:$H))</f>
        <v/>
      </c>
      <c r="H876" s="47" t="str">
        <f>IF(A876="","",SUMIF(出库记录!$C:$C,$A876,出库记录!$H:$H))</f>
        <v/>
      </c>
      <c r="I876" s="47" t="str">
        <f t="shared" si="16"/>
        <v/>
      </c>
      <c r="J876" s="20"/>
    </row>
    <row r="877" spans="1:10">
      <c r="A877" s="22"/>
      <c r="B877" s="48" t="str">
        <f>IFERROR(VLOOKUP($A877,货物明细表!$B:$F,2,0),"")</f>
        <v/>
      </c>
      <c r="C877" s="48" t="str">
        <f>IFERROR(VLOOKUP($A877,货物明细表!$B:$F,3,0),"")</f>
        <v/>
      </c>
      <c r="D877" s="48" t="str">
        <f>IFERROR(VLOOKUP($A877,货物明细表!$B:$F,4,0),"")</f>
        <v/>
      </c>
      <c r="E877" s="48" t="str">
        <f>IFERROR(VLOOKUP($A877,货物明细表!$B:$F,5,0),"")</f>
        <v/>
      </c>
      <c r="F877" s="23"/>
      <c r="G877" s="48" t="str">
        <f>IF($A877="","",SUMIF(入库记录!$C:$C,$A877,入库记录!$H:$H))</f>
        <v/>
      </c>
      <c r="H877" s="48" t="str">
        <f>IF(A877="","",SUMIF(出库记录!$C:$C,$A877,出库记录!$H:$H))</f>
        <v/>
      </c>
      <c r="I877" s="48" t="str">
        <f t="shared" si="16"/>
        <v/>
      </c>
      <c r="J877" s="23"/>
    </row>
    <row r="878" spans="1:10">
      <c r="A878" s="19"/>
      <c r="B878" s="47" t="str">
        <f>IFERROR(VLOOKUP($A878,货物明细表!$B:$F,2,0),"")</f>
        <v/>
      </c>
      <c r="C878" s="47" t="str">
        <f>IFERROR(VLOOKUP($A878,货物明细表!$B:$F,3,0),"")</f>
        <v/>
      </c>
      <c r="D878" s="47" t="str">
        <f>IFERROR(VLOOKUP($A878,货物明细表!$B:$F,4,0),"")</f>
        <v/>
      </c>
      <c r="E878" s="47" t="str">
        <f>IFERROR(VLOOKUP($A878,货物明细表!$B:$F,5,0),"")</f>
        <v/>
      </c>
      <c r="F878" s="20"/>
      <c r="G878" s="47" t="str">
        <f>IF($A878="","",SUMIF(入库记录!$C:$C,$A878,入库记录!$H:$H))</f>
        <v/>
      </c>
      <c r="H878" s="47" t="str">
        <f>IF(A878="","",SUMIF(出库记录!$C:$C,$A878,出库记录!$H:$H))</f>
        <v/>
      </c>
      <c r="I878" s="47" t="str">
        <f t="shared" si="16"/>
        <v/>
      </c>
      <c r="J878" s="20"/>
    </row>
    <row r="879" spans="1:10">
      <c r="A879" s="22"/>
      <c r="B879" s="48" t="str">
        <f>IFERROR(VLOOKUP($A879,货物明细表!$B:$F,2,0),"")</f>
        <v/>
      </c>
      <c r="C879" s="48" t="str">
        <f>IFERROR(VLOOKUP($A879,货物明细表!$B:$F,3,0),"")</f>
        <v/>
      </c>
      <c r="D879" s="48" t="str">
        <f>IFERROR(VLOOKUP($A879,货物明细表!$B:$F,4,0),"")</f>
        <v/>
      </c>
      <c r="E879" s="48" t="str">
        <f>IFERROR(VLOOKUP($A879,货物明细表!$B:$F,5,0),"")</f>
        <v/>
      </c>
      <c r="F879" s="23"/>
      <c r="G879" s="48" t="str">
        <f>IF($A879="","",SUMIF(入库记录!$C:$C,$A879,入库记录!$H:$H))</f>
        <v/>
      </c>
      <c r="H879" s="48" t="str">
        <f>IF(A879="","",SUMIF(出库记录!$C:$C,$A879,出库记录!$H:$H))</f>
        <v/>
      </c>
      <c r="I879" s="48" t="str">
        <f t="shared" si="16"/>
        <v/>
      </c>
      <c r="J879" s="23"/>
    </row>
    <row r="880" spans="1:10">
      <c r="A880" s="19"/>
      <c r="B880" s="47" t="str">
        <f>IFERROR(VLOOKUP($A880,货物明细表!$B:$F,2,0),"")</f>
        <v/>
      </c>
      <c r="C880" s="47" t="str">
        <f>IFERROR(VLOOKUP($A880,货物明细表!$B:$F,3,0),"")</f>
        <v/>
      </c>
      <c r="D880" s="47" t="str">
        <f>IFERROR(VLOOKUP($A880,货物明细表!$B:$F,4,0),"")</f>
        <v/>
      </c>
      <c r="E880" s="47" t="str">
        <f>IFERROR(VLOOKUP($A880,货物明细表!$B:$F,5,0),"")</f>
        <v/>
      </c>
      <c r="F880" s="20"/>
      <c r="G880" s="47" t="str">
        <f>IF($A880="","",SUMIF(入库记录!$C:$C,$A880,入库记录!$H:$H))</f>
        <v/>
      </c>
      <c r="H880" s="47" t="str">
        <f>IF(A880="","",SUMIF(出库记录!$C:$C,$A880,出库记录!$H:$H))</f>
        <v/>
      </c>
      <c r="I880" s="47" t="str">
        <f t="shared" si="16"/>
        <v/>
      </c>
      <c r="J880" s="20"/>
    </row>
    <row r="881" spans="1:10">
      <c r="A881" s="22"/>
      <c r="B881" s="48" t="str">
        <f>IFERROR(VLOOKUP($A881,货物明细表!$B:$F,2,0),"")</f>
        <v/>
      </c>
      <c r="C881" s="48" t="str">
        <f>IFERROR(VLOOKUP($A881,货物明细表!$B:$F,3,0),"")</f>
        <v/>
      </c>
      <c r="D881" s="48" t="str">
        <f>IFERROR(VLOOKUP($A881,货物明细表!$B:$F,4,0),"")</f>
        <v/>
      </c>
      <c r="E881" s="48" t="str">
        <f>IFERROR(VLOOKUP($A881,货物明细表!$B:$F,5,0),"")</f>
        <v/>
      </c>
      <c r="F881" s="23"/>
      <c r="G881" s="48" t="str">
        <f>IF($A881="","",SUMIF(入库记录!$C:$C,$A881,入库记录!$H:$H))</f>
        <v/>
      </c>
      <c r="H881" s="48" t="str">
        <f>IF(A881="","",SUMIF(出库记录!$C:$C,$A881,出库记录!$H:$H))</f>
        <v/>
      </c>
      <c r="I881" s="48" t="str">
        <f t="shared" si="16"/>
        <v/>
      </c>
      <c r="J881" s="23"/>
    </row>
    <row r="882" spans="1:10">
      <c r="A882" s="19"/>
      <c r="B882" s="47" t="str">
        <f>IFERROR(VLOOKUP($A882,货物明细表!$B:$F,2,0),"")</f>
        <v/>
      </c>
      <c r="C882" s="47" t="str">
        <f>IFERROR(VLOOKUP($A882,货物明细表!$B:$F,3,0),"")</f>
        <v/>
      </c>
      <c r="D882" s="47" t="str">
        <f>IFERROR(VLOOKUP($A882,货物明细表!$B:$F,4,0),"")</f>
        <v/>
      </c>
      <c r="E882" s="47" t="str">
        <f>IFERROR(VLOOKUP($A882,货物明细表!$B:$F,5,0),"")</f>
        <v/>
      </c>
      <c r="F882" s="20"/>
      <c r="G882" s="47" t="str">
        <f>IF($A882="","",SUMIF(入库记录!$C:$C,$A882,入库记录!$H:$H))</f>
        <v/>
      </c>
      <c r="H882" s="47" t="str">
        <f>IF(A882="","",SUMIF(出库记录!$C:$C,$A882,出库记录!$H:$H))</f>
        <v/>
      </c>
      <c r="I882" s="47" t="str">
        <f t="shared" si="16"/>
        <v/>
      </c>
      <c r="J882" s="20"/>
    </row>
    <row r="883" spans="1:10">
      <c r="A883" s="22"/>
      <c r="B883" s="48" t="str">
        <f>IFERROR(VLOOKUP($A883,货物明细表!$B:$F,2,0),"")</f>
        <v/>
      </c>
      <c r="C883" s="48" t="str">
        <f>IFERROR(VLOOKUP($A883,货物明细表!$B:$F,3,0),"")</f>
        <v/>
      </c>
      <c r="D883" s="48" t="str">
        <f>IFERROR(VLOOKUP($A883,货物明细表!$B:$F,4,0),"")</f>
        <v/>
      </c>
      <c r="E883" s="48" t="str">
        <f>IFERROR(VLOOKUP($A883,货物明细表!$B:$F,5,0),"")</f>
        <v/>
      </c>
      <c r="F883" s="23"/>
      <c r="G883" s="48" t="str">
        <f>IF($A883="","",SUMIF(入库记录!$C:$C,$A883,入库记录!$H:$H))</f>
        <v/>
      </c>
      <c r="H883" s="48" t="str">
        <f>IF(A883="","",SUMIF(出库记录!$C:$C,$A883,出库记录!$H:$H))</f>
        <v/>
      </c>
      <c r="I883" s="48" t="str">
        <f t="shared" si="16"/>
        <v/>
      </c>
      <c r="J883" s="23"/>
    </row>
    <row r="884" spans="1:10">
      <c r="A884" s="19"/>
      <c r="B884" s="47" t="str">
        <f>IFERROR(VLOOKUP($A884,货物明细表!$B:$F,2,0),"")</f>
        <v/>
      </c>
      <c r="C884" s="47" t="str">
        <f>IFERROR(VLOOKUP($A884,货物明细表!$B:$F,3,0),"")</f>
        <v/>
      </c>
      <c r="D884" s="47" t="str">
        <f>IFERROR(VLOOKUP($A884,货物明细表!$B:$F,4,0),"")</f>
        <v/>
      </c>
      <c r="E884" s="47" t="str">
        <f>IFERROR(VLOOKUP($A884,货物明细表!$B:$F,5,0),"")</f>
        <v/>
      </c>
      <c r="F884" s="20"/>
      <c r="G884" s="47" t="str">
        <f>IF($A884="","",SUMIF(入库记录!$C:$C,$A884,入库记录!$H:$H))</f>
        <v/>
      </c>
      <c r="H884" s="47" t="str">
        <f>IF(A884="","",SUMIF(出库记录!$C:$C,$A884,出库记录!$H:$H))</f>
        <v/>
      </c>
      <c r="I884" s="47" t="str">
        <f t="shared" si="16"/>
        <v/>
      </c>
      <c r="J884" s="20"/>
    </row>
    <row r="885" spans="1:10">
      <c r="A885" s="22"/>
      <c r="B885" s="48" t="str">
        <f>IFERROR(VLOOKUP($A885,货物明细表!$B:$F,2,0),"")</f>
        <v/>
      </c>
      <c r="C885" s="48" t="str">
        <f>IFERROR(VLOOKUP($A885,货物明细表!$B:$F,3,0),"")</f>
        <v/>
      </c>
      <c r="D885" s="48" t="str">
        <f>IFERROR(VLOOKUP($A885,货物明细表!$B:$F,4,0),"")</f>
        <v/>
      </c>
      <c r="E885" s="48" t="str">
        <f>IFERROR(VLOOKUP($A885,货物明细表!$B:$F,5,0),"")</f>
        <v/>
      </c>
      <c r="F885" s="23"/>
      <c r="G885" s="48" t="str">
        <f>IF($A885="","",SUMIF(入库记录!$C:$C,$A885,入库记录!$H:$H))</f>
        <v/>
      </c>
      <c r="H885" s="48" t="str">
        <f>IF(A885="","",SUMIF(出库记录!$C:$C,$A885,出库记录!$H:$H))</f>
        <v/>
      </c>
      <c r="I885" s="48" t="str">
        <f t="shared" si="16"/>
        <v/>
      </c>
      <c r="J885" s="23"/>
    </row>
    <row r="886" spans="1:10">
      <c r="A886" s="19"/>
      <c r="B886" s="47" t="str">
        <f>IFERROR(VLOOKUP($A886,货物明细表!$B:$F,2,0),"")</f>
        <v/>
      </c>
      <c r="C886" s="47" t="str">
        <f>IFERROR(VLOOKUP($A886,货物明细表!$B:$F,3,0),"")</f>
        <v/>
      </c>
      <c r="D886" s="47" t="str">
        <f>IFERROR(VLOOKUP($A886,货物明细表!$B:$F,4,0),"")</f>
        <v/>
      </c>
      <c r="E886" s="47" t="str">
        <f>IFERROR(VLOOKUP($A886,货物明细表!$B:$F,5,0),"")</f>
        <v/>
      </c>
      <c r="F886" s="20"/>
      <c r="G886" s="47" t="str">
        <f>IF($A886="","",SUMIF(入库记录!$C:$C,$A886,入库记录!$H:$H))</f>
        <v/>
      </c>
      <c r="H886" s="47" t="str">
        <f>IF(A886="","",SUMIF(出库记录!$C:$C,$A886,出库记录!$H:$H))</f>
        <v/>
      </c>
      <c r="I886" s="47" t="str">
        <f t="shared" si="16"/>
        <v/>
      </c>
      <c r="J886" s="20"/>
    </row>
    <row r="887" spans="1:10">
      <c r="A887" s="22"/>
      <c r="B887" s="48" t="str">
        <f>IFERROR(VLOOKUP($A887,货物明细表!$B:$F,2,0),"")</f>
        <v/>
      </c>
      <c r="C887" s="48" t="str">
        <f>IFERROR(VLOOKUP($A887,货物明细表!$B:$F,3,0),"")</f>
        <v/>
      </c>
      <c r="D887" s="48" t="str">
        <f>IFERROR(VLOOKUP($A887,货物明细表!$B:$F,4,0),"")</f>
        <v/>
      </c>
      <c r="E887" s="48" t="str">
        <f>IFERROR(VLOOKUP($A887,货物明细表!$B:$F,5,0),"")</f>
        <v/>
      </c>
      <c r="F887" s="23"/>
      <c r="G887" s="48" t="str">
        <f>IF($A887="","",SUMIF(入库记录!$C:$C,$A887,入库记录!$H:$H))</f>
        <v/>
      </c>
      <c r="H887" s="48" t="str">
        <f>IF(A887="","",SUMIF(出库记录!$C:$C,$A887,出库记录!$H:$H))</f>
        <v/>
      </c>
      <c r="I887" s="48" t="str">
        <f t="shared" si="16"/>
        <v/>
      </c>
      <c r="J887" s="23"/>
    </row>
    <row r="888" spans="1:10">
      <c r="A888" s="19"/>
      <c r="B888" s="47" t="str">
        <f>IFERROR(VLOOKUP($A888,货物明细表!$B:$F,2,0),"")</f>
        <v/>
      </c>
      <c r="C888" s="47" t="str">
        <f>IFERROR(VLOOKUP($A888,货物明细表!$B:$F,3,0),"")</f>
        <v/>
      </c>
      <c r="D888" s="47" t="str">
        <f>IFERROR(VLOOKUP($A888,货物明细表!$B:$F,4,0),"")</f>
        <v/>
      </c>
      <c r="E888" s="47" t="str">
        <f>IFERROR(VLOOKUP($A888,货物明细表!$B:$F,5,0),"")</f>
        <v/>
      </c>
      <c r="F888" s="20"/>
      <c r="G888" s="47" t="str">
        <f>IF($A888="","",SUMIF(入库记录!$C:$C,$A888,入库记录!$H:$H))</f>
        <v/>
      </c>
      <c r="H888" s="47" t="str">
        <f>IF(A888="","",SUMIF(出库记录!$C:$C,$A888,出库记录!$H:$H))</f>
        <v/>
      </c>
      <c r="I888" s="47" t="str">
        <f t="shared" si="16"/>
        <v/>
      </c>
      <c r="J888" s="20"/>
    </row>
    <row r="889" spans="1:10">
      <c r="A889" s="22"/>
      <c r="B889" s="48" t="str">
        <f>IFERROR(VLOOKUP($A889,货物明细表!$B:$F,2,0),"")</f>
        <v/>
      </c>
      <c r="C889" s="48" t="str">
        <f>IFERROR(VLOOKUP($A889,货物明细表!$B:$F,3,0),"")</f>
        <v/>
      </c>
      <c r="D889" s="48" t="str">
        <f>IFERROR(VLOOKUP($A889,货物明细表!$B:$F,4,0),"")</f>
        <v/>
      </c>
      <c r="E889" s="48" t="str">
        <f>IFERROR(VLOOKUP($A889,货物明细表!$B:$F,5,0),"")</f>
        <v/>
      </c>
      <c r="F889" s="23"/>
      <c r="G889" s="48" t="str">
        <f>IF($A889="","",SUMIF(入库记录!$C:$C,$A889,入库记录!$H:$H))</f>
        <v/>
      </c>
      <c r="H889" s="48" t="str">
        <f>IF(A889="","",SUMIF(出库记录!$C:$C,$A889,出库记录!$H:$H))</f>
        <v/>
      </c>
      <c r="I889" s="48" t="str">
        <f t="shared" si="16"/>
        <v/>
      </c>
      <c r="J889" s="23"/>
    </row>
    <row r="890" spans="1:10">
      <c r="A890" s="19"/>
      <c r="B890" s="47" t="str">
        <f>IFERROR(VLOOKUP($A890,货物明细表!$B:$F,2,0),"")</f>
        <v/>
      </c>
      <c r="C890" s="47" t="str">
        <f>IFERROR(VLOOKUP($A890,货物明细表!$B:$F,3,0),"")</f>
        <v/>
      </c>
      <c r="D890" s="47" t="str">
        <f>IFERROR(VLOOKUP($A890,货物明细表!$B:$F,4,0),"")</f>
        <v/>
      </c>
      <c r="E890" s="47" t="str">
        <f>IFERROR(VLOOKUP($A890,货物明细表!$B:$F,5,0),"")</f>
        <v/>
      </c>
      <c r="F890" s="20"/>
      <c r="G890" s="47" t="str">
        <f>IF($A890="","",SUMIF(入库记录!$C:$C,$A890,入库记录!$H:$H))</f>
        <v/>
      </c>
      <c r="H890" s="47" t="str">
        <f>IF(A890="","",SUMIF(出库记录!$C:$C,$A890,出库记录!$H:$H))</f>
        <v/>
      </c>
      <c r="I890" s="47" t="str">
        <f t="shared" si="16"/>
        <v/>
      </c>
      <c r="J890" s="20"/>
    </row>
    <row r="891" spans="1:10">
      <c r="A891" s="22"/>
      <c r="B891" s="48" t="str">
        <f>IFERROR(VLOOKUP($A891,货物明细表!$B:$F,2,0),"")</f>
        <v/>
      </c>
      <c r="C891" s="48" t="str">
        <f>IFERROR(VLOOKUP($A891,货物明细表!$B:$F,3,0),"")</f>
        <v/>
      </c>
      <c r="D891" s="48" t="str">
        <f>IFERROR(VLOOKUP($A891,货物明细表!$B:$F,4,0),"")</f>
        <v/>
      </c>
      <c r="E891" s="48" t="str">
        <f>IFERROR(VLOOKUP($A891,货物明细表!$B:$F,5,0),"")</f>
        <v/>
      </c>
      <c r="F891" s="23"/>
      <c r="G891" s="48" t="str">
        <f>IF($A891="","",SUMIF(入库记录!$C:$C,$A891,入库记录!$H:$H))</f>
        <v/>
      </c>
      <c r="H891" s="48" t="str">
        <f>IF(A891="","",SUMIF(出库记录!$C:$C,$A891,出库记录!$H:$H))</f>
        <v/>
      </c>
      <c r="I891" s="48" t="str">
        <f t="shared" si="16"/>
        <v/>
      </c>
      <c r="J891" s="23"/>
    </row>
    <row r="892" spans="1:10">
      <c r="A892" s="19"/>
      <c r="B892" s="47" t="str">
        <f>IFERROR(VLOOKUP($A892,货物明细表!$B:$F,2,0),"")</f>
        <v/>
      </c>
      <c r="C892" s="47" t="str">
        <f>IFERROR(VLOOKUP($A892,货物明细表!$B:$F,3,0),"")</f>
        <v/>
      </c>
      <c r="D892" s="47" t="str">
        <f>IFERROR(VLOOKUP($A892,货物明细表!$B:$F,4,0),"")</f>
        <v/>
      </c>
      <c r="E892" s="47" t="str">
        <f>IFERROR(VLOOKUP($A892,货物明细表!$B:$F,5,0),"")</f>
        <v/>
      </c>
      <c r="F892" s="20"/>
      <c r="G892" s="47" t="str">
        <f>IF($A892="","",SUMIF(入库记录!$C:$C,$A892,入库记录!$H:$H))</f>
        <v/>
      </c>
      <c r="H892" s="47" t="str">
        <f>IF(A892="","",SUMIF(出库记录!$C:$C,$A892,出库记录!$H:$H))</f>
        <v/>
      </c>
      <c r="I892" s="47" t="str">
        <f t="shared" si="16"/>
        <v/>
      </c>
      <c r="J892" s="20"/>
    </row>
    <row r="893" spans="1:10">
      <c r="A893" s="22"/>
      <c r="B893" s="48" t="str">
        <f>IFERROR(VLOOKUP($A893,货物明细表!$B:$F,2,0),"")</f>
        <v/>
      </c>
      <c r="C893" s="48" t="str">
        <f>IFERROR(VLOOKUP($A893,货物明细表!$B:$F,3,0),"")</f>
        <v/>
      </c>
      <c r="D893" s="48" t="str">
        <f>IFERROR(VLOOKUP($A893,货物明细表!$B:$F,4,0),"")</f>
        <v/>
      </c>
      <c r="E893" s="48" t="str">
        <f>IFERROR(VLOOKUP($A893,货物明细表!$B:$F,5,0),"")</f>
        <v/>
      </c>
      <c r="F893" s="23"/>
      <c r="G893" s="48" t="str">
        <f>IF($A893="","",SUMIF(入库记录!$C:$C,$A893,入库记录!$H:$H))</f>
        <v/>
      </c>
      <c r="H893" s="48" t="str">
        <f>IF(A893="","",SUMIF(出库记录!$C:$C,$A893,出库记录!$H:$H))</f>
        <v/>
      </c>
      <c r="I893" s="48" t="str">
        <f t="shared" si="16"/>
        <v/>
      </c>
      <c r="J893" s="23"/>
    </row>
    <row r="894" spans="1:10">
      <c r="A894" s="19"/>
      <c r="B894" s="47" t="str">
        <f>IFERROR(VLOOKUP($A894,货物明细表!$B:$F,2,0),"")</f>
        <v/>
      </c>
      <c r="C894" s="47" t="str">
        <f>IFERROR(VLOOKUP($A894,货物明细表!$B:$F,3,0),"")</f>
        <v/>
      </c>
      <c r="D894" s="47" t="str">
        <f>IFERROR(VLOOKUP($A894,货物明细表!$B:$F,4,0),"")</f>
        <v/>
      </c>
      <c r="E894" s="47" t="str">
        <f>IFERROR(VLOOKUP($A894,货物明细表!$B:$F,5,0),"")</f>
        <v/>
      </c>
      <c r="F894" s="20"/>
      <c r="G894" s="47" t="str">
        <f>IF($A894="","",SUMIF(入库记录!$C:$C,$A894,入库记录!$H:$H))</f>
        <v/>
      </c>
      <c r="H894" s="47" t="str">
        <f>IF(A894="","",SUMIF(出库记录!$C:$C,$A894,出库记录!$H:$H))</f>
        <v/>
      </c>
      <c r="I894" s="47" t="str">
        <f t="shared" si="16"/>
        <v/>
      </c>
      <c r="J894" s="20"/>
    </row>
    <row r="895" spans="1:10">
      <c r="A895" s="22"/>
      <c r="B895" s="48" t="str">
        <f>IFERROR(VLOOKUP($A895,货物明细表!$B:$F,2,0),"")</f>
        <v/>
      </c>
      <c r="C895" s="48" t="str">
        <f>IFERROR(VLOOKUP($A895,货物明细表!$B:$F,3,0),"")</f>
        <v/>
      </c>
      <c r="D895" s="48" t="str">
        <f>IFERROR(VLOOKUP($A895,货物明细表!$B:$F,4,0),"")</f>
        <v/>
      </c>
      <c r="E895" s="48" t="str">
        <f>IFERROR(VLOOKUP($A895,货物明细表!$B:$F,5,0),"")</f>
        <v/>
      </c>
      <c r="F895" s="23"/>
      <c r="G895" s="48" t="str">
        <f>IF($A895="","",SUMIF(入库记录!$C:$C,$A895,入库记录!$H:$H))</f>
        <v/>
      </c>
      <c r="H895" s="48" t="str">
        <f>IF(A895="","",SUMIF(出库记录!$C:$C,$A895,出库记录!$H:$H))</f>
        <v/>
      </c>
      <c r="I895" s="48" t="str">
        <f t="shared" si="16"/>
        <v/>
      </c>
      <c r="J895" s="23"/>
    </row>
    <row r="896" spans="1:10">
      <c r="A896" s="19"/>
      <c r="B896" s="47" t="str">
        <f>IFERROR(VLOOKUP($A896,货物明细表!$B:$F,2,0),"")</f>
        <v/>
      </c>
      <c r="C896" s="47" t="str">
        <f>IFERROR(VLOOKUP($A896,货物明细表!$B:$F,3,0),"")</f>
        <v/>
      </c>
      <c r="D896" s="47" t="str">
        <f>IFERROR(VLOOKUP($A896,货物明细表!$B:$F,4,0),"")</f>
        <v/>
      </c>
      <c r="E896" s="47" t="str">
        <f>IFERROR(VLOOKUP($A896,货物明细表!$B:$F,5,0),"")</f>
        <v/>
      </c>
      <c r="F896" s="20"/>
      <c r="G896" s="47" t="str">
        <f>IF($A896="","",SUMIF(入库记录!$C:$C,$A896,入库记录!$H:$H))</f>
        <v/>
      </c>
      <c r="H896" s="47" t="str">
        <f>IF(A896="","",SUMIF(出库记录!$C:$C,$A896,出库记录!$H:$H))</f>
        <v/>
      </c>
      <c r="I896" s="47" t="str">
        <f t="shared" si="16"/>
        <v/>
      </c>
      <c r="J896" s="20"/>
    </row>
    <row r="897" spans="1:10">
      <c r="A897" s="22"/>
      <c r="B897" s="48" t="str">
        <f>IFERROR(VLOOKUP($A897,货物明细表!$B:$F,2,0),"")</f>
        <v/>
      </c>
      <c r="C897" s="48" t="str">
        <f>IFERROR(VLOOKUP($A897,货物明细表!$B:$F,3,0),"")</f>
        <v/>
      </c>
      <c r="D897" s="48" t="str">
        <f>IFERROR(VLOOKUP($A897,货物明细表!$B:$F,4,0),"")</f>
        <v/>
      </c>
      <c r="E897" s="48" t="str">
        <f>IFERROR(VLOOKUP($A897,货物明细表!$B:$F,5,0),"")</f>
        <v/>
      </c>
      <c r="F897" s="23"/>
      <c r="G897" s="48" t="str">
        <f>IF($A897="","",SUMIF(入库记录!$C:$C,$A897,入库记录!$H:$H))</f>
        <v/>
      </c>
      <c r="H897" s="48" t="str">
        <f>IF(A897="","",SUMIF(出库记录!$C:$C,$A897,出库记录!$H:$H))</f>
        <v/>
      </c>
      <c r="I897" s="48" t="str">
        <f t="shared" si="16"/>
        <v/>
      </c>
      <c r="J897" s="23"/>
    </row>
    <row r="898" spans="1:10">
      <c r="A898" s="19"/>
      <c r="B898" s="47" t="str">
        <f>IFERROR(VLOOKUP($A898,货物明细表!$B:$F,2,0),"")</f>
        <v/>
      </c>
      <c r="C898" s="47" t="str">
        <f>IFERROR(VLOOKUP($A898,货物明细表!$B:$F,3,0),"")</f>
        <v/>
      </c>
      <c r="D898" s="47" t="str">
        <f>IFERROR(VLOOKUP($A898,货物明细表!$B:$F,4,0),"")</f>
        <v/>
      </c>
      <c r="E898" s="47" t="str">
        <f>IFERROR(VLOOKUP($A898,货物明细表!$B:$F,5,0),"")</f>
        <v/>
      </c>
      <c r="F898" s="20"/>
      <c r="G898" s="47" t="str">
        <f>IF($A898="","",SUMIF(入库记录!$C:$C,$A898,入库记录!$H:$H))</f>
        <v/>
      </c>
      <c r="H898" s="47" t="str">
        <f>IF(A898="","",SUMIF(出库记录!$C:$C,$A898,出库记录!$H:$H))</f>
        <v/>
      </c>
      <c r="I898" s="47" t="str">
        <f t="shared" si="16"/>
        <v/>
      </c>
      <c r="J898" s="20"/>
    </row>
    <row r="899" spans="1:10">
      <c r="A899" s="22"/>
      <c r="B899" s="48" t="str">
        <f>IFERROR(VLOOKUP($A899,货物明细表!$B:$F,2,0),"")</f>
        <v/>
      </c>
      <c r="C899" s="48" t="str">
        <f>IFERROR(VLOOKUP($A899,货物明细表!$B:$F,3,0),"")</f>
        <v/>
      </c>
      <c r="D899" s="48" t="str">
        <f>IFERROR(VLOOKUP($A899,货物明细表!$B:$F,4,0),"")</f>
        <v/>
      </c>
      <c r="E899" s="48" t="str">
        <f>IFERROR(VLOOKUP($A899,货物明细表!$B:$F,5,0),"")</f>
        <v/>
      </c>
      <c r="F899" s="23"/>
      <c r="G899" s="48" t="str">
        <f>IF($A899="","",SUMIF(入库记录!$C:$C,$A899,入库记录!$H:$H))</f>
        <v/>
      </c>
      <c r="H899" s="48" t="str">
        <f>IF(A899="","",SUMIF(出库记录!$C:$C,$A899,出库记录!$H:$H))</f>
        <v/>
      </c>
      <c r="I899" s="48" t="str">
        <f t="shared" si="16"/>
        <v/>
      </c>
      <c r="J899" s="23"/>
    </row>
    <row r="900" spans="1:10">
      <c r="A900" s="19"/>
      <c r="B900" s="47" t="str">
        <f>IFERROR(VLOOKUP($A900,货物明细表!$B:$F,2,0),"")</f>
        <v/>
      </c>
      <c r="C900" s="47" t="str">
        <f>IFERROR(VLOOKUP($A900,货物明细表!$B:$F,3,0),"")</f>
        <v/>
      </c>
      <c r="D900" s="47" t="str">
        <f>IFERROR(VLOOKUP($A900,货物明细表!$B:$F,4,0),"")</f>
        <v/>
      </c>
      <c r="E900" s="47" t="str">
        <f>IFERROR(VLOOKUP($A900,货物明细表!$B:$F,5,0),"")</f>
        <v/>
      </c>
      <c r="F900" s="20"/>
      <c r="G900" s="47" t="str">
        <f>IF($A900="","",SUMIF(入库记录!$C:$C,$A900,入库记录!$H:$H))</f>
        <v/>
      </c>
      <c r="H900" s="47" t="str">
        <f>IF(A900="","",SUMIF(出库记录!$C:$C,$A900,出库记录!$H:$H))</f>
        <v/>
      </c>
      <c r="I900" s="47" t="str">
        <f t="shared" si="16"/>
        <v/>
      </c>
      <c r="J900" s="20"/>
    </row>
    <row r="901" spans="1:10">
      <c r="A901" s="22"/>
      <c r="B901" s="48" t="str">
        <f>IFERROR(VLOOKUP($A901,货物明细表!$B:$F,2,0),"")</f>
        <v/>
      </c>
      <c r="C901" s="48" t="str">
        <f>IFERROR(VLOOKUP($A901,货物明细表!$B:$F,3,0),"")</f>
        <v/>
      </c>
      <c r="D901" s="48" t="str">
        <f>IFERROR(VLOOKUP($A901,货物明细表!$B:$F,4,0),"")</f>
        <v/>
      </c>
      <c r="E901" s="48" t="str">
        <f>IFERROR(VLOOKUP($A901,货物明细表!$B:$F,5,0),"")</f>
        <v/>
      </c>
      <c r="F901" s="23"/>
      <c r="G901" s="48" t="str">
        <f>IF($A901="","",SUMIF(入库记录!$C:$C,$A901,入库记录!$H:$H))</f>
        <v/>
      </c>
      <c r="H901" s="48" t="str">
        <f>IF(A901="","",SUMIF(出库记录!$C:$C,$A901,出库记录!$H:$H))</f>
        <v/>
      </c>
      <c r="I901" s="48" t="str">
        <f t="shared" si="16"/>
        <v/>
      </c>
      <c r="J901" s="23"/>
    </row>
    <row r="902" spans="1:10">
      <c r="A902" s="19"/>
      <c r="B902" s="47" t="str">
        <f>IFERROR(VLOOKUP($A902,货物明细表!$B:$F,2,0),"")</f>
        <v/>
      </c>
      <c r="C902" s="47" t="str">
        <f>IFERROR(VLOOKUP($A902,货物明细表!$B:$F,3,0),"")</f>
        <v/>
      </c>
      <c r="D902" s="47" t="str">
        <f>IFERROR(VLOOKUP($A902,货物明细表!$B:$F,4,0),"")</f>
        <v/>
      </c>
      <c r="E902" s="47" t="str">
        <f>IFERROR(VLOOKUP($A902,货物明细表!$B:$F,5,0),"")</f>
        <v/>
      </c>
      <c r="F902" s="20"/>
      <c r="G902" s="47" t="str">
        <f>IF($A902="","",SUMIF(入库记录!$C:$C,$A902,入库记录!$H:$H))</f>
        <v/>
      </c>
      <c r="H902" s="47" t="str">
        <f>IF(A902="","",SUMIF(出库记录!$C:$C,$A902,出库记录!$H:$H))</f>
        <v/>
      </c>
      <c r="I902" s="47" t="str">
        <f t="shared" si="16"/>
        <v/>
      </c>
      <c r="J902" s="20"/>
    </row>
    <row r="903" spans="1:10">
      <c r="A903" s="22"/>
      <c r="B903" s="48" t="str">
        <f>IFERROR(VLOOKUP($A903,货物明细表!$B:$F,2,0),"")</f>
        <v/>
      </c>
      <c r="C903" s="48" t="str">
        <f>IFERROR(VLOOKUP($A903,货物明细表!$B:$F,3,0),"")</f>
        <v/>
      </c>
      <c r="D903" s="48" t="str">
        <f>IFERROR(VLOOKUP($A903,货物明细表!$B:$F,4,0),"")</f>
        <v/>
      </c>
      <c r="E903" s="48" t="str">
        <f>IFERROR(VLOOKUP($A903,货物明细表!$B:$F,5,0),"")</f>
        <v/>
      </c>
      <c r="F903" s="23"/>
      <c r="G903" s="48" t="str">
        <f>IF($A903="","",SUMIF(入库记录!$C:$C,$A903,入库记录!$H:$H))</f>
        <v/>
      </c>
      <c r="H903" s="48" t="str">
        <f>IF(A903="","",SUMIF(出库记录!$C:$C,$A903,出库记录!$H:$H))</f>
        <v/>
      </c>
      <c r="I903" s="48" t="str">
        <f t="shared" si="16"/>
        <v/>
      </c>
      <c r="J903" s="23"/>
    </row>
    <row r="904" spans="1:10">
      <c r="A904" s="19"/>
      <c r="B904" s="47" t="str">
        <f>IFERROR(VLOOKUP($A904,货物明细表!$B:$F,2,0),"")</f>
        <v/>
      </c>
      <c r="C904" s="47" t="str">
        <f>IFERROR(VLOOKUP($A904,货物明细表!$B:$F,3,0),"")</f>
        <v/>
      </c>
      <c r="D904" s="47" t="str">
        <f>IFERROR(VLOOKUP($A904,货物明细表!$B:$F,4,0),"")</f>
        <v/>
      </c>
      <c r="E904" s="47" t="str">
        <f>IFERROR(VLOOKUP($A904,货物明细表!$B:$F,5,0),"")</f>
        <v/>
      </c>
      <c r="F904" s="20"/>
      <c r="G904" s="47" t="str">
        <f>IF($A904="","",SUMIF(入库记录!$C:$C,$A904,入库记录!$H:$H))</f>
        <v/>
      </c>
      <c r="H904" s="47" t="str">
        <f>IF(A904="","",SUMIF(出库记录!$C:$C,$A904,出库记录!$H:$H))</f>
        <v/>
      </c>
      <c r="I904" s="47" t="str">
        <f t="shared" si="16"/>
        <v/>
      </c>
      <c r="J904" s="20"/>
    </row>
    <row r="905" spans="1:10">
      <c r="A905" s="22"/>
      <c r="B905" s="48" t="str">
        <f>IFERROR(VLOOKUP($A905,货物明细表!$B:$F,2,0),"")</f>
        <v/>
      </c>
      <c r="C905" s="48" t="str">
        <f>IFERROR(VLOOKUP($A905,货物明细表!$B:$F,3,0),"")</f>
        <v/>
      </c>
      <c r="D905" s="48" t="str">
        <f>IFERROR(VLOOKUP($A905,货物明细表!$B:$F,4,0),"")</f>
        <v/>
      </c>
      <c r="E905" s="48" t="str">
        <f>IFERROR(VLOOKUP($A905,货物明细表!$B:$F,5,0),"")</f>
        <v/>
      </c>
      <c r="F905" s="23"/>
      <c r="G905" s="48" t="str">
        <f>IF($A905="","",SUMIF(入库记录!$C:$C,$A905,入库记录!$H:$H))</f>
        <v/>
      </c>
      <c r="H905" s="48" t="str">
        <f>IF(A905="","",SUMIF(出库记录!$C:$C,$A905,出库记录!$H:$H))</f>
        <v/>
      </c>
      <c r="I905" s="48" t="str">
        <f t="shared" si="16"/>
        <v/>
      </c>
      <c r="J905" s="23"/>
    </row>
    <row r="906" spans="1:10">
      <c r="A906" s="19"/>
      <c r="B906" s="47" t="str">
        <f>IFERROR(VLOOKUP($A906,货物明细表!$B:$F,2,0),"")</f>
        <v/>
      </c>
      <c r="C906" s="47" t="str">
        <f>IFERROR(VLOOKUP($A906,货物明细表!$B:$F,3,0),"")</f>
        <v/>
      </c>
      <c r="D906" s="47" t="str">
        <f>IFERROR(VLOOKUP($A906,货物明细表!$B:$F,4,0),"")</f>
        <v/>
      </c>
      <c r="E906" s="47" t="str">
        <f>IFERROR(VLOOKUP($A906,货物明细表!$B:$F,5,0),"")</f>
        <v/>
      </c>
      <c r="F906" s="20"/>
      <c r="G906" s="47" t="str">
        <f>IF($A906="","",SUMIF(入库记录!$C:$C,$A906,入库记录!$H:$H))</f>
        <v/>
      </c>
      <c r="H906" s="47" t="str">
        <f>IF(A906="","",SUMIF(出库记录!$C:$C,$A906,出库记录!$H:$H))</f>
        <v/>
      </c>
      <c r="I906" s="47" t="str">
        <f t="shared" si="16"/>
        <v/>
      </c>
      <c r="J906" s="20"/>
    </row>
    <row r="907" spans="1:10">
      <c r="A907" s="22"/>
      <c r="B907" s="48" t="str">
        <f>IFERROR(VLOOKUP($A907,货物明细表!$B:$F,2,0),"")</f>
        <v/>
      </c>
      <c r="C907" s="48" t="str">
        <f>IFERROR(VLOOKUP($A907,货物明细表!$B:$F,3,0),"")</f>
        <v/>
      </c>
      <c r="D907" s="48" t="str">
        <f>IFERROR(VLOOKUP($A907,货物明细表!$B:$F,4,0),"")</f>
        <v/>
      </c>
      <c r="E907" s="48" t="str">
        <f>IFERROR(VLOOKUP($A907,货物明细表!$B:$F,5,0),"")</f>
        <v/>
      </c>
      <c r="F907" s="23"/>
      <c r="G907" s="48" t="str">
        <f>IF($A907="","",SUMIF(入库记录!$C:$C,$A907,入库记录!$H:$H))</f>
        <v/>
      </c>
      <c r="H907" s="48" t="str">
        <f>IF(A907="","",SUMIF(出库记录!$C:$C,$A907,出库记录!$H:$H))</f>
        <v/>
      </c>
      <c r="I907" s="48" t="str">
        <f t="shared" si="16"/>
        <v/>
      </c>
      <c r="J907" s="23"/>
    </row>
    <row r="908" spans="1:10">
      <c r="A908" s="19"/>
      <c r="B908" s="47" t="str">
        <f>IFERROR(VLOOKUP($A908,货物明细表!$B:$F,2,0),"")</f>
        <v/>
      </c>
      <c r="C908" s="47" t="str">
        <f>IFERROR(VLOOKUP($A908,货物明细表!$B:$F,3,0),"")</f>
        <v/>
      </c>
      <c r="D908" s="47" t="str">
        <f>IFERROR(VLOOKUP($A908,货物明细表!$B:$F,4,0),"")</f>
        <v/>
      </c>
      <c r="E908" s="47" t="str">
        <f>IFERROR(VLOOKUP($A908,货物明细表!$B:$F,5,0),"")</f>
        <v/>
      </c>
      <c r="F908" s="20"/>
      <c r="G908" s="47" t="str">
        <f>IF($A908="","",SUMIF(入库记录!$C:$C,$A908,入库记录!$H:$H))</f>
        <v/>
      </c>
      <c r="H908" s="47" t="str">
        <f>IF(A908="","",SUMIF(出库记录!$C:$C,$A908,出库记录!$H:$H))</f>
        <v/>
      </c>
      <c r="I908" s="47" t="str">
        <f t="shared" si="16"/>
        <v/>
      </c>
      <c r="J908" s="20"/>
    </row>
    <row r="909" spans="1:10">
      <c r="A909" s="22"/>
      <c r="B909" s="48" t="str">
        <f>IFERROR(VLOOKUP($A909,货物明细表!$B:$F,2,0),"")</f>
        <v/>
      </c>
      <c r="C909" s="48" t="str">
        <f>IFERROR(VLOOKUP($A909,货物明细表!$B:$F,3,0),"")</f>
        <v/>
      </c>
      <c r="D909" s="48" t="str">
        <f>IFERROR(VLOOKUP($A909,货物明细表!$B:$F,4,0),"")</f>
        <v/>
      </c>
      <c r="E909" s="48" t="str">
        <f>IFERROR(VLOOKUP($A909,货物明细表!$B:$F,5,0),"")</f>
        <v/>
      </c>
      <c r="F909" s="23"/>
      <c r="G909" s="48" t="str">
        <f>IF($A909="","",SUMIF(入库记录!$C:$C,$A909,入库记录!$H:$H))</f>
        <v/>
      </c>
      <c r="H909" s="48" t="str">
        <f>IF(A909="","",SUMIF(出库记录!$C:$C,$A909,出库记录!$H:$H))</f>
        <v/>
      </c>
      <c r="I909" s="48" t="str">
        <f t="shared" si="16"/>
        <v/>
      </c>
      <c r="J909" s="23"/>
    </row>
    <row r="910" spans="1:10">
      <c r="A910" s="19"/>
      <c r="B910" s="47" t="str">
        <f>IFERROR(VLOOKUP($A910,货物明细表!$B:$F,2,0),"")</f>
        <v/>
      </c>
      <c r="C910" s="47" t="str">
        <f>IFERROR(VLOOKUP($A910,货物明细表!$B:$F,3,0),"")</f>
        <v/>
      </c>
      <c r="D910" s="47" t="str">
        <f>IFERROR(VLOOKUP($A910,货物明细表!$B:$F,4,0),"")</f>
        <v/>
      </c>
      <c r="E910" s="47" t="str">
        <f>IFERROR(VLOOKUP($A910,货物明细表!$B:$F,5,0),"")</f>
        <v/>
      </c>
      <c r="F910" s="20"/>
      <c r="G910" s="47" t="str">
        <f>IF($A910="","",SUMIF(入库记录!$C:$C,$A910,入库记录!$H:$H))</f>
        <v/>
      </c>
      <c r="H910" s="47" t="str">
        <f>IF(A910="","",SUMIF(出库记录!$C:$C,$A910,出库记录!$H:$H))</f>
        <v/>
      </c>
      <c r="I910" s="47" t="str">
        <f t="shared" si="16"/>
        <v/>
      </c>
      <c r="J910" s="20"/>
    </row>
    <row r="911" spans="1:10">
      <c r="A911" s="22"/>
      <c r="B911" s="48" t="str">
        <f>IFERROR(VLOOKUP($A911,货物明细表!$B:$F,2,0),"")</f>
        <v/>
      </c>
      <c r="C911" s="48" t="str">
        <f>IFERROR(VLOOKUP($A911,货物明细表!$B:$F,3,0),"")</f>
        <v/>
      </c>
      <c r="D911" s="48" t="str">
        <f>IFERROR(VLOOKUP($A911,货物明细表!$B:$F,4,0),"")</f>
        <v/>
      </c>
      <c r="E911" s="48" t="str">
        <f>IFERROR(VLOOKUP($A911,货物明细表!$B:$F,5,0),"")</f>
        <v/>
      </c>
      <c r="F911" s="23"/>
      <c r="G911" s="48" t="str">
        <f>IF($A911="","",SUMIF(入库记录!$C:$C,$A911,入库记录!$H:$H))</f>
        <v/>
      </c>
      <c r="H911" s="48" t="str">
        <f>IF(A911="","",SUMIF(出库记录!$C:$C,$A911,出库记录!$H:$H))</f>
        <v/>
      </c>
      <c r="I911" s="48" t="str">
        <f t="shared" si="16"/>
        <v/>
      </c>
      <c r="J911" s="23"/>
    </row>
    <row r="912" spans="1:10">
      <c r="A912" s="19"/>
      <c r="B912" s="47" t="str">
        <f>IFERROR(VLOOKUP($A912,货物明细表!$B:$F,2,0),"")</f>
        <v/>
      </c>
      <c r="C912" s="47" t="str">
        <f>IFERROR(VLOOKUP($A912,货物明细表!$B:$F,3,0),"")</f>
        <v/>
      </c>
      <c r="D912" s="47" t="str">
        <f>IFERROR(VLOOKUP($A912,货物明细表!$B:$F,4,0),"")</f>
        <v/>
      </c>
      <c r="E912" s="47" t="str">
        <f>IFERROR(VLOOKUP($A912,货物明细表!$B:$F,5,0),"")</f>
        <v/>
      </c>
      <c r="F912" s="20"/>
      <c r="G912" s="47" t="str">
        <f>IF($A912="","",SUMIF(入库记录!$C:$C,$A912,入库记录!$H:$H))</f>
        <v/>
      </c>
      <c r="H912" s="47" t="str">
        <f>IF(A912="","",SUMIF(出库记录!$C:$C,$A912,出库记录!$H:$H))</f>
        <v/>
      </c>
      <c r="I912" s="47" t="str">
        <f t="shared" si="16"/>
        <v/>
      </c>
      <c r="J912" s="20"/>
    </row>
    <row r="913" spans="1:10">
      <c r="A913" s="22"/>
      <c r="B913" s="48" t="str">
        <f>IFERROR(VLOOKUP($A913,货物明细表!$B:$F,2,0),"")</f>
        <v/>
      </c>
      <c r="C913" s="48" t="str">
        <f>IFERROR(VLOOKUP($A913,货物明细表!$B:$F,3,0),"")</f>
        <v/>
      </c>
      <c r="D913" s="48" t="str">
        <f>IFERROR(VLOOKUP($A913,货物明细表!$B:$F,4,0),"")</f>
        <v/>
      </c>
      <c r="E913" s="48" t="str">
        <f>IFERROR(VLOOKUP($A913,货物明细表!$B:$F,5,0),"")</f>
        <v/>
      </c>
      <c r="F913" s="23"/>
      <c r="G913" s="48" t="str">
        <f>IF($A913="","",SUMIF(入库记录!$C:$C,$A913,入库记录!$H:$H))</f>
        <v/>
      </c>
      <c r="H913" s="48" t="str">
        <f>IF(A913="","",SUMIF(出库记录!$C:$C,$A913,出库记录!$H:$H))</f>
        <v/>
      </c>
      <c r="I913" s="48" t="str">
        <f t="shared" si="16"/>
        <v/>
      </c>
      <c r="J913" s="23"/>
    </row>
    <row r="914" spans="1:10">
      <c r="A914" s="19"/>
      <c r="B914" s="47" t="str">
        <f>IFERROR(VLOOKUP($A914,货物明细表!$B:$F,2,0),"")</f>
        <v/>
      </c>
      <c r="C914" s="47" t="str">
        <f>IFERROR(VLOOKUP($A914,货物明细表!$B:$F,3,0),"")</f>
        <v/>
      </c>
      <c r="D914" s="47" t="str">
        <f>IFERROR(VLOOKUP($A914,货物明细表!$B:$F,4,0),"")</f>
        <v/>
      </c>
      <c r="E914" s="47" t="str">
        <f>IFERROR(VLOOKUP($A914,货物明细表!$B:$F,5,0),"")</f>
        <v/>
      </c>
      <c r="F914" s="20"/>
      <c r="G914" s="47" t="str">
        <f>IF($A914="","",SUMIF(入库记录!$C:$C,$A914,入库记录!$H:$H))</f>
        <v/>
      </c>
      <c r="H914" s="47" t="str">
        <f>IF(A914="","",SUMIF(出库记录!$C:$C,$A914,出库记录!$H:$H))</f>
        <v/>
      </c>
      <c r="I914" s="47" t="str">
        <f t="shared" si="16"/>
        <v/>
      </c>
      <c r="J914" s="20"/>
    </row>
    <row r="915" spans="1:10">
      <c r="A915" s="22"/>
      <c r="B915" s="48" t="str">
        <f>IFERROR(VLOOKUP($A915,货物明细表!$B:$F,2,0),"")</f>
        <v/>
      </c>
      <c r="C915" s="48" t="str">
        <f>IFERROR(VLOOKUP($A915,货物明细表!$B:$F,3,0),"")</f>
        <v/>
      </c>
      <c r="D915" s="48" t="str">
        <f>IFERROR(VLOOKUP($A915,货物明细表!$B:$F,4,0),"")</f>
        <v/>
      </c>
      <c r="E915" s="48" t="str">
        <f>IFERROR(VLOOKUP($A915,货物明细表!$B:$F,5,0),"")</f>
        <v/>
      </c>
      <c r="F915" s="23"/>
      <c r="G915" s="48" t="str">
        <f>IF($A915="","",SUMIF(入库记录!$C:$C,$A915,入库记录!$H:$H))</f>
        <v/>
      </c>
      <c r="H915" s="48" t="str">
        <f>IF(A915="","",SUMIF(出库记录!$C:$C,$A915,出库记录!$H:$H))</f>
        <v/>
      </c>
      <c r="I915" s="48" t="str">
        <f t="shared" si="16"/>
        <v/>
      </c>
      <c r="J915" s="23"/>
    </row>
    <row r="916" spans="1:10">
      <c r="A916" s="19"/>
      <c r="B916" s="47" t="str">
        <f>IFERROR(VLOOKUP($A916,货物明细表!$B:$F,2,0),"")</f>
        <v/>
      </c>
      <c r="C916" s="47" t="str">
        <f>IFERROR(VLOOKUP($A916,货物明细表!$B:$F,3,0),"")</f>
        <v/>
      </c>
      <c r="D916" s="47" t="str">
        <f>IFERROR(VLOOKUP($A916,货物明细表!$B:$F,4,0),"")</f>
        <v/>
      </c>
      <c r="E916" s="47" t="str">
        <f>IFERROR(VLOOKUP($A916,货物明细表!$B:$F,5,0),"")</f>
        <v/>
      </c>
      <c r="F916" s="20"/>
      <c r="G916" s="47" t="str">
        <f>IF($A916="","",SUMIF(入库记录!$C:$C,$A916,入库记录!$H:$H))</f>
        <v/>
      </c>
      <c r="H916" s="47" t="str">
        <f>IF(A916="","",SUMIF(出库记录!$C:$C,$A916,出库记录!$H:$H))</f>
        <v/>
      </c>
      <c r="I916" s="47" t="str">
        <f t="shared" si="16"/>
        <v/>
      </c>
      <c r="J916" s="20"/>
    </row>
    <row r="917" spans="1:10">
      <c r="A917" s="22"/>
      <c r="B917" s="48" t="str">
        <f>IFERROR(VLOOKUP($A917,货物明细表!$B:$F,2,0),"")</f>
        <v/>
      </c>
      <c r="C917" s="48" t="str">
        <f>IFERROR(VLOOKUP($A917,货物明细表!$B:$F,3,0),"")</f>
        <v/>
      </c>
      <c r="D917" s="48" t="str">
        <f>IFERROR(VLOOKUP($A917,货物明细表!$B:$F,4,0),"")</f>
        <v/>
      </c>
      <c r="E917" s="48" t="str">
        <f>IFERROR(VLOOKUP($A917,货物明细表!$B:$F,5,0),"")</f>
        <v/>
      </c>
      <c r="F917" s="23"/>
      <c r="G917" s="48" t="str">
        <f>IF($A917="","",SUMIF(入库记录!$C:$C,$A917,入库记录!$H:$H))</f>
        <v/>
      </c>
      <c r="H917" s="48" t="str">
        <f>IF(A917="","",SUMIF(出库记录!$C:$C,$A917,出库记录!$H:$H))</f>
        <v/>
      </c>
      <c r="I917" s="48" t="str">
        <f t="shared" si="16"/>
        <v/>
      </c>
      <c r="J917" s="23"/>
    </row>
    <row r="918" spans="1:10">
      <c r="A918" s="19"/>
      <c r="B918" s="47" t="str">
        <f>IFERROR(VLOOKUP($A918,货物明细表!$B:$F,2,0),"")</f>
        <v/>
      </c>
      <c r="C918" s="47" t="str">
        <f>IFERROR(VLOOKUP($A918,货物明细表!$B:$F,3,0),"")</f>
        <v/>
      </c>
      <c r="D918" s="47" t="str">
        <f>IFERROR(VLOOKUP($A918,货物明细表!$B:$F,4,0),"")</f>
        <v/>
      </c>
      <c r="E918" s="47" t="str">
        <f>IFERROR(VLOOKUP($A918,货物明细表!$B:$F,5,0),"")</f>
        <v/>
      </c>
      <c r="F918" s="20"/>
      <c r="G918" s="47" t="str">
        <f>IF($A918="","",SUMIF(入库记录!$C:$C,$A918,入库记录!$H:$H))</f>
        <v/>
      </c>
      <c r="H918" s="47" t="str">
        <f>IF(A918="","",SUMIF(出库记录!$C:$C,$A918,出库记录!$H:$H))</f>
        <v/>
      </c>
      <c r="I918" s="47" t="str">
        <f t="shared" si="16"/>
        <v/>
      </c>
      <c r="J918" s="20"/>
    </row>
    <row r="919" spans="1:10">
      <c r="A919" s="22"/>
      <c r="B919" s="48" t="str">
        <f>IFERROR(VLOOKUP($A919,货物明细表!$B:$F,2,0),"")</f>
        <v/>
      </c>
      <c r="C919" s="48" t="str">
        <f>IFERROR(VLOOKUP($A919,货物明细表!$B:$F,3,0),"")</f>
        <v/>
      </c>
      <c r="D919" s="48" t="str">
        <f>IFERROR(VLOOKUP($A919,货物明细表!$B:$F,4,0),"")</f>
        <v/>
      </c>
      <c r="E919" s="48" t="str">
        <f>IFERROR(VLOOKUP($A919,货物明细表!$B:$F,5,0),"")</f>
        <v/>
      </c>
      <c r="F919" s="23"/>
      <c r="G919" s="48" t="str">
        <f>IF($A919="","",SUMIF(入库记录!$C:$C,$A919,入库记录!$H:$H))</f>
        <v/>
      </c>
      <c r="H919" s="48" t="str">
        <f>IF(A919="","",SUMIF(出库记录!$C:$C,$A919,出库记录!$H:$H))</f>
        <v/>
      </c>
      <c r="I919" s="48" t="str">
        <f t="shared" si="16"/>
        <v/>
      </c>
      <c r="J919" s="23"/>
    </row>
    <row r="920" spans="1:10">
      <c r="A920" s="19"/>
      <c r="B920" s="47" t="str">
        <f>IFERROR(VLOOKUP($A920,货物明细表!$B:$F,2,0),"")</f>
        <v/>
      </c>
      <c r="C920" s="47" t="str">
        <f>IFERROR(VLOOKUP($A920,货物明细表!$B:$F,3,0),"")</f>
        <v/>
      </c>
      <c r="D920" s="47" t="str">
        <f>IFERROR(VLOOKUP($A920,货物明细表!$B:$F,4,0),"")</f>
        <v/>
      </c>
      <c r="E920" s="47" t="str">
        <f>IFERROR(VLOOKUP($A920,货物明细表!$B:$F,5,0),"")</f>
        <v/>
      </c>
      <c r="F920" s="20"/>
      <c r="G920" s="47" t="str">
        <f>IF($A920="","",SUMIF(入库记录!$C:$C,$A920,入库记录!$H:$H))</f>
        <v/>
      </c>
      <c r="H920" s="47" t="str">
        <f>IF(A920="","",SUMIF(出库记录!$C:$C,$A920,出库记录!$H:$H))</f>
        <v/>
      </c>
      <c r="I920" s="47" t="str">
        <f t="shared" si="16"/>
        <v/>
      </c>
      <c r="J920" s="20"/>
    </row>
    <row r="921" spans="1:10">
      <c r="A921" s="22"/>
      <c r="B921" s="48" t="str">
        <f>IFERROR(VLOOKUP($A921,货物明细表!$B:$F,2,0),"")</f>
        <v/>
      </c>
      <c r="C921" s="48" t="str">
        <f>IFERROR(VLOOKUP($A921,货物明细表!$B:$F,3,0),"")</f>
        <v/>
      </c>
      <c r="D921" s="48" t="str">
        <f>IFERROR(VLOOKUP($A921,货物明细表!$B:$F,4,0),"")</f>
        <v/>
      </c>
      <c r="E921" s="48" t="str">
        <f>IFERROR(VLOOKUP($A921,货物明细表!$B:$F,5,0),"")</f>
        <v/>
      </c>
      <c r="F921" s="23"/>
      <c r="G921" s="48" t="str">
        <f>IF($A921="","",SUMIF(入库记录!$C:$C,$A921,入库记录!$H:$H))</f>
        <v/>
      </c>
      <c r="H921" s="48" t="str">
        <f>IF(A921="","",SUMIF(出库记录!$C:$C,$A921,出库记录!$H:$H))</f>
        <v/>
      </c>
      <c r="I921" s="48" t="str">
        <f t="shared" si="16"/>
        <v/>
      </c>
      <c r="J921" s="23"/>
    </row>
    <row r="922" spans="1:10">
      <c r="A922" s="19"/>
      <c r="B922" s="47" t="str">
        <f>IFERROR(VLOOKUP($A922,货物明细表!$B:$F,2,0),"")</f>
        <v/>
      </c>
      <c r="C922" s="47" t="str">
        <f>IFERROR(VLOOKUP($A922,货物明细表!$B:$F,3,0),"")</f>
        <v/>
      </c>
      <c r="D922" s="47" t="str">
        <f>IFERROR(VLOOKUP($A922,货物明细表!$B:$F,4,0),"")</f>
        <v/>
      </c>
      <c r="E922" s="47" t="str">
        <f>IFERROR(VLOOKUP($A922,货物明细表!$B:$F,5,0),"")</f>
        <v/>
      </c>
      <c r="F922" s="20"/>
      <c r="G922" s="47" t="str">
        <f>IF($A922="","",SUMIF(入库记录!$C:$C,$A922,入库记录!$H:$H))</f>
        <v/>
      </c>
      <c r="H922" s="47" t="str">
        <f>IF(A922="","",SUMIF(出库记录!$C:$C,$A922,出库记录!$H:$H))</f>
        <v/>
      </c>
      <c r="I922" s="47" t="str">
        <f t="shared" si="16"/>
        <v/>
      </c>
      <c r="J922" s="20"/>
    </row>
    <row r="923" spans="1:10">
      <c r="A923" s="22"/>
      <c r="B923" s="48" t="str">
        <f>IFERROR(VLOOKUP($A923,货物明细表!$B:$F,2,0),"")</f>
        <v/>
      </c>
      <c r="C923" s="48" t="str">
        <f>IFERROR(VLOOKUP($A923,货物明细表!$B:$F,3,0),"")</f>
        <v/>
      </c>
      <c r="D923" s="48" t="str">
        <f>IFERROR(VLOOKUP($A923,货物明细表!$B:$F,4,0),"")</f>
        <v/>
      </c>
      <c r="E923" s="48" t="str">
        <f>IFERROR(VLOOKUP($A923,货物明细表!$B:$F,5,0),"")</f>
        <v/>
      </c>
      <c r="F923" s="23"/>
      <c r="G923" s="48" t="str">
        <f>IF($A923="","",SUMIF(入库记录!$C:$C,$A923,入库记录!$H:$H))</f>
        <v/>
      </c>
      <c r="H923" s="48" t="str">
        <f>IF(A923="","",SUMIF(出库记录!$C:$C,$A923,出库记录!$H:$H))</f>
        <v/>
      </c>
      <c r="I923" s="48" t="str">
        <f t="shared" si="16"/>
        <v/>
      </c>
      <c r="J923" s="23"/>
    </row>
    <row r="924" spans="1:10">
      <c r="A924" s="19"/>
      <c r="B924" s="47" t="str">
        <f>IFERROR(VLOOKUP($A924,货物明细表!$B:$F,2,0),"")</f>
        <v/>
      </c>
      <c r="C924" s="47" t="str">
        <f>IFERROR(VLOOKUP($A924,货物明细表!$B:$F,3,0),"")</f>
        <v/>
      </c>
      <c r="D924" s="47" t="str">
        <f>IFERROR(VLOOKUP($A924,货物明细表!$B:$F,4,0),"")</f>
        <v/>
      </c>
      <c r="E924" s="47" t="str">
        <f>IFERROR(VLOOKUP($A924,货物明细表!$B:$F,5,0),"")</f>
        <v/>
      </c>
      <c r="F924" s="20"/>
      <c r="G924" s="47" t="str">
        <f>IF($A924="","",SUMIF(入库记录!$C:$C,$A924,入库记录!$H:$H))</f>
        <v/>
      </c>
      <c r="H924" s="47" t="str">
        <f>IF(A924="","",SUMIF(出库记录!$C:$C,$A924,出库记录!$H:$H))</f>
        <v/>
      </c>
      <c r="I924" s="47" t="str">
        <f t="shared" si="16"/>
        <v/>
      </c>
      <c r="J924" s="20"/>
    </row>
    <row r="925" spans="1:10">
      <c r="A925" s="22"/>
      <c r="B925" s="48" t="str">
        <f>IFERROR(VLOOKUP($A925,货物明细表!$B:$F,2,0),"")</f>
        <v/>
      </c>
      <c r="C925" s="48" t="str">
        <f>IFERROR(VLOOKUP($A925,货物明细表!$B:$F,3,0),"")</f>
        <v/>
      </c>
      <c r="D925" s="48" t="str">
        <f>IFERROR(VLOOKUP($A925,货物明细表!$B:$F,4,0),"")</f>
        <v/>
      </c>
      <c r="E925" s="48" t="str">
        <f>IFERROR(VLOOKUP($A925,货物明细表!$B:$F,5,0),"")</f>
        <v/>
      </c>
      <c r="F925" s="23"/>
      <c r="G925" s="48" t="str">
        <f>IF($A925="","",SUMIF(入库记录!$C:$C,$A925,入库记录!$H:$H))</f>
        <v/>
      </c>
      <c r="H925" s="48" t="str">
        <f>IF(A925="","",SUMIF(出库记录!$C:$C,$A925,出库记录!$H:$H))</f>
        <v/>
      </c>
      <c r="I925" s="48" t="str">
        <f t="shared" si="16"/>
        <v/>
      </c>
      <c r="J925" s="23"/>
    </row>
    <row r="926" spans="1:10">
      <c r="A926" s="19"/>
      <c r="B926" s="47" t="str">
        <f>IFERROR(VLOOKUP($A926,货物明细表!$B:$F,2,0),"")</f>
        <v/>
      </c>
      <c r="C926" s="47" t="str">
        <f>IFERROR(VLOOKUP($A926,货物明细表!$B:$F,3,0),"")</f>
        <v/>
      </c>
      <c r="D926" s="47" t="str">
        <f>IFERROR(VLOOKUP($A926,货物明细表!$B:$F,4,0),"")</f>
        <v/>
      </c>
      <c r="E926" s="47" t="str">
        <f>IFERROR(VLOOKUP($A926,货物明细表!$B:$F,5,0),"")</f>
        <v/>
      </c>
      <c r="F926" s="20"/>
      <c r="G926" s="47" t="str">
        <f>IF($A926="","",SUMIF(入库记录!$C:$C,$A926,入库记录!$H:$H))</f>
        <v/>
      </c>
      <c r="H926" s="47" t="str">
        <f>IF(A926="","",SUMIF(出库记录!$C:$C,$A926,出库记录!$H:$H))</f>
        <v/>
      </c>
      <c r="I926" s="47" t="str">
        <f t="shared" si="16"/>
        <v/>
      </c>
      <c r="J926" s="20"/>
    </row>
    <row r="927" spans="1:10">
      <c r="A927" s="22"/>
      <c r="B927" s="48" t="str">
        <f>IFERROR(VLOOKUP($A927,货物明细表!$B:$F,2,0),"")</f>
        <v/>
      </c>
      <c r="C927" s="48" t="str">
        <f>IFERROR(VLOOKUP($A927,货物明细表!$B:$F,3,0),"")</f>
        <v/>
      </c>
      <c r="D927" s="48" t="str">
        <f>IFERROR(VLOOKUP($A927,货物明细表!$B:$F,4,0),"")</f>
        <v/>
      </c>
      <c r="E927" s="48" t="str">
        <f>IFERROR(VLOOKUP($A927,货物明细表!$B:$F,5,0),"")</f>
        <v/>
      </c>
      <c r="F927" s="23"/>
      <c r="G927" s="48" t="str">
        <f>IF($A927="","",SUMIF(入库记录!$C:$C,$A927,入库记录!$H:$H))</f>
        <v/>
      </c>
      <c r="H927" s="48" t="str">
        <f>IF(A927="","",SUMIF(出库记录!$C:$C,$A927,出库记录!$H:$H))</f>
        <v/>
      </c>
      <c r="I927" s="48" t="str">
        <f t="shared" si="16"/>
        <v/>
      </c>
      <c r="J927" s="23"/>
    </row>
    <row r="928" spans="1:10">
      <c r="A928" s="19"/>
      <c r="B928" s="47" t="str">
        <f>IFERROR(VLOOKUP($A928,货物明细表!$B:$F,2,0),"")</f>
        <v/>
      </c>
      <c r="C928" s="47" t="str">
        <f>IFERROR(VLOOKUP($A928,货物明细表!$B:$F,3,0),"")</f>
        <v/>
      </c>
      <c r="D928" s="47" t="str">
        <f>IFERROR(VLOOKUP($A928,货物明细表!$B:$F,4,0),"")</f>
        <v/>
      </c>
      <c r="E928" s="47" t="str">
        <f>IFERROR(VLOOKUP($A928,货物明细表!$B:$F,5,0),"")</f>
        <v/>
      </c>
      <c r="F928" s="20"/>
      <c r="G928" s="47" t="str">
        <f>IF($A928="","",SUMIF(入库记录!$C:$C,$A928,入库记录!$H:$H))</f>
        <v/>
      </c>
      <c r="H928" s="47" t="str">
        <f>IF(A928="","",SUMIF(出库记录!$C:$C,$A928,出库记录!$H:$H))</f>
        <v/>
      </c>
      <c r="I928" s="47" t="str">
        <f t="shared" si="16"/>
        <v/>
      </c>
      <c r="J928" s="20"/>
    </row>
    <row r="929" spans="1:10">
      <c r="A929" s="22"/>
      <c r="B929" s="48" t="str">
        <f>IFERROR(VLOOKUP($A929,货物明细表!$B:$F,2,0),"")</f>
        <v/>
      </c>
      <c r="C929" s="48" t="str">
        <f>IFERROR(VLOOKUP($A929,货物明细表!$B:$F,3,0),"")</f>
        <v/>
      </c>
      <c r="D929" s="48" t="str">
        <f>IFERROR(VLOOKUP($A929,货物明细表!$B:$F,4,0),"")</f>
        <v/>
      </c>
      <c r="E929" s="48" t="str">
        <f>IFERROR(VLOOKUP($A929,货物明细表!$B:$F,5,0),"")</f>
        <v/>
      </c>
      <c r="F929" s="23"/>
      <c r="G929" s="48" t="str">
        <f>IF($A929="","",SUMIF(入库记录!$C:$C,$A929,入库记录!$H:$H))</f>
        <v/>
      </c>
      <c r="H929" s="48" t="str">
        <f>IF(A929="","",SUMIF(出库记录!$C:$C,$A929,出库记录!$H:$H))</f>
        <v/>
      </c>
      <c r="I929" s="48" t="str">
        <f t="shared" ref="I929:I987" si="17">IF($A929="","",SUM(F929:G929)-H929)</f>
        <v/>
      </c>
      <c r="J929" s="23"/>
    </row>
    <row r="930" spans="1:10">
      <c r="A930" s="19"/>
      <c r="B930" s="47" t="str">
        <f>IFERROR(VLOOKUP($A930,货物明细表!$B:$F,2,0),"")</f>
        <v/>
      </c>
      <c r="C930" s="47" t="str">
        <f>IFERROR(VLOOKUP($A930,货物明细表!$B:$F,3,0),"")</f>
        <v/>
      </c>
      <c r="D930" s="47" t="str">
        <f>IFERROR(VLOOKUP($A930,货物明细表!$B:$F,4,0),"")</f>
        <v/>
      </c>
      <c r="E930" s="47" t="str">
        <f>IFERROR(VLOOKUP($A930,货物明细表!$B:$F,5,0),"")</f>
        <v/>
      </c>
      <c r="F930" s="20"/>
      <c r="G930" s="47" t="str">
        <f>IF($A930="","",SUMIF(入库记录!$C:$C,$A930,入库记录!$H:$H))</f>
        <v/>
      </c>
      <c r="H930" s="47" t="str">
        <f>IF(A930="","",SUMIF(出库记录!$C:$C,$A930,出库记录!$H:$H))</f>
        <v/>
      </c>
      <c r="I930" s="47" t="str">
        <f t="shared" si="17"/>
        <v/>
      </c>
      <c r="J930" s="20"/>
    </row>
    <row r="931" spans="1:10">
      <c r="A931" s="22"/>
      <c r="B931" s="48" t="str">
        <f>IFERROR(VLOOKUP($A931,货物明细表!$B:$F,2,0),"")</f>
        <v/>
      </c>
      <c r="C931" s="48" t="str">
        <f>IFERROR(VLOOKUP($A931,货物明细表!$B:$F,3,0),"")</f>
        <v/>
      </c>
      <c r="D931" s="48" t="str">
        <f>IFERROR(VLOOKUP($A931,货物明细表!$B:$F,4,0),"")</f>
        <v/>
      </c>
      <c r="E931" s="48" t="str">
        <f>IFERROR(VLOOKUP($A931,货物明细表!$B:$F,5,0),"")</f>
        <v/>
      </c>
      <c r="F931" s="23"/>
      <c r="G931" s="48" t="str">
        <f>IF($A931="","",SUMIF(入库记录!$C:$C,$A931,入库记录!$H:$H))</f>
        <v/>
      </c>
      <c r="H931" s="48" t="str">
        <f>IF(A931="","",SUMIF(出库记录!$C:$C,$A931,出库记录!$H:$H))</f>
        <v/>
      </c>
      <c r="I931" s="48" t="str">
        <f t="shared" si="17"/>
        <v/>
      </c>
      <c r="J931" s="23"/>
    </row>
    <row r="932" spans="1:10">
      <c r="A932" s="19"/>
      <c r="B932" s="47" t="str">
        <f>IFERROR(VLOOKUP($A932,货物明细表!$B:$F,2,0),"")</f>
        <v/>
      </c>
      <c r="C932" s="47" t="str">
        <f>IFERROR(VLOOKUP($A932,货物明细表!$B:$F,3,0),"")</f>
        <v/>
      </c>
      <c r="D932" s="47" t="str">
        <f>IFERROR(VLOOKUP($A932,货物明细表!$B:$F,4,0),"")</f>
        <v/>
      </c>
      <c r="E932" s="47" t="str">
        <f>IFERROR(VLOOKUP($A932,货物明细表!$B:$F,5,0),"")</f>
        <v/>
      </c>
      <c r="F932" s="20"/>
      <c r="G932" s="47" t="str">
        <f>IF($A932="","",SUMIF(入库记录!$C:$C,$A932,入库记录!$H:$H))</f>
        <v/>
      </c>
      <c r="H932" s="47" t="str">
        <f>IF(A932="","",SUMIF(出库记录!$C:$C,$A932,出库记录!$H:$H))</f>
        <v/>
      </c>
      <c r="I932" s="47" t="str">
        <f t="shared" si="17"/>
        <v/>
      </c>
      <c r="J932" s="20"/>
    </row>
    <row r="933" spans="1:10">
      <c r="A933" s="22"/>
      <c r="B933" s="48" t="str">
        <f>IFERROR(VLOOKUP($A933,货物明细表!$B:$F,2,0),"")</f>
        <v/>
      </c>
      <c r="C933" s="48" t="str">
        <f>IFERROR(VLOOKUP($A933,货物明细表!$B:$F,3,0),"")</f>
        <v/>
      </c>
      <c r="D933" s="48" t="str">
        <f>IFERROR(VLOOKUP($A933,货物明细表!$B:$F,4,0),"")</f>
        <v/>
      </c>
      <c r="E933" s="48" t="str">
        <f>IFERROR(VLOOKUP($A933,货物明细表!$B:$F,5,0),"")</f>
        <v/>
      </c>
      <c r="F933" s="23"/>
      <c r="G933" s="48" t="str">
        <f>IF($A933="","",SUMIF(入库记录!$C:$C,$A933,入库记录!$H:$H))</f>
        <v/>
      </c>
      <c r="H933" s="48" t="str">
        <f>IF(A933="","",SUMIF(出库记录!$C:$C,$A933,出库记录!$H:$H))</f>
        <v/>
      </c>
      <c r="I933" s="48" t="str">
        <f t="shared" si="17"/>
        <v/>
      </c>
      <c r="J933" s="23"/>
    </row>
    <row r="934" spans="1:10">
      <c r="A934" s="19"/>
      <c r="B934" s="47" t="str">
        <f>IFERROR(VLOOKUP($A934,货物明细表!$B:$F,2,0),"")</f>
        <v/>
      </c>
      <c r="C934" s="47" t="str">
        <f>IFERROR(VLOOKUP($A934,货物明细表!$B:$F,3,0),"")</f>
        <v/>
      </c>
      <c r="D934" s="47" t="str">
        <f>IFERROR(VLOOKUP($A934,货物明细表!$B:$F,4,0),"")</f>
        <v/>
      </c>
      <c r="E934" s="47" t="str">
        <f>IFERROR(VLOOKUP($A934,货物明细表!$B:$F,5,0),"")</f>
        <v/>
      </c>
      <c r="F934" s="20"/>
      <c r="G934" s="47" t="str">
        <f>IF($A934="","",SUMIF(入库记录!$C:$C,$A934,入库记录!$H:$H))</f>
        <v/>
      </c>
      <c r="H934" s="47" t="str">
        <f>IF(A934="","",SUMIF(出库记录!$C:$C,$A934,出库记录!$H:$H))</f>
        <v/>
      </c>
      <c r="I934" s="47" t="str">
        <f t="shared" si="17"/>
        <v/>
      </c>
      <c r="J934" s="20"/>
    </row>
    <row r="935" spans="1:10">
      <c r="A935" s="22"/>
      <c r="B935" s="48" t="str">
        <f>IFERROR(VLOOKUP($A935,货物明细表!$B:$F,2,0),"")</f>
        <v/>
      </c>
      <c r="C935" s="48" t="str">
        <f>IFERROR(VLOOKUP($A935,货物明细表!$B:$F,3,0),"")</f>
        <v/>
      </c>
      <c r="D935" s="48" t="str">
        <f>IFERROR(VLOOKUP($A935,货物明细表!$B:$F,4,0),"")</f>
        <v/>
      </c>
      <c r="E935" s="48" t="str">
        <f>IFERROR(VLOOKUP($A935,货物明细表!$B:$F,5,0),"")</f>
        <v/>
      </c>
      <c r="F935" s="23"/>
      <c r="G935" s="48" t="str">
        <f>IF($A935="","",SUMIF(入库记录!$C:$C,$A935,入库记录!$H:$H))</f>
        <v/>
      </c>
      <c r="H935" s="48" t="str">
        <f>IF(A935="","",SUMIF(出库记录!$C:$C,$A935,出库记录!$H:$H))</f>
        <v/>
      </c>
      <c r="I935" s="48" t="str">
        <f t="shared" si="17"/>
        <v/>
      </c>
      <c r="J935" s="23"/>
    </row>
    <row r="936" spans="1:10">
      <c r="A936" s="19"/>
      <c r="B936" s="47" t="str">
        <f>IFERROR(VLOOKUP($A936,货物明细表!$B:$F,2,0),"")</f>
        <v/>
      </c>
      <c r="C936" s="47" t="str">
        <f>IFERROR(VLOOKUP($A936,货物明细表!$B:$F,3,0),"")</f>
        <v/>
      </c>
      <c r="D936" s="47" t="str">
        <f>IFERROR(VLOOKUP($A936,货物明细表!$B:$F,4,0),"")</f>
        <v/>
      </c>
      <c r="E936" s="47" t="str">
        <f>IFERROR(VLOOKUP($A936,货物明细表!$B:$F,5,0),"")</f>
        <v/>
      </c>
      <c r="F936" s="20"/>
      <c r="G936" s="47" t="str">
        <f>IF($A936="","",SUMIF(入库记录!$C:$C,$A936,入库记录!$H:$H))</f>
        <v/>
      </c>
      <c r="H936" s="47" t="str">
        <f>IF(A936="","",SUMIF(出库记录!$C:$C,$A936,出库记录!$H:$H))</f>
        <v/>
      </c>
      <c r="I936" s="47" t="str">
        <f t="shared" si="17"/>
        <v/>
      </c>
      <c r="J936" s="20"/>
    </row>
    <row r="937" spans="1:10">
      <c r="A937" s="22"/>
      <c r="B937" s="48" t="str">
        <f>IFERROR(VLOOKUP($A937,货物明细表!$B:$F,2,0),"")</f>
        <v/>
      </c>
      <c r="C937" s="48" t="str">
        <f>IFERROR(VLOOKUP($A937,货物明细表!$B:$F,3,0),"")</f>
        <v/>
      </c>
      <c r="D937" s="48" t="str">
        <f>IFERROR(VLOOKUP($A937,货物明细表!$B:$F,4,0),"")</f>
        <v/>
      </c>
      <c r="E937" s="48" t="str">
        <f>IFERROR(VLOOKUP($A937,货物明细表!$B:$F,5,0),"")</f>
        <v/>
      </c>
      <c r="F937" s="23"/>
      <c r="G937" s="48" t="str">
        <f>IF($A937="","",SUMIF(入库记录!$C:$C,$A937,入库记录!$H:$H))</f>
        <v/>
      </c>
      <c r="H937" s="48" t="str">
        <f>IF(A937="","",SUMIF(出库记录!$C:$C,$A937,出库记录!$H:$H))</f>
        <v/>
      </c>
      <c r="I937" s="48" t="str">
        <f t="shared" si="17"/>
        <v/>
      </c>
      <c r="J937" s="23"/>
    </row>
    <row r="938" spans="1:10">
      <c r="A938" s="19"/>
      <c r="B938" s="47" t="str">
        <f>IFERROR(VLOOKUP($A938,货物明细表!$B:$F,2,0),"")</f>
        <v/>
      </c>
      <c r="C938" s="47" t="str">
        <f>IFERROR(VLOOKUP($A938,货物明细表!$B:$F,3,0),"")</f>
        <v/>
      </c>
      <c r="D938" s="47" t="str">
        <f>IFERROR(VLOOKUP($A938,货物明细表!$B:$F,4,0),"")</f>
        <v/>
      </c>
      <c r="E938" s="47" t="str">
        <f>IFERROR(VLOOKUP($A938,货物明细表!$B:$F,5,0),"")</f>
        <v/>
      </c>
      <c r="F938" s="20"/>
      <c r="G938" s="47" t="str">
        <f>IF($A938="","",SUMIF(入库记录!$C:$C,$A938,入库记录!$H:$H))</f>
        <v/>
      </c>
      <c r="H938" s="47" t="str">
        <f>IF(A938="","",SUMIF(出库记录!$C:$C,$A938,出库记录!$H:$H))</f>
        <v/>
      </c>
      <c r="I938" s="47" t="str">
        <f t="shared" si="17"/>
        <v/>
      </c>
      <c r="J938" s="20"/>
    </row>
    <row r="939" spans="1:10">
      <c r="A939" s="22"/>
      <c r="B939" s="48" t="str">
        <f>IFERROR(VLOOKUP($A939,货物明细表!$B:$F,2,0),"")</f>
        <v/>
      </c>
      <c r="C939" s="48" t="str">
        <f>IFERROR(VLOOKUP($A939,货物明细表!$B:$F,3,0),"")</f>
        <v/>
      </c>
      <c r="D939" s="48" t="str">
        <f>IFERROR(VLOOKUP($A939,货物明细表!$B:$F,4,0),"")</f>
        <v/>
      </c>
      <c r="E939" s="48" t="str">
        <f>IFERROR(VLOOKUP($A939,货物明细表!$B:$F,5,0),"")</f>
        <v/>
      </c>
      <c r="F939" s="23"/>
      <c r="G939" s="48" t="str">
        <f>IF($A939="","",SUMIF(入库记录!$C:$C,$A939,入库记录!$H:$H))</f>
        <v/>
      </c>
      <c r="H939" s="48" t="str">
        <f>IF(A939="","",SUMIF(出库记录!$C:$C,$A939,出库记录!$H:$H))</f>
        <v/>
      </c>
      <c r="I939" s="48" t="str">
        <f t="shared" si="17"/>
        <v/>
      </c>
      <c r="J939" s="23"/>
    </row>
    <row r="940" spans="1:10">
      <c r="A940" s="19"/>
      <c r="B940" s="47" t="str">
        <f>IFERROR(VLOOKUP($A940,货物明细表!$B:$F,2,0),"")</f>
        <v/>
      </c>
      <c r="C940" s="47" t="str">
        <f>IFERROR(VLOOKUP($A940,货物明细表!$B:$F,3,0),"")</f>
        <v/>
      </c>
      <c r="D940" s="47" t="str">
        <f>IFERROR(VLOOKUP($A940,货物明细表!$B:$F,4,0),"")</f>
        <v/>
      </c>
      <c r="E940" s="47" t="str">
        <f>IFERROR(VLOOKUP($A940,货物明细表!$B:$F,5,0),"")</f>
        <v/>
      </c>
      <c r="F940" s="20"/>
      <c r="G940" s="47" t="str">
        <f>IF($A940="","",SUMIF(入库记录!$C:$C,$A940,入库记录!$H:$H))</f>
        <v/>
      </c>
      <c r="H940" s="47" t="str">
        <f>IF(A940="","",SUMIF(出库记录!$C:$C,$A940,出库记录!$H:$H))</f>
        <v/>
      </c>
      <c r="I940" s="47" t="str">
        <f t="shared" si="17"/>
        <v/>
      </c>
      <c r="J940" s="20"/>
    </row>
    <row r="941" spans="1:10">
      <c r="A941" s="22"/>
      <c r="B941" s="48" t="str">
        <f>IFERROR(VLOOKUP($A941,货物明细表!$B:$F,2,0),"")</f>
        <v/>
      </c>
      <c r="C941" s="48" t="str">
        <f>IFERROR(VLOOKUP($A941,货物明细表!$B:$F,3,0),"")</f>
        <v/>
      </c>
      <c r="D941" s="48" t="str">
        <f>IFERROR(VLOOKUP($A941,货物明细表!$B:$F,4,0),"")</f>
        <v/>
      </c>
      <c r="E941" s="48" t="str">
        <f>IFERROR(VLOOKUP($A941,货物明细表!$B:$F,5,0),"")</f>
        <v/>
      </c>
      <c r="F941" s="23"/>
      <c r="G941" s="48" t="str">
        <f>IF($A941="","",SUMIF(入库记录!$C:$C,$A941,入库记录!$H:$H))</f>
        <v/>
      </c>
      <c r="H941" s="48" t="str">
        <f>IF(A941="","",SUMIF(出库记录!$C:$C,$A941,出库记录!$H:$H))</f>
        <v/>
      </c>
      <c r="I941" s="48" t="str">
        <f t="shared" si="17"/>
        <v/>
      </c>
      <c r="J941" s="23"/>
    </row>
    <row r="942" spans="1:10">
      <c r="A942" s="19"/>
      <c r="B942" s="47" t="str">
        <f>IFERROR(VLOOKUP($A942,货物明细表!$B:$F,2,0),"")</f>
        <v/>
      </c>
      <c r="C942" s="47" t="str">
        <f>IFERROR(VLOOKUP($A942,货物明细表!$B:$F,3,0),"")</f>
        <v/>
      </c>
      <c r="D942" s="47" t="str">
        <f>IFERROR(VLOOKUP($A942,货物明细表!$B:$F,4,0),"")</f>
        <v/>
      </c>
      <c r="E942" s="47" t="str">
        <f>IFERROR(VLOOKUP($A942,货物明细表!$B:$F,5,0),"")</f>
        <v/>
      </c>
      <c r="F942" s="20"/>
      <c r="G942" s="47" t="str">
        <f>IF($A942="","",SUMIF(入库记录!$C:$C,$A942,入库记录!$H:$H))</f>
        <v/>
      </c>
      <c r="H942" s="47" t="str">
        <f>IF(A942="","",SUMIF(出库记录!$C:$C,$A942,出库记录!$H:$H))</f>
        <v/>
      </c>
      <c r="I942" s="47" t="str">
        <f t="shared" si="17"/>
        <v/>
      </c>
      <c r="J942" s="20"/>
    </row>
    <row r="943" spans="1:10">
      <c r="A943" s="22"/>
      <c r="B943" s="48" t="str">
        <f>IFERROR(VLOOKUP($A943,货物明细表!$B:$F,2,0),"")</f>
        <v/>
      </c>
      <c r="C943" s="48" t="str">
        <f>IFERROR(VLOOKUP($A943,货物明细表!$B:$F,3,0),"")</f>
        <v/>
      </c>
      <c r="D943" s="48" t="str">
        <f>IFERROR(VLOOKUP($A943,货物明细表!$B:$F,4,0),"")</f>
        <v/>
      </c>
      <c r="E943" s="48" t="str">
        <f>IFERROR(VLOOKUP($A943,货物明细表!$B:$F,5,0),"")</f>
        <v/>
      </c>
      <c r="F943" s="23"/>
      <c r="G943" s="48" t="str">
        <f>IF($A943="","",SUMIF(入库记录!$C:$C,$A943,入库记录!$H:$H))</f>
        <v/>
      </c>
      <c r="H943" s="48" t="str">
        <f>IF(A943="","",SUMIF(出库记录!$C:$C,$A943,出库记录!$H:$H))</f>
        <v/>
      </c>
      <c r="I943" s="48" t="str">
        <f t="shared" si="17"/>
        <v/>
      </c>
      <c r="J943" s="23"/>
    </row>
    <row r="944" spans="1:10">
      <c r="A944" s="19"/>
      <c r="B944" s="47" t="str">
        <f>IFERROR(VLOOKUP($A944,货物明细表!$B:$F,2,0),"")</f>
        <v/>
      </c>
      <c r="C944" s="47" t="str">
        <f>IFERROR(VLOOKUP($A944,货物明细表!$B:$F,3,0),"")</f>
        <v/>
      </c>
      <c r="D944" s="47" t="str">
        <f>IFERROR(VLOOKUP($A944,货物明细表!$B:$F,4,0),"")</f>
        <v/>
      </c>
      <c r="E944" s="47" t="str">
        <f>IFERROR(VLOOKUP($A944,货物明细表!$B:$F,5,0),"")</f>
        <v/>
      </c>
      <c r="F944" s="20"/>
      <c r="G944" s="47" t="str">
        <f>IF($A944="","",SUMIF(入库记录!$C:$C,$A944,入库记录!$H:$H))</f>
        <v/>
      </c>
      <c r="H944" s="47" t="str">
        <f>IF(A944="","",SUMIF(出库记录!$C:$C,$A944,出库记录!$H:$H))</f>
        <v/>
      </c>
      <c r="I944" s="47" t="str">
        <f t="shared" si="17"/>
        <v/>
      </c>
      <c r="J944" s="20"/>
    </row>
    <row r="945" spans="1:10">
      <c r="A945" s="22"/>
      <c r="B945" s="48" t="str">
        <f>IFERROR(VLOOKUP($A945,货物明细表!$B:$F,2,0),"")</f>
        <v/>
      </c>
      <c r="C945" s="48" t="str">
        <f>IFERROR(VLOOKUP($A945,货物明细表!$B:$F,3,0),"")</f>
        <v/>
      </c>
      <c r="D945" s="48" t="str">
        <f>IFERROR(VLOOKUP($A945,货物明细表!$B:$F,4,0),"")</f>
        <v/>
      </c>
      <c r="E945" s="48" t="str">
        <f>IFERROR(VLOOKUP($A945,货物明细表!$B:$F,5,0),"")</f>
        <v/>
      </c>
      <c r="F945" s="23"/>
      <c r="G945" s="48" t="str">
        <f>IF($A945="","",SUMIF(入库记录!$C:$C,$A945,入库记录!$H:$H))</f>
        <v/>
      </c>
      <c r="H945" s="48" t="str">
        <f>IF(A945="","",SUMIF(出库记录!$C:$C,$A945,出库记录!$H:$H))</f>
        <v/>
      </c>
      <c r="I945" s="48" t="str">
        <f t="shared" si="17"/>
        <v/>
      </c>
      <c r="J945" s="23"/>
    </row>
    <row r="946" spans="1:10">
      <c r="A946" s="19"/>
      <c r="B946" s="47" t="str">
        <f>IFERROR(VLOOKUP($A946,货物明细表!$B:$F,2,0),"")</f>
        <v/>
      </c>
      <c r="C946" s="47" t="str">
        <f>IFERROR(VLOOKUP($A946,货物明细表!$B:$F,3,0),"")</f>
        <v/>
      </c>
      <c r="D946" s="47" t="str">
        <f>IFERROR(VLOOKUP($A946,货物明细表!$B:$F,4,0),"")</f>
        <v/>
      </c>
      <c r="E946" s="47" t="str">
        <f>IFERROR(VLOOKUP($A946,货物明细表!$B:$F,5,0),"")</f>
        <v/>
      </c>
      <c r="F946" s="20"/>
      <c r="G946" s="47" t="str">
        <f>IF($A946="","",SUMIF(入库记录!$C:$C,$A946,入库记录!$H:$H))</f>
        <v/>
      </c>
      <c r="H946" s="47" t="str">
        <f>IF(A946="","",SUMIF(出库记录!$C:$C,$A946,出库记录!$H:$H))</f>
        <v/>
      </c>
      <c r="I946" s="47" t="str">
        <f t="shared" si="17"/>
        <v/>
      </c>
      <c r="J946" s="20"/>
    </row>
    <row r="947" spans="1:10">
      <c r="A947" s="22"/>
      <c r="B947" s="48" t="str">
        <f>IFERROR(VLOOKUP($A947,货物明细表!$B:$F,2,0),"")</f>
        <v/>
      </c>
      <c r="C947" s="48" t="str">
        <f>IFERROR(VLOOKUP($A947,货物明细表!$B:$F,3,0),"")</f>
        <v/>
      </c>
      <c r="D947" s="48" t="str">
        <f>IFERROR(VLOOKUP($A947,货物明细表!$B:$F,4,0),"")</f>
        <v/>
      </c>
      <c r="E947" s="48" t="str">
        <f>IFERROR(VLOOKUP($A947,货物明细表!$B:$F,5,0),"")</f>
        <v/>
      </c>
      <c r="F947" s="23"/>
      <c r="G947" s="48" t="str">
        <f>IF($A947="","",SUMIF(入库记录!$C:$C,$A947,入库记录!$H:$H))</f>
        <v/>
      </c>
      <c r="H947" s="48" t="str">
        <f>IF(A947="","",SUMIF(出库记录!$C:$C,$A947,出库记录!$H:$H))</f>
        <v/>
      </c>
      <c r="I947" s="48" t="str">
        <f t="shared" si="17"/>
        <v/>
      </c>
      <c r="J947" s="23"/>
    </row>
    <row r="948" spans="1:10">
      <c r="A948" s="19"/>
      <c r="B948" s="47" t="str">
        <f>IFERROR(VLOOKUP($A948,货物明细表!$B:$F,2,0),"")</f>
        <v/>
      </c>
      <c r="C948" s="47" t="str">
        <f>IFERROR(VLOOKUP($A948,货物明细表!$B:$F,3,0),"")</f>
        <v/>
      </c>
      <c r="D948" s="47" t="str">
        <f>IFERROR(VLOOKUP($A948,货物明细表!$B:$F,4,0),"")</f>
        <v/>
      </c>
      <c r="E948" s="47" t="str">
        <f>IFERROR(VLOOKUP($A948,货物明细表!$B:$F,5,0),"")</f>
        <v/>
      </c>
      <c r="F948" s="20"/>
      <c r="G948" s="47" t="str">
        <f>IF($A948="","",SUMIF(入库记录!$C:$C,$A948,入库记录!$H:$H))</f>
        <v/>
      </c>
      <c r="H948" s="47" t="str">
        <f>IF(A948="","",SUMIF(出库记录!$C:$C,$A948,出库记录!$H:$H))</f>
        <v/>
      </c>
      <c r="I948" s="47" t="str">
        <f t="shared" si="17"/>
        <v/>
      </c>
      <c r="J948" s="20"/>
    </row>
    <row r="949" spans="1:10">
      <c r="A949" s="22"/>
      <c r="B949" s="48" t="str">
        <f>IFERROR(VLOOKUP($A949,货物明细表!$B:$F,2,0),"")</f>
        <v/>
      </c>
      <c r="C949" s="48" t="str">
        <f>IFERROR(VLOOKUP($A949,货物明细表!$B:$F,3,0),"")</f>
        <v/>
      </c>
      <c r="D949" s="48" t="str">
        <f>IFERROR(VLOOKUP($A949,货物明细表!$B:$F,4,0),"")</f>
        <v/>
      </c>
      <c r="E949" s="48" t="str">
        <f>IFERROR(VLOOKUP($A949,货物明细表!$B:$F,5,0),"")</f>
        <v/>
      </c>
      <c r="F949" s="23"/>
      <c r="G949" s="48" t="str">
        <f>IF($A949="","",SUMIF(入库记录!$C:$C,$A949,入库记录!$H:$H))</f>
        <v/>
      </c>
      <c r="H949" s="48" t="str">
        <f>IF(A949="","",SUMIF(出库记录!$C:$C,$A949,出库记录!$H:$H))</f>
        <v/>
      </c>
      <c r="I949" s="48" t="str">
        <f t="shared" si="17"/>
        <v/>
      </c>
      <c r="J949" s="23"/>
    </row>
    <row r="950" spans="1:10">
      <c r="A950" s="19"/>
      <c r="B950" s="47" t="str">
        <f>IFERROR(VLOOKUP($A950,货物明细表!$B:$F,2,0),"")</f>
        <v/>
      </c>
      <c r="C950" s="47" t="str">
        <f>IFERROR(VLOOKUP($A950,货物明细表!$B:$F,3,0),"")</f>
        <v/>
      </c>
      <c r="D950" s="47" t="str">
        <f>IFERROR(VLOOKUP($A950,货物明细表!$B:$F,4,0),"")</f>
        <v/>
      </c>
      <c r="E950" s="47" t="str">
        <f>IFERROR(VLOOKUP($A950,货物明细表!$B:$F,5,0),"")</f>
        <v/>
      </c>
      <c r="F950" s="20"/>
      <c r="G950" s="47" t="str">
        <f>IF($A950="","",SUMIF(入库记录!$C:$C,$A950,入库记录!$H:$H))</f>
        <v/>
      </c>
      <c r="H950" s="47" t="str">
        <f>IF(A950="","",SUMIF(出库记录!$C:$C,$A950,出库记录!$H:$H))</f>
        <v/>
      </c>
      <c r="I950" s="47" t="str">
        <f t="shared" si="17"/>
        <v/>
      </c>
      <c r="J950" s="20"/>
    </row>
    <row r="951" spans="1:10">
      <c r="A951" s="22"/>
      <c r="B951" s="48" t="str">
        <f>IFERROR(VLOOKUP($A951,货物明细表!$B:$F,2,0),"")</f>
        <v/>
      </c>
      <c r="C951" s="48" t="str">
        <f>IFERROR(VLOOKUP($A951,货物明细表!$B:$F,3,0),"")</f>
        <v/>
      </c>
      <c r="D951" s="48" t="str">
        <f>IFERROR(VLOOKUP($A951,货物明细表!$B:$F,4,0),"")</f>
        <v/>
      </c>
      <c r="E951" s="48" t="str">
        <f>IFERROR(VLOOKUP($A951,货物明细表!$B:$F,5,0),"")</f>
        <v/>
      </c>
      <c r="F951" s="23"/>
      <c r="G951" s="48" t="str">
        <f>IF($A951="","",SUMIF(入库记录!$C:$C,$A951,入库记录!$H:$H))</f>
        <v/>
      </c>
      <c r="H951" s="48" t="str">
        <f>IF(A951="","",SUMIF(出库记录!$C:$C,$A951,出库记录!$H:$H))</f>
        <v/>
      </c>
      <c r="I951" s="48" t="str">
        <f t="shared" si="17"/>
        <v/>
      </c>
      <c r="J951" s="23"/>
    </row>
    <row r="952" spans="1:10">
      <c r="A952" s="19"/>
      <c r="B952" s="47" t="str">
        <f>IFERROR(VLOOKUP($A952,货物明细表!$B:$F,2,0),"")</f>
        <v/>
      </c>
      <c r="C952" s="47" t="str">
        <f>IFERROR(VLOOKUP($A952,货物明细表!$B:$F,3,0),"")</f>
        <v/>
      </c>
      <c r="D952" s="47" t="str">
        <f>IFERROR(VLOOKUP($A952,货物明细表!$B:$F,4,0),"")</f>
        <v/>
      </c>
      <c r="E952" s="47" t="str">
        <f>IFERROR(VLOOKUP($A952,货物明细表!$B:$F,5,0),"")</f>
        <v/>
      </c>
      <c r="F952" s="20"/>
      <c r="G952" s="47" t="str">
        <f>IF($A952="","",SUMIF(入库记录!$C:$C,$A952,入库记录!$H:$H))</f>
        <v/>
      </c>
      <c r="H952" s="47" t="str">
        <f>IF(A952="","",SUMIF(出库记录!$C:$C,$A952,出库记录!$H:$H))</f>
        <v/>
      </c>
      <c r="I952" s="47" t="str">
        <f t="shared" si="17"/>
        <v/>
      </c>
      <c r="J952" s="20"/>
    </row>
    <row r="953" spans="1:10">
      <c r="A953" s="22"/>
      <c r="B953" s="48" t="str">
        <f>IFERROR(VLOOKUP($A953,货物明细表!$B:$F,2,0),"")</f>
        <v/>
      </c>
      <c r="C953" s="48" t="str">
        <f>IFERROR(VLOOKUP($A953,货物明细表!$B:$F,3,0),"")</f>
        <v/>
      </c>
      <c r="D953" s="48" t="str">
        <f>IFERROR(VLOOKUP($A953,货物明细表!$B:$F,4,0),"")</f>
        <v/>
      </c>
      <c r="E953" s="48" t="str">
        <f>IFERROR(VLOOKUP($A953,货物明细表!$B:$F,5,0),"")</f>
        <v/>
      </c>
      <c r="F953" s="23"/>
      <c r="G953" s="48" t="str">
        <f>IF($A953="","",SUMIF(入库记录!$C:$C,$A953,入库记录!$H:$H))</f>
        <v/>
      </c>
      <c r="H953" s="48" t="str">
        <f>IF(A953="","",SUMIF(出库记录!$C:$C,$A953,出库记录!$H:$H))</f>
        <v/>
      </c>
      <c r="I953" s="48" t="str">
        <f t="shared" si="17"/>
        <v/>
      </c>
      <c r="J953" s="23"/>
    </row>
    <row r="954" spans="1:10">
      <c r="A954" s="19"/>
      <c r="B954" s="47" t="str">
        <f>IFERROR(VLOOKUP($A954,货物明细表!$B:$F,2,0),"")</f>
        <v/>
      </c>
      <c r="C954" s="47" t="str">
        <f>IFERROR(VLOOKUP($A954,货物明细表!$B:$F,3,0),"")</f>
        <v/>
      </c>
      <c r="D954" s="47" t="str">
        <f>IFERROR(VLOOKUP($A954,货物明细表!$B:$F,4,0),"")</f>
        <v/>
      </c>
      <c r="E954" s="47" t="str">
        <f>IFERROR(VLOOKUP($A954,货物明细表!$B:$F,5,0),"")</f>
        <v/>
      </c>
      <c r="F954" s="20"/>
      <c r="G954" s="47" t="str">
        <f>IF($A954="","",SUMIF(入库记录!$C:$C,$A954,入库记录!$H:$H))</f>
        <v/>
      </c>
      <c r="H954" s="47" t="str">
        <f>IF(A954="","",SUMIF(出库记录!$C:$C,$A954,出库记录!$H:$H))</f>
        <v/>
      </c>
      <c r="I954" s="47" t="str">
        <f t="shared" si="17"/>
        <v/>
      </c>
      <c r="J954" s="20"/>
    </row>
    <row r="955" spans="1:10">
      <c r="A955" s="22"/>
      <c r="B955" s="48" t="str">
        <f>IFERROR(VLOOKUP($A955,货物明细表!$B:$F,2,0),"")</f>
        <v/>
      </c>
      <c r="C955" s="48" t="str">
        <f>IFERROR(VLOOKUP($A955,货物明细表!$B:$F,3,0),"")</f>
        <v/>
      </c>
      <c r="D955" s="48" t="str">
        <f>IFERROR(VLOOKUP($A955,货物明细表!$B:$F,4,0),"")</f>
        <v/>
      </c>
      <c r="E955" s="48" t="str">
        <f>IFERROR(VLOOKUP($A955,货物明细表!$B:$F,5,0),"")</f>
        <v/>
      </c>
      <c r="F955" s="23"/>
      <c r="G955" s="48" t="str">
        <f>IF($A955="","",SUMIF(入库记录!$C:$C,$A955,入库记录!$H:$H))</f>
        <v/>
      </c>
      <c r="H955" s="48" t="str">
        <f>IF(A955="","",SUMIF(出库记录!$C:$C,$A955,出库记录!$H:$H))</f>
        <v/>
      </c>
      <c r="I955" s="48" t="str">
        <f t="shared" si="17"/>
        <v/>
      </c>
      <c r="J955" s="23"/>
    </row>
    <row r="956" spans="1:10">
      <c r="A956" s="19"/>
      <c r="B956" s="47" t="str">
        <f>IFERROR(VLOOKUP($A956,货物明细表!$B:$F,2,0),"")</f>
        <v/>
      </c>
      <c r="C956" s="47" t="str">
        <f>IFERROR(VLOOKUP($A956,货物明细表!$B:$F,3,0),"")</f>
        <v/>
      </c>
      <c r="D956" s="47" t="str">
        <f>IFERROR(VLOOKUP($A956,货物明细表!$B:$F,4,0),"")</f>
        <v/>
      </c>
      <c r="E956" s="47" t="str">
        <f>IFERROR(VLOOKUP($A956,货物明细表!$B:$F,5,0),"")</f>
        <v/>
      </c>
      <c r="F956" s="20"/>
      <c r="G956" s="47" t="str">
        <f>IF($A956="","",SUMIF(入库记录!$C:$C,$A956,入库记录!$H:$H))</f>
        <v/>
      </c>
      <c r="H956" s="47" t="str">
        <f>IF(A956="","",SUMIF(出库记录!$C:$C,$A956,出库记录!$H:$H))</f>
        <v/>
      </c>
      <c r="I956" s="47" t="str">
        <f t="shared" si="17"/>
        <v/>
      </c>
      <c r="J956" s="20"/>
    </row>
    <row r="957" spans="1:10">
      <c r="A957" s="22"/>
      <c r="B957" s="48" t="str">
        <f>IFERROR(VLOOKUP($A957,货物明细表!$B:$F,2,0),"")</f>
        <v/>
      </c>
      <c r="C957" s="48" t="str">
        <f>IFERROR(VLOOKUP($A957,货物明细表!$B:$F,3,0),"")</f>
        <v/>
      </c>
      <c r="D957" s="48" t="str">
        <f>IFERROR(VLOOKUP($A957,货物明细表!$B:$F,4,0),"")</f>
        <v/>
      </c>
      <c r="E957" s="48" t="str">
        <f>IFERROR(VLOOKUP($A957,货物明细表!$B:$F,5,0),"")</f>
        <v/>
      </c>
      <c r="F957" s="23"/>
      <c r="G957" s="48" t="str">
        <f>IF($A957="","",SUMIF(入库记录!$C:$C,$A957,入库记录!$H:$H))</f>
        <v/>
      </c>
      <c r="H957" s="48" t="str">
        <f>IF(A957="","",SUMIF(出库记录!$C:$C,$A957,出库记录!$H:$H))</f>
        <v/>
      </c>
      <c r="I957" s="48" t="str">
        <f t="shared" si="17"/>
        <v/>
      </c>
      <c r="J957" s="23"/>
    </row>
    <row r="958" spans="1:10">
      <c r="A958" s="19"/>
      <c r="B958" s="47" t="str">
        <f>IFERROR(VLOOKUP($A958,货物明细表!$B:$F,2,0),"")</f>
        <v/>
      </c>
      <c r="C958" s="47" t="str">
        <f>IFERROR(VLOOKUP($A958,货物明细表!$B:$F,3,0),"")</f>
        <v/>
      </c>
      <c r="D958" s="47" t="str">
        <f>IFERROR(VLOOKUP($A958,货物明细表!$B:$F,4,0),"")</f>
        <v/>
      </c>
      <c r="E958" s="47" t="str">
        <f>IFERROR(VLOOKUP($A958,货物明细表!$B:$F,5,0),"")</f>
        <v/>
      </c>
      <c r="F958" s="20"/>
      <c r="G958" s="47" t="str">
        <f>IF($A958="","",SUMIF(入库记录!$C:$C,$A958,入库记录!$H:$H))</f>
        <v/>
      </c>
      <c r="H958" s="47" t="str">
        <f>IF(A958="","",SUMIF(出库记录!$C:$C,$A958,出库记录!$H:$H))</f>
        <v/>
      </c>
      <c r="I958" s="47" t="str">
        <f t="shared" si="17"/>
        <v/>
      </c>
      <c r="J958" s="20"/>
    </row>
    <row r="959" spans="1:10">
      <c r="A959" s="22"/>
      <c r="B959" s="48" t="str">
        <f>IFERROR(VLOOKUP($A959,货物明细表!$B:$F,2,0),"")</f>
        <v/>
      </c>
      <c r="C959" s="48" t="str">
        <f>IFERROR(VLOOKUP($A959,货物明细表!$B:$F,3,0),"")</f>
        <v/>
      </c>
      <c r="D959" s="48" t="str">
        <f>IFERROR(VLOOKUP($A959,货物明细表!$B:$F,4,0),"")</f>
        <v/>
      </c>
      <c r="E959" s="48" t="str">
        <f>IFERROR(VLOOKUP($A959,货物明细表!$B:$F,5,0),"")</f>
        <v/>
      </c>
      <c r="F959" s="23"/>
      <c r="G959" s="48" t="str">
        <f>IF($A959="","",SUMIF(入库记录!$C:$C,$A959,入库记录!$H:$H))</f>
        <v/>
      </c>
      <c r="H959" s="48" t="str">
        <f>IF(A959="","",SUMIF(出库记录!$C:$C,$A959,出库记录!$H:$H))</f>
        <v/>
      </c>
      <c r="I959" s="48" t="str">
        <f t="shared" si="17"/>
        <v/>
      </c>
      <c r="J959" s="23"/>
    </row>
    <row r="960" spans="1:10">
      <c r="A960" s="19"/>
      <c r="B960" s="47" t="str">
        <f>IFERROR(VLOOKUP($A960,货物明细表!$B:$F,2,0),"")</f>
        <v/>
      </c>
      <c r="C960" s="47" t="str">
        <f>IFERROR(VLOOKUP($A960,货物明细表!$B:$F,3,0),"")</f>
        <v/>
      </c>
      <c r="D960" s="47" t="str">
        <f>IFERROR(VLOOKUP($A960,货物明细表!$B:$F,4,0),"")</f>
        <v/>
      </c>
      <c r="E960" s="47" t="str">
        <f>IFERROR(VLOOKUP($A960,货物明细表!$B:$F,5,0),"")</f>
        <v/>
      </c>
      <c r="F960" s="20"/>
      <c r="G960" s="47" t="str">
        <f>IF($A960="","",SUMIF(入库记录!$C:$C,$A960,入库记录!$H:$H))</f>
        <v/>
      </c>
      <c r="H960" s="47" t="str">
        <f>IF(A960="","",SUMIF(出库记录!$C:$C,$A960,出库记录!$H:$H))</f>
        <v/>
      </c>
      <c r="I960" s="47" t="str">
        <f t="shared" si="17"/>
        <v/>
      </c>
      <c r="J960" s="20"/>
    </row>
    <row r="961" spans="1:10">
      <c r="A961" s="22"/>
      <c r="B961" s="48" t="str">
        <f>IFERROR(VLOOKUP($A961,货物明细表!$B:$F,2,0),"")</f>
        <v/>
      </c>
      <c r="C961" s="48" t="str">
        <f>IFERROR(VLOOKUP($A961,货物明细表!$B:$F,3,0),"")</f>
        <v/>
      </c>
      <c r="D961" s="48" t="str">
        <f>IFERROR(VLOOKUP($A961,货物明细表!$B:$F,4,0),"")</f>
        <v/>
      </c>
      <c r="E961" s="48" t="str">
        <f>IFERROR(VLOOKUP($A961,货物明细表!$B:$F,5,0),"")</f>
        <v/>
      </c>
      <c r="F961" s="23"/>
      <c r="G961" s="48" t="str">
        <f>IF($A961="","",SUMIF(入库记录!$C:$C,$A961,入库记录!$H:$H))</f>
        <v/>
      </c>
      <c r="H961" s="48" t="str">
        <f>IF(A961="","",SUMIF(出库记录!$C:$C,$A961,出库记录!$H:$H))</f>
        <v/>
      </c>
      <c r="I961" s="48" t="str">
        <f t="shared" si="17"/>
        <v/>
      </c>
      <c r="J961" s="23"/>
    </row>
    <row r="962" spans="1:10">
      <c r="A962" s="19"/>
      <c r="B962" s="47" t="str">
        <f>IFERROR(VLOOKUP($A962,货物明细表!$B:$F,2,0),"")</f>
        <v/>
      </c>
      <c r="C962" s="47" t="str">
        <f>IFERROR(VLOOKUP($A962,货物明细表!$B:$F,3,0),"")</f>
        <v/>
      </c>
      <c r="D962" s="47" t="str">
        <f>IFERROR(VLOOKUP($A962,货物明细表!$B:$F,4,0),"")</f>
        <v/>
      </c>
      <c r="E962" s="47" t="str">
        <f>IFERROR(VLOOKUP($A962,货物明细表!$B:$F,5,0),"")</f>
        <v/>
      </c>
      <c r="F962" s="20"/>
      <c r="G962" s="47" t="str">
        <f>IF($A962="","",SUMIF(入库记录!$C:$C,$A962,入库记录!$H:$H))</f>
        <v/>
      </c>
      <c r="H962" s="47" t="str">
        <f>IF(A962="","",SUMIF(出库记录!$C:$C,$A962,出库记录!$H:$H))</f>
        <v/>
      </c>
      <c r="I962" s="47" t="str">
        <f t="shared" si="17"/>
        <v/>
      </c>
      <c r="J962" s="20"/>
    </row>
    <row r="963" spans="1:10">
      <c r="A963" s="22"/>
      <c r="B963" s="48" t="str">
        <f>IFERROR(VLOOKUP($A963,货物明细表!$B:$F,2,0),"")</f>
        <v/>
      </c>
      <c r="C963" s="48" t="str">
        <f>IFERROR(VLOOKUP($A963,货物明细表!$B:$F,3,0),"")</f>
        <v/>
      </c>
      <c r="D963" s="48" t="str">
        <f>IFERROR(VLOOKUP($A963,货物明细表!$B:$F,4,0),"")</f>
        <v/>
      </c>
      <c r="E963" s="48" t="str">
        <f>IFERROR(VLOOKUP($A963,货物明细表!$B:$F,5,0),"")</f>
        <v/>
      </c>
      <c r="F963" s="23"/>
      <c r="G963" s="48" t="str">
        <f>IF($A963="","",SUMIF(入库记录!$C:$C,$A963,入库记录!$H:$H))</f>
        <v/>
      </c>
      <c r="H963" s="48" t="str">
        <f>IF(A963="","",SUMIF(出库记录!$C:$C,$A963,出库记录!$H:$H))</f>
        <v/>
      </c>
      <c r="I963" s="48" t="str">
        <f t="shared" si="17"/>
        <v/>
      </c>
      <c r="J963" s="23"/>
    </row>
    <row r="964" spans="1:10">
      <c r="A964" s="19"/>
      <c r="B964" s="47" t="str">
        <f>IFERROR(VLOOKUP($A964,货物明细表!$B:$F,2,0),"")</f>
        <v/>
      </c>
      <c r="C964" s="47" t="str">
        <f>IFERROR(VLOOKUP($A964,货物明细表!$B:$F,3,0),"")</f>
        <v/>
      </c>
      <c r="D964" s="47" t="str">
        <f>IFERROR(VLOOKUP($A964,货物明细表!$B:$F,4,0),"")</f>
        <v/>
      </c>
      <c r="E964" s="47" t="str">
        <f>IFERROR(VLOOKUP($A964,货物明细表!$B:$F,5,0),"")</f>
        <v/>
      </c>
      <c r="F964" s="20"/>
      <c r="G964" s="47" t="str">
        <f>IF($A964="","",SUMIF(入库记录!$C:$C,$A964,入库记录!$H:$H))</f>
        <v/>
      </c>
      <c r="H964" s="47" t="str">
        <f>IF(A964="","",SUMIF(出库记录!$C:$C,$A964,出库记录!$H:$H))</f>
        <v/>
      </c>
      <c r="I964" s="47" t="str">
        <f t="shared" si="17"/>
        <v/>
      </c>
      <c r="J964" s="20"/>
    </row>
    <row r="965" spans="1:10">
      <c r="A965" s="22"/>
      <c r="B965" s="48" t="str">
        <f>IFERROR(VLOOKUP($A965,货物明细表!$B:$F,2,0),"")</f>
        <v/>
      </c>
      <c r="C965" s="48" t="str">
        <f>IFERROR(VLOOKUP($A965,货物明细表!$B:$F,3,0),"")</f>
        <v/>
      </c>
      <c r="D965" s="48" t="str">
        <f>IFERROR(VLOOKUP($A965,货物明细表!$B:$F,4,0),"")</f>
        <v/>
      </c>
      <c r="E965" s="48" t="str">
        <f>IFERROR(VLOOKUP($A965,货物明细表!$B:$F,5,0),"")</f>
        <v/>
      </c>
      <c r="F965" s="23"/>
      <c r="G965" s="48" t="str">
        <f>IF($A965="","",SUMIF(入库记录!$C:$C,$A965,入库记录!$H:$H))</f>
        <v/>
      </c>
      <c r="H965" s="48" t="str">
        <f>IF(A965="","",SUMIF(出库记录!$C:$C,$A965,出库记录!$H:$H))</f>
        <v/>
      </c>
      <c r="I965" s="48" t="str">
        <f t="shared" si="17"/>
        <v/>
      </c>
      <c r="J965" s="23"/>
    </row>
    <row r="966" spans="1:10">
      <c r="A966" s="19"/>
      <c r="B966" s="47" t="str">
        <f>IFERROR(VLOOKUP($A966,货物明细表!$B:$F,2,0),"")</f>
        <v/>
      </c>
      <c r="C966" s="47" t="str">
        <f>IFERROR(VLOOKUP($A966,货物明细表!$B:$F,3,0),"")</f>
        <v/>
      </c>
      <c r="D966" s="47" t="str">
        <f>IFERROR(VLOOKUP($A966,货物明细表!$B:$F,4,0),"")</f>
        <v/>
      </c>
      <c r="E966" s="47" t="str">
        <f>IFERROR(VLOOKUP($A966,货物明细表!$B:$F,5,0),"")</f>
        <v/>
      </c>
      <c r="F966" s="20"/>
      <c r="G966" s="47" t="str">
        <f>IF($A966="","",SUMIF(入库记录!$C:$C,$A966,入库记录!$H:$H))</f>
        <v/>
      </c>
      <c r="H966" s="47" t="str">
        <f>IF(A966="","",SUMIF(出库记录!$C:$C,$A966,出库记录!$H:$H))</f>
        <v/>
      </c>
      <c r="I966" s="47" t="str">
        <f t="shared" si="17"/>
        <v/>
      </c>
      <c r="J966" s="20"/>
    </row>
    <row r="967" spans="1:10">
      <c r="A967" s="22"/>
      <c r="B967" s="48" t="str">
        <f>IFERROR(VLOOKUP($A967,货物明细表!$B:$F,2,0),"")</f>
        <v/>
      </c>
      <c r="C967" s="48" t="str">
        <f>IFERROR(VLOOKUP($A967,货物明细表!$B:$F,3,0),"")</f>
        <v/>
      </c>
      <c r="D967" s="48" t="str">
        <f>IFERROR(VLOOKUP($A967,货物明细表!$B:$F,4,0),"")</f>
        <v/>
      </c>
      <c r="E967" s="48" t="str">
        <f>IFERROR(VLOOKUP($A967,货物明细表!$B:$F,5,0),"")</f>
        <v/>
      </c>
      <c r="F967" s="23"/>
      <c r="G967" s="48" t="str">
        <f>IF($A967="","",SUMIF(入库记录!$C:$C,$A967,入库记录!$H:$H))</f>
        <v/>
      </c>
      <c r="H967" s="48" t="str">
        <f>IF(A967="","",SUMIF(出库记录!$C:$C,$A967,出库记录!$H:$H))</f>
        <v/>
      </c>
      <c r="I967" s="48" t="str">
        <f t="shared" si="17"/>
        <v/>
      </c>
      <c r="J967" s="23"/>
    </row>
    <row r="968" spans="1:10">
      <c r="A968" s="19"/>
      <c r="B968" s="47" t="str">
        <f>IFERROR(VLOOKUP($A968,货物明细表!$B:$F,2,0),"")</f>
        <v/>
      </c>
      <c r="C968" s="47" t="str">
        <f>IFERROR(VLOOKUP($A968,货物明细表!$B:$F,3,0),"")</f>
        <v/>
      </c>
      <c r="D968" s="47" t="str">
        <f>IFERROR(VLOOKUP($A968,货物明细表!$B:$F,4,0),"")</f>
        <v/>
      </c>
      <c r="E968" s="47" t="str">
        <f>IFERROR(VLOOKUP($A968,货物明细表!$B:$F,5,0),"")</f>
        <v/>
      </c>
      <c r="F968" s="20"/>
      <c r="G968" s="47" t="str">
        <f>IF($A968="","",SUMIF(入库记录!$C:$C,$A968,入库记录!$H:$H))</f>
        <v/>
      </c>
      <c r="H968" s="47" t="str">
        <f>IF(A968="","",SUMIF(出库记录!$C:$C,$A968,出库记录!$H:$H))</f>
        <v/>
      </c>
      <c r="I968" s="47" t="str">
        <f t="shared" si="17"/>
        <v/>
      </c>
      <c r="J968" s="20"/>
    </row>
    <row r="969" spans="1:10">
      <c r="A969" s="22"/>
      <c r="B969" s="48" t="str">
        <f>IFERROR(VLOOKUP($A969,货物明细表!$B:$F,2,0),"")</f>
        <v/>
      </c>
      <c r="C969" s="48" t="str">
        <f>IFERROR(VLOOKUP($A969,货物明细表!$B:$F,3,0),"")</f>
        <v/>
      </c>
      <c r="D969" s="48" t="str">
        <f>IFERROR(VLOOKUP($A969,货物明细表!$B:$F,4,0),"")</f>
        <v/>
      </c>
      <c r="E969" s="48" t="str">
        <f>IFERROR(VLOOKUP($A969,货物明细表!$B:$F,5,0),"")</f>
        <v/>
      </c>
      <c r="F969" s="23"/>
      <c r="G969" s="48" t="str">
        <f>IF($A969="","",SUMIF(入库记录!$C:$C,$A969,入库记录!$H:$H))</f>
        <v/>
      </c>
      <c r="H969" s="48" t="str">
        <f>IF(A969="","",SUMIF(出库记录!$C:$C,$A969,出库记录!$H:$H))</f>
        <v/>
      </c>
      <c r="I969" s="48" t="str">
        <f t="shared" si="17"/>
        <v/>
      </c>
      <c r="J969" s="23"/>
    </row>
    <row r="970" spans="1:10">
      <c r="A970" s="19"/>
      <c r="B970" s="47" t="str">
        <f>IFERROR(VLOOKUP($A970,货物明细表!$B:$F,2,0),"")</f>
        <v/>
      </c>
      <c r="C970" s="47" t="str">
        <f>IFERROR(VLOOKUP($A970,货物明细表!$B:$F,3,0),"")</f>
        <v/>
      </c>
      <c r="D970" s="47" t="str">
        <f>IFERROR(VLOOKUP($A970,货物明细表!$B:$F,4,0),"")</f>
        <v/>
      </c>
      <c r="E970" s="47" t="str">
        <f>IFERROR(VLOOKUP($A970,货物明细表!$B:$F,5,0),"")</f>
        <v/>
      </c>
      <c r="F970" s="20"/>
      <c r="G970" s="47" t="str">
        <f>IF($A970="","",SUMIF(入库记录!$C:$C,$A970,入库记录!$H:$H))</f>
        <v/>
      </c>
      <c r="H970" s="47" t="str">
        <f>IF(A970="","",SUMIF(出库记录!$C:$C,$A970,出库记录!$H:$H))</f>
        <v/>
      </c>
      <c r="I970" s="47" t="str">
        <f t="shared" si="17"/>
        <v/>
      </c>
      <c r="J970" s="20"/>
    </row>
    <row r="971" spans="1:10">
      <c r="A971" s="22"/>
      <c r="B971" s="48" t="str">
        <f>IFERROR(VLOOKUP($A971,货物明细表!$B:$F,2,0),"")</f>
        <v/>
      </c>
      <c r="C971" s="48" t="str">
        <f>IFERROR(VLOOKUP($A971,货物明细表!$B:$F,3,0),"")</f>
        <v/>
      </c>
      <c r="D971" s="48" t="str">
        <f>IFERROR(VLOOKUP($A971,货物明细表!$B:$F,4,0),"")</f>
        <v/>
      </c>
      <c r="E971" s="48" t="str">
        <f>IFERROR(VLOOKUP($A971,货物明细表!$B:$F,5,0),"")</f>
        <v/>
      </c>
      <c r="F971" s="23"/>
      <c r="G971" s="48" t="str">
        <f>IF($A971="","",SUMIF(入库记录!$C:$C,$A971,入库记录!$H:$H))</f>
        <v/>
      </c>
      <c r="H971" s="48" t="str">
        <f>IF(A971="","",SUMIF(出库记录!$C:$C,$A971,出库记录!$H:$H))</f>
        <v/>
      </c>
      <c r="I971" s="48" t="str">
        <f t="shared" si="17"/>
        <v/>
      </c>
      <c r="J971" s="23"/>
    </row>
    <row r="972" spans="1:10">
      <c r="A972" s="19"/>
      <c r="B972" s="47" t="str">
        <f>IFERROR(VLOOKUP($A972,货物明细表!$B:$F,2,0),"")</f>
        <v/>
      </c>
      <c r="C972" s="47" t="str">
        <f>IFERROR(VLOOKUP($A972,货物明细表!$B:$F,3,0),"")</f>
        <v/>
      </c>
      <c r="D972" s="47" t="str">
        <f>IFERROR(VLOOKUP($A972,货物明细表!$B:$F,4,0),"")</f>
        <v/>
      </c>
      <c r="E972" s="47" t="str">
        <f>IFERROR(VLOOKUP($A972,货物明细表!$B:$F,5,0),"")</f>
        <v/>
      </c>
      <c r="F972" s="20"/>
      <c r="G972" s="47" t="str">
        <f>IF($A972="","",SUMIF(入库记录!$C:$C,$A972,入库记录!$H:$H))</f>
        <v/>
      </c>
      <c r="H972" s="47" t="str">
        <f>IF(A972="","",SUMIF(出库记录!$C:$C,$A972,出库记录!$H:$H))</f>
        <v/>
      </c>
      <c r="I972" s="47" t="str">
        <f t="shared" si="17"/>
        <v/>
      </c>
      <c r="J972" s="20"/>
    </row>
    <row r="973" spans="1:10">
      <c r="A973" s="22"/>
      <c r="B973" s="48" t="str">
        <f>IFERROR(VLOOKUP($A973,货物明细表!$B:$F,2,0),"")</f>
        <v/>
      </c>
      <c r="C973" s="48" t="str">
        <f>IFERROR(VLOOKUP($A973,货物明细表!$B:$F,3,0),"")</f>
        <v/>
      </c>
      <c r="D973" s="48" t="str">
        <f>IFERROR(VLOOKUP($A973,货物明细表!$B:$F,4,0),"")</f>
        <v/>
      </c>
      <c r="E973" s="48" t="str">
        <f>IFERROR(VLOOKUP($A973,货物明细表!$B:$F,5,0),"")</f>
        <v/>
      </c>
      <c r="F973" s="23"/>
      <c r="G973" s="48" t="str">
        <f>IF($A973="","",SUMIF(入库记录!$C:$C,$A973,入库记录!$H:$H))</f>
        <v/>
      </c>
      <c r="H973" s="48" t="str">
        <f>IF(A973="","",SUMIF(出库记录!$C:$C,$A973,出库记录!$H:$H))</f>
        <v/>
      </c>
      <c r="I973" s="48" t="str">
        <f t="shared" si="17"/>
        <v/>
      </c>
      <c r="J973" s="23"/>
    </row>
    <row r="974" spans="1:10">
      <c r="A974" s="19"/>
      <c r="B974" s="47" t="str">
        <f>IFERROR(VLOOKUP($A974,货物明细表!$B:$F,2,0),"")</f>
        <v/>
      </c>
      <c r="C974" s="47" t="str">
        <f>IFERROR(VLOOKUP($A974,货物明细表!$B:$F,3,0),"")</f>
        <v/>
      </c>
      <c r="D974" s="47" t="str">
        <f>IFERROR(VLOOKUP($A974,货物明细表!$B:$F,4,0),"")</f>
        <v/>
      </c>
      <c r="E974" s="47" t="str">
        <f>IFERROR(VLOOKUP($A974,货物明细表!$B:$F,5,0),"")</f>
        <v/>
      </c>
      <c r="F974" s="20"/>
      <c r="G974" s="47" t="str">
        <f>IF($A974="","",SUMIF(入库记录!$C:$C,$A974,入库记录!$H:$H))</f>
        <v/>
      </c>
      <c r="H974" s="47" t="str">
        <f>IF(A974="","",SUMIF(出库记录!$C:$C,$A974,出库记录!$H:$H))</f>
        <v/>
      </c>
      <c r="I974" s="47" t="str">
        <f t="shared" si="17"/>
        <v/>
      </c>
      <c r="J974" s="20"/>
    </row>
    <row r="975" spans="1:10">
      <c r="A975" s="22"/>
      <c r="B975" s="48" t="str">
        <f>IFERROR(VLOOKUP($A975,货物明细表!$B:$F,2,0),"")</f>
        <v/>
      </c>
      <c r="C975" s="48" t="str">
        <f>IFERROR(VLOOKUP($A975,货物明细表!$B:$F,3,0),"")</f>
        <v/>
      </c>
      <c r="D975" s="48" t="str">
        <f>IFERROR(VLOOKUP($A975,货物明细表!$B:$F,4,0),"")</f>
        <v/>
      </c>
      <c r="E975" s="48" t="str">
        <f>IFERROR(VLOOKUP($A975,货物明细表!$B:$F,5,0),"")</f>
        <v/>
      </c>
      <c r="F975" s="23"/>
      <c r="G975" s="48" t="str">
        <f>IF($A975="","",SUMIF(入库记录!$C:$C,$A975,入库记录!$H:$H))</f>
        <v/>
      </c>
      <c r="H975" s="48" t="str">
        <f>IF(A975="","",SUMIF(出库记录!$C:$C,$A975,出库记录!$H:$H))</f>
        <v/>
      </c>
      <c r="I975" s="48" t="str">
        <f t="shared" si="17"/>
        <v/>
      </c>
      <c r="J975" s="23"/>
    </row>
    <row r="976" spans="1:10">
      <c r="A976" s="19"/>
      <c r="B976" s="47" t="str">
        <f>IFERROR(VLOOKUP($A976,货物明细表!$B:$F,2,0),"")</f>
        <v/>
      </c>
      <c r="C976" s="47" t="str">
        <f>IFERROR(VLOOKUP($A976,货物明细表!$B:$F,3,0),"")</f>
        <v/>
      </c>
      <c r="D976" s="47" t="str">
        <f>IFERROR(VLOOKUP($A976,货物明细表!$B:$F,4,0),"")</f>
        <v/>
      </c>
      <c r="E976" s="47" t="str">
        <f>IFERROR(VLOOKUP($A976,货物明细表!$B:$F,5,0),"")</f>
        <v/>
      </c>
      <c r="F976" s="20"/>
      <c r="G976" s="47" t="str">
        <f>IF($A976="","",SUMIF(入库记录!$C:$C,$A976,入库记录!$H:$H))</f>
        <v/>
      </c>
      <c r="H976" s="47" t="str">
        <f>IF(A976="","",SUMIF(出库记录!$C:$C,$A976,出库记录!$H:$H))</f>
        <v/>
      </c>
      <c r="I976" s="47" t="str">
        <f t="shared" si="17"/>
        <v/>
      </c>
      <c r="J976" s="20"/>
    </row>
    <row r="977" spans="1:10">
      <c r="A977" s="22"/>
      <c r="B977" s="48" t="str">
        <f>IFERROR(VLOOKUP($A977,货物明细表!$B:$F,2,0),"")</f>
        <v/>
      </c>
      <c r="C977" s="48" t="str">
        <f>IFERROR(VLOOKUP($A977,货物明细表!$B:$F,3,0),"")</f>
        <v/>
      </c>
      <c r="D977" s="48" t="str">
        <f>IFERROR(VLOOKUP($A977,货物明细表!$B:$F,4,0),"")</f>
        <v/>
      </c>
      <c r="E977" s="48" t="str">
        <f>IFERROR(VLOOKUP($A977,货物明细表!$B:$F,5,0),"")</f>
        <v/>
      </c>
      <c r="F977" s="23"/>
      <c r="G977" s="48" t="str">
        <f>IF($A977="","",SUMIF(入库记录!$C:$C,$A977,入库记录!$H:$H))</f>
        <v/>
      </c>
      <c r="H977" s="48" t="str">
        <f>IF(A977="","",SUMIF(出库记录!$C:$C,$A977,出库记录!$H:$H))</f>
        <v/>
      </c>
      <c r="I977" s="48" t="str">
        <f t="shared" si="17"/>
        <v/>
      </c>
      <c r="J977" s="23"/>
    </row>
    <row r="978" spans="1:10">
      <c r="A978" s="19"/>
      <c r="B978" s="47" t="str">
        <f>IFERROR(VLOOKUP($A978,货物明细表!$B:$F,2,0),"")</f>
        <v/>
      </c>
      <c r="C978" s="47" t="str">
        <f>IFERROR(VLOOKUP($A978,货物明细表!$B:$F,3,0),"")</f>
        <v/>
      </c>
      <c r="D978" s="47" t="str">
        <f>IFERROR(VLOOKUP($A978,货物明细表!$B:$F,4,0),"")</f>
        <v/>
      </c>
      <c r="E978" s="47" t="str">
        <f>IFERROR(VLOOKUP($A978,货物明细表!$B:$F,5,0),"")</f>
        <v/>
      </c>
      <c r="F978" s="20"/>
      <c r="G978" s="47" t="str">
        <f>IF($A978="","",SUMIF(入库记录!$C:$C,$A978,入库记录!$H:$H))</f>
        <v/>
      </c>
      <c r="H978" s="47" t="str">
        <f>IF(A978="","",SUMIF(出库记录!$C:$C,$A978,出库记录!$H:$H))</f>
        <v/>
      </c>
      <c r="I978" s="47" t="str">
        <f t="shared" si="17"/>
        <v/>
      </c>
      <c r="J978" s="20"/>
    </row>
    <row r="979" spans="1:10">
      <c r="A979" s="22"/>
      <c r="B979" s="48" t="str">
        <f>IFERROR(VLOOKUP($A979,货物明细表!$B:$F,2,0),"")</f>
        <v/>
      </c>
      <c r="C979" s="48" t="str">
        <f>IFERROR(VLOOKUP($A979,货物明细表!$B:$F,3,0),"")</f>
        <v/>
      </c>
      <c r="D979" s="48" t="str">
        <f>IFERROR(VLOOKUP($A979,货物明细表!$B:$F,4,0),"")</f>
        <v/>
      </c>
      <c r="E979" s="48" t="str">
        <f>IFERROR(VLOOKUP($A979,货物明细表!$B:$F,5,0),"")</f>
        <v/>
      </c>
      <c r="F979" s="23"/>
      <c r="G979" s="48" t="str">
        <f>IF($A979="","",SUMIF(入库记录!$C:$C,$A979,入库记录!$H:$H))</f>
        <v/>
      </c>
      <c r="H979" s="48" t="str">
        <f>IF(A979="","",SUMIF(出库记录!$C:$C,$A979,出库记录!$H:$H))</f>
        <v/>
      </c>
      <c r="I979" s="48" t="str">
        <f t="shared" si="17"/>
        <v/>
      </c>
      <c r="J979" s="23"/>
    </row>
    <row r="980" spans="1:10">
      <c r="A980" s="19"/>
      <c r="B980" s="47" t="str">
        <f>IFERROR(VLOOKUP($A980,货物明细表!$B:$F,2,0),"")</f>
        <v/>
      </c>
      <c r="C980" s="47" t="str">
        <f>IFERROR(VLOOKUP($A980,货物明细表!$B:$F,3,0),"")</f>
        <v/>
      </c>
      <c r="D980" s="47" t="str">
        <f>IFERROR(VLOOKUP($A980,货物明细表!$B:$F,4,0),"")</f>
        <v/>
      </c>
      <c r="E980" s="47" t="str">
        <f>IFERROR(VLOOKUP($A980,货物明细表!$B:$F,5,0),"")</f>
        <v/>
      </c>
      <c r="F980" s="20"/>
      <c r="G980" s="47" t="str">
        <f>IF($A980="","",SUMIF(入库记录!$C:$C,$A980,入库记录!$H:$H))</f>
        <v/>
      </c>
      <c r="H980" s="47" t="str">
        <f>IF(A980="","",SUMIF(出库记录!$C:$C,$A980,出库记录!$H:$H))</f>
        <v/>
      </c>
      <c r="I980" s="47" t="str">
        <f t="shared" si="17"/>
        <v/>
      </c>
      <c r="J980" s="20"/>
    </row>
    <row r="981" spans="1:10">
      <c r="A981" s="22"/>
      <c r="B981" s="48" t="str">
        <f>IFERROR(VLOOKUP($A981,货物明细表!$B:$F,2,0),"")</f>
        <v/>
      </c>
      <c r="C981" s="48" t="str">
        <f>IFERROR(VLOOKUP($A981,货物明细表!$B:$F,3,0),"")</f>
        <v/>
      </c>
      <c r="D981" s="48" t="str">
        <f>IFERROR(VLOOKUP($A981,货物明细表!$B:$F,4,0),"")</f>
        <v/>
      </c>
      <c r="E981" s="48" t="str">
        <f>IFERROR(VLOOKUP($A981,货物明细表!$B:$F,5,0),"")</f>
        <v/>
      </c>
      <c r="F981" s="23"/>
      <c r="G981" s="48" t="str">
        <f>IF($A981="","",SUMIF(入库记录!$C:$C,$A981,入库记录!$H:$H))</f>
        <v/>
      </c>
      <c r="H981" s="48" t="str">
        <f>IF(A981="","",SUMIF(出库记录!$C:$C,$A981,出库记录!$H:$H))</f>
        <v/>
      </c>
      <c r="I981" s="48" t="str">
        <f t="shared" si="17"/>
        <v/>
      </c>
      <c r="J981" s="23"/>
    </row>
    <row r="982" spans="1:10">
      <c r="A982" s="19"/>
      <c r="B982" s="47" t="str">
        <f>IFERROR(VLOOKUP($A982,货物明细表!$B:$F,2,0),"")</f>
        <v/>
      </c>
      <c r="C982" s="47" t="str">
        <f>IFERROR(VLOOKUP($A982,货物明细表!$B:$F,3,0),"")</f>
        <v/>
      </c>
      <c r="D982" s="47" t="str">
        <f>IFERROR(VLOOKUP($A982,货物明细表!$B:$F,4,0),"")</f>
        <v/>
      </c>
      <c r="E982" s="47" t="str">
        <f>IFERROR(VLOOKUP($A982,货物明细表!$B:$F,5,0),"")</f>
        <v/>
      </c>
      <c r="F982" s="20"/>
      <c r="G982" s="47" t="str">
        <f>IF($A982="","",SUMIF(入库记录!$C:$C,$A982,入库记录!$H:$H))</f>
        <v/>
      </c>
      <c r="H982" s="47" t="str">
        <f>IF(A982="","",SUMIF(出库记录!$C:$C,$A982,出库记录!$H:$H))</f>
        <v/>
      </c>
      <c r="I982" s="47" t="str">
        <f t="shared" si="17"/>
        <v/>
      </c>
      <c r="J982" s="20"/>
    </row>
    <row r="983" spans="1:10">
      <c r="A983" s="22"/>
      <c r="B983" s="48" t="str">
        <f>IFERROR(VLOOKUP($A983,货物明细表!$B:$F,2,0),"")</f>
        <v/>
      </c>
      <c r="C983" s="48" t="str">
        <f>IFERROR(VLOOKUP($A983,货物明细表!$B:$F,3,0),"")</f>
        <v/>
      </c>
      <c r="D983" s="48" t="str">
        <f>IFERROR(VLOOKUP($A983,货物明细表!$B:$F,4,0),"")</f>
        <v/>
      </c>
      <c r="E983" s="48" t="str">
        <f>IFERROR(VLOOKUP($A983,货物明细表!$B:$F,5,0),"")</f>
        <v/>
      </c>
      <c r="F983" s="23"/>
      <c r="G983" s="48" t="str">
        <f>IF($A983="","",SUMIF(入库记录!$C:$C,$A983,入库记录!$H:$H))</f>
        <v/>
      </c>
      <c r="H983" s="48" t="str">
        <f>IF(A983="","",SUMIF(出库记录!$C:$C,$A983,出库记录!$H:$H))</f>
        <v/>
      </c>
      <c r="I983" s="48" t="str">
        <f t="shared" si="17"/>
        <v/>
      </c>
      <c r="J983" s="23"/>
    </row>
    <row r="984" spans="1:10">
      <c r="A984" s="19"/>
      <c r="B984" s="47" t="str">
        <f>IFERROR(VLOOKUP($A984,货物明细表!$B:$F,2,0),"")</f>
        <v/>
      </c>
      <c r="C984" s="47" t="str">
        <f>IFERROR(VLOOKUP($A984,货物明细表!$B:$F,3,0),"")</f>
        <v/>
      </c>
      <c r="D984" s="47" t="str">
        <f>IFERROR(VLOOKUP($A984,货物明细表!$B:$F,4,0),"")</f>
        <v/>
      </c>
      <c r="E984" s="47" t="str">
        <f>IFERROR(VLOOKUP($A984,货物明细表!$B:$F,5,0),"")</f>
        <v/>
      </c>
      <c r="F984" s="20"/>
      <c r="G984" s="47" t="str">
        <f>IF($A984="","",SUMIF(入库记录!$C:$C,$A984,入库记录!$H:$H))</f>
        <v/>
      </c>
      <c r="H984" s="47" t="str">
        <f>IF(A984="","",SUMIF(出库记录!$C:$C,$A984,出库记录!$H:$H))</f>
        <v/>
      </c>
      <c r="I984" s="47" t="str">
        <f t="shared" si="17"/>
        <v/>
      </c>
      <c r="J984" s="20"/>
    </row>
    <row r="985" spans="1:10">
      <c r="A985" s="22"/>
      <c r="B985" s="48" t="str">
        <f>IFERROR(VLOOKUP($A985,货物明细表!$B:$F,2,0),"")</f>
        <v/>
      </c>
      <c r="C985" s="48" t="str">
        <f>IFERROR(VLOOKUP($A985,货物明细表!$B:$F,3,0),"")</f>
        <v/>
      </c>
      <c r="D985" s="48" t="str">
        <f>IFERROR(VLOOKUP($A985,货物明细表!$B:$F,4,0),"")</f>
        <v/>
      </c>
      <c r="E985" s="48" t="str">
        <f>IFERROR(VLOOKUP($A985,货物明细表!$B:$F,5,0),"")</f>
        <v/>
      </c>
      <c r="F985" s="23"/>
      <c r="G985" s="48" t="str">
        <f>IF($A985="","",SUMIF(入库记录!$C:$C,$A985,入库记录!$H:$H))</f>
        <v/>
      </c>
      <c r="H985" s="48" t="str">
        <f>IF(A985="","",SUMIF(出库记录!$C:$C,$A985,出库记录!$H:$H))</f>
        <v/>
      </c>
      <c r="I985" s="48" t="str">
        <f t="shared" si="17"/>
        <v/>
      </c>
      <c r="J985" s="23"/>
    </row>
    <row r="986" spans="1:10">
      <c r="A986" s="19"/>
      <c r="B986" s="47" t="str">
        <f>IFERROR(VLOOKUP($A986,货物明细表!$B:$F,2,0),"")</f>
        <v/>
      </c>
      <c r="C986" s="47" t="str">
        <f>IFERROR(VLOOKUP($A986,货物明细表!$B:$F,3,0),"")</f>
        <v/>
      </c>
      <c r="D986" s="47" t="str">
        <f>IFERROR(VLOOKUP($A986,货物明细表!$B:$F,4,0),"")</f>
        <v/>
      </c>
      <c r="E986" s="47" t="str">
        <f>IFERROR(VLOOKUP($A986,货物明细表!$B:$F,5,0),"")</f>
        <v/>
      </c>
      <c r="F986" s="20"/>
      <c r="G986" s="47" t="str">
        <f>IF($A986="","",SUMIF(入库记录!$C:$C,$A986,入库记录!$H:$H))</f>
        <v/>
      </c>
      <c r="H986" s="47" t="str">
        <f>IF(A986="","",SUMIF(出库记录!$C:$C,$A986,出库记录!$H:$H))</f>
        <v/>
      </c>
      <c r="I986" s="47" t="str">
        <f t="shared" si="17"/>
        <v/>
      </c>
      <c r="J986" s="20"/>
    </row>
    <row r="987" spans="1:10">
      <c r="A987" s="22"/>
      <c r="B987" s="48" t="str">
        <f>IFERROR(VLOOKUP($A987,货物明细表!$B:$F,2,0),"")</f>
        <v/>
      </c>
      <c r="C987" s="48" t="str">
        <f>IFERROR(VLOOKUP($A987,货物明细表!$B:$F,3,0),"")</f>
        <v/>
      </c>
      <c r="D987" s="48" t="str">
        <f>IFERROR(VLOOKUP($A987,货物明细表!$B:$F,4,0),"")</f>
        <v/>
      </c>
      <c r="E987" s="48" t="str">
        <f>IFERROR(VLOOKUP($A987,货物明细表!$B:$F,5,0),"")</f>
        <v/>
      </c>
      <c r="F987" s="23"/>
      <c r="G987" s="48" t="str">
        <f>IF($A987="","",SUMIF(入库记录!$C:$C,$A987,入库记录!$H:$H))</f>
        <v/>
      </c>
      <c r="H987" s="48" t="str">
        <f>IF(A987="","",SUMIF(出库记录!$C:$C,$A987,出库记录!$H:$H))</f>
        <v/>
      </c>
      <c r="I987" s="48" t="str">
        <f t="shared" si="17"/>
        <v/>
      </c>
      <c r="J987" s="23"/>
    </row>
    <row r="988" spans="1:10">
      <c r="A988" s="19"/>
      <c r="B988" s="47" t="str">
        <f>IFERROR(VLOOKUP($A988,货物明细表!$B:$F,2,0),"")</f>
        <v/>
      </c>
      <c r="C988" s="47" t="str">
        <f>IFERROR(VLOOKUP($A988,货物明细表!$B:$F,3,0),"")</f>
        <v/>
      </c>
      <c r="D988" s="47" t="str">
        <f>IFERROR(VLOOKUP($A988,货物明细表!$B:$F,4,0),"")</f>
        <v/>
      </c>
      <c r="E988" s="47" t="str">
        <f>IFERROR(VLOOKUP($A988,货物明细表!$B:$F,5,0),"")</f>
        <v/>
      </c>
      <c r="F988" s="20"/>
      <c r="G988" s="47" t="str">
        <f>IF($A988="","",SUMIF(入库记录!$C:$C,$A988,入库记录!$H:$H))</f>
        <v/>
      </c>
      <c r="H988" s="47" t="str">
        <f>IF(A988="","",SUMIF(出库记录!$C:$C,$A988,出库记录!$H:$H))</f>
        <v/>
      </c>
      <c r="I988" s="47" t="str">
        <f t="shared" ref="I988:I1019" si="18">IF($A988="","",SUM(F988:G988)-H988)</f>
        <v/>
      </c>
      <c r="J988" s="20"/>
    </row>
    <row r="989" spans="1:10">
      <c r="A989" s="22"/>
      <c r="B989" s="48" t="str">
        <f>IFERROR(VLOOKUP($A989,货物明细表!$B:$F,2,0),"")</f>
        <v/>
      </c>
      <c r="C989" s="48" t="str">
        <f>IFERROR(VLOOKUP($A989,货物明细表!$B:$F,3,0),"")</f>
        <v/>
      </c>
      <c r="D989" s="48" t="str">
        <f>IFERROR(VLOOKUP($A989,货物明细表!$B:$F,4,0),"")</f>
        <v/>
      </c>
      <c r="E989" s="48" t="str">
        <f>IFERROR(VLOOKUP($A989,货物明细表!$B:$F,5,0),"")</f>
        <v/>
      </c>
      <c r="F989" s="23"/>
      <c r="G989" s="48" t="str">
        <f>IF($A989="","",SUMIF(入库记录!$C:$C,$A989,入库记录!$H:$H))</f>
        <v/>
      </c>
      <c r="H989" s="48" t="str">
        <f>IF(A989="","",SUMIF(出库记录!$C:$C,$A989,出库记录!$H:$H))</f>
        <v/>
      </c>
      <c r="I989" s="48" t="str">
        <f t="shared" si="18"/>
        <v/>
      </c>
      <c r="J989" s="23"/>
    </row>
    <row r="990" spans="1:10">
      <c r="A990" s="19"/>
      <c r="B990" s="47" t="str">
        <f>IFERROR(VLOOKUP($A990,货物明细表!$B:$F,2,0),"")</f>
        <v/>
      </c>
      <c r="C990" s="47" t="str">
        <f>IFERROR(VLOOKUP($A990,货物明细表!$B:$F,3,0),"")</f>
        <v/>
      </c>
      <c r="D990" s="47" t="str">
        <f>IFERROR(VLOOKUP($A990,货物明细表!$B:$F,4,0),"")</f>
        <v/>
      </c>
      <c r="E990" s="47" t="str">
        <f>IFERROR(VLOOKUP($A990,货物明细表!$B:$F,5,0),"")</f>
        <v/>
      </c>
      <c r="F990" s="20"/>
      <c r="G990" s="47" t="str">
        <f>IF($A990="","",SUMIF(入库记录!$C:$C,$A990,入库记录!$H:$H))</f>
        <v/>
      </c>
      <c r="H990" s="47" t="str">
        <f>IF(A990="","",SUMIF(出库记录!$C:$C,$A990,出库记录!$H:$H))</f>
        <v/>
      </c>
      <c r="I990" s="47" t="str">
        <f t="shared" si="18"/>
        <v/>
      </c>
      <c r="J990" s="20"/>
    </row>
    <row r="991" spans="1:10">
      <c r="A991" s="22"/>
      <c r="B991" s="48" t="str">
        <f>IFERROR(VLOOKUP($A991,货物明细表!$B:$F,2,0),"")</f>
        <v/>
      </c>
      <c r="C991" s="48" t="str">
        <f>IFERROR(VLOOKUP($A991,货物明细表!$B:$F,3,0),"")</f>
        <v/>
      </c>
      <c r="D991" s="48" t="str">
        <f>IFERROR(VLOOKUP($A991,货物明细表!$B:$F,4,0),"")</f>
        <v/>
      </c>
      <c r="E991" s="48" t="str">
        <f>IFERROR(VLOOKUP($A991,货物明细表!$B:$F,5,0),"")</f>
        <v/>
      </c>
      <c r="F991" s="23"/>
      <c r="G991" s="48" t="str">
        <f>IF($A991="","",SUMIF(入库记录!$C:$C,$A991,入库记录!$H:$H))</f>
        <v/>
      </c>
      <c r="H991" s="48" t="str">
        <f>IF(A991="","",SUMIF(出库记录!$C:$C,$A991,出库记录!$H:$H))</f>
        <v/>
      </c>
      <c r="I991" s="48" t="str">
        <f t="shared" si="18"/>
        <v/>
      </c>
      <c r="J991" s="23"/>
    </row>
    <row r="992" spans="1:10">
      <c r="A992" s="19"/>
      <c r="B992" s="47" t="str">
        <f>IFERROR(VLOOKUP($A992,货物明细表!$B:$F,2,0),"")</f>
        <v/>
      </c>
      <c r="C992" s="47" t="str">
        <f>IFERROR(VLOOKUP($A992,货物明细表!$B:$F,3,0),"")</f>
        <v/>
      </c>
      <c r="D992" s="47" t="str">
        <f>IFERROR(VLOOKUP($A992,货物明细表!$B:$F,4,0),"")</f>
        <v/>
      </c>
      <c r="E992" s="47" t="str">
        <f>IFERROR(VLOOKUP($A992,货物明细表!$B:$F,5,0),"")</f>
        <v/>
      </c>
      <c r="F992" s="20"/>
      <c r="G992" s="47" t="str">
        <f>IF($A992="","",SUMIF(入库记录!$C:$C,$A992,入库记录!$H:$H))</f>
        <v/>
      </c>
      <c r="H992" s="47" t="str">
        <f>IF(A992="","",SUMIF(出库记录!$C:$C,$A992,出库记录!$H:$H))</f>
        <v/>
      </c>
      <c r="I992" s="47" t="str">
        <f t="shared" si="18"/>
        <v/>
      </c>
      <c r="J992" s="20"/>
    </row>
    <row r="993" spans="1:10">
      <c r="A993" s="22"/>
      <c r="B993" s="48" t="str">
        <f>IFERROR(VLOOKUP($A993,货物明细表!$B:$F,2,0),"")</f>
        <v/>
      </c>
      <c r="C993" s="48" t="str">
        <f>IFERROR(VLOOKUP($A993,货物明细表!$B:$F,3,0),"")</f>
        <v/>
      </c>
      <c r="D993" s="48" t="str">
        <f>IFERROR(VLOOKUP($A993,货物明细表!$B:$F,4,0),"")</f>
        <v/>
      </c>
      <c r="E993" s="48" t="str">
        <f>IFERROR(VLOOKUP($A993,货物明细表!$B:$F,5,0),"")</f>
        <v/>
      </c>
      <c r="F993" s="23"/>
      <c r="G993" s="48" t="str">
        <f>IF($A993="","",SUMIF(入库记录!$C:$C,$A993,入库记录!$H:$H))</f>
        <v/>
      </c>
      <c r="H993" s="48" t="str">
        <f>IF(A993="","",SUMIF(出库记录!$C:$C,$A993,出库记录!$H:$H))</f>
        <v/>
      </c>
      <c r="I993" s="48" t="str">
        <f t="shared" si="18"/>
        <v/>
      </c>
      <c r="J993" s="23"/>
    </row>
    <row r="994" spans="1:10">
      <c r="A994" s="19"/>
      <c r="B994" s="47" t="str">
        <f>IFERROR(VLOOKUP($A994,货物明细表!$B:$F,2,0),"")</f>
        <v/>
      </c>
      <c r="C994" s="47" t="str">
        <f>IFERROR(VLOOKUP($A994,货物明细表!$B:$F,3,0),"")</f>
        <v/>
      </c>
      <c r="D994" s="47" t="str">
        <f>IFERROR(VLOOKUP($A994,货物明细表!$B:$F,4,0),"")</f>
        <v/>
      </c>
      <c r="E994" s="47" t="str">
        <f>IFERROR(VLOOKUP($A994,货物明细表!$B:$F,5,0),"")</f>
        <v/>
      </c>
      <c r="F994" s="20"/>
      <c r="G994" s="47" t="str">
        <f>IF($A994="","",SUMIF(入库记录!$C:$C,$A994,入库记录!$H:$H))</f>
        <v/>
      </c>
      <c r="H994" s="47" t="str">
        <f>IF(A994="","",SUMIF(出库记录!$C:$C,$A994,出库记录!$H:$H))</f>
        <v/>
      </c>
      <c r="I994" s="47" t="str">
        <f t="shared" si="18"/>
        <v/>
      </c>
      <c r="J994" s="20"/>
    </row>
    <row r="995" spans="1:10">
      <c r="A995" s="22"/>
      <c r="B995" s="48" t="str">
        <f>IFERROR(VLOOKUP($A995,货物明细表!$B:$F,2,0),"")</f>
        <v/>
      </c>
      <c r="C995" s="48" t="str">
        <f>IFERROR(VLOOKUP($A995,货物明细表!$B:$F,3,0),"")</f>
        <v/>
      </c>
      <c r="D995" s="48" t="str">
        <f>IFERROR(VLOOKUP($A995,货物明细表!$B:$F,4,0),"")</f>
        <v/>
      </c>
      <c r="E995" s="48" t="str">
        <f>IFERROR(VLOOKUP($A995,货物明细表!$B:$F,5,0),"")</f>
        <v/>
      </c>
      <c r="F995" s="23"/>
      <c r="G995" s="48" t="str">
        <f>IF($A995="","",SUMIF(入库记录!$C:$C,$A995,入库记录!$H:$H))</f>
        <v/>
      </c>
      <c r="H995" s="48" t="str">
        <f>IF(A995="","",SUMIF(出库记录!$C:$C,$A995,出库记录!$H:$H))</f>
        <v/>
      </c>
      <c r="I995" s="48" t="str">
        <f t="shared" si="18"/>
        <v/>
      </c>
      <c r="J995" s="23"/>
    </row>
    <row r="996" spans="1:10">
      <c r="A996" s="19"/>
      <c r="B996" s="47" t="str">
        <f>IFERROR(VLOOKUP($A996,货物明细表!$B:$F,2,0),"")</f>
        <v/>
      </c>
      <c r="C996" s="47" t="str">
        <f>IFERROR(VLOOKUP($A996,货物明细表!$B:$F,3,0),"")</f>
        <v/>
      </c>
      <c r="D996" s="47" t="str">
        <f>IFERROR(VLOOKUP($A996,货物明细表!$B:$F,4,0),"")</f>
        <v/>
      </c>
      <c r="E996" s="47" t="str">
        <f>IFERROR(VLOOKUP($A996,货物明细表!$B:$F,5,0),"")</f>
        <v/>
      </c>
      <c r="F996" s="20"/>
      <c r="G996" s="47" t="str">
        <f>IF($A996="","",SUMIF(入库记录!$C:$C,$A996,入库记录!$H:$H))</f>
        <v/>
      </c>
      <c r="H996" s="47" t="str">
        <f>IF(A996="","",SUMIF(出库记录!$C:$C,$A996,出库记录!$H:$H))</f>
        <v/>
      </c>
      <c r="I996" s="47" t="str">
        <f t="shared" si="18"/>
        <v/>
      </c>
      <c r="J996" s="20"/>
    </row>
    <row r="997" spans="1:10">
      <c r="A997" s="22"/>
      <c r="B997" s="48" t="str">
        <f>IFERROR(VLOOKUP($A997,货物明细表!$B:$F,2,0),"")</f>
        <v/>
      </c>
      <c r="C997" s="48" t="str">
        <f>IFERROR(VLOOKUP($A997,货物明细表!$B:$F,3,0),"")</f>
        <v/>
      </c>
      <c r="D997" s="48" t="str">
        <f>IFERROR(VLOOKUP($A997,货物明细表!$B:$F,4,0),"")</f>
        <v/>
      </c>
      <c r="E997" s="48" t="str">
        <f>IFERROR(VLOOKUP($A997,货物明细表!$B:$F,5,0),"")</f>
        <v/>
      </c>
      <c r="F997" s="23"/>
      <c r="G997" s="48" t="str">
        <f>IF($A997="","",SUMIF(入库记录!$C:$C,$A997,入库记录!$H:$H))</f>
        <v/>
      </c>
      <c r="H997" s="48" t="str">
        <f>IF(A997="","",SUMIF(出库记录!$C:$C,$A997,出库记录!$H:$H))</f>
        <v/>
      </c>
      <c r="I997" s="48" t="str">
        <f t="shared" si="18"/>
        <v/>
      </c>
      <c r="J997" s="23"/>
    </row>
    <row r="998" spans="1:10">
      <c r="A998" s="19"/>
      <c r="B998" s="47" t="str">
        <f>IFERROR(VLOOKUP($A998,货物明细表!$B:$F,2,0),"")</f>
        <v/>
      </c>
      <c r="C998" s="47" t="str">
        <f>IFERROR(VLOOKUP($A998,货物明细表!$B:$F,3,0),"")</f>
        <v/>
      </c>
      <c r="D998" s="47" t="str">
        <f>IFERROR(VLOOKUP($A998,货物明细表!$B:$F,4,0),"")</f>
        <v/>
      </c>
      <c r="E998" s="47" t="str">
        <f>IFERROR(VLOOKUP($A998,货物明细表!$B:$F,5,0),"")</f>
        <v/>
      </c>
      <c r="F998" s="20"/>
      <c r="G998" s="47" t="str">
        <f>IF($A998="","",SUMIF(入库记录!$C:$C,$A998,入库记录!$H:$H))</f>
        <v/>
      </c>
      <c r="H998" s="47" t="str">
        <f>IF(A998="","",SUMIF(出库记录!$C:$C,$A998,出库记录!$H:$H))</f>
        <v/>
      </c>
      <c r="I998" s="47" t="str">
        <f t="shared" si="18"/>
        <v/>
      </c>
      <c r="J998" s="20"/>
    </row>
    <row r="999" spans="1:10">
      <c r="A999" s="22"/>
      <c r="B999" s="48" t="str">
        <f>IFERROR(VLOOKUP($A999,货物明细表!$B:$F,2,0),"")</f>
        <v/>
      </c>
      <c r="C999" s="48" t="str">
        <f>IFERROR(VLOOKUP($A999,货物明细表!$B:$F,3,0),"")</f>
        <v/>
      </c>
      <c r="D999" s="48" t="str">
        <f>IFERROR(VLOOKUP($A999,货物明细表!$B:$F,4,0),"")</f>
        <v/>
      </c>
      <c r="E999" s="48" t="str">
        <f>IFERROR(VLOOKUP($A999,货物明细表!$B:$F,5,0),"")</f>
        <v/>
      </c>
      <c r="F999" s="23"/>
      <c r="G999" s="48" t="str">
        <f>IF($A999="","",SUMIF(入库记录!$C:$C,$A999,入库记录!$H:$H))</f>
        <v/>
      </c>
      <c r="H999" s="48" t="str">
        <f>IF(A999="","",SUMIF(出库记录!$C:$C,$A999,出库记录!$H:$H))</f>
        <v/>
      </c>
      <c r="I999" s="48" t="str">
        <f t="shared" si="18"/>
        <v/>
      </c>
      <c r="J999" s="23"/>
    </row>
    <row r="1000" spans="1:10">
      <c r="A1000" s="19"/>
      <c r="B1000" s="47" t="str">
        <f>IFERROR(VLOOKUP($A1000,货物明细表!$B:$F,2,0),"")</f>
        <v/>
      </c>
      <c r="C1000" s="47" t="str">
        <f>IFERROR(VLOOKUP($A1000,货物明细表!$B:$F,3,0),"")</f>
        <v/>
      </c>
      <c r="D1000" s="47" t="str">
        <f>IFERROR(VLOOKUP($A1000,货物明细表!$B:$F,4,0),"")</f>
        <v/>
      </c>
      <c r="E1000" s="47" t="str">
        <f>IFERROR(VLOOKUP($A1000,货物明细表!$B:$F,5,0),"")</f>
        <v/>
      </c>
      <c r="F1000" s="20"/>
      <c r="G1000" s="47" t="str">
        <f>IF($A1000="","",SUMIF(入库记录!$C:$C,$A1000,入库记录!$H:$H))</f>
        <v/>
      </c>
      <c r="H1000" s="47" t="str">
        <f>IF(A1000="","",SUMIF(出库记录!$C:$C,$A1000,出库记录!$H:$H))</f>
        <v/>
      </c>
      <c r="I1000" s="47" t="str">
        <f t="shared" si="18"/>
        <v/>
      </c>
      <c r="J1000" s="20"/>
    </row>
    <row r="1001" spans="1:10">
      <c r="A1001" s="22"/>
      <c r="B1001" s="48" t="str">
        <f>IFERROR(VLOOKUP($A1001,货物明细表!$B:$F,2,0),"")</f>
        <v/>
      </c>
      <c r="C1001" s="48" t="str">
        <f>IFERROR(VLOOKUP($A1001,货物明细表!$B:$F,3,0),"")</f>
        <v/>
      </c>
      <c r="D1001" s="48" t="str">
        <f>IFERROR(VLOOKUP($A1001,货物明细表!$B:$F,4,0),"")</f>
        <v/>
      </c>
      <c r="E1001" s="48" t="str">
        <f>IFERROR(VLOOKUP($A1001,货物明细表!$B:$F,5,0),"")</f>
        <v/>
      </c>
      <c r="F1001" s="23"/>
      <c r="G1001" s="48" t="str">
        <f>IF($A1001="","",SUMIF(入库记录!$C:$C,$A1001,入库记录!$H:$H))</f>
        <v/>
      </c>
      <c r="H1001" s="48" t="str">
        <f>IF(A1001="","",SUMIF(出库记录!$C:$C,$A1001,出库记录!$H:$H))</f>
        <v/>
      </c>
      <c r="I1001" s="48" t="str">
        <f t="shared" si="18"/>
        <v/>
      </c>
      <c r="J1001" s="23"/>
    </row>
    <row r="1002" spans="1:10">
      <c r="A1002" s="19"/>
      <c r="B1002" s="47" t="str">
        <f>IFERROR(VLOOKUP($A1002,货物明细表!$B:$F,2,0),"")</f>
        <v/>
      </c>
      <c r="C1002" s="47" t="str">
        <f>IFERROR(VLOOKUP($A1002,货物明细表!$B:$F,3,0),"")</f>
        <v/>
      </c>
      <c r="D1002" s="47" t="str">
        <f>IFERROR(VLOOKUP($A1002,货物明细表!$B:$F,4,0),"")</f>
        <v/>
      </c>
      <c r="E1002" s="47" t="str">
        <f>IFERROR(VLOOKUP($A1002,货物明细表!$B:$F,5,0),"")</f>
        <v/>
      </c>
      <c r="F1002" s="20"/>
      <c r="G1002" s="47" t="str">
        <f>IF($A1002="","",SUMIF(入库记录!$C:$C,$A1002,入库记录!$H:$H))</f>
        <v/>
      </c>
      <c r="H1002" s="47" t="str">
        <f>IF(A1002="","",SUMIF(出库记录!$C:$C,$A1002,出库记录!$H:$H))</f>
        <v/>
      </c>
      <c r="I1002" s="47" t="str">
        <f t="shared" si="18"/>
        <v/>
      </c>
      <c r="J1002" s="20"/>
    </row>
    <row r="1003" spans="1:10">
      <c r="A1003" s="22"/>
      <c r="B1003" s="48" t="str">
        <f>IFERROR(VLOOKUP($A1003,货物明细表!$B:$F,2,0),"")</f>
        <v/>
      </c>
      <c r="C1003" s="48" t="str">
        <f>IFERROR(VLOOKUP($A1003,货物明细表!$B:$F,3,0),"")</f>
        <v/>
      </c>
      <c r="D1003" s="48" t="str">
        <f>IFERROR(VLOOKUP($A1003,货物明细表!$B:$F,4,0),"")</f>
        <v/>
      </c>
      <c r="E1003" s="48" t="str">
        <f>IFERROR(VLOOKUP($A1003,货物明细表!$B:$F,5,0),"")</f>
        <v/>
      </c>
      <c r="F1003" s="23"/>
      <c r="G1003" s="48" t="str">
        <f>IF($A1003="","",SUMIF(入库记录!$C:$C,$A1003,入库记录!$H:$H))</f>
        <v/>
      </c>
      <c r="H1003" s="48" t="str">
        <f>IF(A1003="","",SUMIF(出库记录!$C:$C,$A1003,出库记录!$H:$H))</f>
        <v/>
      </c>
      <c r="I1003" s="48" t="str">
        <f t="shared" si="18"/>
        <v/>
      </c>
      <c r="J1003" s="23"/>
    </row>
    <row r="1004" spans="1:10">
      <c r="A1004" s="19"/>
      <c r="B1004" s="47" t="str">
        <f>IFERROR(VLOOKUP($A1004,货物明细表!$B:$F,2,0),"")</f>
        <v/>
      </c>
      <c r="C1004" s="47" t="str">
        <f>IFERROR(VLOOKUP($A1004,货物明细表!$B:$F,3,0),"")</f>
        <v/>
      </c>
      <c r="D1004" s="47" t="str">
        <f>IFERROR(VLOOKUP($A1004,货物明细表!$B:$F,4,0),"")</f>
        <v/>
      </c>
      <c r="E1004" s="47" t="str">
        <f>IFERROR(VLOOKUP($A1004,货物明细表!$B:$F,5,0),"")</f>
        <v/>
      </c>
      <c r="F1004" s="20"/>
      <c r="G1004" s="47" t="str">
        <f>IF($A1004="","",SUMIF(入库记录!$C:$C,$A1004,入库记录!$H:$H))</f>
        <v/>
      </c>
      <c r="H1004" s="47" t="str">
        <f>IF(A1004="","",SUMIF(出库记录!$C:$C,$A1004,出库记录!$H:$H))</f>
        <v/>
      </c>
      <c r="I1004" s="47" t="str">
        <f t="shared" si="18"/>
        <v/>
      </c>
      <c r="J1004" s="20"/>
    </row>
    <row r="1005" spans="1:10">
      <c r="A1005" s="22"/>
      <c r="B1005" s="48" t="str">
        <f>IFERROR(VLOOKUP($A1005,货物明细表!$B:$F,2,0),"")</f>
        <v/>
      </c>
      <c r="C1005" s="48" t="str">
        <f>IFERROR(VLOOKUP($A1005,货物明细表!$B:$F,3,0),"")</f>
        <v/>
      </c>
      <c r="D1005" s="48" t="str">
        <f>IFERROR(VLOOKUP($A1005,货物明细表!$B:$F,4,0),"")</f>
        <v/>
      </c>
      <c r="E1005" s="48" t="str">
        <f>IFERROR(VLOOKUP($A1005,货物明细表!$B:$F,5,0),"")</f>
        <v/>
      </c>
      <c r="F1005" s="23"/>
      <c r="G1005" s="48" t="str">
        <f>IF($A1005="","",SUMIF(入库记录!$C:$C,$A1005,入库记录!$H:$H))</f>
        <v/>
      </c>
      <c r="H1005" s="48" t="str">
        <f>IF(A1005="","",SUMIF(出库记录!$C:$C,$A1005,出库记录!$H:$H))</f>
        <v/>
      </c>
      <c r="I1005" s="48" t="str">
        <f t="shared" si="18"/>
        <v/>
      </c>
      <c r="J1005" s="23"/>
    </row>
    <row r="1006" spans="1:10">
      <c r="A1006" s="19"/>
      <c r="B1006" s="47" t="str">
        <f>IFERROR(VLOOKUP($A1006,货物明细表!$B:$F,2,0),"")</f>
        <v/>
      </c>
      <c r="C1006" s="47" t="str">
        <f>IFERROR(VLOOKUP($A1006,货物明细表!$B:$F,3,0),"")</f>
        <v/>
      </c>
      <c r="D1006" s="47" t="str">
        <f>IFERROR(VLOOKUP($A1006,货物明细表!$B:$F,4,0),"")</f>
        <v/>
      </c>
      <c r="E1006" s="47" t="str">
        <f>IFERROR(VLOOKUP($A1006,货物明细表!$B:$F,5,0),"")</f>
        <v/>
      </c>
      <c r="F1006" s="20"/>
      <c r="G1006" s="47" t="str">
        <f>IF($A1006="","",SUMIF(入库记录!$C:$C,$A1006,入库记录!$H:$H))</f>
        <v/>
      </c>
      <c r="H1006" s="47" t="str">
        <f>IF(A1006="","",SUMIF(出库记录!$C:$C,$A1006,出库记录!$H:$H))</f>
        <v/>
      </c>
      <c r="I1006" s="47" t="str">
        <f t="shared" si="18"/>
        <v/>
      </c>
      <c r="J1006" s="20"/>
    </row>
    <row r="1007" spans="1:10">
      <c r="A1007" s="22"/>
      <c r="B1007" s="48" t="str">
        <f>IFERROR(VLOOKUP($A1007,货物明细表!$B:$F,2,0),"")</f>
        <v/>
      </c>
      <c r="C1007" s="48" t="str">
        <f>IFERROR(VLOOKUP($A1007,货物明细表!$B:$F,3,0),"")</f>
        <v/>
      </c>
      <c r="D1007" s="48" t="str">
        <f>IFERROR(VLOOKUP($A1007,货物明细表!$B:$F,4,0),"")</f>
        <v/>
      </c>
      <c r="E1007" s="48" t="str">
        <f>IFERROR(VLOOKUP($A1007,货物明细表!$B:$F,5,0),"")</f>
        <v/>
      </c>
      <c r="F1007" s="23"/>
      <c r="G1007" s="48" t="str">
        <f>IF($A1007="","",SUMIF(入库记录!$C:$C,$A1007,入库记录!$H:$H))</f>
        <v/>
      </c>
      <c r="H1007" s="48" t="str">
        <f>IF(A1007="","",SUMIF(出库记录!$C:$C,$A1007,出库记录!$H:$H))</f>
        <v/>
      </c>
      <c r="I1007" s="48" t="str">
        <f t="shared" si="18"/>
        <v/>
      </c>
      <c r="J1007" s="23"/>
    </row>
    <row r="1008" spans="1:10">
      <c r="A1008" s="19"/>
      <c r="B1008" s="47" t="str">
        <f>IFERROR(VLOOKUP($A1008,货物明细表!$B:$F,2,0),"")</f>
        <v/>
      </c>
      <c r="C1008" s="47" t="str">
        <f>IFERROR(VLOOKUP($A1008,货物明细表!$B:$F,3,0),"")</f>
        <v/>
      </c>
      <c r="D1008" s="47" t="str">
        <f>IFERROR(VLOOKUP($A1008,货物明细表!$B:$F,4,0),"")</f>
        <v/>
      </c>
      <c r="E1008" s="47" t="str">
        <f>IFERROR(VLOOKUP($A1008,货物明细表!$B:$F,5,0),"")</f>
        <v/>
      </c>
      <c r="F1008" s="20"/>
      <c r="G1008" s="47" t="str">
        <f>IF($A1008="","",SUMIF(入库记录!$C:$C,$A1008,入库记录!$H:$H))</f>
        <v/>
      </c>
      <c r="H1008" s="47" t="str">
        <f>IF(A1008="","",SUMIF(出库记录!$C:$C,$A1008,出库记录!$H:$H))</f>
        <v/>
      </c>
      <c r="I1008" s="47" t="str">
        <f t="shared" si="18"/>
        <v/>
      </c>
      <c r="J1008" s="20"/>
    </row>
    <row r="1009" spans="1:10">
      <c r="A1009" s="22"/>
      <c r="B1009" s="48" t="str">
        <f>IFERROR(VLOOKUP($A1009,货物明细表!$B:$F,2,0),"")</f>
        <v/>
      </c>
      <c r="C1009" s="48" t="str">
        <f>IFERROR(VLOOKUP($A1009,货物明细表!$B:$F,3,0),"")</f>
        <v/>
      </c>
      <c r="D1009" s="48" t="str">
        <f>IFERROR(VLOOKUP($A1009,货物明细表!$B:$F,4,0),"")</f>
        <v/>
      </c>
      <c r="E1009" s="48" t="str">
        <f>IFERROR(VLOOKUP($A1009,货物明细表!$B:$F,5,0),"")</f>
        <v/>
      </c>
      <c r="F1009" s="23"/>
      <c r="G1009" s="48" t="str">
        <f>IF($A1009="","",SUMIF(入库记录!$C:$C,$A1009,入库记录!$H:$H))</f>
        <v/>
      </c>
      <c r="H1009" s="48" t="str">
        <f>IF(A1009="","",SUMIF(出库记录!$C:$C,$A1009,出库记录!$H:$H))</f>
        <v/>
      </c>
      <c r="I1009" s="48" t="str">
        <f t="shared" si="18"/>
        <v/>
      </c>
      <c r="J1009" s="23"/>
    </row>
    <row r="1010" spans="1:10">
      <c r="A1010" s="19"/>
      <c r="B1010" s="47" t="str">
        <f>IFERROR(VLOOKUP($A1010,货物明细表!$B:$F,2,0),"")</f>
        <v/>
      </c>
      <c r="C1010" s="47" t="str">
        <f>IFERROR(VLOOKUP($A1010,货物明细表!$B:$F,3,0),"")</f>
        <v/>
      </c>
      <c r="D1010" s="47" t="str">
        <f>IFERROR(VLOOKUP($A1010,货物明细表!$B:$F,4,0),"")</f>
        <v/>
      </c>
      <c r="E1010" s="47" t="str">
        <f>IFERROR(VLOOKUP($A1010,货物明细表!$B:$F,5,0),"")</f>
        <v/>
      </c>
      <c r="F1010" s="20"/>
      <c r="G1010" s="47" t="str">
        <f>IF($A1010="","",SUMIF(入库记录!$C:$C,$A1010,入库记录!$H:$H))</f>
        <v/>
      </c>
      <c r="H1010" s="47" t="str">
        <f>IF(A1010="","",SUMIF(出库记录!$C:$C,$A1010,出库记录!$H:$H))</f>
        <v/>
      </c>
      <c r="I1010" s="47" t="str">
        <f t="shared" si="18"/>
        <v/>
      </c>
      <c r="J1010" s="20"/>
    </row>
    <row r="1011" spans="1:10">
      <c r="A1011" s="22"/>
      <c r="B1011" s="48" t="str">
        <f>IFERROR(VLOOKUP($A1011,货物明细表!$B:$F,2,0),"")</f>
        <v/>
      </c>
      <c r="C1011" s="48" t="str">
        <f>IFERROR(VLOOKUP($A1011,货物明细表!$B:$F,3,0),"")</f>
        <v/>
      </c>
      <c r="D1011" s="48" t="str">
        <f>IFERROR(VLOOKUP($A1011,货物明细表!$B:$F,4,0),"")</f>
        <v/>
      </c>
      <c r="E1011" s="48" t="str">
        <f>IFERROR(VLOOKUP($A1011,货物明细表!$B:$F,5,0),"")</f>
        <v/>
      </c>
      <c r="F1011" s="23"/>
      <c r="G1011" s="48" t="str">
        <f>IF($A1011="","",SUMIF(入库记录!$C:$C,$A1011,入库记录!$H:$H))</f>
        <v/>
      </c>
      <c r="H1011" s="48" t="str">
        <f>IF(A1011="","",SUMIF(出库记录!$C:$C,$A1011,出库记录!$H:$H))</f>
        <v/>
      </c>
      <c r="I1011" s="48" t="str">
        <f t="shared" si="18"/>
        <v/>
      </c>
      <c r="J1011" s="23"/>
    </row>
    <row r="1012" spans="1:10">
      <c r="A1012" s="19"/>
      <c r="B1012" s="47" t="str">
        <f>IFERROR(VLOOKUP($A1012,货物明细表!$B:$F,2,0),"")</f>
        <v/>
      </c>
      <c r="C1012" s="47" t="str">
        <f>IFERROR(VLOOKUP($A1012,货物明细表!$B:$F,3,0),"")</f>
        <v/>
      </c>
      <c r="D1012" s="47" t="str">
        <f>IFERROR(VLOOKUP($A1012,货物明细表!$B:$F,4,0),"")</f>
        <v/>
      </c>
      <c r="E1012" s="47" t="str">
        <f>IFERROR(VLOOKUP($A1012,货物明细表!$B:$F,5,0),"")</f>
        <v/>
      </c>
      <c r="F1012" s="20"/>
      <c r="G1012" s="47" t="str">
        <f>IF($A1012="","",SUMIF(入库记录!$C:$C,$A1012,入库记录!$H:$H))</f>
        <v/>
      </c>
      <c r="H1012" s="47" t="str">
        <f>IF(A1012="","",SUMIF(出库记录!$C:$C,$A1012,出库记录!$H:$H))</f>
        <v/>
      </c>
      <c r="I1012" s="47" t="str">
        <f t="shared" si="18"/>
        <v/>
      </c>
      <c r="J1012" s="20"/>
    </row>
    <row r="1013" spans="1:10">
      <c r="A1013" s="22"/>
      <c r="B1013" s="48" t="str">
        <f>IFERROR(VLOOKUP($A1013,货物明细表!$B:$F,2,0),"")</f>
        <v/>
      </c>
      <c r="C1013" s="48" t="str">
        <f>IFERROR(VLOOKUP($A1013,货物明细表!$B:$F,3,0),"")</f>
        <v/>
      </c>
      <c r="D1013" s="48" t="str">
        <f>IFERROR(VLOOKUP($A1013,货物明细表!$B:$F,4,0),"")</f>
        <v/>
      </c>
      <c r="E1013" s="48" t="str">
        <f>IFERROR(VLOOKUP($A1013,货物明细表!$B:$F,5,0),"")</f>
        <v/>
      </c>
      <c r="F1013" s="23"/>
      <c r="G1013" s="48" t="str">
        <f>IF($A1013="","",SUMIF(入库记录!$C:$C,$A1013,入库记录!$H:$H))</f>
        <v/>
      </c>
      <c r="H1013" s="48" t="str">
        <f>IF(A1013="","",SUMIF(出库记录!$C:$C,$A1013,出库记录!$H:$H))</f>
        <v/>
      </c>
      <c r="I1013" s="48" t="str">
        <f t="shared" si="18"/>
        <v/>
      </c>
      <c r="J1013" s="23"/>
    </row>
    <row r="1014" spans="1:10">
      <c r="A1014" s="19"/>
      <c r="B1014" s="47" t="str">
        <f>IFERROR(VLOOKUP($A1014,货物明细表!$B:$F,2,0),"")</f>
        <v/>
      </c>
      <c r="C1014" s="47" t="str">
        <f>IFERROR(VLOOKUP($A1014,货物明细表!$B:$F,3,0),"")</f>
        <v/>
      </c>
      <c r="D1014" s="47" t="str">
        <f>IFERROR(VLOOKUP($A1014,货物明细表!$B:$F,4,0),"")</f>
        <v/>
      </c>
      <c r="E1014" s="47" t="str">
        <f>IFERROR(VLOOKUP($A1014,货物明细表!$B:$F,5,0),"")</f>
        <v/>
      </c>
      <c r="F1014" s="20"/>
      <c r="G1014" s="47" t="str">
        <f>IF($A1014="","",SUMIF(入库记录!$C:$C,$A1014,入库记录!$H:$H))</f>
        <v/>
      </c>
      <c r="H1014" s="47" t="str">
        <f>IF(A1014="","",SUMIF(出库记录!$C:$C,$A1014,出库记录!$H:$H))</f>
        <v/>
      </c>
      <c r="I1014" s="47" t="str">
        <f t="shared" si="18"/>
        <v/>
      </c>
      <c r="J1014" s="20"/>
    </row>
    <row r="1015" spans="1:10">
      <c r="A1015" s="22"/>
      <c r="B1015" s="48" t="str">
        <f>IFERROR(VLOOKUP($A1015,货物明细表!$B:$F,2,0),"")</f>
        <v/>
      </c>
      <c r="C1015" s="48" t="str">
        <f>IFERROR(VLOOKUP($A1015,货物明细表!$B:$F,3,0),"")</f>
        <v/>
      </c>
      <c r="D1015" s="48" t="str">
        <f>IFERROR(VLOOKUP($A1015,货物明细表!$B:$F,4,0),"")</f>
        <v/>
      </c>
      <c r="E1015" s="48" t="str">
        <f>IFERROR(VLOOKUP($A1015,货物明细表!$B:$F,5,0),"")</f>
        <v/>
      </c>
      <c r="F1015" s="23"/>
      <c r="G1015" s="48" t="str">
        <f>IF($A1015="","",SUMIF(入库记录!$C:$C,$A1015,入库记录!$H:$H))</f>
        <v/>
      </c>
      <c r="H1015" s="48" t="str">
        <f>IF(A1015="","",SUMIF(出库记录!$C:$C,$A1015,出库记录!$H:$H))</f>
        <v/>
      </c>
      <c r="I1015" s="48" t="str">
        <f t="shared" si="18"/>
        <v/>
      </c>
      <c r="J1015" s="23"/>
    </row>
    <row r="1016" spans="1:10">
      <c r="A1016" s="19"/>
      <c r="B1016" s="47" t="str">
        <f>IFERROR(VLOOKUP($A1016,货物明细表!$B:$F,2,0),"")</f>
        <v/>
      </c>
      <c r="C1016" s="47" t="str">
        <f>IFERROR(VLOOKUP($A1016,货物明细表!$B:$F,3,0),"")</f>
        <v/>
      </c>
      <c r="D1016" s="47" t="str">
        <f>IFERROR(VLOOKUP($A1016,货物明细表!$B:$F,4,0),"")</f>
        <v/>
      </c>
      <c r="E1016" s="47" t="str">
        <f>IFERROR(VLOOKUP($A1016,货物明细表!$B:$F,5,0),"")</f>
        <v/>
      </c>
      <c r="F1016" s="20"/>
      <c r="G1016" s="47" t="str">
        <f>IF($A1016="","",SUMIF(入库记录!$C:$C,$A1016,入库记录!$H:$H))</f>
        <v/>
      </c>
      <c r="H1016" s="47" t="str">
        <f>IF(A1016="","",SUMIF(出库记录!$C:$C,$A1016,出库记录!$H:$H))</f>
        <v/>
      </c>
      <c r="I1016" s="47" t="str">
        <f t="shared" si="18"/>
        <v/>
      </c>
      <c r="J1016" s="20"/>
    </row>
    <row r="1017" spans="1:10">
      <c r="A1017" s="22"/>
      <c r="B1017" s="48" t="str">
        <f>IFERROR(VLOOKUP($A1017,货物明细表!$B:$F,2,0),"")</f>
        <v/>
      </c>
      <c r="C1017" s="48" t="str">
        <f>IFERROR(VLOOKUP($A1017,货物明细表!$B:$F,3,0),"")</f>
        <v/>
      </c>
      <c r="D1017" s="48" t="str">
        <f>IFERROR(VLOOKUP($A1017,货物明细表!$B:$F,4,0),"")</f>
        <v/>
      </c>
      <c r="E1017" s="48" t="str">
        <f>IFERROR(VLOOKUP($A1017,货物明细表!$B:$F,5,0),"")</f>
        <v/>
      </c>
      <c r="F1017" s="23"/>
      <c r="G1017" s="48" t="str">
        <f>IF($A1017="","",SUMIF(入库记录!$C:$C,$A1017,入库记录!$H:$H))</f>
        <v/>
      </c>
      <c r="H1017" s="48" t="str">
        <f>IF(A1017="","",SUMIF(出库记录!$C:$C,$A1017,出库记录!$H:$H))</f>
        <v/>
      </c>
      <c r="I1017" s="48" t="str">
        <f t="shared" si="18"/>
        <v/>
      </c>
      <c r="J1017" s="23"/>
    </row>
    <row r="1018" spans="1:10">
      <c r="A1018" s="19"/>
      <c r="B1018" s="47" t="str">
        <f>IFERROR(VLOOKUP($A1018,货物明细表!$B:$F,2,0),"")</f>
        <v/>
      </c>
      <c r="C1018" s="47" t="str">
        <f>IFERROR(VLOOKUP($A1018,货物明细表!$B:$F,3,0),"")</f>
        <v/>
      </c>
      <c r="D1018" s="47" t="str">
        <f>IFERROR(VLOOKUP($A1018,货物明细表!$B:$F,4,0),"")</f>
        <v/>
      </c>
      <c r="E1018" s="47" t="str">
        <f>IFERROR(VLOOKUP($A1018,货物明细表!$B:$F,5,0),"")</f>
        <v/>
      </c>
      <c r="F1018" s="20"/>
      <c r="G1018" s="47" t="str">
        <f>IF($A1018="","",SUMIF(入库记录!$C:$C,$A1018,入库记录!$H:$H))</f>
        <v/>
      </c>
      <c r="H1018" s="47" t="str">
        <f>IF(A1018="","",SUMIF(出库记录!$C:$C,$A1018,出库记录!$H:$H))</f>
        <v/>
      </c>
      <c r="I1018" s="47" t="str">
        <f t="shared" si="18"/>
        <v/>
      </c>
      <c r="J1018" s="20"/>
    </row>
    <row r="1019" spans="1:10">
      <c r="A1019" s="22"/>
      <c r="B1019" s="48" t="str">
        <f>IFERROR(VLOOKUP($A1019,货物明细表!$B:$F,2,0),"")</f>
        <v/>
      </c>
      <c r="C1019" s="48" t="str">
        <f>IFERROR(VLOOKUP($A1019,货物明细表!$B:$F,3,0),"")</f>
        <v/>
      </c>
      <c r="D1019" s="48" t="str">
        <f>IFERROR(VLOOKUP($A1019,货物明细表!$B:$F,4,0),"")</f>
        <v/>
      </c>
      <c r="E1019" s="48" t="str">
        <f>IFERROR(VLOOKUP($A1019,货物明细表!$B:$F,5,0),"")</f>
        <v/>
      </c>
      <c r="F1019" s="23"/>
      <c r="G1019" s="48" t="str">
        <f>IF($A1019="","",SUMIF(入库记录!$C:$C,$A1019,入库记录!$H:$H))</f>
        <v/>
      </c>
      <c r="H1019" s="48" t="str">
        <f>IF(A1019="","",SUMIF(出库记录!$C:$C,$A1019,出库记录!$H:$H))</f>
        <v/>
      </c>
      <c r="I1019" s="48" t="str">
        <f t="shared" si="18"/>
        <v/>
      </c>
      <c r="J1019" s="23"/>
    </row>
    <row r="1020" spans="1:10">
      <c r="A1020" s="19"/>
      <c r="B1020" s="47" t="str">
        <f>IFERROR(VLOOKUP($A1020,货物明细表!$B:$F,2,0),"")</f>
        <v/>
      </c>
      <c r="C1020" s="47" t="str">
        <f>IFERROR(VLOOKUP($A1020,货物明细表!$B:$F,3,0),"")</f>
        <v/>
      </c>
      <c r="D1020" s="47" t="str">
        <f>IFERROR(VLOOKUP($A1020,货物明细表!$B:$F,4,0),"")</f>
        <v/>
      </c>
      <c r="E1020" s="47" t="str">
        <f>IFERROR(VLOOKUP($A1020,货物明细表!$B:$F,5,0),"")</f>
        <v/>
      </c>
      <c r="F1020" s="20"/>
      <c r="G1020" s="47" t="str">
        <f>IF($A1020="","",SUMIF(入库记录!$C:$C,$A1020,入库记录!$H:$H))</f>
        <v/>
      </c>
      <c r="H1020" s="47" t="str">
        <f>IF(A1020="","",SUMIF(出库记录!$C:$C,$A1020,出库记录!$H:$H))</f>
        <v/>
      </c>
      <c r="I1020" s="47" t="str">
        <f t="shared" ref="I1020:I1051" si="19">IF($A1020="","",SUM(F1020:G1020)-H1020)</f>
        <v/>
      </c>
      <c r="J1020" s="20"/>
    </row>
    <row r="1021" spans="1:10">
      <c r="A1021" s="22"/>
      <c r="B1021" s="48" t="str">
        <f>IFERROR(VLOOKUP($A1021,货物明细表!$B:$F,2,0),"")</f>
        <v/>
      </c>
      <c r="C1021" s="48" t="str">
        <f>IFERROR(VLOOKUP($A1021,货物明细表!$B:$F,3,0),"")</f>
        <v/>
      </c>
      <c r="D1021" s="48" t="str">
        <f>IFERROR(VLOOKUP($A1021,货物明细表!$B:$F,4,0),"")</f>
        <v/>
      </c>
      <c r="E1021" s="48" t="str">
        <f>IFERROR(VLOOKUP($A1021,货物明细表!$B:$F,5,0),"")</f>
        <v/>
      </c>
      <c r="F1021" s="23"/>
      <c r="G1021" s="48" t="str">
        <f>IF($A1021="","",SUMIF(入库记录!$C:$C,$A1021,入库记录!$H:$H))</f>
        <v/>
      </c>
      <c r="H1021" s="48" t="str">
        <f>IF(A1021="","",SUMIF(出库记录!$C:$C,$A1021,出库记录!$H:$H))</f>
        <v/>
      </c>
      <c r="I1021" s="48" t="str">
        <f t="shared" si="19"/>
        <v/>
      </c>
      <c r="J1021" s="23"/>
    </row>
    <row r="1022" spans="1:10">
      <c r="A1022" s="19"/>
      <c r="B1022" s="47" t="str">
        <f>IFERROR(VLOOKUP($A1022,货物明细表!$B:$F,2,0),"")</f>
        <v/>
      </c>
      <c r="C1022" s="47" t="str">
        <f>IFERROR(VLOOKUP($A1022,货物明细表!$B:$F,3,0),"")</f>
        <v/>
      </c>
      <c r="D1022" s="47" t="str">
        <f>IFERROR(VLOOKUP($A1022,货物明细表!$B:$F,4,0),"")</f>
        <v/>
      </c>
      <c r="E1022" s="47" t="str">
        <f>IFERROR(VLOOKUP($A1022,货物明细表!$B:$F,5,0),"")</f>
        <v/>
      </c>
      <c r="F1022" s="20"/>
      <c r="G1022" s="47" t="str">
        <f>IF($A1022="","",SUMIF(入库记录!$C:$C,$A1022,入库记录!$H:$H))</f>
        <v/>
      </c>
      <c r="H1022" s="47" t="str">
        <f>IF(A1022="","",SUMIF(出库记录!$C:$C,$A1022,出库记录!$H:$H))</f>
        <v/>
      </c>
      <c r="I1022" s="47" t="str">
        <f t="shared" si="19"/>
        <v/>
      </c>
      <c r="J1022" s="20"/>
    </row>
    <row r="1023" spans="1:10">
      <c r="A1023" s="22"/>
      <c r="B1023" s="48" t="str">
        <f>IFERROR(VLOOKUP($A1023,货物明细表!$B:$F,2,0),"")</f>
        <v/>
      </c>
      <c r="C1023" s="48" t="str">
        <f>IFERROR(VLOOKUP($A1023,货物明细表!$B:$F,3,0),"")</f>
        <v/>
      </c>
      <c r="D1023" s="48" t="str">
        <f>IFERROR(VLOOKUP($A1023,货物明细表!$B:$F,4,0),"")</f>
        <v/>
      </c>
      <c r="E1023" s="48" t="str">
        <f>IFERROR(VLOOKUP($A1023,货物明细表!$B:$F,5,0),"")</f>
        <v/>
      </c>
      <c r="F1023" s="23"/>
      <c r="G1023" s="48" t="str">
        <f>IF($A1023="","",SUMIF(入库记录!$C:$C,$A1023,入库记录!$H:$H))</f>
        <v/>
      </c>
      <c r="H1023" s="48" t="str">
        <f>IF(A1023="","",SUMIF(出库记录!$C:$C,$A1023,出库记录!$H:$H))</f>
        <v/>
      </c>
      <c r="I1023" s="48" t="str">
        <f t="shared" si="19"/>
        <v/>
      </c>
      <c r="J1023" s="23"/>
    </row>
    <row r="1024" spans="1:10">
      <c r="A1024" s="19"/>
      <c r="B1024" s="47" t="str">
        <f>IFERROR(VLOOKUP($A1024,货物明细表!$B:$F,2,0),"")</f>
        <v/>
      </c>
      <c r="C1024" s="47" t="str">
        <f>IFERROR(VLOOKUP($A1024,货物明细表!$B:$F,3,0),"")</f>
        <v/>
      </c>
      <c r="D1024" s="47" t="str">
        <f>IFERROR(VLOOKUP($A1024,货物明细表!$B:$F,4,0),"")</f>
        <v/>
      </c>
      <c r="E1024" s="47" t="str">
        <f>IFERROR(VLOOKUP($A1024,货物明细表!$B:$F,5,0),"")</f>
        <v/>
      </c>
      <c r="F1024" s="20"/>
      <c r="G1024" s="47" t="str">
        <f>IF($A1024="","",SUMIF(入库记录!$C:$C,$A1024,入库记录!$H:$H))</f>
        <v/>
      </c>
      <c r="H1024" s="47" t="str">
        <f>IF(A1024="","",SUMIF(出库记录!$C:$C,$A1024,出库记录!$H:$H))</f>
        <v/>
      </c>
      <c r="I1024" s="47" t="str">
        <f t="shared" si="19"/>
        <v/>
      </c>
      <c r="J1024" s="20"/>
    </row>
    <row r="1025" spans="1:10">
      <c r="A1025" s="22"/>
      <c r="B1025" s="48" t="str">
        <f>IFERROR(VLOOKUP($A1025,货物明细表!$B:$F,2,0),"")</f>
        <v/>
      </c>
      <c r="C1025" s="48" t="str">
        <f>IFERROR(VLOOKUP($A1025,货物明细表!$B:$F,3,0),"")</f>
        <v/>
      </c>
      <c r="D1025" s="48" t="str">
        <f>IFERROR(VLOOKUP($A1025,货物明细表!$B:$F,4,0),"")</f>
        <v/>
      </c>
      <c r="E1025" s="48" t="str">
        <f>IFERROR(VLOOKUP($A1025,货物明细表!$B:$F,5,0),"")</f>
        <v/>
      </c>
      <c r="F1025" s="23"/>
      <c r="G1025" s="48" t="str">
        <f>IF($A1025="","",SUMIF(入库记录!$C:$C,$A1025,入库记录!$H:$H))</f>
        <v/>
      </c>
      <c r="H1025" s="48" t="str">
        <f>IF(A1025="","",SUMIF(出库记录!$C:$C,$A1025,出库记录!$H:$H))</f>
        <v/>
      </c>
      <c r="I1025" s="48" t="str">
        <f t="shared" si="19"/>
        <v/>
      </c>
      <c r="J1025" s="23"/>
    </row>
    <row r="1026" spans="1:10">
      <c r="A1026" s="19"/>
      <c r="B1026" s="47" t="str">
        <f>IFERROR(VLOOKUP($A1026,货物明细表!$B:$F,2,0),"")</f>
        <v/>
      </c>
      <c r="C1026" s="47" t="str">
        <f>IFERROR(VLOOKUP($A1026,货物明细表!$B:$F,3,0),"")</f>
        <v/>
      </c>
      <c r="D1026" s="47" t="str">
        <f>IFERROR(VLOOKUP($A1026,货物明细表!$B:$F,4,0),"")</f>
        <v/>
      </c>
      <c r="E1026" s="47" t="str">
        <f>IFERROR(VLOOKUP($A1026,货物明细表!$B:$F,5,0),"")</f>
        <v/>
      </c>
      <c r="F1026" s="20"/>
      <c r="G1026" s="47" t="str">
        <f>IF($A1026="","",SUMIF(入库记录!$C:$C,$A1026,入库记录!$H:$H))</f>
        <v/>
      </c>
      <c r="H1026" s="47" t="str">
        <f>IF(A1026="","",SUMIF(出库记录!$C:$C,$A1026,出库记录!$H:$H))</f>
        <v/>
      </c>
      <c r="I1026" s="47" t="str">
        <f t="shared" si="19"/>
        <v/>
      </c>
      <c r="J1026" s="20"/>
    </row>
    <row r="1027" spans="1:10">
      <c r="A1027" s="22"/>
      <c r="B1027" s="48" t="str">
        <f>IFERROR(VLOOKUP($A1027,货物明细表!$B:$F,2,0),"")</f>
        <v/>
      </c>
      <c r="C1027" s="48" t="str">
        <f>IFERROR(VLOOKUP($A1027,货物明细表!$B:$F,3,0),"")</f>
        <v/>
      </c>
      <c r="D1027" s="48" t="str">
        <f>IFERROR(VLOOKUP($A1027,货物明细表!$B:$F,4,0),"")</f>
        <v/>
      </c>
      <c r="E1027" s="48" t="str">
        <f>IFERROR(VLOOKUP($A1027,货物明细表!$B:$F,5,0),"")</f>
        <v/>
      </c>
      <c r="F1027" s="23"/>
      <c r="G1027" s="48" t="str">
        <f>IF($A1027="","",SUMIF(入库记录!$C:$C,$A1027,入库记录!$H:$H))</f>
        <v/>
      </c>
      <c r="H1027" s="48" t="str">
        <f>IF(A1027="","",SUMIF(出库记录!$C:$C,$A1027,出库记录!$H:$H))</f>
        <v/>
      </c>
      <c r="I1027" s="48" t="str">
        <f t="shared" si="19"/>
        <v/>
      </c>
      <c r="J1027" s="23"/>
    </row>
    <row r="1028" spans="1:10">
      <c r="A1028" s="19"/>
      <c r="B1028" s="47" t="str">
        <f>IFERROR(VLOOKUP($A1028,货物明细表!$B:$F,2,0),"")</f>
        <v/>
      </c>
      <c r="C1028" s="47" t="str">
        <f>IFERROR(VLOOKUP($A1028,货物明细表!$B:$F,3,0),"")</f>
        <v/>
      </c>
      <c r="D1028" s="47" t="str">
        <f>IFERROR(VLOOKUP($A1028,货物明细表!$B:$F,4,0),"")</f>
        <v/>
      </c>
      <c r="E1028" s="47" t="str">
        <f>IFERROR(VLOOKUP($A1028,货物明细表!$B:$F,5,0),"")</f>
        <v/>
      </c>
      <c r="F1028" s="20"/>
      <c r="G1028" s="47" t="str">
        <f>IF($A1028="","",SUMIF(入库记录!$C:$C,$A1028,入库记录!$H:$H))</f>
        <v/>
      </c>
      <c r="H1028" s="47" t="str">
        <f>IF(A1028="","",SUMIF(出库记录!$C:$C,$A1028,出库记录!$H:$H))</f>
        <v/>
      </c>
      <c r="I1028" s="47" t="str">
        <f t="shared" si="19"/>
        <v/>
      </c>
      <c r="J1028" s="20"/>
    </row>
    <row r="1029" spans="1:10">
      <c r="A1029" s="22"/>
      <c r="B1029" s="48" t="str">
        <f>IFERROR(VLOOKUP($A1029,货物明细表!$B:$F,2,0),"")</f>
        <v/>
      </c>
      <c r="C1029" s="48" t="str">
        <f>IFERROR(VLOOKUP($A1029,货物明细表!$B:$F,3,0),"")</f>
        <v/>
      </c>
      <c r="D1029" s="48" t="str">
        <f>IFERROR(VLOOKUP($A1029,货物明细表!$B:$F,4,0),"")</f>
        <v/>
      </c>
      <c r="E1029" s="48" t="str">
        <f>IFERROR(VLOOKUP($A1029,货物明细表!$B:$F,5,0),"")</f>
        <v/>
      </c>
      <c r="F1029" s="23"/>
      <c r="G1029" s="48" t="str">
        <f>IF($A1029="","",SUMIF(入库记录!$C:$C,$A1029,入库记录!$H:$H))</f>
        <v/>
      </c>
      <c r="H1029" s="48" t="str">
        <f>IF(A1029="","",SUMIF(出库记录!$C:$C,$A1029,出库记录!$H:$H))</f>
        <v/>
      </c>
      <c r="I1029" s="48" t="str">
        <f t="shared" si="19"/>
        <v/>
      </c>
      <c r="J1029" s="23"/>
    </row>
    <row r="1030" spans="1:10">
      <c r="A1030" s="19"/>
      <c r="B1030" s="47" t="str">
        <f>IFERROR(VLOOKUP($A1030,货物明细表!$B:$F,2,0),"")</f>
        <v/>
      </c>
      <c r="C1030" s="47" t="str">
        <f>IFERROR(VLOOKUP($A1030,货物明细表!$B:$F,3,0),"")</f>
        <v/>
      </c>
      <c r="D1030" s="47" t="str">
        <f>IFERROR(VLOOKUP($A1030,货物明细表!$B:$F,4,0),"")</f>
        <v/>
      </c>
      <c r="E1030" s="47" t="str">
        <f>IFERROR(VLOOKUP($A1030,货物明细表!$B:$F,5,0),"")</f>
        <v/>
      </c>
      <c r="F1030" s="20"/>
      <c r="G1030" s="47" t="str">
        <f>IF($A1030="","",SUMIF(入库记录!$C:$C,$A1030,入库记录!$H:$H))</f>
        <v/>
      </c>
      <c r="H1030" s="47" t="str">
        <f>IF(A1030="","",SUMIF(出库记录!$C:$C,$A1030,出库记录!$H:$H))</f>
        <v/>
      </c>
      <c r="I1030" s="47" t="str">
        <f t="shared" si="19"/>
        <v/>
      </c>
      <c r="J1030" s="20"/>
    </row>
    <row r="1031" spans="1:10">
      <c r="A1031" s="22"/>
      <c r="B1031" s="48" t="str">
        <f>IFERROR(VLOOKUP($A1031,货物明细表!$B:$F,2,0),"")</f>
        <v/>
      </c>
      <c r="C1031" s="48" t="str">
        <f>IFERROR(VLOOKUP($A1031,货物明细表!$B:$F,3,0),"")</f>
        <v/>
      </c>
      <c r="D1031" s="48" t="str">
        <f>IFERROR(VLOOKUP($A1031,货物明细表!$B:$F,4,0),"")</f>
        <v/>
      </c>
      <c r="E1031" s="48" t="str">
        <f>IFERROR(VLOOKUP($A1031,货物明细表!$B:$F,5,0),"")</f>
        <v/>
      </c>
      <c r="F1031" s="23"/>
      <c r="G1031" s="48" t="str">
        <f>IF($A1031="","",SUMIF(入库记录!$C:$C,$A1031,入库记录!$H:$H))</f>
        <v/>
      </c>
      <c r="H1031" s="48" t="str">
        <f>IF(A1031="","",SUMIF(出库记录!$C:$C,$A1031,出库记录!$H:$H))</f>
        <v/>
      </c>
      <c r="I1031" s="48" t="str">
        <f t="shared" si="19"/>
        <v/>
      </c>
      <c r="J1031" s="23"/>
    </row>
    <row r="1032" spans="1:10">
      <c r="A1032" s="19"/>
      <c r="B1032" s="47" t="str">
        <f>IFERROR(VLOOKUP($A1032,货物明细表!$B:$F,2,0),"")</f>
        <v/>
      </c>
      <c r="C1032" s="47" t="str">
        <f>IFERROR(VLOOKUP($A1032,货物明细表!$B:$F,3,0),"")</f>
        <v/>
      </c>
      <c r="D1032" s="47" t="str">
        <f>IFERROR(VLOOKUP($A1032,货物明细表!$B:$F,4,0),"")</f>
        <v/>
      </c>
      <c r="E1032" s="47" t="str">
        <f>IFERROR(VLOOKUP($A1032,货物明细表!$B:$F,5,0),"")</f>
        <v/>
      </c>
      <c r="F1032" s="20"/>
      <c r="G1032" s="47" t="str">
        <f>IF($A1032="","",SUMIF(入库记录!$C:$C,$A1032,入库记录!$H:$H))</f>
        <v/>
      </c>
      <c r="H1032" s="47" t="str">
        <f>IF(A1032="","",SUMIF(出库记录!$C:$C,$A1032,出库记录!$H:$H))</f>
        <v/>
      </c>
      <c r="I1032" s="47" t="str">
        <f t="shared" si="19"/>
        <v/>
      </c>
      <c r="J1032" s="20"/>
    </row>
    <row r="1033" spans="1:10">
      <c r="A1033" s="22"/>
      <c r="B1033" s="48" t="str">
        <f>IFERROR(VLOOKUP($A1033,货物明细表!$B:$F,2,0),"")</f>
        <v/>
      </c>
      <c r="C1033" s="48" t="str">
        <f>IFERROR(VLOOKUP($A1033,货物明细表!$B:$F,3,0),"")</f>
        <v/>
      </c>
      <c r="D1033" s="48" t="str">
        <f>IFERROR(VLOOKUP($A1033,货物明细表!$B:$F,4,0),"")</f>
        <v/>
      </c>
      <c r="E1033" s="48" t="str">
        <f>IFERROR(VLOOKUP($A1033,货物明细表!$B:$F,5,0),"")</f>
        <v/>
      </c>
      <c r="F1033" s="23"/>
      <c r="G1033" s="48" t="str">
        <f>IF($A1033="","",SUMIF(入库记录!$C:$C,$A1033,入库记录!$H:$H))</f>
        <v/>
      </c>
      <c r="H1033" s="48" t="str">
        <f>IF(A1033="","",SUMIF(出库记录!$C:$C,$A1033,出库记录!$H:$H))</f>
        <v/>
      </c>
      <c r="I1033" s="48" t="str">
        <f t="shared" si="19"/>
        <v/>
      </c>
      <c r="J1033" s="23"/>
    </row>
    <row r="1034" spans="1:10">
      <c r="A1034" s="19"/>
      <c r="B1034" s="47" t="str">
        <f>IFERROR(VLOOKUP($A1034,货物明细表!$B:$F,2,0),"")</f>
        <v/>
      </c>
      <c r="C1034" s="47" t="str">
        <f>IFERROR(VLOOKUP($A1034,货物明细表!$B:$F,3,0),"")</f>
        <v/>
      </c>
      <c r="D1034" s="47" t="str">
        <f>IFERROR(VLOOKUP($A1034,货物明细表!$B:$F,4,0),"")</f>
        <v/>
      </c>
      <c r="E1034" s="47" t="str">
        <f>IFERROR(VLOOKUP($A1034,货物明细表!$B:$F,5,0),"")</f>
        <v/>
      </c>
      <c r="F1034" s="20"/>
      <c r="G1034" s="47" t="str">
        <f>IF($A1034="","",SUMIF(入库记录!$C:$C,$A1034,入库记录!$H:$H))</f>
        <v/>
      </c>
      <c r="H1034" s="47" t="str">
        <f>IF(A1034="","",SUMIF(出库记录!$C:$C,$A1034,出库记录!$H:$H))</f>
        <v/>
      </c>
      <c r="I1034" s="47" t="str">
        <f t="shared" si="19"/>
        <v/>
      </c>
      <c r="J1034" s="20"/>
    </row>
    <row r="1035" spans="1:10">
      <c r="A1035" s="22"/>
      <c r="B1035" s="48" t="str">
        <f>IFERROR(VLOOKUP($A1035,货物明细表!$B:$F,2,0),"")</f>
        <v/>
      </c>
      <c r="C1035" s="48" t="str">
        <f>IFERROR(VLOOKUP($A1035,货物明细表!$B:$F,3,0),"")</f>
        <v/>
      </c>
      <c r="D1035" s="48" t="str">
        <f>IFERROR(VLOOKUP($A1035,货物明细表!$B:$F,4,0),"")</f>
        <v/>
      </c>
      <c r="E1035" s="48" t="str">
        <f>IFERROR(VLOOKUP($A1035,货物明细表!$B:$F,5,0),"")</f>
        <v/>
      </c>
      <c r="F1035" s="23"/>
      <c r="G1035" s="48" t="str">
        <f>IF($A1035="","",SUMIF(入库记录!$C:$C,$A1035,入库记录!$H:$H))</f>
        <v/>
      </c>
      <c r="H1035" s="48" t="str">
        <f>IF(A1035="","",SUMIF(出库记录!$C:$C,$A1035,出库记录!$H:$H))</f>
        <v/>
      </c>
      <c r="I1035" s="48" t="str">
        <f t="shared" si="19"/>
        <v/>
      </c>
      <c r="J1035" s="23"/>
    </row>
    <row r="1036" spans="1:10">
      <c r="A1036" s="19"/>
      <c r="B1036" s="47" t="str">
        <f>IFERROR(VLOOKUP($A1036,货物明细表!$B:$F,2,0),"")</f>
        <v/>
      </c>
      <c r="C1036" s="47" t="str">
        <f>IFERROR(VLOOKUP($A1036,货物明细表!$B:$F,3,0),"")</f>
        <v/>
      </c>
      <c r="D1036" s="47" t="str">
        <f>IFERROR(VLOOKUP($A1036,货物明细表!$B:$F,4,0),"")</f>
        <v/>
      </c>
      <c r="E1036" s="47" t="str">
        <f>IFERROR(VLOOKUP($A1036,货物明细表!$B:$F,5,0),"")</f>
        <v/>
      </c>
      <c r="F1036" s="20"/>
      <c r="G1036" s="47" t="str">
        <f>IF($A1036="","",SUMIF(入库记录!$C:$C,$A1036,入库记录!$H:$H))</f>
        <v/>
      </c>
      <c r="H1036" s="47" t="str">
        <f>IF(A1036="","",SUMIF(出库记录!$C:$C,$A1036,出库记录!$H:$H))</f>
        <v/>
      </c>
      <c r="I1036" s="47" t="str">
        <f t="shared" si="19"/>
        <v/>
      </c>
      <c r="J1036" s="20"/>
    </row>
    <row r="1037" spans="1:10">
      <c r="A1037" s="22"/>
      <c r="B1037" s="48" t="str">
        <f>IFERROR(VLOOKUP($A1037,货物明细表!$B:$F,2,0),"")</f>
        <v/>
      </c>
      <c r="C1037" s="48" t="str">
        <f>IFERROR(VLOOKUP($A1037,货物明细表!$B:$F,3,0),"")</f>
        <v/>
      </c>
      <c r="D1037" s="48" t="str">
        <f>IFERROR(VLOOKUP($A1037,货物明细表!$B:$F,4,0),"")</f>
        <v/>
      </c>
      <c r="E1037" s="48" t="str">
        <f>IFERROR(VLOOKUP($A1037,货物明细表!$B:$F,5,0),"")</f>
        <v/>
      </c>
      <c r="F1037" s="23"/>
      <c r="G1037" s="48" t="str">
        <f>IF($A1037="","",SUMIF(入库记录!$C:$C,$A1037,入库记录!$H:$H))</f>
        <v/>
      </c>
      <c r="H1037" s="48" t="str">
        <f>IF(A1037="","",SUMIF(出库记录!$C:$C,$A1037,出库记录!$H:$H))</f>
        <v/>
      </c>
      <c r="I1037" s="48" t="str">
        <f t="shared" si="19"/>
        <v/>
      </c>
      <c r="J1037" s="23"/>
    </row>
    <row r="1038" spans="1:10">
      <c r="A1038" s="19"/>
      <c r="B1038" s="47" t="str">
        <f>IFERROR(VLOOKUP($A1038,货物明细表!$B:$F,2,0),"")</f>
        <v/>
      </c>
      <c r="C1038" s="47" t="str">
        <f>IFERROR(VLOOKUP($A1038,货物明细表!$B:$F,3,0),"")</f>
        <v/>
      </c>
      <c r="D1038" s="47" t="str">
        <f>IFERROR(VLOOKUP($A1038,货物明细表!$B:$F,4,0),"")</f>
        <v/>
      </c>
      <c r="E1038" s="47" t="str">
        <f>IFERROR(VLOOKUP($A1038,货物明细表!$B:$F,5,0),"")</f>
        <v/>
      </c>
      <c r="F1038" s="20"/>
      <c r="G1038" s="47" t="str">
        <f>IF($A1038="","",SUMIF(入库记录!$C:$C,$A1038,入库记录!$H:$H))</f>
        <v/>
      </c>
      <c r="H1038" s="47" t="str">
        <f>IF(A1038="","",SUMIF(出库记录!$C:$C,$A1038,出库记录!$H:$H))</f>
        <v/>
      </c>
      <c r="I1038" s="47" t="str">
        <f t="shared" si="19"/>
        <v/>
      </c>
      <c r="J1038" s="20"/>
    </row>
    <row r="1039" spans="1:10">
      <c r="A1039" s="22"/>
      <c r="B1039" s="48" t="str">
        <f>IFERROR(VLOOKUP($A1039,货物明细表!$B:$F,2,0),"")</f>
        <v/>
      </c>
      <c r="C1039" s="48" t="str">
        <f>IFERROR(VLOOKUP($A1039,货物明细表!$B:$F,3,0),"")</f>
        <v/>
      </c>
      <c r="D1039" s="48" t="str">
        <f>IFERROR(VLOOKUP($A1039,货物明细表!$B:$F,4,0),"")</f>
        <v/>
      </c>
      <c r="E1039" s="48" t="str">
        <f>IFERROR(VLOOKUP($A1039,货物明细表!$B:$F,5,0),"")</f>
        <v/>
      </c>
      <c r="F1039" s="23"/>
      <c r="G1039" s="48" t="str">
        <f>IF($A1039="","",SUMIF(入库记录!$C:$C,$A1039,入库记录!$H:$H))</f>
        <v/>
      </c>
      <c r="H1039" s="48" t="str">
        <f>IF(A1039="","",SUMIF(出库记录!$C:$C,$A1039,出库记录!$H:$H))</f>
        <v/>
      </c>
      <c r="I1039" s="48" t="str">
        <f t="shared" si="19"/>
        <v/>
      </c>
      <c r="J1039" s="23"/>
    </row>
    <row r="1040" spans="1:10">
      <c r="A1040" s="19"/>
      <c r="B1040" s="47" t="str">
        <f>IFERROR(VLOOKUP($A1040,货物明细表!$B:$F,2,0),"")</f>
        <v/>
      </c>
      <c r="C1040" s="47" t="str">
        <f>IFERROR(VLOOKUP($A1040,货物明细表!$B:$F,3,0),"")</f>
        <v/>
      </c>
      <c r="D1040" s="47" t="str">
        <f>IFERROR(VLOOKUP($A1040,货物明细表!$B:$F,4,0),"")</f>
        <v/>
      </c>
      <c r="E1040" s="47" t="str">
        <f>IFERROR(VLOOKUP($A1040,货物明细表!$B:$F,5,0),"")</f>
        <v/>
      </c>
      <c r="F1040" s="20"/>
      <c r="G1040" s="47" t="str">
        <f>IF($A1040="","",SUMIF(入库记录!$C:$C,$A1040,入库记录!$H:$H))</f>
        <v/>
      </c>
      <c r="H1040" s="47" t="str">
        <f>IF(A1040="","",SUMIF(出库记录!$C:$C,$A1040,出库记录!$H:$H))</f>
        <v/>
      </c>
      <c r="I1040" s="47" t="str">
        <f t="shared" si="19"/>
        <v/>
      </c>
      <c r="J1040" s="20"/>
    </row>
    <row r="1041" spans="1:10">
      <c r="A1041" s="22"/>
      <c r="B1041" s="48" t="str">
        <f>IFERROR(VLOOKUP($A1041,货物明细表!$B:$F,2,0),"")</f>
        <v/>
      </c>
      <c r="C1041" s="48" t="str">
        <f>IFERROR(VLOOKUP($A1041,货物明细表!$B:$F,3,0),"")</f>
        <v/>
      </c>
      <c r="D1041" s="48" t="str">
        <f>IFERROR(VLOOKUP($A1041,货物明细表!$B:$F,4,0),"")</f>
        <v/>
      </c>
      <c r="E1041" s="48" t="str">
        <f>IFERROR(VLOOKUP($A1041,货物明细表!$B:$F,5,0),"")</f>
        <v/>
      </c>
      <c r="F1041" s="23"/>
      <c r="G1041" s="48" t="str">
        <f>IF($A1041="","",SUMIF(入库记录!$C:$C,$A1041,入库记录!$H:$H))</f>
        <v/>
      </c>
      <c r="H1041" s="48" t="str">
        <f>IF(A1041="","",SUMIF(出库记录!$C:$C,$A1041,出库记录!$H:$H))</f>
        <v/>
      </c>
      <c r="I1041" s="48" t="str">
        <f t="shared" si="19"/>
        <v/>
      </c>
      <c r="J1041" s="23"/>
    </row>
    <row r="1042" spans="1:10">
      <c r="A1042" s="19"/>
      <c r="B1042" s="47" t="str">
        <f>IFERROR(VLOOKUP($A1042,货物明细表!$B:$F,2,0),"")</f>
        <v/>
      </c>
      <c r="C1042" s="47" t="str">
        <f>IFERROR(VLOOKUP($A1042,货物明细表!$B:$F,3,0),"")</f>
        <v/>
      </c>
      <c r="D1042" s="47" t="str">
        <f>IFERROR(VLOOKUP($A1042,货物明细表!$B:$F,4,0),"")</f>
        <v/>
      </c>
      <c r="E1042" s="47" t="str">
        <f>IFERROR(VLOOKUP($A1042,货物明细表!$B:$F,5,0),"")</f>
        <v/>
      </c>
      <c r="F1042" s="20"/>
      <c r="G1042" s="47" t="str">
        <f>IF($A1042="","",SUMIF(入库记录!$C:$C,$A1042,入库记录!$H:$H))</f>
        <v/>
      </c>
      <c r="H1042" s="47" t="str">
        <f>IF(A1042="","",SUMIF(出库记录!$C:$C,$A1042,出库记录!$H:$H))</f>
        <v/>
      </c>
      <c r="I1042" s="47" t="str">
        <f t="shared" si="19"/>
        <v/>
      </c>
      <c r="J1042" s="20"/>
    </row>
    <row r="1043" spans="1:10">
      <c r="A1043" s="22"/>
      <c r="B1043" s="48" t="str">
        <f>IFERROR(VLOOKUP($A1043,货物明细表!$B:$F,2,0),"")</f>
        <v/>
      </c>
      <c r="C1043" s="48" t="str">
        <f>IFERROR(VLOOKUP($A1043,货物明细表!$B:$F,3,0),"")</f>
        <v/>
      </c>
      <c r="D1043" s="48" t="str">
        <f>IFERROR(VLOOKUP($A1043,货物明细表!$B:$F,4,0),"")</f>
        <v/>
      </c>
      <c r="E1043" s="48" t="str">
        <f>IFERROR(VLOOKUP($A1043,货物明细表!$B:$F,5,0),"")</f>
        <v/>
      </c>
      <c r="F1043" s="23"/>
      <c r="G1043" s="48" t="str">
        <f>IF($A1043="","",SUMIF(入库记录!$C:$C,$A1043,入库记录!$H:$H))</f>
        <v/>
      </c>
      <c r="H1043" s="48" t="str">
        <f>IF(A1043="","",SUMIF(出库记录!$C:$C,$A1043,出库记录!$H:$H))</f>
        <v/>
      </c>
      <c r="I1043" s="48" t="str">
        <f t="shared" si="19"/>
        <v/>
      </c>
      <c r="J1043" s="23"/>
    </row>
    <row r="1044" spans="1:10">
      <c r="A1044" s="19"/>
      <c r="B1044" s="47" t="str">
        <f>IFERROR(VLOOKUP($A1044,货物明细表!$B:$F,2,0),"")</f>
        <v/>
      </c>
      <c r="C1044" s="47" t="str">
        <f>IFERROR(VLOOKUP($A1044,货物明细表!$B:$F,3,0),"")</f>
        <v/>
      </c>
      <c r="D1044" s="47" t="str">
        <f>IFERROR(VLOOKUP($A1044,货物明细表!$B:$F,4,0),"")</f>
        <v/>
      </c>
      <c r="E1044" s="47" t="str">
        <f>IFERROR(VLOOKUP($A1044,货物明细表!$B:$F,5,0),"")</f>
        <v/>
      </c>
      <c r="F1044" s="20"/>
      <c r="G1044" s="47" t="str">
        <f>IF($A1044="","",SUMIF(入库记录!$C:$C,$A1044,入库记录!$H:$H))</f>
        <v/>
      </c>
      <c r="H1044" s="47" t="str">
        <f>IF(A1044="","",SUMIF(出库记录!$C:$C,$A1044,出库记录!$H:$H))</f>
        <v/>
      </c>
      <c r="I1044" s="47" t="str">
        <f t="shared" si="19"/>
        <v/>
      </c>
      <c r="J1044" s="20"/>
    </row>
    <row r="1045" spans="1:10">
      <c r="A1045" s="22"/>
      <c r="B1045" s="48" t="str">
        <f>IFERROR(VLOOKUP($A1045,货物明细表!$B:$F,2,0),"")</f>
        <v/>
      </c>
      <c r="C1045" s="48" t="str">
        <f>IFERROR(VLOOKUP($A1045,货物明细表!$B:$F,3,0),"")</f>
        <v/>
      </c>
      <c r="D1045" s="48" t="str">
        <f>IFERROR(VLOOKUP($A1045,货物明细表!$B:$F,4,0),"")</f>
        <v/>
      </c>
      <c r="E1045" s="48" t="str">
        <f>IFERROR(VLOOKUP($A1045,货物明细表!$B:$F,5,0),"")</f>
        <v/>
      </c>
      <c r="F1045" s="23"/>
      <c r="G1045" s="48" t="str">
        <f>IF($A1045="","",SUMIF(入库记录!$C:$C,$A1045,入库记录!$H:$H))</f>
        <v/>
      </c>
      <c r="H1045" s="48" t="str">
        <f>IF(A1045="","",SUMIF(出库记录!$C:$C,$A1045,出库记录!$H:$H))</f>
        <v/>
      </c>
      <c r="I1045" s="48" t="str">
        <f t="shared" si="19"/>
        <v/>
      </c>
      <c r="J1045" s="23"/>
    </row>
    <row r="1046" spans="1:10">
      <c r="A1046" s="19"/>
      <c r="B1046" s="47" t="str">
        <f>IFERROR(VLOOKUP($A1046,货物明细表!$B:$F,2,0),"")</f>
        <v/>
      </c>
      <c r="C1046" s="47" t="str">
        <f>IFERROR(VLOOKUP($A1046,货物明细表!$B:$F,3,0),"")</f>
        <v/>
      </c>
      <c r="D1046" s="47" t="str">
        <f>IFERROR(VLOOKUP($A1046,货物明细表!$B:$F,4,0),"")</f>
        <v/>
      </c>
      <c r="E1046" s="47" t="str">
        <f>IFERROR(VLOOKUP($A1046,货物明细表!$B:$F,5,0),"")</f>
        <v/>
      </c>
      <c r="F1046" s="20"/>
      <c r="G1046" s="47" t="str">
        <f>IF($A1046="","",SUMIF(入库记录!$C:$C,$A1046,入库记录!$H:$H))</f>
        <v/>
      </c>
      <c r="H1046" s="47" t="str">
        <f>IF(A1046="","",SUMIF(出库记录!$C:$C,$A1046,出库记录!$H:$H))</f>
        <v/>
      </c>
      <c r="I1046" s="47" t="str">
        <f t="shared" si="19"/>
        <v/>
      </c>
      <c r="J1046" s="20"/>
    </row>
    <row r="1047" spans="1:10">
      <c r="A1047" s="22"/>
      <c r="B1047" s="48" t="str">
        <f>IFERROR(VLOOKUP($A1047,货物明细表!$B:$F,2,0),"")</f>
        <v/>
      </c>
      <c r="C1047" s="48" t="str">
        <f>IFERROR(VLOOKUP($A1047,货物明细表!$B:$F,3,0),"")</f>
        <v/>
      </c>
      <c r="D1047" s="48" t="str">
        <f>IFERROR(VLOOKUP($A1047,货物明细表!$B:$F,4,0),"")</f>
        <v/>
      </c>
      <c r="E1047" s="48" t="str">
        <f>IFERROR(VLOOKUP($A1047,货物明细表!$B:$F,5,0),"")</f>
        <v/>
      </c>
      <c r="F1047" s="23"/>
      <c r="G1047" s="48" t="str">
        <f>IF($A1047="","",SUMIF(入库记录!$C:$C,$A1047,入库记录!$H:$H))</f>
        <v/>
      </c>
      <c r="H1047" s="48" t="str">
        <f>IF(A1047="","",SUMIF(出库记录!$C:$C,$A1047,出库记录!$H:$H))</f>
        <v/>
      </c>
      <c r="I1047" s="48" t="str">
        <f t="shared" si="19"/>
        <v/>
      </c>
      <c r="J1047" s="23"/>
    </row>
    <row r="1048" spans="1:10">
      <c r="A1048" s="19"/>
      <c r="B1048" s="47" t="str">
        <f>IFERROR(VLOOKUP($A1048,货物明细表!$B:$F,2,0),"")</f>
        <v/>
      </c>
      <c r="C1048" s="47" t="str">
        <f>IFERROR(VLOOKUP($A1048,货物明细表!$B:$F,3,0),"")</f>
        <v/>
      </c>
      <c r="D1048" s="47" t="str">
        <f>IFERROR(VLOOKUP($A1048,货物明细表!$B:$F,4,0),"")</f>
        <v/>
      </c>
      <c r="E1048" s="47" t="str">
        <f>IFERROR(VLOOKUP($A1048,货物明细表!$B:$F,5,0),"")</f>
        <v/>
      </c>
      <c r="F1048" s="20"/>
      <c r="G1048" s="47" t="str">
        <f>IF($A1048="","",SUMIF(入库记录!$C:$C,$A1048,入库记录!$H:$H))</f>
        <v/>
      </c>
      <c r="H1048" s="47" t="str">
        <f>IF(A1048="","",SUMIF(出库记录!$C:$C,$A1048,出库记录!$H:$H))</f>
        <v/>
      </c>
      <c r="I1048" s="47" t="str">
        <f t="shared" si="19"/>
        <v/>
      </c>
      <c r="J1048" s="20"/>
    </row>
    <row r="1049" spans="1:10">
      <c r="A1049" s="22"/>
      <c r="B1049" s="48" t="str">
        <f>IFERROR(VLOOKUP($A1049,货物明细表!$B:$F,2,0),"")</f>
        <v/>
      </c>
      <c r="C1049" s="48" t="str">
        <f>IFERROR(VLOOKUP($A1049,货物明细表!$B:$F,3,0),"")</f>
        <v/>
      </c>
      <c r="D1049" s="48" t="str">
        <f>IFERROR(VLOOKUP($A1049,货物明细表!$B:$F,4,0),"")</f>
        <v/>
      </c>
      <c r="E1049" s="48" t="str">
        <f>IFERROR(VLOOKUP($A1049,货物明细表!$B:$F,5,0),"")</f>
        <v/>
      </c>
      <c r="F1049" s="23"/>
      <c r="G1049" s="48" t="str">
        <f>IF($A1049="","",SUMIF(入库记录!$C:$C,$A1049,入库记录!$H:$H))</f>
        <v/>
      </c>
      <c r="H1049" s="48" t="str">
        <f>IF(A1049="","",SUMIF(出库记录!$C:$C,$A1049,出库记录!$H:$H))</f>
        <v/>
      </c>
      <c r="I1049" s="48" t="str">
        <f t="shared" si="19"/>
        <v/>
      </c>
      <c r="J1049" s="23"/>
    </row>
    <row r="1050" spans="1:10">
      <c r="A1050" s="19"/>
      <c r="B1050" s="47" t="str">
        <f>IFERROR(VLOOKUP($A1050,货物明细表!$B:$F,2,0),"")</f>
        <v/>
      </c>
      <c r="C1050" s="47" t="str">
        <f>IFERROR(VLOOKUP($A1050,货物明细表!$B:$F,3,0),"")</f>
        <v/>
      </c>
      <c r="D1050" s="47" t="str">
        <f>IFERROR(VLOOKUP($A1050,货物明细表!$B:$F,4,0),"")</f>
        <v/>
      </c>
      <c r="E1050" s="47" t="str">
        <f>IFERROR(VLOOKUP($A1050,货物明细表!$B:$F,5,0),"")</f>
        <v/>
      </c>
      <c r="F1050" s="20"/>
      <c r="G1050" s="47" t="str">
        <f>IF($A1050="","",SUMIF(入库记录!$C:$C,$A1050,入库记录!$H:$H))</f>
        <v/>
      </c>
      <c r="H1050" s="47" t="str">
        <f>IF(A1050="","",SUMIF(出库记录!$C:$C,$A1050,出库记录!$H:$H))</f>
        <v/>
      </c>
      <c r="I1050" s="47" t="str">
        <f t="shared" si="19"/>
        <v/>
      </c>
      <c r="J1050" s="20"/>
    </row>
    <row r="1051" spans="1:10">
      <c r="A1051" s="22"/>
      <c r="B1051" s="48" t="str">
        <f>IFERROR(VLOOKUP($A1051,货物明细表!$B:$F,2,0),"")</f>
        <v/>
      </c>
      <c r="C1051" s="48" t="str">
        <f>IFERROR(VLOOKUP($A1051,货物明细表!$B:$F,3,0),"")</f>
        <v/>
      </c>
      <c r="D1051" s="48" t="str">
        <f>IFERROR(VLOOKUP($A1051,货物明细表!$B:$F,4,0),"")</f>
        <v/>
      </c>
      <c r="E1051" s="48" t="str">
        <f>IFERROR(VLOOKUP($A1051,货物明细表!$B:$F,5,0),"")</f>
        <v/>
      </c>
      <c r="F1051" s="23"/>
      <c r="G1051" s="48" t="str">
        <f>IF($A1051="","",SUMIF(入库记录!$C:$C,$A1051,入库记录!$H:$H))</f>
        <v/>
      </c>
      <c r="H1051" s="48" t="str">
        <f>IF(A1051="","",SUMIF(出库记录!$C:$C,$A1051,出库记录!$H:$H))</f>
        <v/>
      </c>
      <c r="I1051" s="48" t="str">
        <f t="shared" si="19"/>
        <v/>
      </c>
      <c r="J1051" s="23"/>
    </row>
    <row r="1052" spans="1:10">
      <c r="A1052" s="19"/>
      <c r="B1052" s="47" t="str">
        <f>IFERROR(VLOOKUP($A1052,货物明细表!$B:$F,2,0),"")</f>
        <v/>
      </c>
      <c r="C1052" s="47" t="str">
        <f>IFERROR(VLOOKUP($A1052,货物明细表!$B:$F,3,0),"")</f>
        <v/>
      </c>
      <c r="D1052" s="47" t="str">
        <f>IFERROR(VLOOKUP($A1052,货物明细表!$B:$F,4,0),"")</f>
        <v/>
      </c>
      <c r="E1052" s="47" t="str">
        <f>IFERROR(VLOOKUP($A1052,货物明细表!$B:$F,5,0),"")</f>
        <v/>
      </c>
      <c r="F1052" s="20"/>
      <c r="G1052" s="47" t="str">
        <f>IF($A1052="","",SUMIF(入库记录!$C:$C,$A1052,入库记录!$H:$H))</f>
        <v/>
      </c>
      <c r="H1052" s="47" t="str">
        <f>IF(A1052="","",SUMIF(出库记录!$C:$C,$A1052,出库记录!$H:$H))</f>
        <v/>
      </c>
      <c r="I1052" s="47" t="str">
        <f t="shared" ref="I1052:I1097" si="20">IF($A1052="","",SUM(F1052:G1052)-H1052)</f>
        <v/>
      </c>
      <c r="J1052" s="20"/>
    </row>
    <row r="1053" spans="1:10">
      <c r="A1053" s="22"/>
      <c r="B1053" s="48" t="str">
        <f>IFERROR(VLOOKUP($A1053,货物明细表!$B:$F,2,0),"")</f>
        <v/>
      </c>
      <c r="C1053" s="48" t="str">
        <f>IFERROR(VLOOKUP($A1053,货物明细表!$B:$F,3,0),"")</f>
        <v/>
      </c>
      <c r="D1053" s="48" t="str">
        <f>IFERROR(VLOOKUP($A1053,货物明细表!$B:$F,4,0),"")</f>
        <v/>
      </c>
      <c r="E1053" s="48" t="str">
        <f>IFERROR(VLOOKUP($A1053,货物明细表!$B:$F,5,0),"")</f>
        <v/>
      </c>
      <c r="F1053" s="23"/>
      <c r="G1053" s="48" t="str">
        <f>IF($A1053="","",SUMIF(入库记录!$C:$C,$A1053,入库记录!$H:$H))</f>
        <v/>
      </c>
      <c r="H1053" s="48" t="str">
        <f>IF(A1053="","",SUMIF(出库记录!$C:$C,$A1053,出库记录!$H:$H))</f>
        <v/>
      </c>
      <c r="I1053" s="48" t="str">
        <f t="shared" si="20"/>
        <v/>
      </c>
      <c r="J1053" s="23"/>
    </row>
    <row r="1054" spans="1:10">
      <c r="A1054" s="19"/>
      <c r="B1054" s="47" t="str">
        <f>IFERROR(VLOOKUP($A1054,货物明细表!$B:$F,2,0),"")</f>
        <v/>
      </c>
      <c r="C1054" s="47" t="str">
        <f>IFERROR(VLOOKUP($A1054,货物明细表!$B:$F,3,0),"")</f>
        <v/>
      </c>
      <c r="D1054" s="47" t="str">
        <f>IFERROR(VLOOKUP($A1054,货物明细表!$B:$F,4,0),"")</f>
        <v/>
      </c>
      <c r="E1054" s="47" t="str">
        <f>IFERROR(VLOOKUP($A1054,货物明细表!$B:$F,5,0),"")</f>
        <v/>
      </c>
      <c r="F1054" s="20"/>
      <c r="G1054" s="47" t="str">
        <f>IF($A1054="","",SUMIF(入库记录!$C:$C,$A1054,入库记录!$H:$H))</f>
        <v/>
      </c>
      <c r="H1054" s="47" t="str">
        <f>IF(A1054="","",SUMIF(出库记录!$C:$C,$A1054,出库记录!$H:$H))</f>
        <v/>
      </c>
      <c r="I1054" s="47" t="str">
        <f t="shared" si="20"/>
        <v/>
      </c>
      <c r="J1054" s="20"/>
    </row>
    <row r="1055" spans="1:10">
      <c r="A1055" s="22"/>
      <c r="B1055" s="48" t="str">
        <f>IFERROR(VLOOKUP($A1055,货物明细表!$B:$F,2,0),"")</f>
        <v/>
      </c>
      <c r="C1055" s="48" t="str">
        <f>IFERROR(VLOOKUP($A1055,货物明细表!$B:$F,3,0),"")</f>
        <v/>
      </c>
      <c r="D1055" s="48" t="str">
        <f>IFERROR(VLOOKUP($A1055,货物明细表!$B:$F,4,0),"")</f>
        <v/>
      </c>
      <c r="E1055" s="48" t="str">
        <f>IFERROR(VLOOKUP($A1055,货物明细表!$B:$F,5,0),"")</f>
        <v/>
      </c>
      <c r="F1055" s="23"/>
      <c r="G1055" s="48" t="str">
        <f>IF($A1055="","",SUMIF(入库记录!$C:$C,$A1055,入库记录!$H:$H))</f>
        <v/>
      </c>
      <c r="H1055" s="48" t="str">
        <f>IF(A1055="","",SUMIF(出库记录!$C:$C,$A1055,出库记录!$H:$H))</f>
        <v/>
      </c>
      <c r="I1055" s="48" t="str">
        <f t="shared" si="20"/>
        <v/>
      </c>
      <c r="J1055" s="23"/>
    </row>
    <row r="1056" spans="1:10">
      <c r="A1056" s="19"/>
      <c r="B1056" s="47" t="str">
        <f>IFERROR(VLOOKUP($A1056,货物明细表!$B:$F,2,0),"")</f>
        <v/>
      </c>
      <c r="C1056" s="47" t="str">
        <f>IFERROR(VLOOKUP($A1056,货物明细表!$B:$F,3,0),"")</f>
        <v/>
      </c>
      <c r="D1056" s="47" t="str">
        <f>IFERROR(VLOOKUP($A1056,货物明细表!$B:$F,4,0),"")</f>
        <v/>
      </c>
      <c r="E1056" s="47" t="str">
        <f>IFERROR(VLOOKUP($A1056,货物明细表!$B:$F,5,0),"")</f>
        <v/>
      </c>
      <c r="F1056" s="20"/>
      <c r="G1056" s="47" t="str">
        <f>IF($A1056="","",SUMIF(入库记录!$C:$C,$A1056,入库记录!$H:$H))</f>
        <v/>
      </c>
      <c r="H1056" s="47" t="str">
        <f>IF(A1056="","",SUMIF(出库记录!$C:$C,$A1056,出库记录!$H:$H))</f>
        <v/>
      </c>
      <c r="I1056" s="47" t="str">
        <f t="shared" si="20"/>
        <v/>
      </c>
      <c r="J1056" s="20"/>
    </row>
    <row r="1057" spans="1:10">
      <c r="A1057" s="22"/>
      <c r="B1057" s="48" t="str">
        <f>IFERROR(VLOOKUP($A1057,货物明细表!$B:$F,2,0),"")</f>
        <v/>
      </c>
      <c r="C1057" s="48" t="str">
        <f>IFERROR(VLOOKUP($A1057,货物明细表!$B:$F,3,0),"")</f>
        <v/>
      </c>
      <c r="D1057" s="48" t="str">
        <f>IFERROR(VLOOKUP($A1057,货物明细表!$B:$F,4,0),"")</f>
        <v/>
      </c>
      <c r="E1057" s="48" t="str">
        <f>IFERROR(VLOOKUP($A1057,货物明细表!$B:$F,5,0),"")</f>
        <v/>
      </c>
      <c r="F1057" s="23"/>
      <c r="G1057" s="48" t="str">
        <f>IF($A1057="","",SUMIF(入库记录!$C:$C,$A1057,入库记录!$H:$H))</f>
        <v/>
      </c>
      <c r="H1057" s="48" t="str">
        <f>IF(A1057="","",SUMIF(出库记录!$C:$C,$A1057,出库记录!$H:$H))</f>
        <v/>
      </c>
      <c r="I1057" s="48" t="str">
        <f t="shared" si="20"/>
        <v/>
      </c>
      <c r="J1057" s="23"/>
    </row>
    <row r="1058" spans="1:10">
      <c r="A1058" s="19"/>
      <c r="B1058" s="47" t="str">
        <f>IFERROR(VLOOKUP($A1058,货物明细表!$B:$F,2,0),"")</f>
        <v/>
      </c>
      <c r="C1058" s="47" t="str">
        <f>IFERROR(VLOOKUP($A1058,货物明细表!$B:$F,3,0),"")</f>
        <v/>
      </c>
      <c r="D1058" s="47" t="str">
        <f>IFERROR(VLOOKUP($A1058,货物明细表!$B:$F,4,0),"")</f>
        <v/>
      </c>
      <c r="E1058" s="47" t="str">
        <f>IFERROR(VLOOKUP($A1058,货物明细表!$B:$F,5,0),"")</f>
        <v/>
      </c>
      <c r="F1058" s="20"/>
      <c r="G1058" s="47" t="str">
        <f>IF($A1058="","",SUMIF(入库记录!$C:$C,$A1058,入库记录!$H:$H))</f>
        <v/>
      </c>
      <c r="H1058" s="47" t="str">
        <f>IF(A1058="","",SUMIF(出库记录!$C:$C,$A1058,出库记录!$H:$H))</f>
        <v/>
      </c>
      <c r="I1058" s="47" t="str">
        <f t="shared" si="20"/>
        <v/>
      </c>
      <c r="J1058" s="20"/>
    </row>
    <row r="1059" spans="1:10">
      <c r="A1059" s="22"/>
      <c r="B1059" s="48" t="str">
        <f>IFERROR(VLOOKUP($A1059,货物明细表!$B:$F,2,0),"")</f>
        <v/>
      </c>
      <c r="C1059" s="48" t="str">
        <f>IFERROR(VLOOKUP($A1059,货物明细表!$B:$F,3,0),"")</f>
        <v/>
      </c>
      <c r="D1059" s="48" t="str">
        <f>IFERROR(VLOOKUP($A1059,货物明细表!$B:$F,4,0),"")</f>
        <v/>
      </c>
      <c r="E1059" s="48" t="str">
        <f>IFERROR(VLOOKUP($A1059,货物明细表!$B:$F,5,0),"")</f>
        <v/>
      </c>
      <c r="F1059" s="23"/>
      <c r="G1059" s="48" t="str">
        <f>IF($A1059="","",SUMIF(入库记录!$C:$C,$A1059,入库记录!$H:$H))</f>
        <v/>
      </c>
      <c r="H1059" s="48" t="str">
        <f>IF(A1059="","",SUMIF(出库记录!$C:$C,$A1059,出库记录!$H:$H))</f>
        <v/>
      </c>
      <c r="I1059" s="48" t="str">
        <f t="shared" si="20"/>
        <v/>
      </c>
      <c r="J1059" s="23"/>
    </row>
    <row r="1060" spans="1:10">
      <c r="A1060" s="19"/>
      <c r="B1060" s="47" t="str">
        <f>IFERROR(VLOOKUP($A1060,货物明细表!$B:$F,2,0),"")</f>
        <v/>
      </c>
      <c r="C1060" s="47" t="str">
        <f>IFERROR(VLOOKUP($A1060,货物明细表!$B:$F,3,0),"")</f>
        <v/>
      </c>
      <c r="D1060" s="47" t="str">
        <f>IFERROR(VLOOKUP($A1060,货物明细表!$B:$F,4,0),"")</f>
        <v/>
      </c>
      <c r="E1060" s="47" t="str">
        <f>IFERROR(VLOOKUP($A1060,货物明细表!$B:$F,5,0),"")</f>
        <v/>
      </c>
      <c r="F1060" s="20"/>
      <c r="G1060" s="47" t="str">
        <f>IF($A1060="","",SUMIF(入库记录!$C:$C,$A1060,入库记录!$H:$H))</f>
        <v/>
      </c>
      <c r="H1060" s="47" t="str">
        <f>IF(A1060="","",SUMIF(出库记录!$C:$C,$A1060,出库记录!$H:$H))</f>
        <v/>
      </c>
      <c r="I1060" s="47" t="str">
        <f t="shared" si="20"/>
        <v/>
      </c>
      <c r="J1060" s="20"/>
    </row>
    <row r="1061" spans="1:10">
      <c r="A1061" s="22"/>
      <c r="B1061" s="48" t="str">
        <f>IFERROR(VLOOKUP($A1061,货物明细表!$B:$F,2,0),"")</f>
        <v/>
      </c>
      <c r="C1061" s="48" t="str">
        <f>IFERROR(VLOOKUP($A1061,货物明细表!$B:$F,3,0),"")</f>
        <v/>
      </c>
      <c r="D1061" s="48" t="str">
        <f>IFERROR(VLOOKUP($A1061,货物明细表!$B:$F,4,0),"")</f>
        <v/>
      </c>
      <c r="E1061" s="48" t="str">
        <f>IFERROR(VLOOKUP($A1061,货物明细表!$B:$F,5,0),"")</f>
        <v/>
      </c>
      <c r="F1061" s="23"/>
      <c r="G1061" s="48" t="str">
        <f>IF($A1061="","",SUMIF(入库记录!$C:$C,$A1061,入库记录!$H:$H))</f>
        <v/>
      </c>
      <c r="H1061" s="48" t="str">
        <f>IF(A1061="","",SUMIF(出库记录!$C:$C,$A1061,出库记录!$H:$H))</f>
        <v/>
      </c>
      <c r="I1061" s="48" t="str">
        <f t="shared" si="20"/>
        <v/>
      </c>
      <c r="J1061" s="23"/>
    </row>
    <row r="1062" spans="1:10">
      <c r="A1062" s="19"/>
      <c r="B1062" s="47" t="str">
        <f>IFERROR(VLOOKUP($A1062,货物明细表!$B:$F,2,0),"")</f>
        <v/>
      </c>
      <c r="C1062" s="47" t="str">
        <f>IFERROR(VLOOKUP($A1062,货物明细表!$B:$F,3,0),"")</f>
        <v/>
      </c>
      <c r="D1062" s="47" t="str">
        <f>IFERROR(VLOOKUP($A1062,货物明细表!$B:$F,4,0),"")</f>
        <v/>
      </c>
      <c r="E1062" s="47" t="str">
        <f>IFERROR(VLOOKUP($A1062,货物明细表!$B:$F,5,0),"")</f>
        <v/>
      </c>
      <c r="F1062" s="20"/>
      <c r="G1062" s="47" t="str">
        <f>IF($A1062="","",SUMIF(入库记录!$C:$C,$A1062,入库记录!$H:$H))</f>
        <v/>
      </c>
      <c r="H1062" s="47" t="str">
        <f>IF(A1062="","",SUMIF(出库记录!$C:$C,$A1062,出库记录!$H:$H))</f>
        <v/>
      </c>
      <c r="I1062" s="47" t="str">
        <f t="shared" si="20"/>
        <v/>
      </c>
      <c r="J1062" s="20"/>
    </row>
    <row r="1063" spans="1:10">
      <c r="A1063" s="22"/>
      <c r="B1063" s="48" t="str">
        <f>IFERROR(VLOOKUP($A1063,货物明细表!$B:$F,2,0),"")</f>
        <v/>
      </c>
      <c r="C1063" s="48" t="str">
        <f>IFERROR(VLOOKUP($A1063,货物明细表!$B:$F,3,0),"")</f>
        <v/>
      </c>
      <c r="D1063" s="48" t="str">
        <f>IFERROR(VLOOKUP($A1063,货物明细表!$B:$F,4,0),"")</f>
        <v/>
      </c>
      <c r="E1063" s="48" t="str">
        <f>IFERROR(VLOOKUP($A1063,货物明细表!$B:$F,5,0),"")</f>
        <v/>
      </c>
      <c r="F1063" s="23"/>
      <c r="G1063" s="48" t="str">
        <f>IF($A1063="","",SUMIF(入库记录!$C:$C,$A1063,入库记录!$H:$H))</f>
        <v/>
      </c>
      <c r="H1063" s="48" t="str">
        <f>IF(A1063="","",SUMIF(出库记录!$C:$C,$A1063,出库记录!$H:$H))</f>
        <v/>
      </c>
      <c r="I1063" s="48" t="str">
        <f t="shared" si="20"/>
        <v/>
      </c>
      <c r="J1063" s="23"/>
    </row>
    <row r="1064" spans="1:10">
      <c r="A1064" s="19"/>
      <c r="B1064" s="47" t="str">
        <f>IFERROR(VLOOKUP($A1064,货物明细表!$B:$F,2,0),"")</f>
        <v/>
      </c>
      <c r="C1064" s="47" t="str">
        <f>IFERROR(VLOOKUP($A1064,货物明细表!$B:$F,3,0),"")</f>
        <v/>
      </c>
      <c r="D1064" s="47" t="str">
        <f>IFERROR(VLOOKUP($A1064,货物明细表!$B:$F,4,0),"")</f>
        <v/>
      </c>
      <c r="E1064" s="47" t="str">
        <f>IFERROR(VLOOKUP($A1064,货物明细表!$B:$F,5,0),"")</f>
        <v/>
      </c>
      <c r="F1064" s="20"/>
      <c r="G1064" s="47" t="str">
        <f>IF($A1064="","",SUMIF(入库记录!$C:$C,$A1064,入库记录!$H:$H))</f>
        <v/>
      </c>
      <c r="H1064" s="47" t="str">
        <f>IF(A1064="","",SUMIF(出库记录!$C:$C,$A1064,出库记录!$H:$H))</f>
        <v/>
      </c>
      <c r="I1064" s="47" t="str">
        <f t="shared" si="20"/>
        <v/>
      </c>
      <c r="J1064" s="20"/>
    </row>
    <row r="1065" spans="1:10">
      <c r="A1065" s="22"/>
      <c r="B1065" s="48" t="str">
        <f>IFERROR(VLOOKUP($A1065,货物明细表!$B:$F,2,0),"")</f>
        <v/>
      </c>
      <c r="C1065" s="48" t="str">
        <f>IFERROR(VLOOKUP($A1065,货物明细表!$B:$F,3,0),"")</f>
        <v/>
      </c>
      <c r="D1065" s="48" t="str">
        <f>IFERROR(VLOOKUP($A1065,货物明细表!$B:$F,4,0),"")</f>
        <v/>
      </c>
      <c r="E1065" s="48" t="str">
        <f>IFERROR(VLOOKUP($A1065,货物明细表!$B:$F,5,0),"")</f>
        <v/>
      </c>
      <c r="F1065" s="23"/>
      <c r="G1065" s="48" t="str">
        <f>IF($A1065="","",SUMIF(入库记录!$C:$C,$A1065,入库记录!$H:$H))</f>
        <v/>
      </c>
      <c r="H1065" s="48" t="str">
        <f>IF(A1065="","",SUMIF(出库记录!$C:$C,$A1065,出库记录!$H:$H))</f>
        <v/>
      </c>
      <c r="I1065" s="48" t="str">
        <f t="shared" si="20"/>
        <v/>
      </c>
      <c r="J1065" s="23"/>
    </row>
    <row r="1066" spans="1:10">
      <c r="A1066" s="19"/>
      <c r="B1066" s="47" t="str">
        <f>IFERROR(VLOOKUP($A1066,货物明细表!$B:$F,2,0),"")</f>
        <v/>
      </c>
      <c r="C1066" s="47" t="str">
        <f>IFERROR(VLOOKUP($A1066,货物明细表!$B:$F,3,0),"")</f>
        <v/>
      </c>
      <c r="D1066" s="47" t="str">
        <f>IFERROR(VLOOKUP($A1066,货物明细表!$B:$F,4,0),"")</f>
        <v/>
      </c>
      <c r="E1066" s="47" t="str">
        <f>IFERROR(VLOOKUP($A1066,货物明细表!$B:$F,5,0),"")</f>
        <v/>
      </c>
      <c r="F1066" s="20"/>
      <c r="G1066" s="47" t="str">
        <f>IF($A1066="","",SUMIF(入库记录!$C:$C,$A1066,入库记录!$H:$H))</f>
        <v/>
      </c>
      <c r="H1066" s="47" t="str">
        <f>IF(A1066="","",SUMIF(出库记录!$C:$C,$A1066,出库记录!$H:$H))</f>
        <v/>
      </c>
      <c r="I1066" s="47" t="str">
        <f t="shared" si="20"/>
        <v/>
      </c>
      <c r="J1066" s="20"/>
    </row>
    <row r="1067" spans="1:10">
      <c r="A1067" s="22"/>
      <c r="B1067" s="48" t="str">
        <f>IFERROR(VLOOKUP($A1067,货物明细表!$B:$F,2,0),"")</f>
        <v/>
      </c>
      <c r="C1067" s="48" t="str">
        <f>IFERROR(VLOOKUP($A1067,货物明细表!$B:$F,3,0),"")</f>
        <v/>
      </c>
      <c r="D1067" s="48" t="str">
        <f>IFERROR(VLOOKUP($A1067,货物明细表!$B:$F,4,0),"")</f>
        <v/>
      </c>
      <c r="E1067" s="48" t="str">
        <f>IFERROR(VLOOKUP($A1067,货物明细表!$B:$F,5,0),"")</f>
        <v/>
      </c>
      <c r="F1067" s="23"/>
      <c r="G1067" s="48" t="str">
        <f>IF($A1067="","",SUMIF(入库记录!$C:$C,$A1067,入库记录!$H:$H))</f>
        <v/>
      </c>
      <c r="H1067" s="48" t="str">
        <f>IF(A1067="","",SUMIF(出库记录!$C:$C,$A1067,出库记录!$H:$H))</f>
        <v/>
      </c>
      <c r="I1067" s="48" t="str">
        <f t="shared" si="20"/>
        <v/>
      </c>
      <c r="J1067" s="23"/>
    </row>
    <row r="1068" spans="1:10">
      <c r="A1068" s="19"/>
      <c r="B1068" s="47" t="str">
        <f>IFERROR(VLOOKUP($A1068,货物明细表!$B:$F,2,0),"")</f>
        <v/>
      </c>
      <c r="C1068" s="47" t="str">
        <f>IFERROR(VLOOKUP($A1068,货物明细表!$B:$F,3,0),"")</f>
        <v/>
      </c>
      <c r="D1068" s="47" t="str">
        <f>IFERROR(VLOOKUP($A1068,货物明细表!$B:$F,4,0),"")</f>
        <v/>
      </c>
      <c r="E1068" s="47" t="str">
        <f>IFERROR(VLOOKUP($A1068,货物明细表!$B:$F,5,0),"")</f>
        <v/>
      </c>
      <c r="F1068" s="20"/>
      <c r="G1068" s="47" t="str">
        <f>IF($A1068="","",SUMIF(入库记录!$C:$C,$A1068,入库记录!$H:$H))</f>
        <v/>
      </c>
      <c r="H1068" s="47" t="str">
        <f>IF(A1068="","",SUMIF(出库记录!$C:$C,$A1068,出库记录!$H:$H))</f>
        <v/>
      </c>
      <c r="I1068" s="47" t="str">
        <f t="shared" si="20"/>
        <v/>
      </c>
      <c r="J1068" s="20"/>
    </row>
    <row r="1069" spans="1:10">
      <c r="A1069" s="22"/>
      <c r="B1069" s="48" t="str">
        <f>IFERROR(VLOOKUP($A1069,货物明细表!$B:$F,2,0),"")</f>
        <v/>
      </c>
      <c r="C1069" s="48" t="str">
        <f>IFERROR(VLOOKUP($A1069,货物明细表!$B:$F,3,0),"")</f>
        <v/>
      </c>
      <c r="D1069" s="48" t="str">
        <f>IFERROR(VLOOKUP($A1069,货物明细表!$B:$F,4,0),"")</f>
        <v/>
      </c>
      <c r="E1069" s="48" t="str">
        <f>IFERROR(VLOOKUP($A1069,货物明细表!$B:$F,5,0),"")</f>
        <v/>
      </c>
      <c r="F1069" s="23"/>
      <c r="G1069" s="48" t="str">
        <f>IF($A1069="","",SUMIF(入库记录!$C:$C,$A1069,入库记录!$H:$H))</f>
        <v/>
      </c>
      <c r="H1069" s="48" t="str">
        <f>IF(A1069="","",SUMIF(出库记录!$C:$C,$A1069,出库记录!$H:$H))</f>
        <v/>
      </c>
      <c r="I1069" s="48" t="str">
        <f t="shared" si="20"/>
        <v/>
      </c>
      <c r="J1069" s="23"/>
    </row>
    <row r="1070" spans="1:10">
      <c r="A1070" s="19"/>
      <c r="B1070" s="47" t="str">
        <f>IFERROR(VLOOKUP($A1070,货物明细表!$B:$F,2,0),"")</f>
        <v/>
      </c>
      <c r="C1070" s="47" t="str">
        <f>IFERROR(VLOOKUP($A1070,货物明细表!$B:$F,3,0),"")</f>
        <v/>
      </c>
      <c r="D1070" s="47" t="str">
        <f>IFERROR(VLOOKUP($A1070,货物明细表!$B:$F,4,0),"")</f>
        <v/>
      </c>
      <c r="E1070" s="47" t="str">
        <f>IFERROR(VLOOKUP($A1070,货物明细表!$B:$F,5,0),"")</f>
        <v/>
      </c>
      <c r="F1070" s="20"/>
      <c r="G1070" s="47" t="str">
        <f>IF($A1070="","",SUMIF(入库记录!$C:$C,$A1070,入库记录!$H:$H))</f>
        <v/>
      </c>
      <c r="H1070" s="47" t="str">
        <f>IF(A1070="","",SUMIF(出库记录!$C:$C,$A1070,出库记录!$H:$H))</f>
        <v/>
      </c>
      <c r="I1070" s="47" t="str">
        <f t="shared" si="20"/>
        <v/>
      </c>
      <c r="J1070" s="20"/>
    </row>
    <row r="1071" spans="1:10">
      <c r="A1071" s="22"/>
      <c r="B1071" s="48" t="str">
        <f>IFERROR(VLOOKUP($A1071,货物明细表!$B:$F,2,0),"")</f>
        <v/>
      </c>
      <c r="C1071" s="48" t="str">
        <f>IFERROR(VLOOKUP($A1071,货物明细表!$B:$F,3,0),"")</f>
        <v/>
      </c>
      <c r="D1071" s="48" t="str">
        <f>IFERROR(VLOOKUP($A1071,货物明细表!$B:$F,4,0),"")</f>
        <v/>
      </c>
      <c r="E1071" s="48" t="str">
        <f>IFERROR(VLOOKUP($A1071,货物明细表!$B:$F,5,0),"")</f>
        <v/>
      </c>
      <c r="F1071" s="23"/>
      <c r="G1071" s="48" t="str">
        <f>IF($A1071="","",SUMIF(入库记录!$C:$C,$A1071,入库记录!$H:$H))</f>
        <v/>
      </c>
      <c r="H1071" s="48" t="str">
        <f>IF(A1071="","",SUMIF(出库记录!$C:$C,$A1071,出库记录!$H:$H))</f>
        <v/>
      </c>
      <c r="I1071" s="48" t="str">
        <f t="shared" si="20"/>
        <v/>
      </c>
      <c r="J1071" s="23"/>
    </row>
    <row r="1072" spans="1:10">
      <c r="A1072" s="19"/>
      <c r="B1072" s="47" t="str">
        <f>IFERROR(VLOOKUP($A1072,货物明细表!$B:$F,2,0),"")</f>
        <v/>
      </c>
      <c r="C1072" s="47" t="str">
        <f>IFERROR(VLOOKUP($A1072,货物明细表!$B:$F,3,0),"")</f>
        <v/>
      </c>
      <c r="D1072" s="47" t="str">
        <f>IFERROR(VLOOKUP($A1072,货物明细表!$B:$F,4,0),"")</f>
        <v/>
      </c>
      <c r="E1072" s="47" t="str">
        <f>IFERROR(VLOOKUP($A1072,货物明细表!$B:$F,5,0),"")</f>
        <v/>
      </c>
      <c r="F1072" s="20"/>
      <c r="G1072" s="47" t="str">
        <f>IF($A1072="","",SUMIF(入库记录!$C:$C,$A1072,入库记录!$H:$H))</f>
        <v/>
      </c>
      <c r="H1072" s="47" t="str">
        <f>IF(A1072="","",SUMIF(出库记录!$C:$C,$A1072,出库记录!$H:$H))</f>
        <v/>
      </c>
      <c r="I1072" s="47" t="str">
        <f t="shared" si="20"/>
        <v/>
      </c>
      <c r="J1072" s="20"/>
    </row>
    <row r="1073" spans="1:10">
      <c r="A1073" s="22"/>
      <c r="B1073" s="48" t="str">
        <f>IFERROR(VLOOKUP($A1073,货物明细表!$B:$F,2,0),"")</f>
        <v/>
      </c>
      <c r="C1073" s="48" t="str">
        <f>IFERROR(VLOOKUP($A1073,货物明细表!$B:$F,3,0),"")</f>
        <v/>
      </c>
      <c r="D1073" s="48" t="str">
        <f>IFERROR(VLOOKUP($A1073,货物明细表!$B:$F,4,0),"")</f>
        <v/>
      </c>
      <c r="E1073" s="48" t="str">
        <f>IFERROR(VLOOKUP($A1073,货物明细表!$B:$F,5,0),"")</f>
        <v/>
      </c>
      <c r="F1073" s="23"/>
      <c r="G1073" s="48" t="str">
        <f>IF($A1073="","",SUMIF(入库记录!$C:$C,$A1073,入库记录!$H:$H))</f>
        <v/>
      </c>
      <c r="H1073" s="48" t="str">
        <f>IF(A1073="","",SUMIF(出库记录!$C:$C,$A1073,出库记录!$H:$H))</f>
        <v/>
      </c>
      <c r="I1073" s="48" t="str">
        <f t="shared" si="20"/>
        <v/>
      </c>
      <c r="J1073" s="23"/>
    </row>
    <row r="1074" spans="1:10">
      <c r="A1074" s="19"/>
      <c r="B1074" s="47" t="str">
        <f>IFERROR(VLOOKUP($A1074,货物明细表!$B:$F,2,0),"")</f>
        <v/>
      </c>
      <c r="C1074" s="47" t="str">
        <f>IFERROR(VLOOKUP($A1074,货物明细表!$B:$F,3,0),"")</f>
        <v/>
      </c>
      <c r="D1074" s="47" t="str">
        <f>IFERROR(VLOOKUP($A1074,货物明细表!$B:$F,4,0),"")</f>
        <v/>
      </c>
      <c r="E1074" s="47" t="str">
        <f>IFERROR(VLOOKUP($A1074,货物明细表!$B:$F,5,0),"")</f>
        <v/>
      </c>
      <c r="F1074" s="20"/>
      <c r="G1074" s="47" t="str">
        <f>IF($A1074="","",SUMIF(入库记录!$C:$C,$A1074,入库记录!$H:$H))</f>
        <v/>
      </c>
      <c r="H1074" s="47" t="str">
        <f>IF(A1074="","",SUMIF(出库记录!$C:$C,$A1074,出库记录!$H:$H))</f>
        <v/>
      </c>
      <c r="I1074" s="47" t="str">
        <f t="shared" si="20"/>
        <v/>
      </c>
      <c r="J1074" s="20"/>
    </row>
    <row r="1075" spans="1:10">
      <c r="A1075" s="22"/>
      <c r="B1075" s="48" t="str">
        <f>IFERROR(VLOOKUP($A1075,货物明细表!$B:$F,2,0),"")</f>
        <v/>
      </c>
      <c r="C1075" s="48" t="str">
        <f>IFERROR(VLOOKUP($A1075,货物明细表!$B:$F,3,0),"")</f>
        <v/>
      </c>
      <c r="D1075" s="48" t="str">
        <f>IFERROR(VLOOKUP($A1075,货物明细表!$B:$F,4,0),"")</f>
        <v/>
      </c>
      <c r="E1075" s="48" t="str">
        <f>IFERROR(VLOOKUP($A1075,货物明细表!$B:$F,5,0),"")</f>
        <v/>
      </c>
      <c r="F1075" s="23"/>
      <c r="G1075" s="48" t="str">
        <f>IF($A1075="","",SUMIF(入库记录!$C:$C,$A1075,入库记录!$H:$H))</f>
        <v/>
      </c>
      <c r="H1075" s="48" t="str">
        <f>IF(A1075="","",SUMIF(出库记录!$C:$C,$A1075,出库记录!$H:$H))</f>
        <v/>
      </c>
      <c r="I1075" s="48" t="str">
        <f t="shared" si="20"/>
        <v/>
      </c>
      <c r="J1075" s="23"/>
    </row>
    <row r="1076" spans="1:10">
      <c r="A1076" s="19"/>
      <c r="B1076" s="47" t="str">
        <f>IFERROR(VLOOKUP($A1076,货物明细表!$B:$F,2,0),"")</f>
        <v/>
      </c>
      <c r="C1076" s="47" t="str">
        <f>IFERROR(VLOOKUP($A1076,货物明细表!$B:$F,3,0),"")</f>
        <v/>
      </c>
      <c r="D1076" s="47" t="str">
        <f>IFERROR(VLOOKUP($A1076,货物明细表!$B:$F,4,0),"")</f>
        <v/>
      </c>
      <c r="E1076" s="47" t="str">
        <f>IFERROR(VLOOKUP($A1076,货物明细表!$B:$F,5,0),"")</f>
        <v/>
      </c>
      <c r="F1076" s="20"/>
      <c r="G1076" s="47" t="str">
        <f>IF($A1076="","",SUMIF(入库记录!$C:$C,$A1076,入库记录!$H:$H))</f>
        <v/>
      </c>
      <c r="H1076" s="47" t="str">
        <f>IF(A1076="","",SUMIF(出库记录!$C:$C,$A1076,出库记录!$H:$H))</f>
        <v/>
      </c>
      <c r="I1076" s="47" t="str">
        <f t="shared" si="20"/>
        <v/>
      </c>
      <c r="J1076" s="20"/>
    </row>
    <row r="1077" spans="1:10">
      <c r="A1077" s="22"/>
      <c r="B1077" s="48" t="str">
        <f>IFERROR(VLOOKUP($A1077,货物明细表!$B:$F,2,0),"")</f>
        <v/>
      </c>
      <c r="C1077" s="48" t="str">
        <f>IFERROR(VLOOKUP($A1077,货物明细表!$B:$F,3,0),"")</f>
        <v/>
      </c>
      <c r="D1077" s="48" t="str">
        <f>IFERROR(VLOOKUP($A1077,货物明细表!$B:$F,4,0),"")</f>
        <v/>
      </c>
      <c r="E1077" s="48" t="str">
        <f>IFERROR(VLOOKUP($A1077,货物明细表!$B:$F,5,0),"")</f>
        <v/>
      </c>
      <c r="F1077" s="23"/>
      <c r="G1077" s="48" t="str">
        <f>IF($A1077="","",SUMIF(入库记录!$C:$C,$A1077,入库记录!$H:$H))</f>
        <v/>
      </c>
      <c r="H1077" s="48" t="str">
        <f>IF(A1077="","",SUMIF(出库记录!$C:$C,$A1077,出库记录!$H:$H))</f>
        <v/>
      </c>
      <c r="I1077" s="48" t="str">
        <f t="shared" si="20"/>
        <v/>
      </c>
      <c r="J1077" s="23"/>
    </row>
    <row r="1078" spans="1:10">
      <c r="A1078" s="19"/>
      <c r="B1078" s="47" t="str">
        <f>IFERROR(VLOOKUP($A1078,货物明细表!$B:$F,2,0),"")</f>
        <v/>
      </c>
      <c r="C1078" s="47" t="str">
        <f>IFERROR(VLOOKUP($A1078,货物明细表!$B:$F,3,0),"")</f>
        <v/>
      </c>
      <c r="D1078" s="47" t="str">
        <f>IFERROR(VLOOKUP($A1078,货物明细表!$B:$F,4,0),"")</f>
        <v/>
      </c>
      <c r="E1078" s="47" t="str">
        <f>IFERROR(VLOOKUP($A1078,货物明细表!$B:$F,5,0),"")</f>
        <v/>
      </c>
      <c r="F1078" s="20"/>
      <c r="G1078" s="47" t="str">
        <f>IF($A1078="","",SUMIF(入库记录!$C:$C,$A1078,入库记录!$H:$H))</f>
        <v/>
      </c>
      <c r="H1078" s="47" t="str">
        <f>IF(A1078="","",SUMIF(出库记录!$C:$C,$A1078,出库记录!$H:$H))</f>
        <v/>
      </c>
      <c r="I1078" s="47" t="str">
        <f t="shared" si="20"/>
        <v/>
      </c>
      <c r="J1078" s="20"/>
    </row>
    <row r="1079" spans="1:10">
      <c r="A1079" s="22"/>
      <c r="B1079" s="48" t="str">
        <f>IFERROR(VLOOKUP($A1079,货物明细表!$B:$F,2,0),"")</f>
        <v/>
      </c>
      <c r="C1079" s="48" t="str">
        <f>IFERROR(VLOOKUP($A1079,货物明细表!$B:$F,3,0),"")</f>
        <v/>
      </c>
      <c r="D1079" s="48" t="str">
        <f>IFERROR(VLOOKUP($A1079,货物明细表!$B:$F,4,0),"")</f>
        <v/>
      </c>
      <c r="E1079" s="48" t="str">
        <f>IFERROR(VLOOKUP($A1079,货物明细表!$B:$F,5,0),"")</f>
        <v/>
      </c>
      <c r="F1079" s="23"/>
      <c r="G1079" s="48" t="str">
        <f>IF($A1079="","",SUMIF(入库记录!$C:$C,$A1079,入库记录!$H:$H))</f>
        <v/>
      </c>
      <c r="H1079" s="48" t="str">
        <f>IF(A1079="","",SUMIF(出库记录!$C:$C,$A1079,出库记录!$H:$H))</f>
        <v/>
      </c>
      <c r="I1079" s="48" t="str">
        <f t="shared" si="20"/>
        <v/>
      </c>
      <c r="J1079" s="23"/>
    </row>
    <row r="1080" spans="1:10">
      <c r="A1080" s="19"/>
      <c r="B1080" s="47" t="str">
        <f>IFERROR(VLOOKUP($A1080,货物明细表!$B:$F,2,0),"")</f>
        <v/>
      </c>
      <c r="C1080" s="47" t="str">
        <f>IFERROR(VLOOKUP($A1080,货物明细表!$B:$F,3,0),"")</f>
        <v/>
      </c>
      <c r="D1080" s="47" t="str">
        <f>IFERROR(VLOOKUP($A1080,货物明细表!$B:$F,4,0),"")</f>
        <v/>
      </c>
      <c r="E1080" s="47" t="str">
        <f>IFERROR(VLOOKUP($A1080,货物明细表!$B:$F,5,0),"")</f>
        <v/>
      </c>
      <c r="F1080" s="20"/>
      <c r="G1080" s="47" t="str">
        <f>IF($A1080="","",SUMIF(入库记录!$C:$C,$A1080,入库记录!$H:$H))</f>
        <v/>
      </c>
      <c r="H1080" s="47" t="str">
        <f>IF(A1080="","",SUMIF(出库记录!$C:$C,$A1080,出库记录!$H:$H))</f>
        <v/>
      </c>
      <c r="I1080" s="47" t="str">
        <f t="shared" si="20"/>
        <v/>
      </c>
      <c r="J1080" s="20"/>
    </row>
    <row r="1081" spans="1:10">
      <c r="A1081" s="22"/>
      <c r="B1081" s="48" t="str">
        <f>IFERROR(VLOOKUP($A1081,货物明细表!$B:$F,2,0),"")</f>
        <v/>
      </c>
      <c r="C1081" s="48" t="str">
        <f>IFERROR(VLOOKUP($A1081,货物明细表!$B:$F,3,0),"")</f>
        <v/>
      </c>
      <c r="D1081" s="48" t="str">
        <f>IFERROR(VLOOKUP($A1081,货物明细表!$B:$F,4,0),"")</f>
        <v/>
      </c>
      <c r="E1081" s="48" t="str">
        <f>IFERROR(VLOOKUP($A1081,货物明细表!$B:$F,5,0),"")</f>
        <v/>
      </c>
      <c r="F1081" s="23"/>
      <c r="G1081" s="48" t="str">
        <f>IF($A1081="","",SUMIF(入库记录!$C:$C,$A1081,入库记录!$H:$H))</f>
        <v/>
      </c>
      <c r="H1081" s="48" t="str">
        <f>IF(A1081="","",SUMIF(出库记录!$C:$C,$A1081,出库记录!$H:$H))</f>
        <v/>
      </c>
      <c r="I1081" s="48" t="str">
        <f t="shared" si="20"/>
        <v/>
      </c>
      <c r="J1081" s="23"/>
    </row>
    <row r="1082" spans="1:10">
      <c r="A1082" s="19"/>
      <c r="B1082" s="47" t="str">
        <f>IFERROR(VLOOKUP($A1082,货物明细表!$B:$F,2,0),"")</f>
        <v/>
      </c>
      <c r="C1082" s="47" t="str">
        <f>IFERROR(VLOOKUP($A1082,货物明细表!$B:$F,3,0),"")</f>
        <v/>
      </c>
      <c r="D1082" s="47" t="str">
        <f>IFERROR(VLOOKUP($A1082,货物明细表!$B:$F,4,0),"")</f>
        <v/>
      </c>
      <c r="E1082" s="47" t="str">
        <f>IFERROR(VLOOKUP($A1082,货物明细表!$B:$F,5,0),"")</f>
        <v/>
      </c>
      <c r="F1082" s="20"/>
      <c r="G1082" s="47" t="str">
        <f>IF($A1082="","",SUMIF(入库记录!$C:$C,$A1082,入库记录!$H:$H))</f>
        <v/>
      </c>
      <c r="H1082" s="47" t="str">
        <f>IF(A1082="","",SUMIF(出库记录!$C:$C,$A1082,出库记录!$H:$H))</f>
        <v/>
      </c>
      <c r="I1082" s="47" t="str">
        <f t="shared" si="20"/>
        <v/>
      </c>
      <c r="J1082" s="20"/>
    </row>
    <row r="1083" spans="1:10">
      <c r="A1083" s="22"/>
      <c r="B1083" s="48" t="str">
        <f>IFERROR(VLOOKUP($A1083,货物明细表!$B:$F,2,0),"")</f>
        <v/>
      </c>
      <c r="C1083" s="48" t="str">
        <f>IFERROR(VLOOKUP($A1083,货物明细表!$B:$F,3,0),"")</f>
        <v/>
      </c>
      <c r="D1083" s="48" t="str">
        <f>IFERROR(VLOOKUP($A1083,货物明细表!$B:$F,4,0),"")</f>
        <v/>
      </c>
      <c r="E1083" s="48" t="str">
        <f>IFERROR(VLOOKUP($A1083,货物明细表!$B:$F,5,0),"")</f>
        <v/>
      </c>
      <c r="F1083" s="23"/>
      <c r="G1083" s="48" t="str">
        <f>IF($A1083="","",SUMIF(入库记录!$C:$C,$A1083,入库记录!$H:$H))</f>
        <v/>
      </c>
      <c r="H1083" s="48" t="str">
        <f>IF(A1083="","",SUMIF(出库记录!$C:$C,$A1083,出库记录!$H:$H))</f>
        <v/>
      </c>
      <c r="I1083" s="48" t="str">
        <f t="shared" si="20"/>
        <v/>
      </c>
      <c r="J1083" s="23"/>
    </row>
    <row r="1084" spans="1:10">
      <c r="A1084" s="19"/>
      <c r="B1084" s="47" t="str">
        <f>IFERROR(VLOOKUP($A1084,货物明细表!$B:$F,2,0),"")</f>
        <v/>
      </c>
      <c r="C1084" s="47" t="str">
        <f>IFERROR(VLOOKUP($A1084,货物明细表!$B:$F,3,0),"")</f>
        <v/>
      </c>
      <c r="D1084" s="47" t="str">
        <f>IFERROR(VLOOKUP($A1084,货物明细表!$B:$F,4,0),"")</f>
        <v/>
      </c>
      <c r="E1084" s="47" t="str">
        <f>IFERROR(VLOOKUP($A1084,货物明细表!$B:$F,5,0),"")</f>
        <v/>
      </c>
      <c r="F1084" s="20"/>
      <c r="G1084" s="47" t="str">
        <f>IF($A1084="","",SUMIF(入库记录!$C:$C,$A1084,入库记录!$H:$H))</f>
        <v/>
      </c>
      <c r="H1084" s="47" t="str">
        <f>IF(A1084="","",SUMIF(出库记录!$C:$C,$A1084,出库记录!$H:$H))</f>
        <v/>
      </c>
      <c r="I1084" s="47" t="str">
        <f t="shared" si="20"/>
        <v/>
      </c>
      <c r="J1084" s="20"/>
    </row>
    <row r="1085" spans="1:10">
      <c r="A1085" s="22"/>
      <c r="B1085" s="48" t="str">
        <f>IFERROR(VLOOKUP($A1085,货物明细表!$B:$F,2,0),"")</f>
        <v/>
      </c>
      <c r="C1085" s="48" t="str">
        <f>IFERROR(VLOOKUP($A1085,货物明细表!$B:$F,3,0),"")</f>
        <v/>
      </c>
      <c r="D1085" s="48" t="str">
        <f>IFERROR(VLOOKUP($A1085,货物明细表!$B:$F,4,0),"")</f>
        <v/>
      </c>
      <c r="E1085" s="48" t="str">
        <f>IFERROR(VLOOKUP($A1085,货物明细表!$B:$F,5,0),"")</f>
        <v/>
      </c>
      <c r="F1085" s="23"/>
      <c r="G1085" s="48" t="str">
        <f>IF($A1085="","",SUMIF(入库记录!$C:$C,$A1085,入库记录!$H:$H))</f>
        <v/>
      </c>
      <c r="H1085" s="48" t="str">
        <f>IF(A1085="","",SUMIF(出库记录!$C:$C,$A1085,出库记录!$H:$H))</f>
        <v/>
      </c>
      <c r="I1085" s="48" t="str">
        <f t="shared" si="20"/>
        <v/>
      </c>
      <c r="J1085" s="23"/>
    </row>
    <row r="1086" spans="1:10">
      <c r="A1086" s="19"/>
      <c r="B1086" s="47" t="str">
        <f>IFERROR(VLOOKUP($A1086,货物明细表!$B:$F,2,0),"")</f>
        <v/>
      </c>
      <c r="C1086" s="47" t="str">
        <f>IFERROR(VLOOKUP($A1086,货物明细表!$B:$F,3,0),"")</f>
        <v/>
      </c>
      <c r="D1086" s="47" t="str">
        <f>IFERROR(VLOOKUP($A1086,货物明细表!$B:$F,4,0),"")</f>
        <v/>
      </c>
      <c r="E1086" s="47" t="str">
        <f>IFERROR(VLOOKUP($A1086,货物明细表!$B:$F,5,0),"")</f>
        <v/>
      </c>
      <c r="F1086" s="20"/>
      <c r="G1086" s="47" t="str">
        <f>IF($A1086="","",SUMIF(入库记录!$C:$C,$A1086,入库记录!$H:$H))</f>
        <v/>
      </c>
      <c r="H1086" s="47" t="str">
        <f>IF(A1086="","",SUMIF(出库记录!$C:$C,$A1086,出库记录!$H:$H))</f>
        <v/>
      </c>
      <c r="I1086" s="47" t="str">
        <f t="shared" si="20"/>
        <v/>
      </c>
      <c r="J1086" s="20"/>
    </row>
    <row r="1087" spans="1:10">
      <c r="A1087" s="22"/>
      <c r="B1087" s="48" t="str">
        <f>IFERROR(VLOOKUP($A1087,货物明细表!$B:$F,2,0),"")</f>
        <v/>
      </c>
      <c r="C1087" s="48" t="str">
        <f>IFERROR(VLOOKUP($A1087,货物明细表!$B:$F,3,0),"")</f>
        <v/>
      </c>
      <c r="D1087" s="48" t="str">
        <f>IFERROR(VLOOKUP($A1087,货物明细表!$B:$F,4,0),"")</f>
        <v/>
      </c>
      <c r="E1087" s="48" t="str">
        <f>IFERROR(VLOOKUP($A1087,货物明细表!$B:$F,5,0),"")</f>
        <v/>
      </c>
      <c r="F1087" s="23"/>
      <c r="G1087" s="48" t="str">
        <f>IF($A1087="","",SUMIF(入库记录!$C:$C,$A1087,入库记录!$H:$H))</f>
        <v/>
      </c>
      <c r="H1087" s="48" t="str">
        <f>IF(A1087="","",SUMIF(出库记录!$C:$C,$A1087,出库记录!$H:$H))</f>
        <v/>
      </c>
      <c r="I1087" s="48" t="str">
        <f t="shared" si="20"/>
        <v/>
      </c>
      <c r="J1087" s="23"/>
    </row>
    <row r="1088" spans="1:10">
      <c r="A1088" s="19"/>
      <c r="B1088" s="47" t="str">
        <f>IFERROR(VLOOKUP($A1088,货物明细表!$B:$F,2,0),"")</f>
        <v/>
      </c>
      <c r="C1088" s="47" t="str">
        <f>IFERROR(VLOOKUP($A1088,货物明细表!$B:$F,3,0),"")</f>
        <v/>
      </c>
      <c r="D1088" s="47" t="str">
        <f>IFERROR(VLOOKUP($A1088,货物明细表!$B:$F,4,0),"")</f>
        <v/>
      </c>
      <c r="E1088" s="47" t="str">
        <f>IFERROR(VLOOKUP($A1088,货物明细表!$B:$F,5,0),"")</f>
        <v/>
      </c>
      <c r="F1088" s="20"/>
      <c r="G1088" s="47" t="str">
        <f>IF($A1088="","",SUMIF(入库记录!$C:$C,$A1088,入库记录!$H:$H))</f>
        <v/>
      </c>
      <c r="H1088" s="47" t="str">
        <f>IF(A1088="","",SUMIF(出库记录!$C:$C,$A1088,出库记录!$H:$H))</f>
        <v/>
      </c>
      <c r="I1088" s="47" t="str">
        <f t="shared" si="20"/>
        <v/>
      </c>
      <c r="J1088" s="20"/>
    </row>
    <row r="1089" spans="1:10">
      <c r="A1089" s="22"/>
      <c r="B1089" s="48" t="str">
        <f>IFERROR(VLOOKUP($A1089,货物明细表!$B:$F,2,0),"")</f>
        <v/>
      </c>
      <c r="C1089" s="48" t="str">
        <f>IFERROR(VLOOKUP($A1089,货物明细表!$B:$F,3,0),"")</f>
        <v/>
      </c>
      <c r="D1089" s="48" t="str">
        <f>IFERROR(VLOOKUP($A1089,货物明细表!$B:$F,4,0),"")</f>
        <v/>
      </c>
      <c r="E1089" s="48" t="str">
        <f>IFERROR(VLOOKUP($A1089,货物明细表!$B:$F,5,0),"")</f>
        <v/>
      </c>
      <c r="F1089" s="23"/>
      <c r="G1089" s="48" t="str">
        <f>IF($A1089="","",SUMIF(入库记录!$C:$C,$A1089,入库记录!$H:$H))</f>
        <v/>
      </c>
      <c r="H1089" s="48" t="str">
        <f>IF(A1089="","",SUMIF(出库记录!$C:$C,$A1089,出库记录!$H:$H))</f>
        <v/>
      </c>
      <c r="I1089" s="48" t="str">
        <f t="shared" si="20"/>
        <v/>
      </c>
      <c r="J1089" s="23"/>
    </row>
    <row r="1090" spans="1:10">
      <c r="A1090" s="19"/>
      <c r="B1090" s="47" t="str">
        <f>IFERROR(VLOOKUP($A1090,货物明细表!$B:$F,2,0),"")</f>
        <v/>
      </c>
      <c r="C1090" s="47" t="str">
        <f>IFERROR(VLOOKUP($A1090,货物明细表!$B:$F,3,0),"")</f>
        <v/>
      </c>
      <c r="D1090" s="47" t="str">
        <f>IFERROR(VLOOKUP($A1090,货物明细表!$B:$F,4,0),"")</f>
        <v/>
      </c>
      <c r="E1090" s="47" t="str">
        <f>IFERROR(VLOOKUP($A1090,货物明细表!$B:$F,5,0),"")</f>
        <v/>
      </c>
      <c r="F1090" s="20"/>
      <c r="G1090" s="47" t="str">
        <f>IF($A1090="","",SUMIF(入库记录!$C:$C,$A1090,入库记录!$H:$H))</f>
        <v/>
      </c>
      <c r="H1090" s="47" t="str">
        <f>IF(A1090="","",SUMIF(出库记录!$C:$C,$A1090,出库记录!$H:$H))</f>
        <v/>
      </c>
      <c r="I1090" s="47" t="str">
        <f t="shared" si="20"/>
        <v/>
      </c>
      <c r="J1090" s="20"/>
    </row>
    <row r="1091" spans="1:10">
      <c r="A1091" s="22"/>
      <c r="B1091" s="48" t="str">
        <f>IFERROR(VLOOKUP($A1091,货物明细表!$B:$F,2,0),"")</f>
        <v/>
      </c>
      <c r="C1091" s="48" t="str">
        <f>IFERROR(VLOOKUP($A1091,货物明细表!$B:$F,3,0),"")</f>
        <v/>
      </c>
      <c r="D1091" s="48" t="str">
        <f>IFERROR(VLOOKUP($A1091,货物明细表!$B:$F,4,0),"")</f>
        <v/>
      </c>
      <c r="E1091" s="48" t="str">
        <f>IFERROR(VLOOKUP($A1091,货物明细表!$B:$F,5,0),"")</f>
        <v/>
      </c>
      <c r="F1091" s="23"/>
      <c r="G1091" s="48" t="str">
        <f>IF($A1091="","",SUMIF(入库记录!$C:$C,$A1091,入库记录!$H:$H))</f>
        <v/>
      </c>
      <c r="H1091" s="48" t="str">
        <f>IF(A1091="","",SUMIF(出库记录!$C:$C,$A1091,出库记录!$H:$H))</f>
        <v/>
      </c>
      <c r="I1091" s="48" t="str">
        <f t="shared" si="20"/>
        <v/>
      </c>
      <c r="J1091" s="23"/>
    </row>
    <row r="1092" spans="1:10">
      <c r="A1092" s="19"/>
      <c r="B1092" s="47" t="str">
        <f>IFERROR(VLOOKUP($A1092,货物明细表!$B:$F,2,0),"")</f>
        <v/>
      </c>
      <c r="C1092" s="47" t="str">
        <f>IFERROR(VLOOKUP($A1092,货物明细表!$B:$F,3,0),"")</f>
        <v/>
      </c>
      <c r="D1092" s="47" t="str">
        <f>IFERROR(VLOOKUP($A1092,货物明细表!$B:$F,4,0),"")</f>
        <v/>
      </c>
      <c r="E1092" s="47" t="str">
        <f>IFERROR(VLOOKUP($A1092,货物明细表!$B:$F,5,0),"")</f>
        <v/>
      </c>
      <c r="F1092" s="20"/>
      <c r="G1092" s="47" t="str">
        <f>IF($A1092="","",SUMIF(入库记录!$C:$C,$A1092,入库记录!$H:$H))</f>
        <v/>
      </c>
      <c r="H1092" s="47" t="str">
        <f>IF(A1092="","",SUMIF(出库记录!$C:$C,$A1092,出库记录!$H:$H))</f>
        <v/>
      </c>
      <c r="I1092" s="47" t="str">
        <f t="shared" si="20"/>
        <v/>
      </c>
      <c r="J1092" s="20"/>
    </row>
    <row r="1093" spans="1:10">
      <c r="A1093" s="22"/>
      <c r="B1093" s="48" t="str">
        <f>IFERROR(VLOOKUP($A1093,货物明细表!$B:$F,2,0),"")</f>
        <v/>
      </c>
      <c r="C1093" s="48" t="str">
        <f>IFERROR(VLOOKUP($A1093,货物明细表!$B:$F,3,0),"")</f>
        <v/>
      </c>
      <c r="D1093" s="48" t="str">
        <f>IFERROR(VLOOKUP($A1093,货物明细表!$B:$F,4,0),"")</f>
        <v/>
      </c>
      <c r="E1093" s="48" t="str">
        <f>IFERROR(VLOOKUP($A1093,货物明细表!$B:$F,5,0),"")</f>
        <v/>
      </c>
      <c r="F1093" s="23"/>
      <c r="G1093" s="48" t="str">
        <f>IF($A1093="","",SUMIF(入库记录!$C:$C,$A1093,入库记录!$H:$H))</f>
        <v/>
      </c>
      <c r="H1093" s="48" t="str">
        <f>IF(A1093="","",SUMIF(出库记录!$C:$C,$A1093,出库记录!$H:$H))</f>
        <v/>
      </c>
      <c r="I1093" s="48" t="str">
        <f t="shared" si="20"/>
        <v/>
      </c>
      <c r="J1093" s="23"/>
    </row>
    <row r="1094" spans="1:10">
      <c r="A1094" s="19"/>
      <c r="B1094" s="47" t="str">
        <f>IFERROR(VLOOKUP($A1094,货物明细表!$B:$F,2,0),"")</f>
        <v/>
      </c>
      <c r="C1094" s="47" t="str">
        <f>IFERROR(VLOOKUP($A1094,货物明细表!$B:$F,3,0),"")</f>
        <v/>
      </c>
      <c r="D1094" s="47" t="str">
        <f>IFERROR(VLOOKUP($A1094,货物明细表!$B:$F,4,0),"")</f>
        <v/>
      </c>
      <c r="E1094" s="47" t="str">
        <f>IFERROR(VLOOKUP($A1094,货物明细表!$B:$F,5,0),"")</f>
        <v/>
      </c>
      <c r="F1094" s="20"/>
      <c r="G1094" s="47" t="str">
        <f>IF($A1094="","",SUMIF(入库记录!$C:$C,$A1094,入库记录!$H:$H))</f>
        <v/>
      </c>
      <c r="H1094" s="47" t="str">
        <f>IF(A1094="","",SUMIF(出库记录!$C:$C,$A1094,出库记录!$H:$H))</f>
        <v/>
      </c>
      <c r="I1094" s="47" t="str">
        <f t="shared" si="20"/>
        <v/>
      </c>
      <c r="J1094" s="20"/>
    </row>
    <row r="1095" spans="1:10">
      <c r="A1095" s="22"/>
      <c r="B1095" s="48" t="str">
        <f>IFERROR(VLOOKUP($A1095,货物明细表!$B:$F,2,0),"")</f>
        <v/>
      </c>
      <c r="C1095" s="48" t="str">
        <f>IFERROR(VLOOKUP($A1095,货物明细表!$B:$F,3,0),"")</f>
        <v/>
      </c>
      <c r="D1095" s="48" t="str">
        <f>IFERROR(VLOOKUP($A1095,货物明细表!$B:$F,4,0),"")</f>
        <v/>
      </c>
      <c r="E1095" s="48" t="str">
        <f>IFERROR(VLOOKUP($A1095,货物明细表!$B:$F,5,0),"")</f>
        <v/>
      </c>
      <c r="F1095" s="23"/>
      <c r="G1095" s="48" t="str">
        <f>IF($A1095="","",SUMIF(入库记录!$C:$C,$A1095,入库记录!$H:$H))</f>
        <v/>
      </c>
      <c r="H1095" s="48" t="str">
        <f>IF(A1095="","",SUMIF(出库记录!$C:$C,$A1095,出库记录!$H:$H))</f>
        <v/>
      </c>
      <c r="I1095" s="48" t="str">
        <f t="shared" si="20"/>
        <v/>
      </c>
      <c r="J1095" s="23"/>
    </row>
    <row r="1096" spans="1:10">
      <c r="A1096" s="19"/>
      <c r="B1096" s="47" t="str">
        <f>IFERROR(VLOOKUP($A1096,货物明细表!$B:$F,2,0),"")</f>
        <v/>
      </c>
      <c r="C1096" s="47" t="str">
        <f>IFERROR(VLOOKUP($A1096,货物明细表!$B:$F,3,0),"")</f>
        <v/>
      </c>
      <c r="D1096" s="47" t="str">
        <f>IFERROR(VLOOKUP($A1096,货物明细表!$B:$F,4,0),"")</f>
        <v/>
      </c>
      <c r="E1096" s="47" t="str">
        <f>IFERROR(VLOOKUP($A1096,货物明细表!$B:$F,5,0),"")</f>
        <v/>
      </c>
      <c r="F1096" s="20"/>
      <c r="G1096" s="47" t="str">
        <f>IF($A1096="","",SUMIF(入库记录!$C:$C,$A1096,入库记录!$H:$H))</f>
        <v/>
      </c>
      <c r="H1096" s="47" t="str">
        <f>IF(A1096="","",SUMIF(出库记录!$C:$C,$A1096,出库记录!$H:$H))</f>
        <v/>
      </c>
      <c r="I1096" s="47" t="str">
        <f t="shared" si="20"/>
        <v/>
      </c>
      <c r="J1096" s="20"/>
    </row>
    <row r="1097" spans="1:10">
      <c r="A1097" s="22"/>
      <c r="B1097" s="48" t="str">
        <f>IFERROR(VLOOKUP($A1097,货物明细表!$B:$F,2,0),"")</f>
        <v/>
      </c>
      <c r="C1097" s="48" t="str">
        <f>IFERROR(VLOOKUP($A1097,货物明细表!$B:$F,3,0),"")</f>
        <v/>
      </c>
      <c r="D1097" s="48" t="str">
        <f>IFERROR(VLOOKUP($A1097,货物明细表!$B:$F,4,0),"")</f>
        <v/>
      </c>
      <c r="E1097" s="48" t="str">
        <f>IFERROR(VLOOKUP($A1097,货物明细表!$B:$F,5,0),"")</f>
        <v/>
      </c>
      <c r="F1097" s="23"/>
      <c r="G1097" s="48" t="str">
        <f>IF($A1097="","",SUMIF(入库记录!$C:$C,$A1097,入库记录!$H:$H))</f>
        <v/>
      </c>
      <c r="H1097" s="48" t="str">
        <f>IF(A1097="","",SUMIF(出库记录!$C:$C,$A1097,出库记录!$H:$H))</f>
        <v/>
      </c>
      <c r="I1097" s="48" t="str">
        <f t="shared" si="20"/>
        <v/>
      </c>
      <c r="J1097" s="23"/>
    </row>
    <row r="1098" spans="1:10">
      <c r="A1098" s="19"/>
      <c r="B1098" s="47" t="str">
        <f>IFERROR(VLOOKUP($A1098,货物明细表!$B:$F,2,0),"")</f>
        <v/>
      </c>
      <c r="C1098" s="47" t="str">
        <f>IFERROR(VLOOKUP($A1098,货物明细表!$B:$F,3,0),"")</f>
        <v/>
      </c>
      <c r="D1098" s="47" t="str">
        <f>IFERROR(VLOOKUP($A1098,货物明细表!$B:$F,4,0),"")</f>
        <v/>
      </c>
      <c r="E1098" s="47" t="str">
        <f>IFERROR(VLOOKUP($A1098,货物明细表!$B:$F,5,0),"")</f>
        <v/>
      </c>
      <c r="F1098" s="20"/>
      <c r="G1098" s="47" t="str">
        <f>IF($A1098="","",SUMIF(入库记录!$C:$C,$A1098,入库记录!$H:$H))</f>
        <v/>
      </c>
      <c r="H1098" s="47" t="str">
        <f>IF(A1098="","",SUMIF(出库记录!$C:$C,$A1098,出库记录!$H:$H))</f>
        <v/>
      </c>
      <c r="I1098" s="47" t="str">
        <f t="shared" ref="I1098:I1161" si="21">IF($A1098="","",SUM(F1098:G1098)-H1098)</f>
        <v/>
      </c>
      <c r="J1098" s="20"/>
    </row>
    <row r="1099" spans="1:10">
      <c r="A1099" s="22"/>
      <c r="B1099" s="48" t="str">
        <f>IFERROR(VLOOKUP($A1099,货物明细表!$B:$F,2,0),"")</f>
        <v/>
      </c>
      <c r="C1099" s="48" t="str">
        <f>IFERROR(VLOOKUP($A1099,货物明细表!$B:$F,3,0),"")</f>
        <v/>
      </c>
      <c r="D1099" s="48" t="str">
        <f>IFERROR(VLOOKUP($A1099,货物明细表!$B:$F,4,0),"")</f>
        <v/>
      </c>
      <c r="E1099" s="48" t="str">
        <f>IFERROR(VLOOKUP($A1099,货物明细表!$B:$F,5,0),"")</f>
        <v/>
      </c>
      <c r="F1099" s="23"/>
      <c r="G1099" s="48" t="str">
        <f>IF($A1099="","",SUMIF(入库记录!$C:$C,$A1099,入库记录!$H:$H))</f>
        <v/>
      </c>
      <c r="H1099" s="48" t="str">
        <f>IF(A1099="","",SUMIF(出库记录!$C:$C,$A1099,出库记录!$H:$H))</f>
        <v/>
      </c>
      <c r="I1099" s="48" t="str">
        <f t="shared" si="21"/>
        <v/>
      </c>
      <c r="J1099" s="23"/>
    </row>
    <row r="1100" spans="1:10">
      <c r="A1100" s="19"/>
      <c r="B1100" s="47" t="str">
        <f>IFERROR(VLOOKUP($A1100,货物明细表!$B:$F,2,0),"")</f>
        <v/>
      </c>
      <c r="C1100" s="47" t="str">
        <f>IFERROR(VLOOKUP($A1100,货物明细表!$B:$F,3,0),"")</f>
        <v/>
      </c>
      <c r="D1100" s="47" t="str">
        <f>IFERROR(VLOOKUP($A1100,货物明细表!$B:$F,4,0),"")</f>
        <v/>
      </c>
      <c r="E1100" s="47" t="str">
        <f>IFERROR(VLOOKUP($A1100,货物明细表!$B:$F,5,0),"")</f>
        <v/>
      </c>
      <c r="F1100" s="20"/>
      <c r="G1100" s="47" t="str">
        <f>IF($A1100="","",SUMIF(入库记录!$C:$C,$A1100,入库记录!$H:$H))</f>
        <v/>
      </c>
      <c r="H1100" s="47" t="str">
        <f>IF(A1100="","",SUMIF(出库记录!$C:$C,$A1100,出库记录!$H:$H))</f>
        <v/>
      </c>
      <c r="I1100" s="47" t="str">
        <f t="shared" si="21"/>
        <v/>
      </c>
      <c r="J1100" s="20"/>
    </row>
    <row r="1101" spans="1:10">
      <c r="A1101" s="22"/>
      <c r="B1101" s="48" t="str">
        <f>IFERROR(VLOOKUP($A1101,货物明细表!$B:$F,2,0),"")</f>
        <v/>
      </c>
      <c r="C1101" s="48" t="str">
        <f>IFERROR(VLOOKUP($A1101,货物明细表!$B:$F,3,0),"")</f>
        <v/>
      </c>
      <c r="D1101" s="48" t="str">
        <f>IFERROR(VLOOKUP($A1101,货物明细表!$B:$F,4,0),"")</f>
        <v/>
      </c>
      <c r="E1101" s="48" t="str">
        <f>IFERROR(VLOOKUP($A1101,货物明细表!$B:$F,5,0),"")</f>
        <v/>
      </c>
      <c r="F1101" s="23"/>
      <c r="G1101" s="48" t="str">
        <f>IF($A1101="","",SUMIF(入库记录!$C:$C,$A1101,入库记录!$H:$H))</f>
        <v/>
      </c>
      <c r="H1101" s="48" t="str">
        <f>IF(A1101="","",SUMIF(出库记录!$C:$C,$A1101,出库记录!$H:$H))</f>
        <v/>
      </c>
      <c r="I1101" s="48" t="str">
        <f t="shared" si="21"/>
        <v/>
      </c>
      <c r="J1101" s="23"/>
    </row>
    <row r="1102" spans="1:10">
      <c r="A1102" s="19"/>
      <c r="B1102" s="47" t="str">
        <f>IFERROR(VLOOKUP($A1102,货物明细表!$B:$F,2,0),"")</f>
        <v/>
      </c>
      <c r="C1102" s="47" t="str">
        <f>IFERROR(VLOOKUP($A1102,货物明细表!$B:$F,3,0),"")</f>
        <v/>
      </c>
      <c r="D1102" s="47" t="str">
        <f>IFERROR(VLOOKUP($A1102,货物明细表!$B:$F,4,0),"")</f>
        <v/>
      </c>
      <c r="E1102" s="47" t="str">
        <f>IFERROR(VLOOKUP($A1102,货物明细表!$B:$F,5,0),"")</f>
        <v/>
      </c>
      <c r="F1102" s="20"/>
      <c r="G1102" s="47" t="str">
        <f>IF($A1102="","",SUMIF(入库记录!$C:$C,$A1102,入库记录!$H:$H))</f>
        <v/>
      </c>
      <c r="H1102" s="47" t="str">
        <f>IF(A1102="","",SUMIF(出库记录!$C:$C,$A1102,出库记录!$H:$H))</f>
        <v/>
      </c>
      <c r="I1102" s="47" t="str">
        <f t="shared" si="21"/>
        <v/>
      </c>
      <c r="J1102" s="20"/>
    </row>
    <row r="1103" spans="1:10">
      <c r="A1103" s="22"/>
      <c r="B1103" s="48" t="str">
        <f>IFERROR(VLOOKUP($A1103,货物明细表!$B:$F,2,0),"")</f>
        <v/>
      </c>
      <c r="C1103" s="48" t="str">
        <f>IFERROR(VLOOKUP($A1103,货物明细表!$B:$F,3,0),"")</f>
        <v/>
      </c>
      <c r="D1103" s="48" t="str">
        <f>IFERROR(VLOOKUP($A1103,货物明细表!$B:$F,4,0),"")</f>
        <v/>
      </c>
      <c r="E1103" s="48" t="str">
        <f>IFERROR(VLOOKUP($A1103,货物明细表!$B:$F,5,0),"")</f>
        <v/>
      </c>
      <c r="F1103" s="23"/>
      <c r="G1103" s="48" t="str">
        <f>IF($A1103="","",SUMIF(入库记录!$C:$C,$A1103,入库记录!$H:$H))</f>
        <v/>
      </c>
      <c r="H1103" s="48" t="str">
        <f>IF(A1103="","",SUMIF(出库记录!$C:$C,$A1103,出库记录!$H:$H))</f>
        <v/>
      </c>
      <c r="I1103" s="48" t="str">
        <f t="shared" si="21"/>
        <v/>
      </c>
      <c r="J1103" s="23"/>
    </row>
    <row r="1104" spans="1:10">
      <c r="A1104" s="19"/>
      <c r="B1104" s="47" t="str">
        <f>IFERROR(VLOOKUP($A1104,货物明细表!$B:$F,2,0),"")</f>
        <v/>
      </c>
      <c r="C1104" s="47" t="str">
        <f>IFERROR(VLOOKUP($A1104,货物明细表!$B:$F,3,0),"")</f>
        <v/>
      </c>
      <c r="D1104" s="47" t="str">
        <f>IFERROR(VLOOKUP($A1104,货物明细表!$B:$F,4,0),"")</f>
        <v/>
      </c>
      <c r="E1104" s="47" t="str">
        <f>IFERROR(VLOOKUP($A1104,货物明细表!$B:$F,5,0),"")</f>
        <v/>
      </c>
      <c r="F1104" s="20"/>
      <c r="G1104" s="47" t="str">
        <f>IF($A1104="","",SUMIF(入库记录!$C:$C,$A1104,入库记录!$H:$H))</f>
        <v/>
      </c>
      <c r="H1104" s="47" t="str">
        <f>IF(A1104="","",SUMIF(出库记录!$C:$C,$A1104,出库记录!$H:$H))</f>
        <v/>
      </c>
      <c r="I1104" s="47" t="str">
        <f t="shared" si="21"/>
        <v/>
      </c>
      <c r="J1104" s="20"/>
    </row>
    <row r="1105" spans="1:10">
      <c r="A1105" s="22"/>
      <c r="B1105" s="48" t="str">
        <f>IFERROR(VLOOKUP($A1105,货物明细表!$B:$F,2,0),"")</f>
        <v/>
      </c>
      <c r="C1105" s="48" t="str">
        <f>IFERROR(VLOOKUP($A1105,货物明细表!$B:$F,3,0),"")</f>
        <v/>
      </c>
      <c r="D1105" s="48" t="str">
        <f>IFERROR(VLOOKUP($A1105,货物明细表!$B:$F,4,0),"")</f>
        <v/>
      </c>
      <c r="E1105" s="48" t="str">
        <f>IFERROR(VLOOKUP($A1105,货物明细表!$B:$F,5,0),"")</f>
        <v/>
      </c>
      <c r="F1105" s="23"/>
      <c r="G1105" s="48" t="str">
        <f>IF($A1105="","",SUMIF(入库记录!$C:$C,$A1105,入库记录!$H:$H))</f>
        <v/>
      </c>
      <c r="H1105" s="48" t="str">
        <f>IF(A1105="","",SUMIF(出库记录!$C:$C,$A1105,出库记录!$H:$H))</f>
        <v/>
      </c>
      <c r="I1105" s="48" t="str">
        <f t="shared" si="21"/>
        <v/>
      </c>
      <c r="J1105" s="23"/>
    </row>
    <row r="1106" spans="1:10">
      <c r="A1106" s="19"/>
      <c r="B1106" s="47" t="str">
        <f>IFERROR(VLOOKUP($A1106,货物明细表!$B:$F,2,0),"")</f>
        <v/>
      </c>
      <c r="C1106" s="47" t="str">
        <f>IFERROR(VLOOKUP($A1106,货物明细表!$B:$F,3,0),"")</f>
        <v/>
      </c>
      <c r="D1106" s="47" t="str">
        <f>IFERROR(VLOOKUP($A1106,货物明细表!$B:$F,4,0),"")</f>
        <v/>
      </c>
      <c r="E1106" s="47" t="str">
        <f>IFERROR(VLOOKUP($A1106,货物明细表!$B:$F,5,0),"")</f>
        <v/>
      </c>
      <c r="F1106" s="20"/>
      <c r="G1106" s="47" t="str">
        <f>IF($A1106="","",SUMIF(入库记录!$C:$C,$A1106,入库记录!$H:$H))</f>
        <v/>
      </c>
      <c r="H1106" s="47" t="str">
        <f>IF(A1106="","",SUMIF(出库记录!$C:$C,$A1106,出库记录!$H:$H))</f>
        <v/>
      </c>
      <c r="I1106" s="47" t="str">
        <f t="shared" si="21"/>
        <v/>
      </c>
      <c r="J1106" s="20"/>
    </row>
    <row r="1107" spans="1:10">
      <c r="A1107" s="22"/>
      <c r="B1107" s="48" t="str">
        <f>IFERROR(VLOOKUP($A1107,货物明细表!$B:$F,2,0),"")</f>
        <v/>
      </c>
      <c r="C1107" s="48" t="str">
        <f>IFERROR(VLOOKUP($A1107,货物明细表!$B:$F,3,0),"")</f>
        <v/>
      </c>
      <c r="D1107" s="48" t="str">
        <f>IFERROR(VLOOKUP($A1107,货物明细表!$B:$F,4,0),"")</f>
        <v/>
      </c>
      <c r="E1107" s="48" t="str">
        <f>IFERROR(VLOOKUP($A1107,货物明细表!$B:$F,5,0),"")</f>
        <v/>
      </c>
      <c r="F1107" s="23"/>
      <c r="G1107" s="48" t="str">
        <f>IF($A1107="","",SUMIF(入库记录!$C:$C,$A1107,入库记录!$H:$H))</f>
        <v/>
      </c>
      <c r="H1107" s="48" t="str">
        <f>IF(A1107="","",SUMIF(出库记录!$C:$C,$A1107,出库记录!$H:$H))</f>
        <v/>
      </c>
      <c r="I1107" s="48" t="str">
        <f t="shared" si="21"/>
        <v/>
      </c>
      <c r="J1107" s="23"/>
    </row>
    <row r="1108" spans="1:10">
      <c r="A1108" s="19"/>
      <c r="B1108" s="47" t="str">
        <f>IFERROR(VLOOKUP($A1108,货物明细表!$B:$F,2,0),"")</f>
        <v/>
      </c>
      <c r="C1108" s="47" t="str">
        <f>IFERROR(VLOOKUP($A1108,货物明细表!$B:$F,3,0),"")</f>
        <v/>
      </c>
      <c r="D1108" s="47" t="str">
        <f>IFERROR(VLOOKUP($A1108,货物明细表!$B:$F,4,0),"")</f>
        <v/>
      </c>
      <c r="E1108" s="47" t="str">
        <f>IFERROR(VLOOKUP($A1108,货物明细表!$B:$F,5,0),"")</f>
        <v/>
      </c>
      <c r="F1108" s="20"/>
      <c r="G1108" s="47" t="str">
        <f>IF($A1108="","",SUMIF(入库记录!$C:$C,$A1108,入库记录!$H:$H))</f>
        <v/>
      </c>
      <c r="H1108" s="47" t="str">
        <f>IF(A1108="","",SUMIF(出库记录!$C:$C,$A1108,出库记录!$H:$H))</f>
        <v/>
      </c>
      <c r="I1108" s="47" t="str">
        <f t="shared" si="21"/>
        <v/>
      </c>
      <c r="J1108" s="20"/>
    </row>
    <row r="1109" spans="1:10">
      <c r="A1109" s="22"/>
      <c r="B1109" s="48" t="str">
        <f>IFERROR(VLOOKUP($A1109,货物明细表!$B:$F,2,0),"")</f>
        <v/>
      </c>
      <c r="C1109" s="48" t="str">
        <f>IFERROR(VLOOKUP($A1109,货物明细表!$B:$F,3,0),"")</f>
        <v/>
      </c>
      <c r="D1109" s="48" t="str">
        <f>IFERROR(VLOOKUP($A1109,货物明细表!$B:$F,4,0),"")</f>
        <v/>
      </c>
      <c r="E1109" s="48" t="str">
        <f>IFERROR(VLOOKUP($A1109,货物明细表!$B:$F,5,0),"")</f>
        <v/>
      </c>
      <c r="F1109" s="23"/>
      <c r="G1109" s="48" t="str">
        <f>IF($A1109="","",SUMIF(入库记录!$C:$C,$A1109,入库记录!$H:$H))</f>
        <v/>
      </c>
      <c r="H1109" s="48" t="str">
        <f>IF(A1109="","",SUMIF(出库记录!$C:$C,$A1109,出库记录!$H:$H))</f>
        <v/>
      </c>
      <c r="I1109" s="48" t="str">
        <f t="shared" si="21"/>
        <v/>
      </c>
      <c r="J1109" s="23"/>
    </row>
    <row r="1110" spans="1:10">
      <c r="A1110" s="19"/>
      <c r="B1110" s="47" t="str">
        <f>IFERROR(VLOOKUP($A1110,货物明细表!$B:$F,2,0),"")</f>
        <v/>
      </c>
      <c r="C1110" s="47" t="str">
        <f>IFERROR(VLOOKUP($A1110,货物明细表!$B:$F,3,0),"")</f>
        <v/>
      </c>
      <c r="D1110" s="47" t="str">
        <f>IFERROR(VLOOKUP($A1110,货物明细表!$B:$F,4,0),"")</f>
        <v/>
      </c>
      <c r="E1110" s="47" t="str">
        <f>IFERROR(VLOOKUP($A1110,货物明细表!$B:$F,5,0),"")</f>
        <v/>
      </c>
      <c r="F1110" s="20"/>
      <c r="G1110" s="47" t="str">
        <f>IF($A1110="","",SUMIF(入库记录!$C:$C,$A1110,入库记录!$H:$H))</f>
        <v/>
      </c>
      <c r="H1110" s="47" t="str">
        <f>IF(A1110="","",SUMIF(出库记录!$C:$C,$A1110,出库记录!$H:$H))</f>
        <v/>
      </c>
      <c r="I1110" s="47" t="str">
        <f t="shared" si="21"/>
        <v/>
      </c>
      <c r="J1110" s="20"/>
    </row>
    <row r="1111" spans="1:10">
      <c r="A1111" s="22"/>
      <c r="B1111" s="48" t="str">
        <f>IFERROR(VLOOKUP($A1111,货物明细表!$B:$F,2,0),"")</f>
        <v/>
      </c>
      <c r="C1111" s="48" t="str">
        <f>IFERROR(VLOOKUP($A1111,货物明细表!$B:$F,3,0),"")</f>
        <v/>
      </c>
      <c r="D1111" s="48" t="str">
        <f>IFERROR(VLOOKUP($A1111,货物明细表!$B:$F,4,0),"")</f>
        <v/>
      </c>
      <c r="E1111" s="48" t="str">
        <f>IFERROR(VLOOKUP($A1111,货物明细表!$B:$F,5,0),"")</f>
        <v/>
      </c>
      <c r="F1111" s="23"/>
      <c r="G1111" s="48" t="str">
        <f>IF($A1111="","",SUMIF(入库记录!$C:$C,$A1111,入库记录!$H:$H))</f>
        <v/>
      </c>
      <c r="H1111" s="48" t="str">
        <f>IF(A1111="","",SUMIF(出库记录!$C:$C,$A1111,出库记录!$H:$H))</f>
        <v/>
      </c>
      <c r="I1111" s="48" t="str">
        <f t="shared" si="21"/>
        <v/>
      </c>
      <c r="J1111" s="23"/>
    </row>
    <row r="1112" spans="1:10">
      <c r="A1112" s="19"/>
      <c r="B1112" s="47" t="str">
        <f>IFERROR(VLOOKUP($A1112,货物明细表!$B:$F,2,0),"")</f>
        <v/>
      </c>
      <c r="C1112" s="47" t="str">
        <f>IFERROR(VLOOKUP($A1112,货物明细表!$B:$F,3,0),"")</f>
        <v/>
      </c>
      <c r="D1112" s="47" t="str">
        <f>IFERROR(VLOOKUP($A1112,货物明细表!$B:$F,4,0),"")</f>
        <v/>
      </c>
      <c r="E1112" s="47" t="str">
        <f>IFERROR(VLOOKUP($A1112,货物明细表!$B:$F,5,0),"")</f>
        <v/>
      </c>
      <c r="F1112" s="20"/>
      <c r="G1112" s="47" t="str">
        <f>IF($A1112="","",SUMIF(入库记录!$C:$C,$A1112,入库记录!$H:$H))</f>
        <v/>
      </c>
      <c r="H1112" s="47" t="str">
        <f>IF(A1112="","",SUMIF(出库记录!$C:$C,$A1112,出库记录!$H:$H))</f>
        <v/>
      </c>
      <c r="I1112" s="47" t="str">
        <f t="shared" si="21"/>
        <v/>
      </c>
      <c r="J1112" s="20"/>
    </row>
    <row r="1113" spans="1:10">
      <c r="A1113" s="22"/>
      <c r="B1113" s="48" t="str">
        <f>IFERROR(VLOOKUP($A1113,货物明细表!$B:$F,2,0),"")</f>
        <v/>
      </c>
      <c r="C1113" s="48" t="str">
        <f>IFERROR(VLOOKUP($A1113,货物明细表!$B:$F,3,0),"")</f>
        <v/>
      </c>
      <c r="D1113" s="48" t="str">
        <f>IFERROR(VLOOKUP($A1113,货物明细表!$B:$F,4,0),"")</f>
        <v/>
      </c>
      <c r="E1113" s="48" t="str">
        <f>IFERROR(VLOOKUP($A1113,货物明细表!$B:$F,5,0),"")</f>
        <v/>
      </c>
      <c r="F1113" s="23"/>
      <c r="G1113" s="48" t="str">
        <f>IF($A1113="","",SUMIF(入库记录!$C:$C,$A1113,入库记录!$H:$H))</f>
        <v/>
      </c>
      <c r="H1113" s="48" t="str">
        <f>IF(A1113="","",SUMIF(出库记录!$C:$C,$A1113,出库记录!$H:$H))</f>
        <v/>
      </c>
      <c r="I1113" s="48" t="str">
        <f t="shared" si="21"/>
        <v/>
      </c>
      <c r="J1113" s="23"/>
    </row>
    <row r="1114" spans="1:10">
      <c r="A1114" s="19"/>
      <c r="B1114" s="47" t="str">
        <f>IFERROR(VLOOKUP($A1114,货物明细表!$B:$F,2,0),"")</f>
        <v/>
      </c>
      <c r="C1114" s="47" t="str">
        <f>IFERROR(VLOOKUP($A1114,货物明细表!$B:$F,3,0),"")</f>
        <v/>
      </c>
      <c r="D1114" s="47" t="str">
        <f>IFERROR(VLOOKUP($A1114,货物明细表!$B:$F,4,0),"")</f>
        <v/>
      </c>
      <c r="E1114" s="47" t="str">
        <f>IFERROR(VLOOKUP($A1114,货物明细表!$B:$F,5,0),"")</f>
        <v/>
      </c>
      <c r="F1114" s="20"/>
      <c r="G1114" s="47" t="str">
        <f>IF($A1114="","",SUMIF(入库记录!$C:$C,$A1114,入库记录!$H:$H))</f>
        <v/>
      </c>
      <c r="H1114" s="47" t="str">
        <f>IF(A1114="","",SUMIF(出库记录!$C:$C,$A1114,出库记录!$H:$H))</f>
        <v/>
      </c>
      <c r="I1114" s="47" t="str">
        <f t="shared" si="21"/>
        <v/>
      </c>
      <c r="J1114" s="20"/>
    </row>
    <row r="1115" spans="1:10">
      <c r="A1115" s="22"/>
      <c r="B1115" s="48" t="str">
        <f>IFERROR(VLOOKUP($A1115,货物明细表!$B:$F,2,0),"")</f>
        <v/>
      </c>
      <c r="C1115" s="48" t="str">
        <f>IFERROR(VLOOKUP($A1115,货物明细表!$B:$F,3,0),"")</f>
        <v/>
      </c>
      <c r="D1115" s="48" t="str">
        <f>IFERROR(VLOOKUP($A1115,货物明细表!$B:$F,4,0),"")</f>
        <v/>
      </c>
      <c r="E1115" s="48" t="str">
        <f>IFERROR(VLOOKUP($A1115,货物明细表!$B:$F,5,0),"")</f>
        <v/>
      </c>
      <c r="F1115" s="23"/>
      <c r="G1115" s="48" t="str">
        <f>IF($A1115="","",SUMIF(入库记录!$C:$C,$A1115,入库记录!$H:$H))</f>
        <v/>
      </c>
      <c r="H1115" s="48" t="str">
        <f>IF(A1115="","",SUMIF(出库记录!$C:$C,$A1115,出库记录!$H:$H))</f>
        <v/>
      </c>
      <c r="I1115" s="48" t="str">
        <f t="shared" si="21"/>
        <v/>
      </c>
      <c r="J1115" s="23"/>
    </row>
    <row r="1116" spans="1:10">
      <c r="A1116" s="19"/>
      <c r="B1116" s="47" t="str">
        <f>IFERROR(VLOOKUP($A1116,货物明细表!$B:$F,2,0),"")</f>
        <v/>
      </c>
      <c r="C1116" s="47" t="str">
        <f>IFERROR(VLOOKUP($A1116,货物明细表!$B:$F,3,0),"")</f>
        <v/>
      </c>
      <c r="D1116" s="47" t="str">
        <f>IFERROR(VLOOKUP($A1116,货物明细表!$B:$F,4,0),"")</f>
        <v/>
      </c>
      <c r="E1116" s="47" t="str">
        <f>IFERROR(VLOOKUP($A1116,货物明细表!$B:$F,5,0),"")</f>
        <v/>
      </c>
      <c r="F1116" s="20"/>
      <c r="G1116" s="47" t="str">
        <f>IF($A1116="","",SUMIF(入库记录!$C:$C,$A1116,入库记录!$H:$H))</f>
        <v/>
      </c>
      <c r="H1116" s="47" t="str">
        <f>IF(A1116="","",SUMIF(出库记录!$C:$C,$A1116,出库记录!$H:$H))</f>
        <v/>
      </c>
      <c r="I1116" s="47" t="str">
        <f t="shared" si="21"/>
        <v/>
      </c>
      <c r="J1116" s="20"/>
    </row>
    <row r="1117" spans="1:10">
      <c r="A1117" s="22"/>
      <c r="B1117" s="48" t="str">
        <f>IFERROR(VLOOKUP($A1117,货物明细表!$B:$F,2,0),"")</f>
        <v/>
      </c>
      <c r="C1117" s="48" t="str">
        <f>IFERROR(VLOOKUP($A1117,货物明细表!$B:$F,3,0),"")</f>
        <v/>
      </c>
      <c r="D1117" s="48" t="str">
        <f>IFERROR(VLOOKUP($A1117,货物明细表!$B:$F,4,0),"")</f>
        <v/>
      </c>
      <c r="E1117" s="48" t="str">
        <f>IFERROR(VLOOKUP($A1117,货物明细表!$B:$F,5,0),"")</f>
        <v/>
      </c>
      <c r="F1117" s="23"/>
      <c r="G1117" s="48" t="str">
        <f>IF($A1117="","",SUMIF(入库记录!$C:$C,$A1117,入库记录!$H:$H))</f>
        <v/>
      </c>
      <c r="H1117" s="48" t="str">
        <f>IF(A1117="","",SUMIF(出库记录!$C:$C,$A1117,出库记录!$H:$H))</f>
        <v/>
      </c>
      <c r="I1117" s="48" t="str">
        <f t="shared" si="21"/>
        <v/>
      </c>
      <c r="J1117" s="23"/>
    </row>
    <row r="1118" spans="1:10">
      <c r="A1118" s="19"/>
      <c r="B1118" s="47" t="str">
        <f>IFERROR(VLOOKUP($A1118,货物明细表!$B:$F,2,0),"")</f>
        <v/>
      </c>
      <c r="C1118" s="47" t="str">
        <f>IFERROR(VLOOKUP($A1118,货物明细表!$B:$F,3,0),"")</f>
        <v/>
      </c>
      <c r="D1118" s="47" t="str">
        <f>IFERROR(VLOOKUP($A1118,货物明细表!$B:$F,4,0),"")</f>
        <v/>
      </c>
      <c r="E1118" s="47" t="str">
        <f>IFERROR(VLOOKUP($A1118,货物明细表!$B:$F,5,0),"")</f>
        <v/>
      </c>
      <c r="F1118" s="20"/>
      <c r="G1118" s="47" t="str">
        <f>IF($A1118="","",SUMIF(入库记录!$C:$C,$A1118,入库记录!$H:$H))</f>
        <v/>
      </c>
      <c r="H1118" s="47" t="str">
        <f>IF(A1118="","",SUMIF(出库记录!$C:$C,$A1118,出库记录!$H:$H))</f>
        <v/>
      </c>
      <c r="I1118" s="47" t="str">
        <f t="shared" si="21"/>
        <v/>
      </c>
      <c r="J1118" s="20"/>
    </row>
    <row r="1119" spans="1:10">
      <c r="A1119" s="22"/>
      <c r="B1119" s="48" t="str">
        <f>IFERROR(VLOOKUP($A1119,货物明细表!$B:$F,2,0),"")</f>
        <v/>
      </c>
      <c r="C1119" s="48" t="str">
        <f>IFERROR(VLOOKUP($A1119,货物明细表!$B:$F,3,0),"")</f>
        <v/>
      </c>
      <c r="D1119" s="48" t="str">
        <f>IFERROR(VLOOKUP($A1119,货物明细表!$B:$F,4,0),"")</f>
        <v/>
      </c>
      <c r="E1119" s="48" t="str">
        <f>IFERROR(VLOOKUP($A1119,货物明细表!$B:$F,5,0),"")</f>
        <v/>
      </c>
      <c r="F1119" s="23"/>
      <c r="G1119" s="48" t="str">
        <f>IF($A1119="","",SUMIF(入库记录!$C:$C,$A1119,入库记录!$H:$H))</f>
        <v/>
      </c>
      <c r="H1119" s="48" t="str">
        <f>IF(A1119="","",SUMIF(出库记录!$C:$C,$A1119,出库记录!$H:$H))</f>
        <v/>
      </c>
      <c r="I1119" s="48" t="str">
        <f t="shared" si="21"/>
        <v/>
      </c>
      <c r="J1119" s="23"/>
    </row>
    <row r="1120" spans="1:10">
      <c r="A1120" s="19"/>
      <c r="B1120" s="47" t="str">
        <f>IFERROR(VLOOKUP($A1120,货物明细表!$B:$F,2,0),"")</f>
        <v/>
      </c>
      <c r="C1120" s="47" t="str">
        <f>IFERROR(VLOOKUP($A1120,货物明细表!$B:$F,3,0),"")</f>
        <v/>
      </c>
      <c r="D1120" s="47" t="str">
        <f>IFERROR(VLOOKUP($A1120,货物明细表!$B:$F,4,0),"")</f>
        <v/>
      </c>
      <c r="E1120" s="47" t="str">
        <f>IFERROR(VLOOKUP($A1120,货物明细表!$B:$F,5,0),"")</f>
        <v/>
      </c>
      <c r="F1120" s="20"/>
      <c r="G1120" s="47" t="str">
        <f>IF($A1120="","",SUMIF(入库记录!$C:$C,$A1120,入库记录!$H:$H))</f>
        <v/>
      </c>
      <c r="H1120" s="47" t="str">
        <f>IF(A1120="","",SUMIF(出库记录!$C:$C,$A1120,出库记录!$H:$H))</f>
        <v/>
      </c>
      <c r="I1120" s="47" t="str">
        <f t="shared" si="21"/>
        <v/>
      </c>
      <c r="J1120" s="20"/>
    </row>
    <row r="1121" spans="1:10">
      <c r="A1121" s="22"/>
      <c r="B1121" s="48" t="str">
        <f>IFERROR(VLOOKUP($A1121,货物明细表!$B:$F,2,0),"")</f>
        <v/>
      </c>
      <c r="C1121" s="48" t="str">
        <f>IFERROR(VLOOKUP($A1121,货物明细表!$B:$F,3,0),"")</f>
        <v/>
      </c>
      <c r="D1121" s="48" t="str">
        <f>IFERROR(VLOOKUP($A1121,货物明细表!$B:$F,4,0),"")</f>
        <v/>
      </c>
      <c r="E1121" s="48" t="str">
        <f>IFERROR(VLOOKUP($A1121,货物明细表!$B:$F,5,0),"")</f>
        <v/>
      </c>
      <c r="F1121" s="23"/>
      <c r="G1121" s="48" t="str">
        <f>IF($A1121="","",SUMIF(入库记录!$C:$C,$A1121,入库记录!$H:$H))</f>
        <v/>
      </c>
      <c r="H1121" s="48" t="str">
        <f>IF(A1121="","",SUMIF(出库记录!$C:$C,$A1121,出库记录!$H:$H))</f>
        <v/>
      </c>
      <c r="I1121" s="48" t="str">
        <f t="shared" si="21"/>
        <v/>
      </c>
      <c r="J1121" s="23"/>
    </row>
    <row r="1122" spans="1:10">
      <c r="A1122" s="19"/>
      <c r="B1122" s="47" t="str">
        <f>IFERROR(VLOOKUP($A1122,货物明细表!$B:$F,2,0),"")</f>
        <v/>
      </c>
      <c r="C1122" s="47" t="str">
        <f>IFERROR(VLOOKUP($A1122,货物明细表!$B:$F,3,0),"")</f>
        <v/>
      </c>
      <c r="D1122" s="47" t="str">
        <f>IFERROR(VLOOKUP($A1122,货物明细表!$B:$F,4,0),"")</f>
        <v/>
      </c>
      <c r="E1122" s="47" t="str">
        <f>IFERROR(VLOOKUP($A1122,货物明细表!$B:$F,5,0),"")</f>
        <v/>
      </c>
      <c r="F1122" s="20"/>
      <c r="G1122" s="47" t="str">
        <f>IF($A1122="","",SUMIF(入库记录!$C:$C,$A1122,入库记录!$H:$H))</f>
        <v/>
      </c>
      <c r="H1122" s="47" t="str">
        <f>IF(A1122="","",SUMIF(出库记录!$C:$C,$A1122,出库记录!$H:$H))</f>
        <v/>
      </c>
      <c r="I1122" s="47" t="str">
        <f t="shared" si="21"/>
        <v/>
      </c>
      <c r="J1122" s="20"/>
    </row>
    <row r="1123" spans="1:10">
      <c r="A1123" s="22"/>
      <c r="B1123" s="48" t="str">
        <f>IFERROR(VLOOKUP($A1123,货物明细表!$B:$F,2,0),"")</f>
        <v/>
      </c>
      <c r="C1123" s="48" t="str">
        <f>IFERROR(VLOOKUP($A1123,货物明细表!$B:$F,3,0),"")</f>
        <v/>
      </c>
      <c r="D1123" s="48" t="str">
        <f>IFERROR(VLOOKUP($A1123,货物明细表!$B:$F,4,0),"")</f>
        <v/>
      </c>
      <c r="E1123" s="48" t="str">
        <f>IFERROR(VLOOKUP($A1123,货物明细表!$B:$F,5,0),"")</f>
        <v/>
      </c>
      <c r="F1123" s="23"/>
      <c r="G1123" s="48" t="str">
        <f>IF($A1123="","",SUMIF(入库记录!$C:$C,$A1123,入库记录!$H:$H))</f>
        <v/>
      </c>
      <c r="H1123" s="48" t="str">
        <f>IF(A1123="","",SUMIF(出库记录!$C:$C,$A1123,出库记录!$H:$H))</f>
        <v/>
      </c>
      <c r="I1123" s="48" t="str">
        <f t="shared" si="21"/>
        <v/>
      </c>
      <c r="J1123" s="23"/>
    </row>
    <row r="1124" spans="1:10">
      <c r="A1124" s="19"/>
      <c r="B1124" s="47" t="str">
        <f>IFERROR(VLOOKUP($A1124,货物明细表!$B:$F,2,0),"")</f>
        <v/>
      </c>
      <c r="C1124" s="47" t="str">
        <f>IFERROR(VLOOKUP($A1124,货物明细表!$B:$F,3,0),"")</f>
        <v/>
      </c>
      <c r="D1124" s="47" t="str">
        <f>IFERROR(VLOOKUP($A1124,货物明细表!$B:$F,4,0),"")</f>
        <v/>
      </c>
      <c r="E1124" s="47" t="str">
        <f>IFERROR(VLOOKUP($A1124,货物明细表!$B:$F,5,0),"")</f>
        <v/>
      </c>
      <c r="F1124" s="20"/>
      <c r="G1124" s="47" t="str">
        <f>IF($A1124="","",SUMIF(入库记录!$C:$C,$A1124,入库记录!$H:$H))</f>
        <v/>
      </c>
      <c r="H1124" s="47" t="str">
        <f>IF(A1124="","",SUMIF(出库记录!$C:$C,$A1124,出库记录!$H:$H))</f>
        <v/>
      </c>
      <c r="I1124" s="47" t="str">
        <f t="shared" si="21"/>
        <v/>
      </c>
      <c r="J1124" s="20"/>
    </row>
    <row r="1125" spans="1:10">
      <c r="A1125" s="22"/>
      <c r="B1125" s="48" t="str">
        <f>IFERROR(VLOOKUP($A1125,货物明细表!$B:$F,2,0),"")</f>
        <v/>
      </c>
      <c r="C1125" s="48" t="str">
        <f>IFERROR(VLOOKUP($A1125,货物明细表!$B:$F,3,0),"")</f>
        <v/>
      </c>
      <c r="D1125" s="48" t="str">
        <f>IFERROR(VLOOKUP($A1125,货物明细表!$B:$F,4,0),"")</f>
        <v/>
      </c>
      <c r="E1125" s="48" t="str">
        <f>IFERROR(VLOOKUP($A1125,货物明细表!$B:$F,5,0),"")</f>
        <v/>
      </c>
      <c r="F1125" s="23"/>
      <c r="G1125" s="48" t="str">
        <f>IF($A1125="","",SUMIF(入库记录!$C:$C,$A1125,入库记录!$H:$H))</f>
        <v/>
      </c>
      <c r="H1125" s="48" t="str">
        <f>IF(A1125="","",SUMIF(出库记录!$C:$C,$A1125,出库记录!$H:$H))</f>
        <v/>
      </c>
      <c r="I1125" s="48" t="str">
        <f t="shared" si="21"/>
        <v/>
      </c>
      <c r="J1125" s="23"/>
    </row>
    <row r="1126" spans="1:10">
      <c r="A1126" s="19"/>
      <c r="B1126" s="47" t="str">
        <f>IFERROR(VLOOKUP($A1126,货物明细表!$B:$F,2,0),"")</f>
        <v/>
      </c>
      <c r="C1126" s="47" t="str">
        <f>IFERROR(VLOOKUP($A1126,货物明细表!$B:$F,3,0),"")</f>
        <v/>
      </c>
      <c r="D1126" s="47" t="str">
        <f>IFERROR(VLOOKUP($A1126,货物明细表!$B:$F,4,0),"")</f>
        <v/>
      </c>
      <c r="E1126" s="47" t="str">
        <f>IFERROR(VLOOKUP($A1126,货物明细表!$B:$F,5,0),"")</f>
        <v/>
      </c>
      <c r="F1126" s="20"/>
      <c r="G1126" s="47" t="str">
        <f>IF($A1126="","",SUMIF(入库记录!$C:$C,$A1126,入库记录!$H:$H))</f>
        <v/>
      </c>
      <c r="H1126" s="47" t="str">
        <f>IF(A1126="","",SUMIF(出库记录!$C:$C,$A1126,出库记录!$H:$H))</f>
        <v/>
      </c>
      <c r="I1126" s="47" t="str">
        <f t="shared" si="21"/>
        <v/>
      </c>
      <c r="J1126" s="20"/>
    </row>
    <row r="1127" spans="1:10">
      <c r="A1127" s="22"/>
      <c r="B1127" s="48" t="str">
        <f>IFERROR(VLOOKUP($A1127,货物明细表!$B:$F,2,0),"")</f>
        <v/>
      </c>
      <c r="C1127" s="48" t="str">
        <f>IFERROR(VLOOKUP($A1127,货物明细表!$B:$F,3,0),"")</f>
        <v/>
      </c>
      <c r="D1127" s="48" t="str">
        <f>IFERROR(VLOOKUP($A1127,货物明细表!$B:$F,4,0),"")</f>
        <v/>
      </c>
      <c r="E1127" s="48" t="str">
        <f>IFERROR(VLOOKUP($A1127,货物明细表!$B:$F,5,0),"")</f>
        <v/>
      </c>
      <c r="F1127" s="23"/>
      <c r="G1127" s="48" t="str">
        <f>IF($A1127="","",SUMIF(入库记录!$C:$C,$A1127,入库记录!$H:$H))</f>
        <v/>
      </c>
      <c r="H1127" s="48" t="str">
        <f>IF(A1127="","",SUMIF(出库记录!$C:$C,$A1127,出库记录!$H:$H))</f>
        <v/>
      </c>
      <c r="I1127" s="48" t="str">
        <f t="shared" si="21"/>
        <v/>
      </c>
      <c r="J1127" s="23"/>
    </row>
    <row r="1128" spans="1:10">
      <c r="A1128" s="19"/>
      <c r="B1128" s="47" t="str">
        <f>IFERROR(VLOOKUP($A1128,货物明细表!$B:$F,2,0),"")</f>
        <v/>
      </c>
      <c r="C1128" s="47" t="str">
        <f>IFERROR(VLOOKUP($A1128,货物明细表!$B:$F,3,0),"")</f>
        <v/>
      </c>
      <c r="D1128" s="47" t="str">
        <f>IFERROR(VLOOKUP($A1128,货物明细表!$B:$F,4,0),"")</f>
        <v/>
      </c>
      <c r="E1128" s="47" t="str">
        <f>IFERROR(VLOOKUP($A1128,货物明细表!$B:$F,5,0),"")</f>
        <v/>
      </c>
      <c r="F1128" s="20"/>
      <c r="G1128" s="47" t="str">
        <f>IF($A1128="","",SUMIF(入库记录!$C:$C,$A1128,入库记录!$H:$H))</f>
        <v/>
      </c>
      <c r="H1128" s="47" t="str">
        <f>IF(A1128="","",SUMIF(出库记录!$C:$C,$A1128,出库记录!$H:$H))</f>
        <v/>
      </c>
      <c r="I1128" s="47" t="str">
        <f t="shared" si="21"/>
        <v/>
      </c>
      <c r="J1128" s="20"/>
    </row>
    <row r="1129" spans="1:10">
      <c r="A1129" s="22"/>
      <c r="B1129" s="48" t="str">
        <f>IFERROR(VLOOKUP($A1129,货物明细表!$B:$F,2,0),"")</f>
        <v/>
      </c>
      <c r="C1129" s="48" t="str">
        <f>IFERROR(VLOOKUP($A1129,货物明细表!$B:$F,3,0),"")</f>
        <v/>
      </c>
      <c r="D1129" s="48" t="str">
        <f>IFERROR(VLOOKUP($A1129,货物明细表!$B:$F,4,0),"")</f>
        <v/>
      </c>
      <c r="E1129" s="48" t="str">
        <f>IFERROR(VLOOKUP($A1129,货物明细表!$B:$F,5,0),"")</f>
        <v/>
      </c>
      <c r="F1129" s="23"/>
      <c r="G1129" s="48" t="str">
        <f>IF($A1129="","",SUMIF(入库记录!$C:$C,$A1129,入库记录!$H:$H))</f>
        <v/>
      </c>
      <c r="H1129" s="48" t="str">
        <f>IF(A1129="","",SUMIF(出库记录!$C:$C,$A1129,出库记录!$H:$H))</f>
        <v/>
      </c>
      <c r="I1129" s="48" t="str">
        <f t="shared" si="21"/>
        <v/>
      </c>
      <c r="J1129" s="23"/>
    </row>
    <row r="1130" spans="1:10">
      <c r="A1130" s="19"/>
      <c r="B1130" s="47" t="str">
        <f>IFERROR(VLOOKUP($A1130,货物明细表!$B:$F,2,0),"")</f>
        <v/>
      </c>
      <c r="C1130" s="47" t="str">
        <f>IFERROR(VLOOKUP($A1130,货物明细表!$B:$F,3,0),"")</f>
        <v/>
      </c>
      <c r="D1130" s="47" t="str">
        <f>IFERROR(VLOOKUP($A1130,货物明细表!$B:$F,4,0),"")</f>
        <v/>
      </c>
      <c r="E1130" s="47" t="str">
        <f>IFERROR(VLOOKUP($A1130,货物明细表!$B:$F,5,0),"")</f>
        <v/>
      </c>
      <c r="F1130" s="20"/>
      <c r="G1130" s="47" t="str">
        <f>IF($A1130="","",SUMIF(入库记录!$C:$C,$A1130,入库记录!$H:$H))</f>
        <v/>
      </c>
      <c r="H1130" s="47" t="str">
        <f>IF(A1130="","",SUMIF(出库记录!$C:$C,$A1130,出库记录!$H:$H))</f>
        <v/>
      </c>
      <c r="I1130" s="47" t="str">
        <f t="shared" si="21"/>
        <v/>
      </c>
      <c r="J1130" s="20"/>
    </row>
    <row r="1131" spans="1:10">
      <c r="A1131" s="22"/>
      <c r="B1131" s="48" t="str">
        <f>IFERROR(VLOOKUP($A1131,货物明细表!$B:$F,2,0),"")</f>
        <v/>
      </c>
      <c r="C1131" s="48" t="str">
        <f>IFERROR(VLOOKUP($A1131,货物明细表!$B:$F,3,0),"")</f>
        <v/>
      </c>
      <c r="D1131" s="48" t="str">
        <f>IFERROR(VLOOKUP($A1131,货物明细表!$B:$F,4,0),"")</f>
        <v/>
      </c>
      <c r="E1131" s="48" t="str">
        <f>IFERROR(VLOOKUP($A1131,货物明细表!$B:$F,5,0),"")</f>
        <v/>
      </c>
      <c r="F1131" s="23"/>
      <c r="G1131" s="48" t="str">
        <f>IF($A1131="","",SUMIF(入库记录!$C:$C,$A1131,入库记录!$H:$H))</f>
        <v/>
      </c>
      <c r="H1131" s="48" t="str">
        <f>IF(A1131="","",SUMIF(出库记录!$C:$C,$A1131,出库记录!$H:$H))</f>
        <v/>
      </c>
      <c r="I1131" s="48" t="str">
        <f t="shared" si="21"/>
        <v/>
      </c>
      <c r="J1131" s="23"/>
    </row>
    <row r="1132" spans="1:10">
      <c r="A1132" s="19"/>
      <c r="B1132" s="47" t="str">
        <f>IFERROR(VLOOKUP($A1132,货物明细表!$B:$F,2,0),"")</f>
        <v/>
      </c>
      <c r="C1132" s="47" t="str">
        <f>IFERROR(VLOOKUP($A1132,货物明细表!$B:$F,3,0),"")</f>
        <v/>
      </c>
      <c r="D1132" s="47" t="str">
        <f>IFERROR(VLOOKUP($A1132,货物明细表!$B:$F,4,0),"")</f>
        <v/>
      </c>
      <c r="E1132" s="47" t="str">
        <f>IFERROR(VLOOKUP($A1132,货物明细表!$B:$F,5,0),"")</f>
        <v/>
      </c>
      <c r="F1132" s="20"/>
      <c r="G1132" s="47" t="str">
        <f>IF($A1132="","",SUMIF(入库记录!$C:$C,$A1132,入库记录!$H:$H))</f>
        <v/>
      </c>
      <c r="H1132" s="47" t="str">
        <f>IF(A1132="","",SUMIF(出库记录!$C:$C,$A1132,出库记录!$H:$H))</f>
        <v/>
      </c>
      <c r="I1132" s="47" t="str">
        <f t="shared" si="21"/>
        <v/>
      </c>
      <c r="J1132" s="20"/>
    </row>
    <row r="1133" spans="1:10">
      <c r="A1133" s="22"/>
      <c r="B1133" s="48" t="str">
        <f>IFERROR(VLOOKUP($A1133,货物明细表!$B:$F,2,0),"")</f>
        <v/>
      </c>
      <c r="C1133" s="48" t="str">
        <f>IFERROR(VLOOKUP($A1133,货物明细表!$B:$F,3,0),"")</f>
        <v/>
      </c>
      <c r="D1133" s="48" t="str">
        <f>IFERROR(VLOOKUP($A1133,货物明细表!$B:$F,4,0),"")</f>
        <v/>
      </c>
      <c r="E1133" s="48" t="str">
        <f>IFERROR(VLOOKUP($A1133,货物明细表!$B:$F,5,0),"")</f>
        <v/>
      </c>
      <c r="F1133" s="23"/>
      <c r="G1133" s="48" t="str">
        <f>IF($A1133="","",SUMIF(入库记录!$C:$C,$A1133,入库记录!$H:$H))</f>
        <v/>
      </c>
      <c r="H1133" s="48" t="str">
        <f>IF(A1133="","",SUMIF(出库记录!$C:$C,$A1133,出库记录!$H:$H))</f>
        <v/>
      </c>
      <c r="I1133" s="48" t="str">
        <f t="shared" si="21"/>
        <v/>
      </c>
      <c r="J1133" s="23"/>
    </row>
    <row r="1134" spans="1:10">
      <c r="A1134" s="19"/>
      <c r="B1134" s="47" t="str">
        <f>IFERROR(VLOOKUP($A1134,货物明细表!$B:$F,2,0),"")</f>
        <v/>
      </c>
      <c r="C1134" s="47" t="str">
        <f>IFERROR(VLOOKUP($A1134,货物明细表!$B:$F,3,0),"")</f>
        <v/>
      </c>
      <c r="D1134" s="47" t="str">
        <f>IFERROR(VLOOKUP($A1134,货物明细表!$B:$F,4,0),"")</f>
        <v/>
      </c>
      <c r="E1134" s="47" t="str">
        <f>IFERROR(VLOOKUP($A1134,货物明细表!$B:$F,5,0),"")</f>
        <v/>
      </c>
      <c r="F1134" s="20"/>
      <c r="G1134" s="47" t="str">
        <f>IF($A1134="","",SUMIF(入库记录!$C:$C,$A1134,入库记录!$H:$H))</f>
        <v/>
      </c>
      <c r="H1134" s="47" t="str">
        <f>IF(A1134="","",SUMIF(出库记录!$C:$C,$A1134,出库记录!$H:$H))</f>
        <v/>
      </c>
      <c r="I1134" s="47" t="str">
        <f t="shared" si="21"/>
        <v/>
      </c>
      <c r="J1134" s="20"/>
    </row>
    <row r="1135" spans="1:10">
      <c r="A1135" s="22"/>
      <c r="B1135" s="48" t="str">
        <f>IFERROR(VLOOKUP($A1135,货物明细表!$B:$F,2,0),"")</f>
        <v/>
      </c>
      <c r="C1135" s="48" t="str">
        <f>IFERROR(VLOOKUP($A1135,货物明细表!$B:$F,3,0),"")</f>
        <v/>
      </c>
      <c r="D1135" s="48" t="str">
        <f>IFERROR(VLOOKUP($A1135,货物明细表!$B:$F,4,0),"")</f>
        <v/>
      </c>
      <c r="E1135" s="48" t="str">
        <f>IFERROR(VLOOKUP($A1135,货物明细表!$B:$F,5,0),"")</f>
        <v/>
      </c>
      <c r="F1135" s="23"/>
      <c r="G1135" s="48" t="str">
        <f>IF($A1135="","",SUMIF(入库记录!$C:$C,$A1135,入库记录!$H:$H))</f>
        <v/>
      </c>
      <c r="H1135" s="48" t="str">
        <f>IF(A1135="","",SUMIF(出库记录!$C:$C,$A1135,出库记录!$H:$H))</f>
        <v/>
      </c>
      <c r="I1135" s="48" t="str">
        <f t="shared" si="21"/>
        <v/>
      </c>
      <c r="J1135" s="23"/>
    </row>
    <row r="1136" spans="1:10">
      <c r="A1136" s="19"/>
      <c r="B1136" s="47" t="str">
        <f>IFERROR(VLOOKUP($A1136,货物明细表!$B:$F,2,0),"")</f>
        <v/>
      </c>
      <c r="C1136" s="47" t="str">
        <f>IFERROR(VLOOKUP($A1136,货物明细表!$B:$F,3,0),"")</f>
        <v/>
      </c>
      <c r="D1136" s="47" t="str">
        <f>IFERROR(VLOOKUP($A1136,货物明细表!$B:$F,4,0),"")</f>
        <v/>
      </c>
      <c r="E1136" s="47" t="str">
        <f>IFERROR(VLOOKUP($A1136,货物明细表!$B:$F,5,0),"")</f>
        <v/>
      </c>
      <c r="F1136" s="20"/>
      <c r="G1136" s="47" t="str">
        <f>IF($A1136="","",SUMIF(入库记录!$C:$C,$A1136,入库记录!$H:$H))</f>
        <v/>
      </c>
      <c r="H1136" s="47" t="str">
        <f>IF(A1136="","",SUMIF(出库记录!$C:$C,$A1136,出库记录!$H:$H))</f>
        <v/>
      </c>
      <c r="I1136" s="47" t="str">
        <f t="shared" si="21"/>
        <v/>
      </c>
      <c r="J1136" s="20"/>
    </row>
    <row r="1137" spans="1:10">
      <c r="A1137" s="22"/>
      <c r="B1137" s="48" t="str">
        <f>IFERROR(VLOOKUP($A1137,货物明细表!$B:$F,2,0),"")</f>
        <v/>
      </c>
      <c r="C1137" s="48" t="str">
        <f>IFERROR(VLOOKUP($A1137,货物明细表!$B:$F,3,0),"")</f>
        <v/>
      </c>
      <c r="D1137" s="48" t="str">
        <f>IFERROR(VLOOKUP($A1137,货物明细表!$B:$F,4,0),"")</f>
        <v/>
      </c>
      <c r="E1137" s="48" t="str">
        <f>IFERROR(VLOOKUP($A1137,货物明细表!$B:$F,5,0),"")</f>
        <v/>
      </c>
      <c r="F1137" s="23"/>
      <c r="G1137" s="48" t="str">
        <f>IF($A1137="","",SUMIF(入库记录!$C:$C,$A1137,入库记录!$H:$H))</f>
        <v/>
      </c>
      <c r="H1137" s="48" t="str">
        <f>IF(A1137="","",SUMIF(出库记录!$C:$C,$A1137,出库记录!$H:$H))</f>
        <v/>
      </c>
      <c r="I1137" s="48" t="str">
        <f t="shared" si="21"/>
        <v/>
      </c>
      <c r="J1137" s="23"/>
    </row>
    <row r="1138" spans="1:10">
      <c r="A1138" s="19"/>
      <c r="B1138" s="47" t="str">
        <f>IFERROR(VLOOKUP($A1138,货物明细表!$B:$F,2,0),"")</f>
        <v/>
      </c>
      <c r="C1138" s="47" t="str">
        <f>IFERROR(VLOOKUP($A1138,货物明细表!$B:$F,3,0),"")</f>
        <v/>
      </c>
      <c r="D1138" s="47" t="str">
        <f>IFERROR(VLOOKUP($A1138,货物明细表!$B:$F,4,0),"")</f>
        <v/>
      </c>
      <c r="E1138" s="47" t="str">
        <f>IFERROR(VLOOKUP($A1138,货物明细表!$B:$F,5,0),"")</f>
        <v/>
      </c>
      <c r="F1138" s="20"/>
      <c r="G1138" s="47" t="str">
        <f>IF($A1138="","",SUMIF(入库记录!$C:$C,$A1138,入库记录!$H:$H))</f>
        <v/>
      </c>
      <c r="H1138" s="47" t="str">
        <f>IF(A1138="","",SUMIF(出库记录!$C:$C,$A1138,出库记录!$H:$H))</f>
        <v/>
      </c>
      <c r="I1138" s="47" t="str">
        <f t="shared" si="21"/>
        <v/>
      </c>
      <c r="J1138" s="20"/>
    </row>
    <row r="1139" spans="1:10">
      <c r="A1139" s="22"/>
      <c r="B1139" s="48" t="str">
        <f>IFERROR(VLOOKUP($A1139,货物明细表!$B:$F,2,0),"")</f>
        <v/>
      </c>
      <c r="C1139" s="48" t="str">
        <f>IFERROR(VLOOKUP($A1139,货物明细表!$B:$F,3,0),"")</f>
        <v/>
      </c>
      <c r="D1139" s="48" t="str">
        <f>IFERROR(VLOOKUP($A1139,货物明细表!$B:$F,4,0),"")</f>
        <v/>
      </c>
      <c r="E1139" s="48" t="str">
        <f>IFERROR(VLOOKUP($A1139,货物明细表!$B:$F,5,0),"")</f>
        <v/>
      </c>
      <c r="F1139" s="23"/>
      <c r="G1139" s="48" t="str">
        <f>IF($A1139="","",SUMIF(入库记录!$C:$C,$A1139,入库记录!$H:$H))</f>
        <v/>
      </c>
      <c r="H1139" s="48" t="str">
        <f>IF(A1139="","",SUMIF(出库记录!$C:$C,$A1139,出库记录!$H:$H))</f>
        <v/>
      </c>
      <c r="I1139" s="48" t="str">
        <f t="shared" si="21"/>
        <v/>
      </c>
      <c r="J1139" s="23"/>
    </row>
    <row r="1140" spans="1:10">
      <c r="A1140" s="19"/>
      <c r="B1140" s="47" t="str">
        <f>IFERROR(VLOOKUP($A1140,货物明细表!$B:$F,2,0),"")</f>
        <v/>
      </c>
      <c r="C1140" s="47" t="str">
        <f>IFERROR(VLOOKUP($A1140,货物明细表!$B:$F,3,0),"")</f>
        <v/>
      </c>
      <c r="D1140" s="47" t="str">
        <f>IFERROR(VLOOKUP($A1140,货物明细表!$B:$F,4,0),"")</f>
        <v/>
      </c>
      <c r="E1140" s="47" t="str">
        <f>IFERROR(VLOOKUP($A1140,货物明细表!$B:$F,5,0),"")</f>
        <v/>
      </c>
      <c r="F1140" s="20"/>
      <c r="G1140" s="47" t="str">
        <f>IF($A1140="","",SUMIF(入库记录!$C:$C,$A1140,入库记录!$H:$H))</f>
        <v/>
      </c>
      <c r="H1140" s="47" t="str">
        <f>IF(A1140="","",SUMIF(出库记录!$C:$C,$A1140,出库记录!$H:$H))</f>
        <v/>
      </c>
      <c r="I1140" s="47" t="str">
        <f t="shared" si="21"/>
        <v/>
      </c>
      <c r="J1140" s="20"/>
    </row>
    <row r="1141" spans="1:10">
      <c r="A1141" s="22"/>
      <c r="B1141" s="48" t="str">
        <f>IFERROR(VLOOKUP($A1141,货物明细表!$B:$F,2,0),"")</f>
        <v/>
      </c>
      <c r="C1141" s="48" t="str">
        <f>IFERROR(VLOOKUP($A1141,货物明细表!$B:$F,3,0),"")</f>
        <v/>
      </c>
      <c r="D1141" s="48" t="str">
        <f>IFERROR(VLOOKUP($A1141,货物明细表!$B:$F,4,0),"")</f>
        <v/>
      </c>
      <c r="E1141" s="48" t="str">
        <f>IFERROR(VLOOKUP($A1141,货物明细表!$B:$F,5,0),"")</f>
        <v/>
      </c>
      <c r="F1141" s="23"/>
      <c r="G1141" s="48" t="str">
        <f>IF($A1141="","",SUMIF(入库记录!$C:$C,$A1141,入库记录!$H:$H))</f>
        <v/>
      </c>
      <c r="H1141" s="48" t="str">
        <f>IF(A1141="","",SUMIF(出库记录!$C:$C,$A1141,出库记录!$H:$H))</f>
        <v/>
      </c>
      <c r="I1141" s="48" t="str">
        <f t="shared" si="21"/>
        <v/>
      </c>
      <c r="J1141" s="23"/>
    </row>
    <row r="1142" spans="1:10">
      <c r="A1142" s="19"/>
      <c r="B1142" s="47" t="str">
        <f>IFERROR(VLOOKUP($A1142,货物明细表!$B:$F,2,0),"")</f>
        <v/>
      </c>
      <c r="C1142" s="47" t="str">
        <f>IFERROR(VLOOKUP($A1142,货物明细表!$B:$F,3,0),"")</f>
        <v/>
      </c>
      <c r="D1142" s="47" t="str">
        <f>IFERROR(VLOOKUP($A1142,货物明细表!$B:$F,4,0),"")</f>
        <v/>
      </c>
      <c r="E1142" s="47" t="str">
        <f>IFERROR(VLOOKUP($A1142,货物明细表!$B:$F,5,0),"")</f>
        <v/>
      </c>
      <c r="F1142" s="20"/>
      <c r="G1142" s="47" t="str">
        <f>IF($A1142="","",SUMIF(入库记录!$C:$C,$A1142,入库记录!$H:$H))</f>
        <v/>
      </c>
      <c r="H1142" s="47" t="str">
        <f>IF(A1142="","",SUMIF(出库记录!$C:$C,$A1142,出库记录!$H:$H))</f>
        <v/>
      </c>
      <c r="I1142" s="47" t="str">
        <f t="shared" si="21"/>
        <v/>
      </c>
      <c r="J1142" s="20"/>
    </row>
    <row r="1143" spans="1:10">
      <c r="A1143" s="22"/>
      <c r="B1143" s="48" t="str">
        <f>IFERROR(VLOOKUP($A1143,货物明细表!$B:$F,2,0),"")</f>
        <v/>
      </c>
      <c r="C1143" s="48" t="str">
        <f>IFERROR(VLOOKUP($A1143,货物明细表!$B:$F,3,0),"")</f>
        <v/>
      </c>
      <c r="D1143" s="48" t="str">
        <f>IFERROR(VLOOKUP($A1143,货物明细表!$B:$F,4,0),"")</f>
        <v/>
      </c>
      <c r="E1143" s="48" t="str">
        <f>IFERROR(VLOOKUP($A1143,货物明细表!$B:$F,5,0),"")</f>
        <v/>
      </c>
      <c r="F1143" s="23"/>
      <c r="G1143" s="48" t="str">
        <f>IF($A1143="","",SUMIF(入库记录!$C:$C,$A1143,入库记录!$H:$H))</f>
        <v/>
      </c>
      <c r="H1143" s="48" t="str">
        <f>IF(A1143="","",SUMIF(出库记录!$C:$C,$A1143,出库记录!$H:$H))</f>
        <v/>
      </c>
      <c r="I1143" s="48" t="str">
        <f t="shared" si="21"/>
        <v/>
      </c>
      <c r="J1143" s="23"/>
    </row>
    <row r="1144" spans="1:10">
      <c r="A1144" s="19"/>
      <c r="B1144" s="47" t="str">
        <f>IFERROR(VLOOKUP($A1144,货物明细表!$B:$F,2,0),"")</f>
        <v/>
      </c>
      <c r="C1144" s="47" t="str">
        <f>IFERROR(VLOOKUP($A1144,货物明细表!$B:$F,3,0),"")</f>
        <v/>
      </c>
      <c r="D1144" s="47" t="str">
        <f>IFERROR(VLOOKUP($A1144,货物明细表!$B:$F,4,0),"")</f>
        <v/>
      </c>
      <c r="E1144" s="47" t="str">
        <f>IFERROR(VLOOKUP($A1144,货物明细表!$B:$F,5,0),"")</f>
        <v/>
      </c>
      <c r="F1144" s="20"/>
      <c r="G1144" s="47" t="str">
        <f>IF($A1144="","",SUMIF(入库记录!$C:$C,$A1144,入库记录!$H:$H))</f>
        <v/>
      </c>
      <c r="H1144" s="47" t="str">
        <f>IF(A1144="","",SUMIF(出库记录!$C:$C,$A1144,出库记录!$H:$H))</f>
        <v/>
      </c>
      <c r="I1144" s="47" t="str">
        <f t="shared" si="21"/>
        <v/>
      </c>
      <c r="J1144" s="20"/>
    </row>
    <row r="1145" spans="1:10">
      <c r="A1145" s="22"/>
      <c r="B1145" s="48" t="str">
        <f>IFERROR(VLOOKUP($A1145,货物明细表!$B:$F,2,0),"")</f>
        <v/>
      </c>
      <c r="C1145" s="48" t="str">
        <f>IFERROR(VLOOKUP($A1145,货物明细表!$B:$F,3,0),"")</f>
        <v/>
      </c>
      <c r="D1145" s="48" t="str">
        <f>IFERROR(VLOOKUP($A1145,货物明细表!$B:$F,4,0),"")</f>
        <v/>
      </c>
      <c r="E1145" s="48" t="str">
        <f>IFERROR(VLOOKUP($A1145,货物明细表!$B:$F,5,0),"")</f>
        <v/>
      </c>
      <c r="F1145" s="23"/>
      <c r="G1145" s="48" t="str">
        <f>IF($A1145="","",SUMIF(入库记录!$C:$C,$A1145,入库记录!$H:$H))</f>
        <v/>
      </c>
      <c r="H1145" s="48" t="str">
        <f>IF(A1145="","",SUMIF(出库记录!$C:$C,$A1145,出库记录!$H:$H))</f>
        <v/>
      </c>
      <c r="I1145" s="48" t="str">
        <f t="shared" si="21"/>
        <v/>
      </c>
      <c r="J1145" s="23"/>
    </row>
    <row r="1146" spans="1:10">
      <c r="A1146" s="19"/>
      <c r="B1146" s="47" t="str">
        <f>IFERROR(VLOOKUP($A1146,货物明细表!$B:$F,2,0),"")</f>
        <v/>
      </c>
      <c r="C1146" s="47" t="str">
        <f>IFERROR(VLOOKUP($A1146,货物明细表!$B:$F,3,0),"")</f>
        <v/>
      </c>
      <c r="D1146" s="47" t="str">
        <f>IFERROR(VLOOKUP($A1146,货物明细表!$B:$F,4,0),"")</f>
        <v/>
      </c>
      <c r="E1146" s="47" t="str">
        <f>IFERROR(VLOOKUP($A1146,货物明细表!$B:$F,5,0),"")</f>
        <v/>
      </c>
      <c r="F1146" s="20"/>
      <c r="G1146" s="47" t="str">
        <f>IF($A1146="","",SUMIF(入库记录!$C:$C,$A1146,入库记录!$H:$H))</f>
        <v/>
      </c>
      <c r="H1146" s="47" t="str">
        <f>IF(A1146="","",SUMIF(出库记录!$C:$C,$A1146,出库记录!$H:$H))</f>
        <v/>
      </c>
      <c r="I1146" s="47" t="str">
        <f t="shared" si="21"/>
        <v/>
      </c>
      <c r="J1146" s="20"/>
    </row>
    <row r="1147" spans="1:10">
      <c r="A1147" s="22"/>
      <c r="B1147" s="48" t="str">
        <f>IFERROR(VLOOKUP($A1147,货物明细表!$B:$F,2,0),"")</f>
        <v/>
      </c>
      <c r="C1147" s="48" t="str">
        <f>IFERROR(VLOOKUP($A1147,货物明细表!$B:$F,3,0),"")</f>
        <v/>
      </c>
      <c r="D1147" s="48" t="str">
        <f>IFERROR(VLOOKUP($A1147,货物明细表!$B:$F,4,0),"")</f>
        <v/>
      </c>
      <c r="E1147" s="48" t="str">
        <f>IFERROR(VLOOKUP($A1147,货物明细表!$B:$F,5,0),"")</f>
        <v/>
      </c>
      <c r="F1147" s="23"/>
      <c r="G1147" s="48" t="str">
        <f>IF($A1147="","",SUMIF(入库记录!$C:$C,$A1147,入库记录!$H:$H))</f>
        <v/>
      </c>
      <c r="H1147" s="48" t="str">
        <f>IF(A1147="","",SUMIF(出库记录!$C:$C,$A1147,出库记录!$H:$H))</f>
        <v/>
      </c>
      <c r="I1147" s="48" t="str">
        <f t="shared" si="21"/>
        <v/>
      </c>
      <c r="J1147" s="23"/>
    </row>
    <row r="1148" spans="1:10">
      <c r="A1148" s="19"/>
      <c r="B1148" s="47" t="str">
        <f>IFERROR(VLOOKUP($A1148,货物明细表!$B:$F,2,0),"")</f>
        <v/>
      </c>
      <c r="C1148" s="47" t="str">
        <f>IFERROR(VLOOKUP($A1148,货物明细表!$B:$F,3,0),"")</f>
        <v/>
      </c>
      <c r="D1148" s="47" t="str">
        <f>IFERROR(VLOOKUP($A1148,货物明细表!$B:$F,4,0),"")</f>
        <v/>
      </c>
      <c r="E1148" s="47" t="str">
        <f>IFERROR(VLOOKUP($A1148,货物明细表!$B:$F,5,0),"")</f>
        <v/>
      </c>
      <c r="F1148" s="20"/>
      <c r="G1148" s="47" t="str">
        <f>IF($A1148="","",SUMIF(入库记录!$C:$C,$A1148,入库记录!$H:$H))</f>
        <v/>
      </c>
      <c r="H1148" s="47" t="str">
        <f>IF(A1148="","",SUMIF(出库记录!$C:$C,$A1148,出库记录!$H:$H))</f>
        <v/>
      </c>
      <c r="I1148" s="47" t="str">
        <f t="shared" si="21"/>
        <v/>
      </c>
      <c r="J1148" s="20"/>
    </row>
    <row r="1149" spans="1:10">
      <c r="A1149" s="22"/>
      <c r="B1149" s="48" t="str">
        <f>IFERROR(VLOOKUP($A1149,货物明细表!$B:$F,2,0),"")</f>
        <v/>
      </c>
      <c r="C1149" s="48" t="str">
        <f>IFERROR(VLOOKUP($A1149,货物明细表!$B:$F,3,0),"")</f>
        <v/>
      </c>
      <c r="D1149" s="48" t="str">
        <f>IFERROR(VLOOKUP($A1149,货物明细表!$B:$F,4,0),"")</f>
        <v/>
      </c>
      <c r="E1149" s="48" t="str">
        <f>IFERROR(VLOOKUP($A1149,货物明细表!$B:$F,5,0),"")</f>
        <v/>
      </c>
      <c r="F1149" s="23"/>
      <c r="G1149" s="48" t="str">
        <f>IF($A1149="","",SUMIF(入库记录!$C:$C,$A1149,入库记录!$H:$H))</f>
        <v/>
      </c>
      <c r="H1149" s="48" t="str">
        <f>IF(A1149="","",SUMIF(出库记录!$C:$C,$A1149,出库记录!$H:$H))</f>
        <v/>
      </c>
      <c r="I1149" s="48" t="str">
        <f t="shared" si="21"/>
        <v/>
      </c>
      <c r="J1149" s="23"/>
    </row>
    <row r="1150" spans="1:10">
      <c r="A1150" s="19"/>
      <c r="B1150" s="47" t="str">
        <f>IFERROR(VLOOKUP($A1150,货物明细表!$B:$F,2,0),"")</f>
        <v/>
      </c>
      <c r="C1150" s="47" t="str">
        <f>IFERROR(VLOOKUP($A1150,货物明细表!$B:$F,3,0),"")</f>
        <v/>
      </c>
      <c r="D1150" s="47" t="str">
        <f>IFERROR(VLOOKUP($A1150,货物明细表!$B:$F,4,0),"")</f>
        <v/>
      </c>
      <c r="E1150" s="47" t="str">
        <f>IFERROR(VLOOKUP($A1150,货物明细表!$B:$F,5,0),"")</f>
        <v/>
      </c>
      <c r="F1150" s="20"/>
      <c r="G1150" s="47" t="str">
        <f>IF($A1150="","",SUMIF(入库记录!$C:$C,$A1150,入库记录!$H:$H))</f>
        <v/>
      </c>
      <c r="H1150" s="47" t="str">
        <f>IF(A1150="","",SUMIF(出库记录!$C:$C,$A1150,出库记录!$H:$H))</f>
        <v/>
      </c>
      <c r="I1150" s="47" t="str">
        <f t="shared" si="21"/>
        <v/>
      </c>
      <c r="J1150" s="20"/>
    </row>
    <row r="1151" spans="1:10">
      <c r="A1151" s="22"/>
      <c r="B1151" s="48" t="str">
        <f>IFERROR(VLOOKUP($A1151,货物明细表!$B:$F,2,0),"")</f>
        <v/>
      </c>
      <c r="C1151" s="48" t="str">
        <f>IFERROR(VLOOKUP($A1151,货物明细表!$B:$F,3,0),"")</f>
        <v/>
      </c>
      <c r="D1151" s="48" t="str">
        <f>IFERROR(VLOOKUP($A1151,货物明细表!$B:$F,4,0),"")</f>
        <v/>
      </c>
      <c r="E1151" s="48" t="str">
        <f>IFERROR(VLOOKUP($A1151,货物明细表!$B:$F,5,0),"")</f>
        <v/>
      </c>
      <c r="F1151" s="23"/>
      <c r="G1151" s="48" t="str">
        <f>IF($A1151="","",SUMIF(入库记录!$C:$C,$A1151,入库记录!$H:$H))</f>
        <v/>
      </c>
      <c r="H1151" s="48" t="str">
        <f>IF(A1151="","",SUMIF(出库记录!$C:$C,$A1151,出库记录!$H:$H))</f>
        <v/>
      </c>
      <c r="I1151" s="48" t="str">
        <f t="shared" si="21"/>
        <v/>
      </c>
      <c r="J1151" s="23"/>
    </row>
    <row r="1152" spans="1:10">
      <c r="A1152" s="19"/>
      <c r="B1152" s="47" t="str">
        <f>IFERROR(VLOOKUP($A1152,货物明细表!$B:$F,2,0),"")</f>
        <v/>
      </c>
      <c r="C1152" s="47" t="str">
        <f>IFERROR(VLOOKUP($A1152,货物明细表!$B:$F,3,0),"")</f>
        <v/>
      </c>
      <c r="D1152" s="47" t="str">
        <f>IFERROR(VLOOKUP($A1152,货物明细表!$B:$F,4,0),"")</f>
        <v/>
      </c>
      <c r="E1152" s="47" t="str">
        <f>IFERROR(VLOOKUP($A1152,货物明细表!$B:$F,5,0),"")</f>
        <v/>
      </c>
      <c r="F1152" s="20"/>
      <c r="G1152" s="47" t="str">
        <f>IF($A1152="","",SUMIF(入库记录!$C:$C,$A1152,入库记录!$H:$H))</f>
        <v/>
      </c>
      <c r="H1152" s="47" t="str">
        <f>IF(A1152="","",SUMIF(出库记录!$C:$C,$A1152,出库记录!$H:$H))</f>
        <v/>
      </c>
      <c r="I1152" s="47" t="str">
        <f t="shared" si="21"/>
        <v/>
      </c>
      <c r="J1152" s="20"/>
    </row>
    <row r="1153" spans="1:10">
      <c r="A1153" s="22"/>
      <c r="B1153" s="48" t="str">
        <f>IFERROR(VLOOKUP($A1153,货物明细表!$B:$F,2,0),"")</f>
        <v/>
      </c>
      <c r="C1153" s="48" t="str">
        <f>IFERROR(VLOOKUP($A1153,货物明细表!$B:$F,3,0),"")</f>
        <v/>
      </c>
      <c r="D1153" s="48" t="str">
        <f>IFERROR(VLOOKUP($A1153,货物明细表!$B:$F,4,0),"")</f>
        <v/>
      </c>
      <c r="E1153" s="48" t="str">
        <f>IFERROR(VLOOKUP($A1153,货物明细表!$B:$F,5,0),"")</f>
        <v/>
      </c>
      <c r="F1153" s="23"/>
      <c r="G1153" s="48" t="str">
        <f>IF($A1153="","",SUMIF(入库记录!$C:$C,$A1153,入库记录!$H:$H))</f>
        <v/>
      </c>
      <c r="H1153" s="48" t="str">
        <f>IF(A1153="","",SUMIF(出库记录!$C:$C,$A1153,出库记录!$H:$H))</f>
        <v/>
      </c>
      <c r="I1153" s="48" t="str">
        <f t="shared" si="21"/>
        <v/>
      </c>
      <c r="J1153" s="23"/>
    </row>
    <row r="1154" spans="1:10">
      <c r="A1154" s="19"/>
      <c r="B1154" s="47" t="str">
        <f>IFERROR(VLOOKUP($A1154,货物明细表!$B:$F,2,0),"")</f>
        <v/>
      </c>
      <c r="C1154" s="47" t="str">
        <f>IFERROR(VLOOKUP($A1154,货物明细表!$B:$F,3,0),"")</f>
        <v/>
      </c>
      <c r="D1154" s="47" t="str">
        <f>IFERROR(VLOOKUP($A1154,货物明细表!$B:$F,4,0),"")</f>
        <v/>
      </c>
      <c r="E1154" s="47" t="str">
        <f>IFERROR(VLOOKUP($A1154,货物明细表!$B:$F,5,0),"")</f>
        <v/>
      </c>
      <c r="F1154" s="20"/>
      <c r="G1154" s="47" t="str">
        <f>IF($A1154="","",SUMIF(入库记录!$C:$C,$A1154,入库记录!$H:$H))</f>
        <v/>
      </c>
      <c r="H1154" s="47" t="str">
        <f>IF(A1154="","",SUMIF(出库记录!$C:$C,$A1154,出库记录!$H:$H))</f>
        <v/>
      </c>
      <c r="I1154" s="47" t="str">
        <f t="shared" si="21"/>
        <v/>
      </c>
      <c r="J1154" s="20"/>
    </row>
    <row r="1155" spans="1:10">
      <c r="A1155" s="22"/>
      <c r="B1155" s="48" t="str">
        <f>IFERROR(VLOOKUP($A1155,货物明细表!$B:$F,2,0),"")</f>
        <v/>
      </c>
      <c r="C1155" s="48" t="str">
        <f>IFERROR(VLOOKUP($A1155,货物明细表!$B:$F,3,0),"")</f>
        <v/>
      </c>
      <c r="D1155" s="48" t="str">
        <f>IFERROR(VLOOKUP($A1155,货物明细表!$B:$F,4,0),"")</f>
        <v/>
      </c>
      <c r="E1155" s="48" t="str">
        <f>IFERROR(VLOOKUP($A1155,货物明细表!$B:$F,5,0),"")</f>
        <v/>
      </c>
      <c r="F1155" s="23"/>
      <c r="G1155" s="48" t="str">
        <f>IF($A1155="","",SUMIF(入库记录!$C:$C,$A1155,入库记录!$H:$H))</f>
        <v/>
      </c>
      <c r="H1155" s="48" t="str">
        <f>IF(A1155="","",SUMIF(出库记录!$C:$C,$A1155,出库记录!$H:$H))</f>
        <v/>
      </c>
      <c r="I1155" s="48" t="str">
        <f t="shared" si="21"/>
        <v/>
      </c>
      <c r="J1155" s="23"/>
    </row>
    <row r="1156" spans="1:10">
      <c r="A1156" s="19"/>
      <c r="B1156" s="47" t="str">
        <f>IFERROR(VLOOKUP($A1156,货物明细表!$B:$F,2,0),"")</f>
        <v/>
      </c>
      <c r="C1156" s="47" t="str">
        <f>IFERROR(VLOOKUP($A1156,货物明细表!$B:$F,3,0),"")</f>
        <v/>
      </c>
      <c r="D1156" s="47" t="str">
        <f>IFERROR(VLOOKUP($A1156,货物明细表!$B:$F,4,0),"")</f>
        <v/>
      </c>
      <c r="E1156" s="47" t="str">
        <f>IFERROR(VLOOKUP($A1156,货物明细表!$B:$F,5,0),"")</f>
        <v/>
      </c>
      <c r="F1156" s="20"/>
      <c r="G1156" s="47" t="str">
        <f>IF($A1156="","",SUMIF(入库记录!$C:$C,$A1156,入库记录!$H:$H))</f>
        <v/>
      </c>
      <c r="H1156" s="47" t="str">
        <f>IF(A1156="","",SUMIF(出库记录!$C:$C,$A1156,出库记录!$H:$H))</f>
        <v/>
      </c>
      <c r="I1156" s="47" t="str">
        <f t="shared" si="21"/>
        <v/>
      </c>
      <c r="J1156" s="20"/>
    </row>
    <row r="1157" spans="1:10">
      <c r="A1157" s="22"/>
      <c r="B1157" s="48" t="str">
        <f>IFERROR(VLOOKUP($A1157,货物明细表!$B:$F,2,0),"")</f>
        <v/>
      </c>
      <c r="C1157" s="48" t="str">
        <f>IFERROR(VLOOKUP($A1157,货物明细表!$B:$F,3,0),"")</f>
        <v/>
      </c>
      <c r="D1157" s="48" t="str">
        <f>IFERROR(VLOOKUP($A1157,货物明细表!$B:$F,4,0),"")</f>
        <v/>
      </c>
      <c r="E1157" s="48" t="str">
        <f>IFERROR(VLOOKUP($A1157,货物明细表!$B:$F,5,0),"")</f>
        <v/>
      </c>
      <c r="F1157" s="23"/>
      <c r="G1157" s="48" t="str">
        <f>IF($A1157="","",SUMIF(入库记录!$C:$C,$A1157,入库记录!$H:$H))</f>
        <v/>
      </c>
      <c r="H1157" s="48" t="str">
        <f>IF(A1157="","",SUMIF(出库记录!$C:$C,$A1157,出库记录!$H:$H))</f>
        <v/>
      </c>
      <c r="I1157" s="48" t="str">
        <f t="shared" si="21"/>
        <v/>
      </c>
      <c r="J1157" s="23"/>
    </row>
    <row r="1158" spans="1:10">
      <c r="A1158" s="19"/>
      <c r="B1158" s="47" t="str">
        <f>IFERROR(VLOOKUP($A1158,货物明细表!$B:$F,2,0),"")</f>
        <v/>
      </c>
      <c r="C1158" s="47" t="str">
        <f>IFERROR(VLOOKUP($A1158,货物明细表!$B:$F,3,0),"")</f>
        <v/>
      </c>
      <c r="D1158" s="47" t="str">
        <f>IFERROR(VLOOKUP($A1158,货物明细表!$B:$F,4,0),"")</f>
        <v/>
      </c>
      <c r="E1158" s="47" t="str">
        <f>IFERROR(VLOOKUP($A1158,货物明细表!$B:$F,5,0),"")</f>
        <v/>
      </c>
      <c r="F1158" s="20"/>
      <c r="G1158" s="47" t="str">
        <f>IF($A1158="","",SUMIF(入库记录!$C:$C,$A1158,入库记录!$H:$H))</f>
        <v/>
      </c>
      <c r="H1158" s="47" t="str">
        <f>IF(A1158="","",SUMIF(出库记录!$C:$C,$A1158,出库记录!$H:$H))</f>
        <v/>
      </c>
      <c r="I1158" s="47" t="str">
        <f t="shared" si="21"/>
        <v/>
      </c>
      <c r="J1158" s="20"/>
    </row>
    <row r="1159" spans="1:10">
      <c r="A1159" s="22"/>
      <c r="B1159" s="48" t="str">
        <f>IFERROR(VLOOKUP($A1159,货物明细表!$B:$F,2,0),"")</f>
        <v/>
      </c>
      <c r="C1159" s="48" t="str">
        <f>IFERROR(VLOOKUP($A1159,货物明细表!$B:$F,3,0),"")</f>
        <v/>
      </c>
      <c r="D1159" s="48" t="str">
        <f>IFERROR(VLOOKUP($A1159,货物明细表!$B:$F,4,0),"")</f>
        <v/>
      </c>
      <c r="E1159" s="48" t="str">
        <f>IFERROR(VLOOKUP($A1159,货物明细表!$B:$F,5,0),"")</f>
        <v/>
      </c>
      <c r="F1159" s="23"/>
      <c r="G1159" s="48" t="str">
        <f>IF($A1159="","",SUMIF(入库记录!$C:$C,$A1159,入库记录!$H:$H))</f>
        <v/>
      </c>
      <c r="H1159" s="48" t="str">
        <f>IF(A1159="","",SUMIF(出库记录!$C:$C,$A1159,出库记录!$H:$H))</f>
        <v/>
      </c>
      <c r="I1159" s="48" t="str">
        <f t="shared" si="21"/>
        <v/>
      </c>
      <c r="J1159" s="23"/>
    </row>
    <row r="1160" spans="1:10">
      <c r="A1160" s="19"/>
      <c r="B1160" s="47" t="str">
        <f>IFERROR(VLOOKUP($A1160,货物明细表!$B:$F,2,0),"")</f>
        <v/>
      </c>
      <c r="C1160" s="47" t="str">
        <f>IFERROR(VLOOKUP($A1160,货物明细表!$B:$F,3,0),"")</f>
        <v/>
      </c>
      <c r="D1160" s="47" t="str">
        <f>IFERROR(VLOOKUP($A1160,货物明细表!$B:$F,4,0),"")</f>
        <v/>
      </c>
      <c r="E1160" s="47" t="str">
        <f>IFERROR(VLOOKUP($A1160,货物明细表!$B:$F,5,0),"")</f>
        <v/>
      </c>
      <c r="F1160" s="20"/>
      <c r="G1160" s="47" t="str">
        <f>IF($A1160="","",SUMIF(入库记录!$C:$C,$A1160,入库记录!$H:$H))</f>
        <v/>
      </c>
      <c r="H1160" s="47" t="str">
        <f>IF(A1160="","",SUMIF(出库记录!$C:$C,$A1160,出库记录!$H:$H))</f>
        <v/>
      </c>
      <c r="I1160" s="47" t="str">
        <f t="shared" si="21"/>
        <v/>
      </c>
      <c r="J1160" s="20"/>
    </row>
    <row r="1161" spans="1:10">
      <c r="A1161" s="22"/>
      <c r="B1161" s="48" t="str">
        <f>IFERROR(VLOOKUP($A1161,货物明细表!$B:$F,2,0),"")</f>
        <v/>
      </c>
      <c r="C1161" s="48" t="str">
        <f>IFERROR(VLOOKUP($A1161,货物明细表!$B:$F,3,0),"")</f>
        <v/>
      </c>
      <c r="D1161" s="48" t="str">
        <f>IFERROR(VLOOKUP($A1161,货物明细表!$B:$F,4,0),"")</f>
        <v/>
      </c>
      <c r="E1161" s="48" t="str">
        <f>IFERROR(VLOOKUP($A1161,货物明细表!$B:$F,5,0),"")</f>
        <v/>
      </c>
      <c r="F1161" s="23"/>
      <c r="G1161" s="48" t="str">
        <f>IF($A1161="","",SUMIF(入库记录!$C:$C,$A1161,入库记录!$H:$H))</f>
        <v/>
      </c>
      <c r="H1161" s="48" t="str">
        <f>IF(A1161="","",SUMIF(出库记录!$C:$C,$A1161,出库记录!$H:$H))</f>
        <v/>
      </c>
      <c r="I1161" s="48" t="str">
        <f t="shared" si="21"/>
        <v/>
      </c>
      <c r="J1161" s="23"/>
    </row>
    <row r="1162" spans="1:10">
      <c r="A1162" s="19"/>
      <c r="B1162" s="47" t="str">
        <f>IFERROR(VLOOKUP($A1162,货物明细表!$B:$F,2,0),"")</f>
        <v/>
      </c>
      <c r="C1162" s="47" t="str">
        <f>IFERROR(VLOOKUP($A1162,货物明细表!$B:$F,3,0),"")</f>
        <v/>
      </c>
      <c r="D1162" s="47" t="str">
        <f>IFERROR(VLOOKUP($A1162,货物明细表!$B:$F,4,0),"")</f>
        <v/>
      </c>
      <c r="E1162" s="47" t="str">
        <f>IFERROR(VLOOKUP($A1162,货物明细表!$B:$F,5,0),"")</f>
        <v/>
      </c>
      <c r="F1162" s="20"/>
      <c r="G1162" s="47" t="str">
        <f>IF($A1162="","",SUMIF(入库记录!$C:$C,$A1162,入库记录!$H:$H))</f>
        <v/>
      </c>
      <c r="H1162" s="47" t="str">
        <f>IF(A1162="","",SUMIF(出库记录!$C:$C,$A1162,出库记录!$H:$H))</f>
        <v/>
      </c>
      <c r="I1162" s="47" t="str">
        <f t="shared" ref="I1162:I1225" si="22">IF($A1162="","",SUM(F1162:G1162)-H1162)</f>
        <v/>
      </c>
      <c r="J1162" s="20"/>
    </row>
    <row r="1163" spans="1:10">
      <c r="A1163" s="22"/>
      <c r="B1163" s="48" t="str">
        <f>IFERROR(VLOOKUP($A1163,货物明细表!$B:$F,2,0),"")</f>
        <v/>
      </c>
      <c r="C1163" s="48" t="str">
        <f>IFERROR(VLOOKUP($A1163,货物明细表!$B:$F,3,0),"")</f>
        <v/>
      </c>
      <c r="D1163" s="48" t="str">
        <f>IFERROR(VLOOKUP($A1163,货物明细表!$B:$F,4,0),"")</f>
        <v/>
      </c>
      <c r="E1163" s="48" t="str">
        <f>IFERROR(VLOOKUP($A1163,货物明细表!$B:$F,5,0),"")</f>
        <v/>
      </c>
      <c r="F1163" s="23"/>
      <c r="G1163" s="48" t="str">
        <f>IF($A1163="","",SUMIF(入库记录!$C:$C,$A1163,入库记录!$H:$H))</f>
        <v/>
      </c>
      <c r="H1163" s="48" t="str">
        <f>IF(A1163="","",SUMIF(出库记录!$C:$C,$A1163,出库记录!$H:$H))</f>
        <v/>
      </c>
      <c r="I1163" s="48" t="str">
        <f t="shared" si="22"/>
        <v/>
      </c>
      <c r="J1163" s="23"/>
    </row>
    <row r="1164" spans="1:10">
      <c r="A1164" s="19"/>
      <c r="B1164" s="47" t="str">
        <f>IFERROR(VLOOKUP($A1164,货物明细表!$B:$F,2,0),"")</f>
        <v/>
      </c>
      <c r="C1164" s="47" t="str">
        <f>IFERROR(VLOOKUP($A1164,货物明细表!$B:$F,3,0),"")</f>
        <v/>
      </c>
      <c r="D1164" s="47" t="str">
        <f>IFERROR(VLOOKUP($A1164,货物明细表!$B:$F,4,0),"")</f>
        <v/>
      </c>
      <c r="E1164" s="47" t="str">
        <f>IFERROR(VLOOKUP($A1164,货物明细表!$B:$F,5,0),"")</f>
        <v/>
      </c>
      <c r="F1164" s="20"/>
      <c r="G1164" s="47" t="str">
        <f>IF($A1164="","",SUMIF(入库记录!$C:$C,$A1164,入库记录!$H:$H))</f>
        <v/>
      </c>
      <c r="H1164" s="47" t="str">
        <f>IF(A1164="","",SUMIF(出库记录!$C:$C,$A1164,出库记录!$H:$H))</f>
        <v/>
      </c>
      <c r="I1164" s="47" t="str">
        <f t="shared" si="22"/>
        <v/>
      </c>
      <c r="J1164" s="20"/>
    </row>
    <row r="1165" spans="1:10">
      <c r="A1165" s="22"/>
      <c r="B1165" s="48" t="str">
        <f>IFERROR(VLOOKUP($A1165,货物明细表!$B:$F,2,0),"")</f>
        <v/>
      </c>
      <c r="C1165" s="48" t="str">
        <f>IFERROR(VLOOKUP($A1165,货物明细表!$B:$F,3,0),"")</f>
        <v/>
      </c>
      <c r="D1165" s="48" t="str">
        <f>IFERROR(VLOOKUP($A1165,货物明细表!$B:$F,4,0),"")</f>
        <v/>
      </c>
      <c r="E1165" s="48" t="str">
        <f>IFERROR(VLOOKUP($A1165,货物明细表!$B:$F,5,0),"")</f>
        <v/>
      </c>
      <c r="F1165" s="23"/>
      <c r="G1165" s="48" t="str">
        <f>IF($A1165="","",SUMIF(入库记录!$C:$C,$A1165,入库记录!$H:$H))</f>
        <v/>
      </c>
      <c r="H1165" s="48" t="str">
        <f>IF(A1165="","",SUMIF(出库记录!$C:$C,$A1165,出库记录!$H:$H))</f>
        <v/>
      </c>
      <c r="I1165" s="48" t="str">
        <f t="shared" si="22"/>
        <v/>
      </c>
      <c r="J1165" s="23"/>
    </row>
    <row r="1166" spans="1:10">
      <c r="A1166" s="19"/>
      <c r="B1166" s="47" t="str">
        <f>IFERROR(VLOOKUP($A1166,货物明细表!$B:$F,2,0),"")</f>
        <v/>
      </c>
      <c r="C1166" s="47" t="str">
        <f>IFERROR(VLOOKUP($A1166,货物明细表!$B:$F,3,0),"")</f>
        <v/>
      </c>
      <c r="D1166" s="47" t="str">
        <f>IFERROR(VLOOKUP($A1166,货物明细表!$B:$F,4,0),"")</f>
        <v/>
      </c>
      <c r="E1166" s="47" t="str">
        <f>IFERROR(VLOOKUP($A1166,货物明细表!$B:$F,5,0),"")</f>
        <v/>
      </c>
      <c r="F1166" s="20"/>
      <c r="G1166" s="47" t="str">
        <f>IF($A1166="","",SUMIF(入库记录!$C:$C,$A1166,入库记录!$H:$H))</f>
        <v/>
      </c>
      <c r="H1166" s="47" t="str">
        <f>IF(A1166="","",SUMIF(出库记录!$C:$C,$A1166,出库记录!$H:$H))</f>
        <v/>
      </c>
      <c r="I1166" s="47" t="str">
        <f t="shared" si="22"/>
        <v/>
      </c>
      <c r="J1166" s="20"/>
    </row>
    <row r="1167" spans="1:10">
      <c r="A1167" s="22"/>
      <c r="B1167" s="48" t="str">
        <f>IFERROR(VLOOKUP($A1167,货物明细表!$B:$F,2,0),"")</f>
        <v/>
      </c>
      <c r="C1167" s="48" t="str">
        <f>IFERROR(VLOOKUP($A1167,货物明细表!$B:$F,3,0),"")</f>
        <v/>
      </c>
      <c r="D1167" s="48" t="str">
        <f>IFERROR(VLOOKUP($A1167,货物明细表!$B:$F,4,0),"")</f>
        <v/>
      </c>
      <c r="E1167" s="48" t="str">
        <f>IFERROR(VLOOKUP($A1167,货物明细表!$B:$F,5,0),"")</f>
        <v/>
      </c>
      <c r="F1167" s="23"/>
      <c r="G1167" s="48" t="str">
        <f>IF($A1167="","",SUMIF(入库记录!$C:$C,$A1167,入库记录!$H:$H))</f>
        <v/>
      </c>
      <c r="H1167" s="48" t="str">
        <f>IF(A1167="","",SUMIF(出库记录!$C:$C,$A1167,出库记录!$H:$H))</f>
        <v/>
      </c>
      <c r="I1167" s="48" t="str">
        <f t="shared" si="22"/>
        <v/>
      </c>
      <c r="J1167" s="23"/>
    </row>
    <row r="1168" spans="1:10">
      <c r="A1168" s="19"/>
      <c r="B1168" s="47" t="str">
        <f>IFERROR(VLOOKUP($A1168,货物明细表!$B:$F,2,0),"")</f>
        <v/>
      </c>
      <c r="C1168" s="47" t="str">
        <f>IFERROR(VLOOKUP($A1168,货物明细表!$B:$F,3,0),"")</f>
        <v/>
      </c>
      <c r="D1168" s="47" t="str">
        <f>IFERROR(VLOOKUP($A1168,货物明细表!$B:$F,4,0),"")</f>
        <v/>
      </c>
      <c r="E1168" s="47" t="str">
        <f>IFERROR(VLOOKUP($A1168,货物明细表!$B:$F,5,0),"")</f>
        <v/>
      </c>
      <c r="F1168" s="20"/>
      <c r="G1168" s="47" t="str">
        <f>IF($A1168="","",SUMIF(入库记录!$C:$C,$A1168,入库记录!$H:$H))</f>
        <v/>
      </c>
      <c r="H1168" s="47" t="str">
        <f>IF(A1168="","",SUMIF(出库记录!$C:$C,$A1168,出库记录!$H:$H))</f>
        <v/>
      </c>
      <c r="I1168" s="47" t="str">
        <f t="shared" si="22"/>
        <v/>
      </c>
      <c r="J1168" s="20"/>
    </row>
    <row r="1169" spans="1:10">
      <c r="A1169" s="22"/>
      <c r="B1169" s="48" t="str">
        <f>IFERROR(VLOOKUP($A1169,货物明细表!$B:$F,2,0),"")</f>
        <v/>
      </c>
      <c r="C1169" s="48" t="str">
        <f>IFERROR(VLOOKUP($A1169,货物明细表!$B:$F,3,0),"")</f>
        <v/>
      </c>
      <c r="D1169" s="48" t="str">
        <f>IFERROR(VLOOKUP($A1169,货物明细表!$B:$F,4,0),"")</f>
        <v/>
      </c>
      <c r="E1169" s="48" t="str">
        <f>IFERROR(VLOOKUP($A1169,货物明细表!$B:$F,5,0),"")</f>
        <v/>
      </c>
      <c r="F1169" s="23"/>
      <c r="G1169" s="48" t="str">
        <f>IF($A1169="","",SUMIF(入库记录!$C:$C,$A1169,入库记录!$H:$H))</f>
        <v/>
      </c>
      <c r="H1169" s="48" t="str">
        <f>IF(A1169="","",SUMIF(出库记录!$C:$C,$A1169,出库记录!$H:$H))</f>
        <v/>
      </c>
      <c r="I1169" s="48" t="str">
        <f t="shared" si="22"/>
        <v/>
      </c>
      <c r="J1169" s="23"/>
    </row>
    <row r="1170" spans="1:10">
      <c r="A1170" s="19"/>
      <c r="B1170" s="47" t="str">
        <f>IFERROR(VLOOKUP($A1170,货物明细表!$B:$F,2,0),"")</f>
        <v/>
      </c>
      <c r="C1170" s="47" t="str">
        <f>IFERROR(VLOOKUP($A1170,货物明细表!$B:$F,3,0),"")</f>
        <v/>
      </c>
      <c r="D1170" s="47" t="str">
        <f>IFERROR(VLOOKUP($A1170,货物明细表!$B:$F,4,0),"")</f>
        <v/>
      </c>
      <c r="E1170" s="47" t="str">
        <f>IFERROR(VLOOKUP($A1170,货物明细表!$B:$F,5,0),"")</f>
        <v/>
      </c>
      <c r="F1170" s="20"/>
      <c r="G1170" s="47" t="str">
        <f>IF($A1170="","",SUMIF(入库记录!$C:$C,$A1170,入库记录!$H:$H))</f>
        <v/>
      </c>
      <c r="H1170" s="47" t="str">
        <f>IF(A1170="","",SUMIF(出库记录!$C:$C,$A1170,出库记录!$H:$H))</f>
        <v/>
      </c>
      <c r="I1170" s="47" t="str">
        <f t="shared" si="22"/>
        <v/>
      </c>
      <c r="J1170" s="20"/>
    </row>
    <row r="1171" spans="1:10">
      <c r="A1171" s="22"/>
      <c r="B1171" s="48" t="str">
        <f>IFERROR(VLOOKUP($A1171,货物明细表!$B:$F,2,0),"")</f>
        <v/>
      </c>
      <c r="C1171" s="48" t="str">
        <f>IFERROR(VLOOKUP($A1171,货物明细表!$B:$F,3,0),"")</f>
        <v/>
      </c>
      <c r="D1171" s="48" t="str">
        <f>IFERROR(VLOOKUP($A1171,货物明细表!$B:$F,4,0),"")</f>
        <v/>
      </c>
      <c r="E1171" s="48" t="str">
        <f>IFERROR(VLOOKUP($A1171,货物明细表!$B:$F,5,0),"")</f>
        <v/>
      </c>
      <c r="F1171" s="23"/>
      <c r="G1171" s="48" t="str">
        <f>IF($A1171="","",SUMIF(入库记录!$C:$C,$A1171,入库记录!$H:$H))</f>
        <v/>
      </c>
      <c r="H1171" s="48" t="str">
        <f>IF(A1171="","",SUMIF(出库记录!$C:$C,$A1171,出库记录!$H:$H))</f>
        <v/>
      </c>
      <c r="I1171" s="48" t="str">
        <f t="shared" si="22"/>
        <v/>
      </c>
      <c r="J1171" s="23"/>
    </row>
    <row r="1172" spans="1:10">
      <c r="A1172" s="19"/>
      <c r="B1172" s="47" t="str">
        <f>IFERROR(VLOOKUP($A1172,货物明细表!$B:$F,2,0),"")</f>
        <v/>
      </c>
      <c r="C1172" s="47" t="str">
        <f>IFERROR(VLOOKUP($A1172,货物明细表!$B:$F,3,0),"")</f>
        <v/>
      </c>
      <c r="D1172" s="47" t="str">
        <f>IFERROR(VLOOKUP($A1172,货物明细表!$B:$F,4,0),"")</f>
        <v/>
      </c>
      <c r="E1172" s="47" t="str">
        <f>IFERROR(VLOOKUP($A1172,货物明细表!$B:$F,5,0),"")</f>
        <v/>
      </c>
      <c r="F1172" s="20"/>
      <c r="G1172" s="47" t="str">
        <f>IF($A1172="","",SUMIF(入库记录!$C:$C,$A1172,入库记录!$H:$H))</f>
        <v/>
      </c>
      <c r="H1172" s="47" t="str">
        <f>IF(A1172="","",SUMIF(出库记录!$C:$C,$A1172,出库记录!$H:$H))</f>
        <v/>
      </c>
      <c r="I1172" s="47" t="str">
        <f t="shared" si="22"/>
        <v/>
      </c>
      <c r="J1172" s="20"/>
    </row>
    <row r="1173" spans="1:10">
      <c r="A1173" s="22"/>
      <c r="B1173" s="48" t="str">
        <f>IFERROR(VLOOKUP($A1173,货物明细表!$B:$F,2,0),"")</f>
        <v/>
      </c>
      <c r="C1173" s="48" t="str">
        <f>IFERROR(VLOOKUP($A1173,货物明细表!$B:$F,3,0),"")</f>
        <v/>
      </c>
      <c r="D1173" s="48" t="str">
        <f>IFERROR(VLOOKUP($A1173,货物明细表!$B:$F,4,0),"")</f>
        <v/>
      </c>
      <c r="E1173" s="48" t="str">
        <f>IFERROR(VLOOKUP($A1173,货物明细表!$B:$F,5,0),"")</f>
        <v/>
      </c>
      <c r="F1173" s="23"/>
      <c r="G1173" s="48" t="str">
        <f>IF($A1173="","",SUMIF(入库记录!$C:$C,$A1173,入库记录!$H:$H))</f>
        <v/>
      </c>
      <c r="H1173" s="48" t="str">
        <f>IF(A1173="","",SUMIF(出库记录!$C:$C,$A1173,出库记录!$H:$H))</f>
        <v/>
      </c>
      <c r="I1173" s="48" t="str">
        <f t="shared" si="22"/>
        <v/>
      </c>
      <c r="J1173" s="23"/>
    </row>
    <row r="1174" spans="1:10">
      <c r="A1174" s="19"/>
      <c r="B1174" s="47" t="str">
        <f>IFERROR(VLOOKUP($A1174,货物明细表!$B:$F,2,0),"")</f>
        <v/>
      </c>
      <c r="C1174" s="47" t="str">
        <f>IFERROR(VLOOKUP($A1174,货物明细表!$B:$F,3,0),"")</f>
        <v/>
      </c>
      <c r="D1174" s="47" t="str">
        <f>IFERROR(VLOOKUP($A1174,货物明细表!$B:$F,4,0),"")</f>
        <v/>
      </c>
      <c r="E1174" s="47" t="str">
        <f>IFERROR(VLOOKUP($A1174,货物明细表!$B:$F,5,0),"")</f>
        <v/>
      </c>
      <c r="F1174" s="20"/>
      <c r="G1174" s="47" t="str">
        <f>IF($A1174="","",SUMIF(入库记录!$C:$C,$A1174,入库记录!$H:$H))</f>
        <v/>
      </c>
      <c r="H1174" s="47" t="str">
        <f>IF(A1174="","",SUMIF(出库记录!$C:$C,$A1174,出库记录!$H:$H))</f>
        <v/>
      </c>
      <c r="I1174" s="47" t="str">
        <f t="shared" si="22"/>
        <v/>
      </c>
      <c r="J1174" s="20"/>
    </row>
    <row r="1175" spans="1:10">
      <c r="A1175" s="22"/>
      <c r="B1175" s="48" t="str">
        <f>IFERROR(VLOOKUP($A1175,货物明细表!$B:$F,2,0),"")</f>
        <v/>
      </c>
      <c r="C1175" s="48" t="str">
        <f>IFERROR(VLOOKUP($A1175,货物明细表!$B:$F,3,0),"")</f>
        <v/>
      </c>
      <c r="D1175" s="48" t="str">
        <f>IFERROR(VLOOKUP($A1175,货物明细表!$B:$F,4,0),"")</f>
        <v/>
      </c>
      <c r="E1175" s="48" t="str">
        <f>IFERROR(VLOOKUP($A1175,货物明细表!$B:$F,5,0),"")</f>
        <v/>
      </c>
      <c r="F1175" s="23"/>
      <c r="G1175" s="48" t="str">
        <f>IF($A1175="","",SUMIF(入库记录!$C:$C,$A1175,入库记录!$H:$H))</f>
        <v/>
      </c>
      <c r="H1175" s="48" t="str">
        <f>IF(A1175="","",SUMIF(出库记录!$C:$C,$A1175,出库记录!$H:$H))</f>
        <v/>
      </c>
      <c r="I1175" s="48" t="str">
        <f t="shared" si="22"/>
        <v/>
      </c>
      <c r="J1175" s="23"/>
    </row>
    <row r="1176" spans="1:10">
      <c r="A1176" s="19"/>
      <c r="B1176" s="47" t="str">
        <f>IFERROR(VLOOKUP($A1176,货物明细表!$B:$F,2,0),"")</f>
        <v/>
      </c>
      <c r="C1176" s="47" t="str">
        <f>IFERROR(VLOOKUP($A1176,货物明细表!$B:$F,3,0),"")</f>
        <v/>
      </c>
      <c r="D1176" s="47" t="str">
        <f>IFERROR(VLOOKUP($A1176,货物明细表!$B:$F,4,0),"")</f>
        <v/>
      </c>
      <c r="E1176" s="47" t="str">
        <f>IFERROR(VLOOKUP($A1176,货物明细表!$B:$F,5,0),"")</f>
        <v/>
      </c>
      <c r="F1176" s="20"/>
      <c r="G1176" s="47" t="str">
        <f>IF($A1176="","",SUMIF(入库记录!$C:$C,$A1176,入库记录!$H:$H))</f>
        <v/>
      </c>
      <c r="H1176" s="47" t="str">
        <f>IF(A1176="","",SUMIF(出库记录!$C:$C,$A1176,出库记录!$H:$H))</f>
        <v/>
      </c>
      <c r="I1176" s="47" t="str">
        <f t="shared" si="22"/>
        <v/>
      </c>
      <c r="J1176" s="20"/>
    </row>
    <row r="1177" spans="1:10">
      <c r="A1177" s="22"/>
      <c r="B1177" s="48" t="str">
        <f>IFERROR(VLOOKUP($A1177,货物明细表!$B:$F,2,0),"")</f>
        <v/>
      </c>
      <c r="C1177" s="48" t="str">
        <f>IFERROR(VLOOKUP($A1177,货物明细表!$B:$F,3,0),"")</f>
        <v/>
      </c>
      <c r="D1177" s="48" t="str">
        <f>IFERROR(VLOOKUP($A1177,货物明细表!$B:$F,4,0),"")</f>
        <v/>
      </c>
      <c r="E1177" s="48" t="str">
        <f>IFERROR(VLOOKUP($A1177,货物明细表!$B:$F,5,0),"")</f>
        <v/>
      </c>
      <c r="F1177" s="23"/>
      <c r="G1177" s="48" t="str">
        <f>IF($A1177="","",SUMIF(入库记录!$C:$C,$A1177,入库记录!$H:$H))</f>
        <v/>
      </c>
      <c r="H1177" s="48" t="str">
        <f>IF(A1177="","",SUMIF(出库记录!$C:$C,$A1177,出库记录!$H:$H))</f>
        <v/>
      </c>
      <c r="I1177" s="48" t="str">
        <f t="shared" si="22"/>
        <v/>
      </c>
      <c r="J1177" s="23"/>
    </row>
    <row r="1178" spans="1:10">
      <c r="A1178" s="19"/>
      <c r="B1178" s="47" t="str">
        <f>IFERROR(VLOOKUP($A1178,货物明细表!$B:$F,2,0),"")</f>
        <v/>
      </c>
      <c r="C1178" s="47" t="str">
        <f>IFERROR(VLOOKUP($A1178,货物明细表!$B:$F,3,0),"")</f>
        <v/>
      </c>
      <c r="D1178" s="47" t="str">
        <f>IFERROR(VLOOKUP($A1178,货物明细表!$B:$F,4,0),"")</f>
        <v/>
      </c>
      <c r="E1178" s="47" t="str">
        <f>IFERROR(VLOOKUP($A1178,货物明细表!$B:$F,5,0),"")</f>
        <v/>
      </c>
      <c r="F1178" s="20"/>
      <c r="G1178" s="47" t="str">
        <f>IF($A1178="","",SUMIF(入库记录!$C:$C,$A1178,入库记录!$H:$H))</f>
        <v/>
      </c>
      <c r="H1178" s="47" t="str">
        <f>IF(A1178="","",SUMIF(出库记录!$C:$C,$A1178,出库记录!$H:$H))</f>
        <v/>
      </c>
      <c r="I1178" s="47" t="str">
        <f t="shared" si="22"/>
        <v/>
      </c>
      <c r="J1178" s="20"/>
    </row>
    <row r="1179" spans="1:10">
      <c r="A1179" s="22"/>
      <c r="B1179" s="48" t="str">
        <f>IFERROR(VLOOKUP($A1179,货物明细表!$B:$F,2,0),"")</f>
        <v/>
      </c>
      <c r="C1179" s="48" t="str">
        <f>IFERROR(VLOOKUP($A1179,货物明细表!$B:$F,3,0),"")</f>
        <v/>
      </c>
      <c r="D1179" s="48" t="str">
        <f>IFERROR(VLOOKUP($A1179,货物明细表!$B:$F,4,0),"")</f>
        <v/>
      </c>
      <c r="E1179" s="48" t="str">
        <f>IFERROR(VLOOKUP($A1179,货物明细表!$B:$F,5,0),"")</f>
        <v/>
      </c>
      <c r="F1179" s="23"/>
      <c r="G1179" s="48" t="str">
        <f>IF($A1179="","",SUMIF(入库记录!$C:$C,$A1179,入库记录!$H:$H))</f>
        <v/>
      </c>
      <c r="H1179" s="48" t="str">
        <f>IF(A1179="","",SUMIF(出库记录!$C:$C,$A1179,出库记录!$H:$H))</f>
        <v/>
      </c>
      <c r="I1179" s="48" t="str">
        <f t="shared" si="22"/>
        <v/>
      </c>
      <c r="J1179" s="23"/>
    </row>
    <row r="1180" spans="1:10">
      <c r="A1180" s="19"/>
      <c r="B1180" s="47" t="str">
        <f>IFERROR(VLOOKUP($A1180,货物明细表!$B:$F,2,0),"")</f>
        <v/>
      </c>
      <c r="C1180" s="47" t="str">
        <f>IFERROR(VLOOKUP($A1180,货物明细表!$B:$F,3,0),"")</f>
        <v/>
      </c>
      <c r="D1180" s="47" t="str">
        <f>IFERROR(VLOOKUP($A1180,货物明细表!$B:$F,4,0),"")</f>
        <v/>
      </c>
      <c r="E1180" s="47" t="str">
        <f>IFERROR(VLOOKUP($A1180,货物明细表!$B:$F,5,0),"")</f>
        <v/>
      </c>
      <c r="F1180" s="20"/>
      <c r="G1180" s="47" t="str">
        <f>IF($A1180="","",SUMIF(入库记录!$C:$C,$A1180,入库记录!$H:$H))</f>
        <v/>
      </c>
      <c r="H1180" s="47" t="str">
        <f>IF(A1180="","",SUMIF(出库记录!$C:$C,$A1180,出库记录!$H:$H))</f>
        <v/>
      </c>
      <c r="I1180" s="47" t="str">
        <f t="shared" si="22"/>
        <v/>
      </c>
      <c r="J1180" s="20"/>
    </row>
    <row r="1181" spans="1:10">
      <c r="A1181" s="22"/>
      <c r="B1181" s="48" t="str">
        <f>IFERROR(VLOOKUP($A1181,货物明细表!$B:$F,2,0),"")</f>
        <v/>
      </c>
      <c r="C1181" s="48" t="str">
        <f>IFERROR(VLOOKUP($A1181,货物明细表!$B:$F,3,0),"")</f>
        <v/>
      </c>
      <c r="D1181" s="48" t="str">
        <f>IFERROR(VLOOKUP($A1181,货物明细表!$B:$F,4,0),"")</f>
        <v/>
      </c>
      <c r="E1181" s="48" t="str">
        <f>IFERROR(VLOOKUP($A1181,货物明细表!$B:$F,5,0),"")</f>
        <v/>
      </c>
      <c r="F1181" s="23"/>
      <c r="G1181" s="48" t="str">
        <f>IF($A1181="","",SUMIF(入库记录!$C:$C,$A1181,入库记录!$H:$H))</f>
        <v/>
      </c>
      <c r="H1181" s="48" t="str">
        <f>IF(A1181="","",SUMIF(出库记录!$C:$C,$A1181,出库记录!$H:$H))</f>
        <v/>
      </c>
      <c r="I1181" s="48" t="str">
        <f t="shared" si="22"/>
        <v/>
      </c>
      <c r="J1181" s="23"/>
    </row>
    <row r="1182" spans="1:10">
      <c r="A1182" s="19"/>
      <c r="B1182" s="47" t="str">
        <f>IFERROR(VLOOKUP($A1182,货物明细表!$B:$F,2,0),"")</f>
        <v/>
      </c>
      <c r="C1182" s="47" t="str">
        <f>IFERROR(VLOOKUP($A1182,货物明细表!$B:$F,3,0),"")</f>
        <v/>
      </c>
      <c r="D1182" s="47" t="str">
        <f>IFERROR(VLOOKUP($A1182,货物明细表!$B:$F,4,0),"")</f>
        <v/>
      </c>
      <c r="E1182" s="47" t="str">
        <f>IFERROR(VLOOKUP($A1182,货物明细表!$B:$F,5,0),"")</f>
        <v/>
      </c>
      <c r="F1182" s="20"/>
      <c r="G1182" s="47" t="str">
        <f>IF($A1182="","",SUMIF(入库记录!$C:$C,$A1182,入库记录!$H:$H))</f>
        <v/>
      </c>
      <c r="H1182" s="47" t="str">
        <f>IF(A1182="","",SUMIF(出库记录!$C:$C,$A1182,出库记录!$H:$H))</f>
        <v/>
      </c>
      <c r="I1182" s="47" t="str">
        <f t="shared" si="22"/>
        <v/>
      </c>
      <c r="J1182" s="20"/>
    </row>
    <row r="1183" spans="1:10">
      <c r="A1183" s="22"/>
      <c r="B1183" s="48" t="str">
        <f>IFERROR(VLOOKUP($A1183,货物明细表!$B:$F,2,0),"")</f>
        <v/>
      </c>
      <c r="C1183" s="48" t="str">
        <f>IFERROR(VLOOKUP($A1183,货物明细表!$B:$F,3,0),"")</f>
        <v/>
      </c>
      <c r="D1183" s="48" t="str">
        <f>IFERROR(VLOOKUP($A1183,货物明细表!$B:$F,4,0),"")</f>
        <v/>
      </c>
      <c r="E1183" s="48" t="str">
        <f>IFERROR(VLOOKUP($A1183,货物明细表!$B:$F,5,0),"")</f>
        <v/>
      </c>
      <c r="F1183" s="23"/>
      <c r="G1183" s="48" t="str">
        <f>IF($A1183="","",SUMIF(入库记录!$C:$C,$A1183,入库记录!$H:$H))</f>
        <v/>
      </c>
      <c r="H1183" s="48" t="str">
        <f>IF(A1183="","",SUMIF(出库记录!$C:$C,$A1183,出库记录!$H:$H))</f>
        <v/>
      </c>
      <c r="I1183" s="48" t="str">
        <f t="shared" si="22"/>
        <v/>
      </c>
      <c r="J1183" s="23"/>
    </row>
    <row r="1184" spans="1:10">
      <c r="A1184" s="19"/>
      <c r="B1184" s="47" t="str">
        <f>IFERROR(VLOOKUP($A1184,货物明细表!$B:$F,2,0),"")</f>
        <v/>
      </c>
      <c r="C1184" s="47" t="str">
        <f>IFERROR(VLOOKUP($A1184,货物明细表!$B:$F,3,0),"")</f>
        <v/>
      </c>
      <c r="D1184" s="47" t="str">
        <f>IFERROR(VLOOKUP($A1184,货物明细表!$B:$F,4,0),"")</f>
        <v/>
      </c>
      <c r="E1184" s="47" t="str">
        <f>IFERROR(VLOOKUP($A1184,货物明细表!$B:$F,5,0),"")</f>
        <v/>
      </c>
      <c r="F1184" s="20"/>
      <c r="G1184" s="47" t="str">
        <f>IF($A1184="","",SUMIF(入库记录!$C:$C,$A1184,入库记录!$H:$H))</f>
        <v/>
      </c>
      <c r="H1184" s="47" t="str">
        <f>IF(A1184="","",SUMIF(出库记录!$C:$C,$A1184,出库记录!$H:$H))</f>
        <v/>
      </c>
      <c r="I1184" s="47" t="str">
        <f t="shared" si="22"/>
        <v/>
      </c>
      <c r="J1184" s="20"/>
    </row>
    <row r="1185" spans="1:10">
      <c r="A1185" s="22"/>
      <c r="B1185" s="48" t="str">
        <f>IFERROR(VLOOKUP($A1185,货物明细表!$B:$F,2,0),"")</f>
        <v/>
      </c>
      <c r="C1185" s="48" t="str">
        <f>IFERROR(VLOOKUP($A1185,货物明细表!$B:$F,3,0),"")</f>
        <v/>
      </c>
      <c r="D1185" s="48" t="str">
        <f>IFERROR(VLOOKUP($A1185,货物明细表!$B:$F,4,0),"")</f>
        <v/>
      </c>
      <c r="E1185" s="48" t="str">
        <f>IFERROR(VLOOKUP($A1185,货物明细表!$B:$F,5,0),"")</f>
        <v/>
      </c>
      <c r="F1185" s="23"/>
      <c r="G1185" s="48" t="str">
        <f>IF($A1185="","",SUMIF(入库记录!$C:$C,$A1185,入库记录!$H:$H))</f>
        <v/>
      </c>
      <c r="H1185" s="48" t="str">
        <f>IF(A1185="","",SUMIF(出库记录!$C:$C,$A1185,出库记录!$H:$H))</f>
        <v/>
      </c>
      <c r="I1185" s="48" t="str">
        <f t="shared" si="22"/>
        <v/>
      </c>
      <c r="J1185" s="23"/>
    </row>
    <row r="1186" spans="1:10">
      <c r="A1186" s="19"/>
      <c r="B1186" s="47" t="str">
        <f>IFERROR(VLOOKUP($A1186,货物明细表!$B:$F,2,0),"")</f>
        <v/>
      </c>
      <c r="C1186" s="47" t="str">
        <f>IFERROR(VLOOKUP($A1186,货物明细表!$B:$F,3,0),"")</f>
        <v/>
      </c>
      <c r="D1186" s="47" t="str">
        <f>IFERROR(VLOOKUP($A1186,货物明细表!$B:$F,4,0),"")</f>
        <v/>
      </c>
      <c r="E1186" s="47" t="str">
        <f>IFERROR(VLOOKUP($A1186,货物明细表!$B:$F,5,0),"")</f>
        <v/>
      </c>
      <c r="F1186" s="20"/>
      <c r="G1186" s="47" t="str">
        <f>IF($A1186="","",SUMIF(入库记录!$C:$C,$A1186,入库记录!$H:$H))</f>
        <v/>
      </c>
      <c r="H1186" s="47" t="str">
        <f>IF(A1186="","",SUMIF(出库记录!$C:$C,$A1186,出库记录!$H:$H))</f>
        <v/>
      </c>
      <c r="I1186" s="47" t="str">
        <f t="shared" si="22"/>
        <v/>
      </c>
      <c r="J1186" s="20"/>
    </row>
    <row r="1187" spans="1:10">
      <c r="A1187" s="22"/>
      <c r="B1187" s="48" t="str">
        <f>IFERROR(VLOOKUP($A1187,货物明细表!$B:$F,2,0),"")</f>
        <v/>
      </c>
      <c r="C1187" s="48" t="str">
        <f>IFERROR(VLOOKUP($A1187,货物明细表!$B:$F,3,0),"")</f>
        <v/>
      </c>
      <c r="D1187" s="48" t="str">
        <f>IFERROR(VLOOKUP($A1187,货物明细表!$B:$F,4,0),"")</f>
        <v/>
      </c>
      <c r="E1187" s="48" t="str">
        <f>IFERROR(VLOOKUP($A1187,货物明细表!$B:$F,5,0),"")</f>
        <v/>
      </c>
      <c r="F1187" s="23"/>
      <c r="G1187" s="48" t="str">
        <f>IF($A1187="","",SUMIF(入库记录!$C:$C,$A1187,入库记录!$H:$H))</f>
        <v/>
      </c>
      <c r="H1187" s="48" t="str">
        <f>IF(A1187="","",SUMIF(出库记录!$C:$C,$A1187,出库记录!$H:$H))</f>
        <v/>
      </c>
      <c r="I1187" s="48" t="str">
        <f t="shared" si="22"/>
        <v/>
      </c>
      <c r="J1187" s="23"/>
    </row>
    <row r="1188" spans="1:10">
      <c r="A1188" s="19"/>
      <c r="B1188" s="47" t="str">
        <f>IFERROR(VLOOKUP($A1188,货物明细表!$B:$F,2,0),"")</f>
        <v/>
      </c>
      <c r="C1188" s="47" t="str">
        <f>IFERROR(VLOOKUP($A1188,货物明细表!$B:$F,3,0),"")</f>
        <v/>
      </c>
      <c r="D1188" s="47" t="str">
        <f>IFERROR(VLOOKUP($A1188,货物明细表!$B:$F,4,0),"")</f>
        <v/>
      </c>
      <c r="E1188" s="47" t="str">
        <f>IFERROR(VLOOKUP($A1188,货物明细表!$B:$F,5,0),"")</f>
        <v/>
      </c>
      <c r="F1188" s="20"/>
      <c r="G1188" s="47" t="str">
        <f>IF($A1188="","",SUMIF(入库记录!$C:$C,$A1188,入库记录!$H:$H))</f>
        <v/>
      </c>
      <c r="H1188" s="47" t="str">
        <f>IF(A1188="","",SUMIF(出库记录!$C:$C,$A1188,出库记录!$H:$H))</f>
        <v/>
      </c>
      <c r="I1188" s="47" t="str">
        <f t="shared" si="22"/>
        <v/>
      </c>
      <c r="J1188" s="20"/>
    </row>
    <row r="1189" spans="1:10">
      <c r="A1189" s="22"/>
      <c r="B1189" s="48" t="str">
        <f>IFERROR(VLOOKUP($A1189,货物明细表!$B:$F,2,0),"")</f>
        <v/>
      </c>
      <c r="C1189" s="48" t="str">
        <f>IFERROR(VLOOKUP($A1189,货物明细表!$B:$F,3,0),"")</f>
        <v/>
      </c>
      <c r="D1189" s="48" t="str">
        <f>IFERROR(VLOOKUP($A1189,货物明细表!$B:$F,4,0),"")</f>
        <v/>
      </c>
      <c r="E1189" s="48" t="str">
        <f>IFERROR(VLOOKUP($A1189,货物明细表!$B:$F,5,0),"")</f>
        <v/>
      </c>
      <c r="F1189" s="23"/>
      <c r="G1189" s="48" t="str">
        <f>IF($A1189="","",SUMIF(入库记录!$C:$C,$A1189,入库记录!$H:$H))</f>
        <v/>
      </c>
      <c r="H1189" s="48" t="str">
        <f>IF(A1189="","",SUMIF(出库记录!$C:$C,$A1189,出库记录!$H:$H))</f>
        <v/>
      </c>
      <c r="I1189" s="48" t="str">
        <f t="shared" si="22"/>
        <v/>
      </c>
      <c r="J1189" s="23"/>
    </row>
    <row r="1190" spans="1:10">
      <c r="A1190" s="19"/>
      <c r="B1190" s="47" t="str">
        <f>IFERROR(VLOOKUP($A1190,货物明细表!$B:$F,2,0),"")</f>
        <v/>
      </c>
      <c r="C1190" s="47" t="str">
        <f>IFERROR(VLOOKUP($A1190,货物明细表!$B:$F,3,0),"")</f>
        <v/>
      </c>
      <c r="D1190" s="47" t="str">
        <f>IFERROR(VLOOKUP($A1190,货物明细表!$B:$F,4,0),"")</f>
        <v/>
      </c>
      <c r="E1190" s="47" t="str">
        <f>IFERROR(VLOOKUP($A1190,货物明细表!$B:$F,5,0),"")</f>
        <v/>
      </c>
      <c r="F1190" s="20"/>
      <c r="G1190" s="47" t="str">
        <f>IF($A1190="","",SUMIF(入库记录!$C:$C,$A1190,入库记录!$H:$H))</f>
        <v/>
      </c>
      <c r="H1190" s="47" t="str">
        <f>IF(A1190="","",SUMIF(出库记录!$C:$C,$A1190,出库记录!$H:$H))</f>
        <v/>
      </c>
      <c r="I1190" s="47" t="str">
        <f t="shared" si="22"/>
        <v/>
      </c>
      <c r="J1190" s="20"/>
    </row>
    <row r="1191" spans="1:10">
      <c r="A1191" s="22"/>
      <c r="B1191" s="48" t="str">
        <f>IFERROR(VLOOKUP($A1191,货物明细表!$B:$F,2,0),"")</f>
        <v/>
      </c>
      <c r="C1191" s="48" t="str">
        <f>IFERROR(VLOOKUP($A1191,货物明细表!$B:$F,3,0),"")</f>
        <v/>
      </c>
      <c r="D1191" s="48" t="str">
        <f>IFERROR(VLOOKUP($A1191,货物明细表!$B:$F,4,0),"")</f>
        <v/>
      </c>
      <c r="E1191" s="48" t="str">
        <f>IFERROR(VLOOKUP($A1191,货物明细表!$B:$F,5,0),"")</f>
        <v/>
      </c>
      <c r="F1191" s="23"/>
      <c r="G1191" s="48" t="str">
        <f>IF($A1191="","",SUMIF(入库记录!$C:$C,$A1191,入库记录!$H:$H))</f>
        <v/>
      </c>
      <c r="H1191" s="48" t="str">
        <f>IF(A1191="","",SUMIF(出库记录!$C:$C,$A1191,出库记录!$H:$H))</f>
        <v/>
      </c>
      <c r="I1191" s="48" t="str">
        <f t="shared" si="22"/>
        <v/>
      </c>
      <c r="J1191" s="23"/>
    </row>
    <row r="1192" spans="1:10">
      <c r="A1192" s="19"/>
      <c r="B1192" s="47" t="str">
        <f>IFERROR(VLOOKUP($A1192,货物明细表!$B:$F,2,0),"")</f>
        <v/>
      </c>
      <c r="C1192" s="47" t="str">
        <f>IFERROR(VLOOKUP($A1192,货物明细表!$B:$F,3,0),"")</f>
        <v/>
      </c>
      <c r="D1192" s="47" t="str">
        <f>IFERROR(VLOOKUP($A1192,货物明细表!$B:$F,4,0),"")</f>
        <v/>
      </c>
      <c r="E1192" s="47" t="str">
        <f>IFERROR(VLOOKUP($A1192,货物明细表!$B:$F,5,0),"")</f>
        <v/>
      </c>
      <c r="F1192" s="20"/>
      <c r="G1192" s="47" t="str">
        <f>IF($A1192="","",SUMIF(入库记录!$C:$C,$A1192,入库记录!$H:$H))</f>
        <v/>
      </c>
      <c r="H1192" s="47" t="str">
        <f>IF(A1192="","",SUMIF(出库记录!$C:$C,$A1192,出库记录!$H:$H))</f>
        <v/>
      </c>
      <c r="I1192" s="47" t="str">
        <f t="shared" si="22"/>
        <v/>
      </c>
      <c r="J1192" s="20"/>
    </row>
    <row r="1193" spans="1:10">
      <c r="A1193" s="22"/>
      <c r="B1193" s="48" t="str">
        <f>IFERROR(VLOOKUP($A1193,货物明细表!$B:$F,2,0),"")</f>
        <v/>
      </c>
      <c r="C1193" s="48" t="str">
        <f>IFERROR(VLOOKUP($A1193,货物明细表!$B:$F,3,0),"")</f>
        <v/>
      </c>
      <c r="D1193" s="48" t="str">
        <f>IFERROR(VLOOKUP($A1193,货物明细表!$B:$F,4,0),"")</f>
        <v/>
      </c>
      <c r="E1193" s="48" t="str">
        <f>IFERROR(VLOOKUP($A1193,货物明细表!$B:$F,5,0),"")</f>
        <v/>
      </c>
      <c r="F1193" s="23"/>
      <c r="G1193" s="48" t="str">
        <f>IF($A1193="","",SUMIF(入库记录!$C:$C,$A1193,入库记录!$H:$H))</f>
        <v/>
      </c>
      <c r="H1193" s="48" t="str">
        <f>IF(A1193="","",SUMIF(出库记录!$C:$C,$A1193,出库记录!$H:$H))</f>
        <v/>
      </c>
      <c r="I1193" s="48" t="str">
        <f t="shared" si="22"/>
        <v/>
      </c>
      <c r="J1193" s="23"/>
    </row>
    <row r="1194" spans="1:10">
      <c r="A1194" s="19"/>
      <c r="B1194" s="47" t="str">
        <f>IFERROR(VLOOKUP($A1194,货物明细表!$B:$F,2,0),"")</f>
        <v/>
      </c>
      <c r="C1194" s="47" t="str">
        <f>IFERROR(VLOOKUP($A1194,货物明细表!$B:$F,3,0),"")</f>
        <v/>
      </c>
      <c r="D1194" s="47" t="str">
        <f>IFERROR(VLOOKUP($A1194,货物明细表!$B:$F,4,0),"")</f>
        <v/>
      </c>
      <c r="E1194" s="47" t="str">
        <f>IFERROR(VLOOKUP($A1194,货物明细表!$B:$F,5,0),"")</f>
        <v/>
      </c>
      <c r="F1194" s="20"/>
      <c r="G1194" s="47" t="str">
        <f>IF($A1194="","",SUMIF(入库记录!$C:$C,$A1194,入库记录!$H:$H))</f>
        <v/>
      </c>
      <c r="H1194" s="47" t="str">
        <f>IF(A1194="","",SUMIF(出库记录!$C:$C,$A1194,出库记录!$H:$H))</f>
        <v/>
      </c>
      <c r="I1194" s="47" t="str">
        <f t="shared" si="22"/>
        <v/>
      </c>
      <c r="J1194" s="20"/>
    </row>
    <row r="1195" spans="1:10">
      <c r="A1195" s="22"/>
      <c r="B1195" s="48" t="str">
        <f>IFERROR(VLOOKUP($A1195,货物明细表!$B:$F,2,0),"")</f>
        <v/>
      </c>
      <c r="C1195" s="48" t="str">
        <f>IFERROR(VLOOKUP($A1195,货物明细表!$B:$F,3,0),"")</f>
        <v/>
      </c>
      <c r="D1195" s="48" t="str">
        <f>IFERROR(VLOOKUP($A1195,货物明细表!$B:$F,4,0),"")</f>
        <v/>
      </c>
      <c r="E1195" s="48" t="str">
        <f>IFERROR(VLOOKUP($A1195,货物明细表!$B:$F,5,0),"")</f>
        <v/>
      </c>
      <c r="F1195" s="23"/>
      <c r="G1195" s="48" t="str">
        <f>IF($A1195="","",SUMIF(入库记录!$C:$C,$A1195,入库记录!$H:$H))</f>
        <v/>
      </c>
      <c r="H1195" s="48" t="str">
        <f>IF(A1195="","",SUMIF(出库记录!$C:$C,$A1195,出库记录!$H:$H))</f>
        <v/>
      </c>
      <c r="I1195" s="48" t="str">
        <f t="shared" si="22"/>
        <v/>
      </c>
      <c r="J1195" s="23"/>
    </row>
    <row r="1196" spans="1:10">
      <c r="A1196" s="19"/>
      <c r="B1196" s="47" t="str">
        <f>IFERROR(VLOOKUP($A1196,货物明细表!$B:$F,2,0),"")</f>
        <v/>
      </c>
      <c r="C1196" s="47" t="str">
        <f>IFERROR(VLOOKUP($A1196,货物明细表!$B:$F,3,0),"")</f>
        <v/>
      </c>
      <c r="D1196" s="47" t="str">
        <f>IFERROR(VLOOKUP($A1196,货物明细表!$B:$F,4,0),"")</f>
        <v/>
      </c>
      <c r="E1196" s="47" t="str">
        <f>IFERROR(VLOOKUP($A1196,货物明细表!$B:$F,5,0),"")</f>
        <v/>
      </c>
      <c r="F1196" s="20"/>
      <c r="G1196" s="47" t="str">
        <f>IF($A1196="","",SUMIF(入库记录!$C:$C,$A1196,入库记录!$H:$H))</f>
        <v/>
      </c>
      <c r="H1196" s="47" t="str">
        <f>IF(A1196="","",SUMIF(出库记录!$C:$C,$A1196,出库记录!$H:$H))</f>
        <v/>
      </c>
      <c r="I1196" s="47" t="str">
        <f t="shared" si="22"/>
        <v/>
      </c>
      <c r="J1196" s="20"/>
    </row>
    <row r="1197" spans="1:10">
      <c r="A1197" s="22"/>
      <c r="B1197" s="48" t="str">
        <f>IFERROR(VLOOKUP($A1197,货物明细表!$B:$F,2,0),"")</f>
        <v/>
      </c>
      <c r="C1197" s="48" t="str">
        <f>IFERROR(VLOOKUP($A1197,货物明细表!$B:$F,3,0),"")</f>
        <v/>
      </c>
      <c r="D1197" s="48" t="str">
        <f>IFERROR(VLOOKUP($A1197,货物明细表!$B:$F,4,0),"")</f>
        <v/>
      </c>
      <c r="E1197" s="48" t="str">
        <f>IFERROR(VLOOKUP($A1197,货物明细表!$B:$F,5,0),"")</f>
        <v/>
      </c>
      <c r="F1197" s="23"/>
      <c r="G1197" s="48" t="str">
        <f>IF($A1197="","",SUMIF(入库记录!$C:$C,$A1197,入库记录!$H:$H))</f>
        <v/>
      </c>
      <c r="H1197" s="48" t="str">
        <f>IF(A1197="","",SUMIF(出库记录!$C:$C,$A1197,出库记录!$H:$H))</f>
        <v/>
      </c>
      <c r="I1197" s="48" t="str">
        <f t="shared" si="22"/>
        <v/>
      </c>
      <c r="J1197" s="23"/>
    </row>
    <row r="1198" spans="1:10">
      <c r="A1198" s="19"/>
      <c r="B1198" s="47" t="str">
        <f>IFERROR(VLOOKUP($A1198,货物明细表!$B:$F,2,0),"")</f>
        <v/>
      </c>
      <c r="C1198" s="47" t="str">
        <f>IFERROR(VLOOKUP($A1198,货物明细表!$B:$F,3,0),"")</f>
        <v/>
      </c>
      <c r="D1198" s="47" t="str">
        <f>IFERROR(VLOOKUP($A1198,货物明细表!$B:$F,4,0),"")</f>
        <v/>
      </c>
      <c r="E1198" s="47" t="str">
        <f>IFERROR(VLOOKUP($A1198,货物明细表!$B:$F,5,0),"")</f>
        <v/>
      </c>
      <c r="F1198" s="20"/>
      <c r="G1198" s="47" t="str">
        <f>IF($A1198="","",SUMIF(入库记录!$C:$C,$A1198,入库记录!$H:$H))</f>
        <v/>
      </c>
      <c r="H1198" s="47" t="str">
        <f>IF(A1198="","",SUMIF(出库记录!$C:$C,$A1198,出库记录!$H:$H))</f>
        <v/>
      </c>
      <c r="I1198" s="47" t="str">
        <f t="shared" si="22"/>
        <v/>
      </c>
      <c r="J1198" s="20"/>
    </row>
    <row r="1199" spans="1:10">
      <c r="A1199" s="22"/>
      <c r="B1199" s="48" t="str">
        <f>IFERROR(VLOOKUP($A1199,货物明细表!$B:$F,2,0),"")</f>
        <v/>
      </c>
      <c r="C1199" s="48" t="str">
        <f>IFERROR(VLOOKUP($A1199,货物明细表!$B:$F,3,0),"")</f>
        <v/>
      </c>
      <c r="D1199" s="48" t="str">
        <f>IFERROR(VLOOKUP($A1199,货物明细表!$B:$F,4,0),"")</f>
        <v/>
      </c>
      <c r="E1199" s="48" t="str">
        <f>IFERROR(VLOOKUP($A1199,货物明细表!$B:$F,5,0),"")</f>
        <v/>
      </c>
      <c r="F1199" s="23"/>
      <c r="G1199" s="48" t="str">
        <f>IF($A1199="","",SUMIF(入库记录!$C:$C,$A1199,入库记录!$H:$H))</f>
        <v/>
      </c>
      <c r="H1199" s="48" t="str">
        <f>IF(A1199="","",SUMIF(出库记录!$C:$C,$A1199,出库记录!$H:$H))</f>
        <v/>
      </c>
      <c r="I1199" s="48" t="str">
        <f t="shared" si="22"/>
        <v/>
      </c>
      <c r="J1199" s="23"/>
    </row>
    <row r="1200" spans="1:10">
      <c r="A1200" s="19"/>
      <c r="B1200" s="47" t="str">
        <f>IFERROR(VLOOKUP($A1200,货物明细表!$B:$F,2,0),"")</f>
        <v/>
      </c>
      <c r="C1200" s="47" t="str">
        <f>IFERROR(VLOOKUP($A1200,货物明细表!$B:$F,3,0),"")</f>
        <v/>
      </c>
      <c r="D1200" s="47" t="str">
        <f>IFERROR(VLOOKUP($A1200,货物明细表!$B:$F,4,0),"")</f>
        <v/>
      </c>
      <c r="E1200" s="47" t="str">
        <f>IFERROR(VLOOKUP($A1200,货物明细表!$B:$F,5,0),"")</f>
        <v/>
      </c>
      <c r="F1200" s="20"/>
      <c r="G1200" s="47" t="str">
        <f>IF($A1200="","",SUMIF(入库记录!$C:$C,$A1200,入库记录!$H:$H))</f>
        <v/>
      </c>
      <c r="H1200" s="47" t="str">
        <f>IF(A1200="","",SUMIF(出库记录!$C:$C,$A1200,出库记录!$H:$H))</f>
        <v/>
      </c>
      <c r="I1200" s="47" t="str">
        <f t="shared" si="22"/>
        <v/>
      </c>
      <c r="J1200" s="20"/>
    </row>
    <row r="1201" spans="1:10">
      <c r="A1201" s="22"/>
      <c r="B1201" s="48" t="str">
        <f>IFERROR(VLOOKUP($A1201,货物明细表!$B:$F,2,0),"")</f>
        <v/>
      </c>
      <c r="C1201" s="48" t="str">
        <f>IFERROR(VLOOKUP($A1201,货物明细表!$B:$F,3,0),"")</f>
        <v/>
      </c>
      <c r="D1201" s="48" t="str">
        <f>IFERROR(VLOOKUP($A1201,货物明细表!$B:$F,4,0),"")</f>
        <v/>
      </c>
      <c r="E1201" s="48" t="str">
        <f>IFERROR(VLOOKUP($A1201,货物明细表!$B:$F,5,0),"")</f>
        <v/>
      </c>
      <c r="F1201" s="23"/>
      <c r="G1201" s="48" t="str">
        <f>IF($A1201="","",SUMIF(入库记录!$C:$C,$A1201,入库记录!$H:$H))</f>
        <v/>
      </c>
      <c r="H1201" s="48" t="str">
        <f>IF(A1201="","",SUMIF(出库记录!$C:$C,$A1201,出库记录!$H:$H))</f>
        <v/>
      </c>
      <c r="I1201" s="48" t="str">
        <f t="shared" si="22"/>
        <v/>
      </c>
      <c r="J1201" s="23"/>
    </row>
    <row r="1202" spans="1:10">
      <c r="A1202" s="19"/>
      <c r="B1202" s="47" t="str">
        <f>IFERROR(VLOOKUP($A1202,货物明细表!$B:$F,2,0),"")</f>
        <v/>
      </c>
      <c r="C1202" s="47" t="str">
        <f>IFERROR(VLOOKUP($A1202,货物明细表!$B:$F,3,0),"")</f>
        <v/>
      </c>
      <c r="D1202" s="47" t="str">
        <f>IFERROR(VLOOKUP($A1202,货物明细表!$B:$F,4,0),"")</f>
        <v/>
      </c>
      <c r="E1202" s="47" t="str">
        <f>IFERROR(VLOOKUP($A1202,货物明细表!$B:$F,5,0),"")</f>
        <v/>
      </c>
      <c r="F1202" s="20"/>
      <c r="G1202" s="47" t="str">
        <f>IF($A1202="","",SUMIF(入库记录!$C:$C,$A1202,入库记录!$H:$H))</f>
        <v/>
      </c>
      <c r="H1202" s="47" t="str">
        <f>IF(A1202="","",SUMIF(出库记录!$C:$C,$A1202,出库记录!$H:$H))</f>
        <v/>
      </c>
      <c r="I1202" s="47" t="str">
        <f t="shared" si="22"/>
        <v/>
      </c>
      <c r="J1202" s="20"/>
    </row>
    <row r="1203" spans="1:10">
      <c r="A1203" s="22"/>
      <c r="B1203" s="48" t="str">
        <f>IFERROR(VLOOKUP($A1203,货物明细表!$B:$F,2,0),"")</f>
        <v/>
      </c>
      <c r="C1203" s="48" t="str">
        <f>IFERROR(VLOOKUP($A1203,货物明细表!$B:$F,3,0),"")</f>
        <v/>
      </c>
      <c r="D1203" s="48" t="str">
        <f>IFERROR(VLOOKUP($A1203,货物明细表!$B:$F,4,0),"")</f>
        <v/>
      </c>
      <c r="E1203" s="48" t="str">
        <f>IFERROR(VLOOKUP($A1203,货物明细表!$B:$F,5,0),"")</f>
        <v/>
      </c>
      <c r="F1203" s="23"/>
      <c r="G1203" s="48" t="str">
        <f>IF($A1203="","",SUMIF(入库记录!$C:$C,$A1203,入库记录!$H:$H))</f>
        <v/>
      </c>
      <c r="H1203" s="48" t="str">
        <f>IF(A1203="","",SUMIF(出库记录!$C:$C,$A1203,出库记录!$H:$H))</f>
        <v/>
      </c>
      <c r="I1203" s="48" t="str">
        <f t="shared" si="22"/>
        <v/>
      </c>
      <c r="J1203" s="23"/>
    </row>
    <row r="1204" spans="1:10">
      <c r="A1204" s="19"/>
      <c r="B1204" s="47" t="str">
        <f>IFERROR(VLOOKUP($A1204,货物明细表!$B:$F,2,0),"")</f>
        <v/>
      </c>
      <c r="C1204" s="47" t="str">
        <f>IFERROR(VLOOKUP($A1204,货物明细表!$B:$F,3,0),"")</f>
        <v/>
      </c>
      <c r="D1204" s="47" t="str">
        <f>IFERROR(VLOOKUP($A1204,货物明细表!$B:$F,4,0),"")</f>
        <v/>
      </c>
      <c r="E1204" s="47" t="str">
        <f>IFERROR(VLOOKUP($A1204,货物明细表!$B:$F,5,0),"")</f>
        <v/>
      </c>
      <c r="F1204" s="20"/>
      <c r="G1204" s="47" t="str">
        <f>IF($A1204="","",SUMIF(入库记录!$C:$C,$A1204,入库记录!$H:$H))</f>
        <v/>
      </c>
      <c r="H1204" s="47" t="str">
        <f>IF(A1204="","",SUMIF(出库记录!$C:$C,$A1204,出库记录!$H:$H))</f>
        <v/>
      </c>
      <c r="I1204" s="47" t="str">
        <f t="shared" si="22"/>
        <v/>
      </c>
      <c r="J1204" s="20"/>
    </row>
    <row r="1205" spans="1:10">
      <c r="A1205" s="22"/>
      <c r="B1205" s="48" t="str">
        <f>IFERROR(VLOOKUP($A1205,货物明细表!$B:$F,2,0),"")</f>
        <v/>
      </c>
      <c r="C1205" s="48" t="str">
        <f>IFERROR(VLOOKUP($A1205,货物明细表!$B:$F,3,0),"")</f>
        <v/>
      </c>
      <c r="D1205" s="48" t="str">
        <f>IFERROR(VLOOKUP($A1205,货物明细表!$B:$F,4,0),"")</f>
        <v/>
      </c>
      <c r="E1205" s="48" t="str">
        <f>IFERROR(VLOOKUP($A1205,货物明细表!$B:$F,5,0),"")</f>
        <v/>
      </c>
      <c r="F1205" s="23"/>
      <c r="G1205" s="48" t="str">
        <f>IF($A1205="","",SUMIF(入库记录!$C:$C,$A1205,入库记录!$H:$H))</f>
        <v/>
      </c>
      <c r="H1205" s="48" t="str">
        <f>IF(A1205="","",SUMIF(出库记录!$C:$C,$A1205,出库记录!$H:$H))</f>
        <v/>
      </c>
      <c r="I1205" s="48" t="str">
        <f t="shared" si="22"/>
        <v/>
      </c>
      <c r="J1205" s="23"/>
    </row>
    <row r="1206" spans="1:10">
      <c r="A1206" s="19"/>
      <c r="B1206" s="47" t="str">
        <f>IFERROR(VLOOKUP($A1206,货物明细表!$B:$F,2,0),"")</f>
        <v/>
      </c>
      <c r="C1206" s="47" t="str">
        <f>IFERROR(VLOOKUP($A1206,货物明细表!$B:$F,3,0),"")</f>
        <v/>
      </c>
      <c r="D1206" s="47" t="str">
        <f>IFERROR(VLOOKUP($A1206,货物明细表!$B:$F,4,0),"")</f>
        <v/>
      </c>
      <c r="E1206" s="47" t="str">
        <f>IFERROR(VLOOKUP($A1206,货物明细表!$B:$F,5,0),"")</f>
        <v/>
      </c>
      <c r="F1206" s="20"/>
      <c r="G1206" s="47" t="str">
        <f>IF($A1206="","",SUMIF(入库记录!$C:$C,$A1206,入库记录!$H:$H))</f>
        <v/>
      </c>
      <c r="H1206" s="47" t="str">
        <f>IF(A1206="","",SUMIF(出库记录!$C:$C,$A1206,出库记录!$H:$H))</f>
        <v/>
      </c>
      <c r="I1206" s="47" t="str">
        <f t="shared" si="22"/>
        <v/>
      </c>
      <c r="J1206" s="20"/>
    </row>
    <row r="1207" spans="1:10">
      <c r="A1207" s="22"/>
      <c r="B1207" s="48" t="str">
        <f>IFERROR(VLOOKUP($A1207,货物明细表!$B:$F,2,0),"")</f>
        <v/>
      </c>
      <c r="C1207" s="48" t="str">
        <f>IFERROR(VLOOKUP($A1207,货物明细表!$B:$F,3,0),"")</f>
        <v/>
      </c>
      <c r="D1207" s="48" t="str">
        <f>IFERROR(VLOOKUP($A1207,货物明细表!$B:$F,4,0),"")</f>
        <v/>
      </c>
      <c r="E1207" s="48" t="str">
        <f>IFERROR(VLOOKUP($A1207,货物明细表!$B:$F,5,0),"")</f>
        <v/>
      </c>
      <c r="F1207" s="23"/>
      <c r="G1207" s="48" t="str">
        <f>IF($A1207="","",SUMIF(入库记录!$C:$C,$A1207,入库记录!$H:$H))</f>
        <v/>
      </c>
      <c r="H1207" s="48" t="str">
        <f>IF(A1207="","",SUMIF(出库记录!$C:$C,$A1207,出库记录!$H:$H))</f>
        <v/>
      </c>
      <c r="I1207" s="48" t="str">
        <f t="shared" si="22"/>
        <v/>
      </c>
      <c r="J1207" s="23"/>
    </row>
    <row r="1208" spans="1:10">
      <c r="A1208" s="19"/>
      <c r="B1208" s="47" t="str">
        <f>IFERROR(VLOOKUP($A1208,货物明细表!$B:$F,2,0),"")</f>
        <v/>
      </c>
      <c r="C1208" s="47" t="str">
        <f>IFERROR(VLOOKUP($A1208,货物明细表!$B:$F,3,0),"")</f>
        <v/>
      </c>
      <c r="D1208" s="47" t="str">
        <f>IFERROR(VLOOKUP($A1208,货物明细表!$B:$F,4,0),"")</f>
        <v/>
      </c>
      <c r="E1208" s="47" t="str">
        <f>IFERROR(VLOOKUP($A1208,货物明细表!$B:$F,5,0),"")</f>
        <v/>
      </c>
      <c r="F1208" s="20"/>
      <c r="G1208" s="47" t="str">
        <f>IF($A1208="","",SUMIF(入库记录!$C:$C,$A1208,入库记录!$H:$H))</f>
        <v/>
      </c>
      <c r="H1208" s="47" t="str">
        <f>IF(A1208="","",SUMIF(出库记录!$C:$C,$A1208,出库记录!$H:$H))</f>
        <v/>
      </c>
      <c r="I1208" s="47" t="str">
        <f t="shared" si="22"/>
        <v/>
      </c>
      <c r="J1208" s="20"/>
    </row>
    <row r="1209" spans="1:10">
      <c r="A1209" s="22"/>
      <c r="B1209" s="48" t="str">
        <f>IFERROR(VLOOKUP($A1209,货物明细表!$B:$F,2,0),"")</f>
        <v/>
      </c>
      <c r="C1209" s="48" t="str">
        <f>IFERROR(VLOOKUP($A1209,货物明细表!$B:$F,3,0),"")</f>
        <v/>
      </c>
      <c r="D1209" s="48" t="str">
        <f>IFERROR(VLOOKUP($A1209,货物明细表!$B:$F,4,0),"")</f>
        <v/>
      </c>
      <c r="E1209" s="48" t="str">
        <f>IFERROR(VLOOKUP($A1209,货物明细表!$B:$F,5,0),"")</f>
        <v/>
      </c>
      <c r="F1209" s="23"/>
      <c r="G1209" s="48" t="str">
        <f>IF($A1209="","",SUMIF(入库记录!$C:$C,$A1209,入库记录!$H:$H))</f>
        <v/>
      </c>
      <c r="H1209" s="48" t="str">
        <f>IF(A1209="","",SUMIF(出库记录!$C:$C,$A1209,出库记录!$H:$H))</f>
        <v/>
      </c>
      <c r="I1209" s="48" t="str">
        <f t="shared" si="22"/>
        <v/>
      </c>
      <c r="J1209" s="23"/>
    </row>
    <row r="1210" spans="1:10">
      <c r="A1210" s="19"/>
      <c r="B1210" s="47" t="str">
        <f>IFERROR(VLOOKUP($A1210,货物明细表!$B:$F,2,0),"")</f>
        <v/>
      </c>
      <c r="C1210" s="47" t="str">
        <f>IFERROR(VLOOKUP($A1210,货物明细表!$B:$F,3,0),"")</f>
        <v/>
      </c>
      <c r="D1210" s="47" t="str">
        <f>IFERROR(VLOOKUP($A1210,货物明细表!$B:$F,4,0),"")</f>
        <v/>
      </c>
      <c r="E1210" s="47" t="str">
        <f>IFERROR(VLOOKUP($A1210,货物明细表!$B:$F,5,0),"")</f>
        <v/>
      </c>
      <c r="F1210" s="20"/>
      <c r="G1210" s="47" t="str">
        <f>IF($A1210="","",SUMIF(入库记录!$C:$C,$A1210,入库记录!$H:$H))</f>
        <v/>
      </c>
      <c r="H1210" s="47" t="str">
        <f>IF(A1210="","",SUMIF(出库记录!$C:$C,$A1210,出库记录!$H:$H))</f>
        <v/>
      </c>
      <c r="I1210" s="47" t="str">
        <f t="shared" si="22"/>
        <v/>
      </c>
      <c r="J1210" s="20"/>
    </row>
    <row r="1211" spans="1:10">
      <c r="A1211" s="22"/>
      <c r="B1211" s="48" t="str">
        <f>IFERROR(VLOOKUP($A1211,货物明细表!$B:$F,2,0),"")</f>
        <v/>
      </c>
      <c r="C1211" s="48" t="str">
        <f>IFERROR(VLOOKUP($A1211,货物明细表!$B:$F,3,0),"")</f>
        <v/>
      </c>
      <c r="D1211" s="48" t="str">
        <f>IFERROR(VLOOKUP($A1211,货物明细表!$B:$F,4,0),"")</f>
        <v/>
      </c>
      <c r="E1211" s="48" t="str">
        <f>IFERROR(VLOOKUP($A1211,货物明细表!$B:$F,5,0),"")</f>
        <v/>
      </c>
      <c r="F1211" s="23"/>
      <c r="G1211" s="48" t="str">
        <f>IF($A1211="","",SUMIF(入库记录!$C:$C,$A1211,入库记录!$H:$H))</f>
        <v/>
      </c>
      <c r="H1211" s="48" t="str">
        <f>IF(A1211="","",SUMIF(出库记录!$C:$C,$A1211,出库记录!$H:$H))</f>
        <v/>
      </c>
      <c r="I1211" s="48" t="str">
        <f t="shared" si="22"/>
        <v/>
      </c>
      <c r="J1211" s="23"/>
    </row>
    <row r="1212" spans="1:10">
      <c r="A1212" s="19"/>
      <c r="B1212" s="47" t="str">
        <f>IFERROR(VLOOKUP($A1212,货物明细表!$B:$F,2,0),"")</f>
        <v/>
      </c>
      <c r="C1212" s="47" t="str">
        <f>IFERROR(VLOOKUP($A1212,货物明细表!$B:$F,3,0),"")</f>
        <v/>
      </c>
      <c r="D1212" s="47" t="str">
        <f>IFERROR(VLOOKUP($A1212,货物明细表!$B:$F,4,0),"")</f>
        <v/>
      </c>
      <c r="E1212" s="47" t="str">
        <f>IFERROR(VLOOKUP($A1212,货物明细表!$B:$F,5,0),"")</f>
        <v/>
      </c>
      <c r="F1212" s="20"/>
      <c r="G1212" s="47" t="str">
        <f>IF($A1212="","",SUMIF(入库记录!$C:$C,$A1212,入库记录!$H:$H))</f>
        <v/>
      </c>
      <c r="H1212" s="47" t="str">
        <f>IF(A1212="","",SUMIF(出库记录!$C:$C,$A1212,出库记录!$H:$H))</f>
        <v/>
      </c>
      <c r="I1212" s="47" t="str">
        <f t="shared" si="22"/>
        <v/>
      </c>
      <c r="J1212" s="20"/>
    </row>
    <row r="1213" spans="1:10">
      <c r="A1213" s="22"/>
      <c r="B1213" s="48" t="str">
        <f>IFERROR(VLOOKUP($A1213,货物明细表!$B:$F,2,0),"")</f>
        <v/>
      </c>
      <c r="C1213" s="48" t="str">
        <f>IFERROR(VLOOKUP($A1213,货物明细表!$B:$F,3,0),"")</f>
        <v/>
      </c>
      <c r="D1213" s="48" t="str">
        <f>IFERROR(VLOOKUP($A1213,货物明细表!$B:$F,4,0),"")</f>
        <v/>
      </c>
      <c r="E1213" s="48" t="str">
        <f>IFERROR(VLOOKUP($A1213,货物明细表!$B:$F,5,0),"")</f>
        <v/>
      </c>
      <c r="F1213" s="23"/>
      <c r="G1213" s="48" t="str">
        <f>IF($A1213="","",SUMIF(入库记录!$C:$C,$A1213,入库记录!$H:$H))</f>
        <v/>
      </c>
      <c r="H1213" s="48" t="str">
        <f>IF(A1213="","",SUMIF(出库记录!$C:$C,$A1213,出库记录!$H:$H))</f>
        <v/>
      </c>
      <c r="I1213" s="48" t="str">
        <f t="shared" si="22"/>
        <v/>
      </c>
      <c r="J1213" s="23"/>
    </row>
    <row r="1214" spans="1:10">
      <c r="A1214" s="19"/>
      <c r="B1214" s="47" t="str">
        <f>IFERROR(VLOOKUP($A1214,货物明细表!$B:$F,2,0),"")</f>
        <v/>
      </c>
      <c r="C1214" s="47" t="str">
        <f>IFERROR(VLOOKUP($A1214,货物明细表!$B:$F,3,0),"")</f>
        <v/>
      </c>
      <c r="D1214" s="47" t="str">
        <f>IFERROR(VLOOKUP($A1214,货物明细表!$B:$F,4,0),"")</f>
        <v/>
      </c>
      <c r="E1214" s="47" t="str">
        <f>IFERROR(VLOOKUP($A1214,货物明细表!$B:$F,5,0),"")</f>
        <v/>
      </c>
      <c r="F1214" s="20"/>
      <c r="G1214" s="47" t="str">
        <f>IF($A1214="","",SUMIF(入库记录!$C:$C,$A1214,入库记录!$H:$H))</f>
        <v/>
      </c>
      <c r="H1214" s="47" t="str">
        <f>IF(A1214="","",SUMIF(出库记录!$C:$C,$A1214,出库记录!$H:$H))</f>
        <v/>
      </c>
      <c r="I1214" s="47" t="str">
        <f t="shared" si="22"/>
        <v/>
      </c>
      <c r="J1214" s="20"/>
    </row>
    <row r="1215" spans="1:10">
      <c r="A1215" s="22"/>
      <c r="B1215" s="48" t="str">
        <f>IFERROR(VLOOKUP($A1215,货物明细表!$B:$F,2,0),"")</f>
        <v/>
      </c>
      <c r="C1215" s="48" t="str">
        <f>IFERROR(VLOOKUP($A1215,货物明细表!$B:$F,3,0),"")</f>
        <v/>
      </c>
      <c r="D1215" s="48" t="str">
        <f>IFERROR(VLOOKUP($A1215,货物明细表!$B:$F,4,0),"")</f>
        <v/>
      </c>
      <c r="E1215" s="48" t="str">
        <f>IFERROR(VLOOKUP($A1215,货物明细表!$B:$F,5,0),"")</f>
        <v/>
      </c>
      <c r="F1215" s="23"/>
      <c r="G1215" s="48" t="str">
        <f>IF($A1215="","",SUMIF(入库记录!$C:$C,$A1215,入库记录!$H:$H))</f>
        <v/>
      </c>
      <c r="H1215" s="48" t="str">
        <f>IF(A1215="","",SUMIF(出库记录!$C:$C,$A1215,出库记录!$H:$H))</f>
        <v/>
      </c>
      <c r="I1215" s="48" t="str">
        <f t="shared" si="22"/>
        <v/>
      </c>
      <c r="J1215" s="23"/>
    </row>
    <row r="1216" spans="1:10">
      <c r="A1216" s="19"/>
      <c r="B1216" s="47" t="str">
        <f>IFERROR(VLOOKUP($A1216,货物明细表!$B:$F,2,0),"")</f>
        <v/>
      </c>
      <c r="C1216" s="47" t="str">
        <f>IFERROR(VLOOKUP($A1216,货物明细表!$B:$F,3,0),"")</f>
        <v/>
      </c>
      <c r="D1216" s="47" t="str">
        <f>IFERROR(VLOOKUP($A1216,货物明细表!$B:$F,4,0),"")</f>
        <v/>
      </c>
      <c r="E1216" s="47" t="str">
        <f>IFERROR(VLOOKUP($A1216,货物明细表!$B:$F,5,0),"")</f>
        <v/>
      </c>
      <c r="F1216" s="20"/>
      <c r="G1216" s="47" t="str">
        <f>IF($A1216="","",SUMIF(入库记录!$C:$C,$A1216,入库记录!$H:$H))</f>
        <v/>
      </c>
      <c r="H1216" s="47" t="str">
        <f>IF(A1216="","",SUMIF(出库记录!$C:$C,$A1216,出库记录!$H:$H))</f>
        <v/>
      </c>
      <c r="I1216" s="47" t="str">
        <f t="shared" si="22"/>
        <v/>
      </c>
      <c r="J1216" s="20"/>
    </row>
    <row r="1217" spans="1:10">
      <c r="A1217" s="22"/>
      <c r="B1217" s="48" t="str">
        <f>IFERROR(VLOOKUP($A1217,货物明细表!$B:$F,2,0),"")</f>
        <v/>
      </c>
      <c r="C1217" s="48" t="str">
        <f>IFERROR(VLOOKUP($A1217,货物明细表!$B:$F,3,0),"")</f>
        <v/>
      </c>
      <c r="D1217" s="48" t="str">
        <f>IFERROR(VLOOKUP($A1217,货物明细表!$B:$F,4,0),"")</f>
        <v/>
      </c>
      <c r="E1217" s="48" t="str">
        <f>IFERROR(VLOOKUP($A1217,货物明细表!$B:$F,5,0),"")</f>
        <v/>
      </c>
      <c r="F1217" s="23"/>
      <c r="G1217" s="48" t="str">
        <f>IF($A1217="","",SUMIF(入库记录!$C:$C,$A1217,入库记录!$H:$H))</f>
        <v/>
      </c>
      <c r="H1217" s="48" t="str">
        <f>IF(A1217="","",SUMIF(出库记录!$C:$C,$A1217,出库记录!$H:$H))</f>
        <v/>
      </c>
      <c r="I1217" s="48" t="str">
        <f t="shared" si="22"/>
        <v/>
      </c>
      <c r="J1217" s="23"/>
    </row>
    <row r="1218" spans="1:10">
      <c r="A1218" s="19"/>
      <c r="B1218" s="47" t="str">
        <f>IFERROR(VLOOKUP($A1218,货物明细表!$B:$F,2,0),"")</f>
        <v/>
      </c>
      <c r="C1218" s="47" t="str">
        <f>IFERROR(VLOOKUP($A1218,货物明细表!$B:$F,3,0),"")</f>
        <v/>
      </c>
      <c r="D1218" s="47" t="str">
        <f>IFERROR(VLOOKUP($A1218,货物明细表!$B:$F,4,0),"")</f>
        <v/>
      </c>
      <c r="E1218" s="47" t="str">
        <f>IFERROR(VLOOKUP($A1218,货物明细表!$B:$F,5,0),"")</f>
        <v/>
      </c>
      <c r="F1218" s="20"/>
      <c r="G1218" s="47" t="str">
        <f>IF($A1218="","",SUMIF(入库记录!$C:$C,$A1218,入库记录!$H:$H))</f>
        <v/>
      </c>
      <c r="H1218" s="47" t="str">
        <f>IF(A1218="","",SUMIF(出库记录!$C:$C,$A1218,出库记录!$H:$H))</f>
        <v/>
      </c>
      <c r="I1218" s="47" t="str">
        <f t="shared" si="22"/>
        <v/>
      </c>
      <c r="J1218" s="20"/>
    </row>
    <row r="1219" spans="1:10">
      <c r="A1219" s="22"/>
      <c r="B1219" s="48" t="str">
        <f>IFERROR(VLOOKUP($A1219,货物明细表!$B:$F,2,0),"")</f>
        <v/>
      </c>
      <c r="C1219" s="48" t="str">
        <f>IFERROR(VLOOKUP($A1219,货物明细表!$B:$F,3,0),"")</f>
        <v/>
      </c>
      <c r="D1219" s="48" t="str">
        <f>IFERROR(VLOOKUP($A1219,货物明细表!$B:$F,4,0),"")</f>
        <v/>
      </c>
      <c r="E1219" s="48" t="str">
        <f>IFERROR(VLOOKUP($A1219,货物明细表!$B:$F,5,0),"")</f>
        <v/>
      </c>
      <c r="F1219" s="23"/>
      <c r="G1219" s="48" t="str">
        <f>IF($A1219="","",SUMIF(入库记录!$C:$C,$A1219,入库记录!$H:$H))</f>
        <v/>
      </c>
      <c r="H1219" s="48" t="str">
        <f>IF(A1219="","",SUMIF(出库记录!$C:$C,$A1219,出库记录!$H:$H))</f>
        <v/>
      </c>
      <c r="I1219" s="48" t="str">
        <f t="shared" si="22"/>
        <v/>
      </c>
      <c r="J1219" s="23"/>
    </row>
    <row r="1220" spans="1:10">
      <c r="A1220" s="19"/>
      <c r="B1220" s="47" t="str">
        <f>IFERROR(VLOOKUP($A1220,货物明细表!$B:$F,2,0),"")</f>
        <v/>
      </c>
      <c r="C1220" s="47" t="str">
        <f>IFERROR(VLOOKUP($A1220,货物明细表!$B:$F,3,0),"")</f>
        <v/>
      </c>
      <c r="D1220" s="47" t="str">
        <f>IFERROR(VLOOKUP($A1220,货物明细表!$B:$F,4,0),"")</f>
        <v/>
      </c>
      <c r="E1220" s="47" t="str">
        <f>IFERROR(VLOOKUP($A1220,货物明细表!$B:$F,5,0),"")</f>
        <v/>
      </c>
      <c r="F1220" s="20"/>
      <c r="G1220" s="47" t="str">
        <f>IF($A1220="","",SUMIF(入库记录!$C:$C,$A1220,入库记录!$H:$H))</f>
        <v/>
      </c>
      <c r="H1220" s="47" t="str">
        <f>IF(A1220="","",SUMIF(出库记录!$C:$C,$A1220,出库记录!$H:$H))</f>
        <v/>
      </c>
      <c r="I1220" s="47" t="str">
        <f t="shared" si="22"/>
        <v/>
      </c>
      <c r="J1220" s="20"/>
    </row>
    <row r="1221" spans="1:10">
      <c r="A1221" s="22"/>
      <c r="B1221" s="48" t="str">
        <f>IFERROR(VLOOKUP($A1221,货物明细表!$B:$F,2,0),"")</f>
        <v/>
      </c>
      <c r="C1221" s="48" t="str">
        <f>IFERROR(VLOOKUP($A1221,货物明细表!$B:$F,3,0),"")</f>
        <v/>
      </c>
      <c r="D1221" s="48" t="str">
        <f>IFERROR(VLOOKUP($A1221,货物明细表!$B:$F,4,0),"")</f>
        <v/>
      </c>
      <c r="E1221" s="48" t="str">
        <f>IFERROR(VLOOKUP($A1221,货物明细表!$B:$F,5,0),"")</f>
        <v/>
      </c>
      <c r="F1221" s="23"/>
      <c r="G1221" s="48" t="str">
        <f>IF($A1221="","",SUMIF(入库记录!$C:$C,$A1221,入库记录!$H:$H))</f>
        <v/>
      </c>
      <c r="H1221" s="48" t="str">
        <f>IF(A1221="","",SUMIF(出库记录!$C:$C,$A1221,出库记录!$H:$H))</f>
        <v/>
      </c>
      <c r="I1221" s="48" t="str">
        <f t="shared" si="22"/>
        <v/>
      </c>
      <c r="J1221" s="23"/>
    </row>
    <row r="1222" spans="1:10">
      <c r="A1222" s="19"/>
      <c r="B1222" s="47" t="str">
        <f>IFERROR(VLOOKUP($A1222,货物明细表!$B:$F,2,0),"")</f>
        <v/>
      </c>
      <c r="C1222" s="47" t="str">
        <f>IFERROR(VLOOKUP($A1222,货物明细表!$B:$F,3,0),"")</f>
        <v/>
      </c>
      <c r="D1222" s="47" t="str">
        <f>IFERROR(VLOOKUP($A1222,货物明细表!$B:$F,4,0),"")</f>
        <v/>
      </c>
      <c r="E1222" s="47" t="str">
        <f>IFERROR(VLOOKUP($A1222,货物明细表!$B:$F,5,0),"")</f>
        <v/>
      </c>
      <c r="F1222" s="20"/>
      <c r="G1222" s="47" t="str">
        <f>IF($A1222="","",SUMIF(入库记录!$C:$C,$A1222,入库记录!$H:$H))</f>
        <v/>
      </c>
      <c r="H1222" s="47" t="str">
        <f>IF(A1222="","",SUMIF(出库记录!$C:$C,$A1222,出库记录!$H:$H))</f>
        <v/>
      </c>
      <c r="I1222" s="47" t="str">
        <f t="shared" si="22"/>
        <v/>
      </c>
      <c r="J1222" s="20"/>
    </row>
    <row r="1223" spans="1:10">
      <c r="A1223" s="22"/>
      <c r="B1223" s="48" t="str">
        <f>IFERROR(VLOOKUP($A1223,货物明细表!$B:$F,2,0),"")</f>
        <v/>
      </c>
      <c r="C1223" s="48" t="str">
        <f>IFERROR(VLOOKUP($A1223,货物明细表!$B:$F,3,0),"")</f>
        <v/>
      </c>
      <c r="D1223" s="48" t="str">
        <f>IFERROR(VLOOKUP($A1223,货物明细表!$B:$F,4,0),"")</f>
        <v/>
      </c>
      <c r="E1223" s="48" t="str">
        <f>IFERROR(VLOOKUP($A1223,货物明细表!$B:$F,5,0),"")</f>
        <v/>
      </c>
      <c r="F1223" s="23"/>
      <c r="G1223" s="48" t="str">
        <f>IF($A1223="","",SUMIF(入库记录!$C:$C,$A1223,入库记录!$H:$H))</f>
        <v/>
      </c>
      <c r="H1223" s="48" t="str">
        <f>IF(A1223="","",SUMIF(出库记录!$C:$C,$A1223,出库记录!$H:$H))</f>
        <v/>
      </c>
      <c r="I1223" s="48" t="str">
        <f t="shared" si="22"/>
        <v/>
      </c>
      <c r="J1223" s="23"/>
    </row>
    <row r="1224" spans="1:10">
      <c r="A1224" s="19"/>
      <c r="B1224" s="47" t="str">
        <f>IFERROR(VLOOKUP($A1224,货物明细表!$B:$F,2,0),"")</f>
        <v/>
      </c>
      <c r="C1224" s="47" t="str">
        <f>IFERROR(VLOOKUP($A1224,货物明细表!$B:$F,3,0),"")</f>
        <v/>
      </c>
      <c r="D1224" s="47" t="str">
        <f>IFERROR(VLOOKUP($A1224,货物明细表!$B:$F,4,0),"")</f>
        <v/>
      </c>
      <c r="E1224" s="47" t="str">
        <f>IFERROR(VLOOKUP($A1224,货物明细表!$B:$F,5,0),"")</f>
        <v/>
      </c>
      <c r="F1224" s="20"/>
      <c r="G1224" s="47" t="str">
        <f>IF($A1224="","",SUMIF(入库记录!$C:$C,$A1224,入库记录!$H:$H))</f>
        <v/>
      </c>
      <c r="H1224" s="47" t="str">
        <f>IF(A1224="","",SUMIF(出库记录!$C:$C,$A1224,出库记录!$H:$H))</f>
        <v/>
      </c>
      <c r="I1224" s="47" t="str">
        <f t="shared" si="22"/>
        <v/>
      </c>
      <c r="J1224" s="20"/>
    </row>
    <row r="1225" spans="1:10">
      <c r="A1225" s="22"/>
      <c r="B1225" s="48" t="str">
        <f>IFERROR(VLOOKUP($A1225,货物明细表!$B:$F,2,0),"")</f>
        <v/>
      </c>
      <c r="C1225" s="48" t="str">
        <f>IFERROR(VLOOKUP($A1225,货物明细表!$B:$F,3,0),"")</f>
        <v/>
      </c>
      <c r="D1225" s="48" t="str">
        <f>IFERROR(VLOOKUP($A1225,货物明细表!$B:$F,4,0),"")</f>
        <v/>
      </c>
      <c r="E1225" s="48" t="str">
        <f>IFERROR(VLOOKUP($A1225,货物明细表!$B:$F,5,0),"")</f>
        <v/>
      </c>
      <c r="F1225" s="23"/>
      <c r="G1225" s="48" t="str">
        <f>IF($A1225="","",SUMIF(入库记录!$C:$C,$A1225,入库记录!$H:$H))</f>
        <v/>
      </c>
      <c r="H1225" s="48" t="str">
        <f>IF(A1225="","",SUMIF(出库记录!$C:$C,$A1225,出库记录!$H:$H))</f>
        <v/>
      </c>
      <c r="I1225" s="48" t="str">
        <f t="shared" si="22"/>
        <v/>
      </c>
      <c r="J1225" s="23"/>
    </row>
    <row r="1226" spans="1:10">
      <c r="A1226" s="19"/>
      <c r="B1226" s="47" t="str">
        <f>IFERROR(VLOOKUP($A1226,货物明细表!$B:$F,2,0),"")</f>
        <v/>
      </c>
      <c r="C1226" s="47" t="str">
        <f>IFERROR(VLOOKUP($A1226,货物明细表!$B:$F,3,0),"")</f>
        <v/>
      </c>
      <c r="D1226" s="47" t="str">
        <f>IFERROR(VLOOKUP($A1226,货物明细表!$B:$F,4,0),"")</f>
        <v/>
      </c>
      <c r="E1226" s="47" t="str">
        <f>IFERROR(VLOOKUP($A1226,货物明细表!$B:$F,5,0),"")</f>
        <v/>
      </c>
      <c r="F1226" s="20"/>
      <c r="G1226" s="47" t="str">
        <f>IF($A1226="","",SUMIF(入库记录!$C:$C,$A1226,入库记录!$H:$H))</f>
        <v/>
      </c>
      <c r="H1226" s="47" t="str">
        <f>IF(A1226="","",SUMIF(出库记录!$C:$C,$A1226,出库记录!$H:$H))</f>
        <v/>
      </c>
      <c r="I1226" s="47" t="str">
        <f t="shared" ref="I1226:I1289" si="23">IF($A1226="","",SUM(F1226:G1226)-H1226)</f>
        <v/>
      </c>
      <c r="J1226" s="20"/>
    </row>
    <row r="1227" spans="1:10">
      <c r="A1227" s="22"/>
      <c r="B1227" s="48" t="str">
        <f>IFERROR(VLOOKUP($A1227,货物明细表!$B:$F,2,0),"")</f>
        <v/>
      </c>
      <c r="C1227" s="48" t="str">
        <f>IFERROR(VLOOKUP($A1227,货物明细表!$B:$F,3,0),"")</f>
        <v/>
      </c>
      <c r="D1227" s="48" t="str">
        <f>IFERROR(VLOOKUP($A1227,货物明细表!$B:$F,4,0),"")</f>
        <v/>
      </c>
      <c r="E1227" s="48" t="str">
        <f>IFERROR(VLOOKUP($A1227,货物明细表!$B:$F,5,0),"")</f>
        <v/>
      </c>
      <c r="F1227" s="23"/>
      <c r="G1227" s="48" t="str">
        <f>IF($A1227="","",SUMIF(入库记录!$C:$C,$A1227,入库记录!$H:$H))</f>
        <v/>
      </c>
      <c r="H1227" s="48" t="str">
        <f>IF(A1227="","",SUMIF(出库记录!$C:$C,$A1227,出库记录!$H:$H))</f>
        <v/>
      </c>
      <c r="I1227" s="48" t="str">
        <f t="shared" si="23"/>
        <v/>
      </c>
      <c r="J1227" s="23"/>
    </row>
    <row r="1228" spans="1:10">
      <c r="A1228" s="19"/>
      <c r="B1228" s="47" t="str">
        <f>IFERROR(VLOOKUP($A1228,货物明细表!$B:$F,2,0),"")</f>
        <v/>
      </c>
      <c r="C1228" s="47" t="str">
        <f>IFERROR(VLOOKUP($A1228,货物明细表!$B:$F,3,0),"")</f>
        <v/>
      </c>
      <c r="D1228" s="47" t="str">
        <f>IFERROR(VLOOKUP($A1228,货物明细表!$B:$F,4,0),"")</f>
        <v/>
      </c>
      <c r="E1228" s="47" t="str">
        <f>IFERROR(VLOOKUP($A1228,货物明细表!$B:$F,5,0),"")</f>
        <v/>
      </c>
      <c r="F1228" s="20"/>
      <c r="G1228" s="47" t="str">
        <f>IF($A1228="","",SUMIF(入库记录!$C:$C,$A1228,入库记录!$H:$H))</f>
        <v/>
      </c>
      <c r="H1228" s="47" t="str">
        <f>IF(A1228="","",SUMIF(出库记录!$C:$C,$A1228,出库记录!$H:$H))</f>
        <v/>
      </c>
      <c r="I1228" s="47" t="str">
        <f t="shared" si="23"/>
        <v/>
      </c>
      <c r="J1228" s="20"/>
    </row>
    <row r="1229" spans="1:10">
      <c r="A1229" s="22"/>
      <c r="B1229" s="48" t="str">
        <f>IFERROR(VLOOKUP($A1229,货物明细表!$B:$F,2,0),"")</f>
        <v/>
      </c>
      <c r="C1229" s="48" t="str">
        <f>IFERROR(VLOOKUP($A1229,货物明细表!$B:$F,3,0),"")</f>
        <v/>
      </c>
      <c r="D1229" s="48" t="str">
        <f>IFERROR(VLOOKUP($A1229,货物明细表!$B:$F,4,0),"")</f>
        <v/>
      </c>
      <c r="E1229" s="48" t="str">
        <f>IFERROR(VLOOKUP($A1229,货物明细表!$B:$F,5,0),"")</f>
        <v/>
      </c>
      <c r="F1229" s="23"/>
      <c r="G1229" s="48" t="str">
        <f>IF($A1229="","",SUMIF(入库记录!$C:$C,$A1229,入库记录!$H:$H))</f>
        <v/>
      </c>
      <c r="H1229" s="48" t="str">
        <f>IF(A1229="","",SUMIF(出库记录!$C:$C,$A1229,出库记录!$H:$H))</f>
        <v/>
      </c>
      <c r="I1229" s="48" t="str">
        <f t="shared" si="23"/>
        <v/>
      </c>
      <c r="J1229" s="23"/>
    </row>
    <row r="1230" spans="1:10">
      <c r="A1230" s="19"/>
      <c r="B1230" s="47" t="str">
        <f>IFERROR(VLOOKUP($A1230,货物明细表!$B:$F,2,0),"")</f>
        <v/>
      </c>
      <c r="C1230" s="47" t="str">
        <f>IFERROR(VLOOKUP($A1230,货物明细表!$B:$F,3,0),"")</f>
        <v/>
      </c>
      <c r="D1230" s="47" t="str">
        <f>IFERROR(VLOOKUP($A1230,货物明细表!$B:$F,4,0),"")</f>
        <v/>
      </c>
      <c r="E1230" s="47" t="str">
        <f>IFERROR(VLOOKUP($A1230,货物明细表!$B:$F,5,0),"")</f>
        <v/>
      </c>
      <c r="F1230" s="20"/>
      <c r="G1230" s="47" t="str">
        <f>IF($A1230="","",SUMIF(入库记录!$C:$C,$A1230,入库记录!$H:$H))</f>
        <v/>
      </c>
      <c r="H1230" s="47" t="str">
        <f>IF(A1230="","",SUMIF(出库记录!$C:$C,$A1230,出库记录!$H:$H))</f>
        <v/>
      </c>
      <c r="I1230" s="47" t="str">
        <f t="shared" si="23"/>
        <v/>
      </c>
      <c r="J1230" s="20"/>
    </row>
    <row r="1231" spans="1:10">
      <c r="A1231" s="22"/>
      <c r="B1231" s="48" t="str">
        <f>IFERROR(VLOOKUP($A1231,货物明细表!$B:$F,2,0),"")</f>
        <v/>
      </c>
      <c r="C1231" s="48" t="str">
        <f>IFERROR(VLOOKUP($A1231,货物明细表!$B:$F,3,0),"")</f>
        <v/>
      </c>
      <c r="D1231" s="48" t="str">
        <f>IFERROR(VLOOKUP($A1231,货物明细表!$B:$F,4,0),"")</f>
        <v/>
      </c>
      <c r="E1231" s="48" t="str">
        <f>IFERROR(VLOOKUP($A1231,货物明细表!$B:$F,5,0),"")</f>
        <v/>
      </c>
      <c r="F1231" s="23"/>
      <c r="G1231" s="48" t="str">
        <f>IF($A1231="","",SUMIF(入库记录!$C:$C,$A1231,入库记录!$H:$H))</f>
        <v/>
      </c>
      <c r="H1231" s="48" t="str">
        <f>IF(A1231="","",SUMIF(出库记录!$C:$C,$A1231,出库记录!$H:$H))</f>
        <v/>
      </c>
      <c r="I1231" s="48" t="str">
        <f t="shared" si="23"/>
        <v/>
      </c>
      <c r="J1231" s="23"/>
    </row>
    <row r="1232" spans="1:10">
      <c r="A1232" s="19"/>
      <c r="B1232" s="47" t="str">
        <f>IFERROR(VLOOKUP($A1232,货物明细表!$B:$F,2,0),"")</f>
        <v/>
      </c>
      <c r="C1232" s="47" t="str">
        <f>IFERROR(VLOOKUP($A1232,货物明细表!$B:$F,3,0),"")</f>
        <v/>
      </c>
      <c r="D1232" s="47" t="str">
        <f>IFERROR(VLOOKUP($A1232,货物明细表!$B:$F,4,0),"")</f>
        <v/>
      </c>
      <c r="E1232" s="47" t="str">
        <f>IFERROR(VLOOKUP($A1232,货物明细表!$B:$F,5,0),"")</f>
        <v/>
      </c>
      <c r="F1232" s="20"/>
      <c r="G1232" s="47" t="str">
        <f>IF($A1232="","",SUMIF(入库记录!$C:$C,$A1232,入库记录!$H:$H))</f>
        <v/>
      </c>
      <c r="H1232" s="47" t="str">
        <f>IF(A1232="","",SUMIF(出库记录!$C:$C,$A1232,出库记录!$H:$H))</f>
        <v/>
      </c>
      <c r="I1232" s="47" t="str">
        <f t="shared" si="23"/>
        <v/>
      </c>
      <c r="J1232" s="20"/>
    </row>
    <row r="1233" spans="1:10">
      <c r="A1233" s="22"/>
      <c r="B1233" s="48" t="str">
        <f>IFERROR(VLOOKUP($A1233,货物明细表!$B:$F,2,0),"")</f>
        <v/>
      </c>
      <c r="C1233" s="48" t="str">
        <f>IFERROR(VLOOKUP($A1233,货物明细表!$B:$F,3,0),"")</f>
        <v/>
      </c>
      <c r="D1233" s="48" t="str">
        <f>IFERROR(VLOOKUP($A1233,货物明细表!$B:$F,4,0),"")</f>
        <v/>
      </c>
      <c r="E1233" s="48" t="str">
        <f>IFERROR(VLOOKUP($A1233,货物明细表!$B:$F,5,0),"")</f>
        <v/>
      </c>
      <c r="F1233" s="23"/>
      <c r="G1233" s="48" t="str">
        <f>IF($A1233="","",SUMIF(入库记录!$C:$C,$A1233,入库记录!$H:$H))</f>
        <v/>
      </c>
      <c r="H1233" s="48" t="str">
        <f>IF(A1233="","",SUMIF(出库记录!$C:$C,$A1233,出库记录!$H:$H))</f>
        <v/>
      </c>
      <c r="I1233" s="48" t="str">
        <f t="shared" si="23"/>
        <v/>
      </c>
      <c r="J1233" s="23"/>
    </row>
    <row r="1234" spans="1:10">
      <c r="A1234" s="19"/>
      <c r="B1234" s="47" t="str">
        <f>IFERROR(VLOOKUP($A1234,货物明细表!$B:$F,2,0),"")</f>
        <v/>
      </c>
      <c r="C1234" s="47" t="str">
        <f>IFERROR(VLOOKUP($A1234,货物明细表!$B:$F,3,0),"")</f>
        <v/>
      </c>
      <c r="D1234" s="47" t="str">
        <f>IFERROR(VLOOKUP($A1234,货物明细表!$B:$F,4,0),"")</f>
        <v/>
      </c>
      <c r="E1234" s="47" t="str">
        <f>IFERROR(VLOOKUP($A1234,货物明细表!$B:$F,5,0),"")</f>
        <v/>
      </c>
      <c r="F1234" s="20"/>
      <c r="G1234" s="47" t="str">
        <f>IF($A1234="","",SUMIF(入库记录!$C:$C,$A1234,入库记录!$H:$H))</f>
        <v/>
      </c>
      <c r="H1234" s="47" t="str">
        <f>IF(A1234="","",SUMIF(出库记录!$C:$C,$A1234,出库记录!$H:$H))</f>
        <v/>
      </c>
      <c r="I1234" s="47" t="str">
        <f t="shared" si="23"/>
        <v/>
      </c>
      <c r="J1234" s="20"/>
    </row>
    <row r="1235" spans="1:10">
      <c r="A1235" s="22"/>
      <c r="B1235" s="48" t="str">
        <f>IFERROR(VLOOKUP($A1235,货物明细表!$B:$F,2,0),"")</f>
        <v/>
      </c>
      <c r="C1235" s="48" t="str">
        <f>IFERROR(VLOOKUP($A1235,货物明细表!$B:$F,3,0),"")</f>
        <v/>
      </c>
      <c r="D1235" s="48" t="str">
        <f>IFERROR(VLOOKUP($A1235,货物明细表!$B:$F,4,0),"")</f>
        <v/>
      </c>
      <c r="E1235" s="48" t="str">
        <f>IFERROR(VLOOKUP($A1235,货物明细表!$B:$F,5,0),"")</f>
        <v/>
      </c>
      <c r="F1235" s="23"/>
      <c r="G1235" s="48" t="str">
        <f>IF($A1235="","",SUMIF(入库记录!$C:$C,$A1235,入库记录!$H:$H))</f>
        <v/>
      </c>
      <c r="H1235" s="48" t="str">
        <f>IF(A1235="","",SUMIF(出库记录!$C:$C,$A1235,出库记录!$H:$H))</f>
        <v/>
      </c>
      <c r="I1235" s="48" t="str">
        <f t="shared" si="23"/>
        <v/>
      </c>
      <c r="J1235" s="23"/>
    </row>
    <row r="1236" spans="1:10">
      <c r="A1236" s="19"/>
      <c r="B1236" s="47" t="str">
        <f>IFERROR(VLOOKUP($A1236,货物明细表!$B:$F,2,0),"")</f>
        <v/>
      </c>
      <c r="C1236" s="47" t="str">
        <f>IFERROR(VLOOKUP($A1236,货物明细表!$B:$F,3,0),"")</f>
        <v/>
      </c>
      <c r="D1236" s="47" t="str">
        <f>IFERROR(VLOOKUP($A1236,货物明细表!$B:$F,4,0),"")</f>
        <v/>
      </c>
      <c r="E1236" s="47" t="str">
        <f>IFERROR(VLOOKUP($A1236,货物明细表!$B:$F,5,0),"")</f>
        <v/>
      </c>
      <c r="F1236" s="20"/>
      <c r="G1236" s="47" t="str">
        <f>IF($A1236="","",SUMIF(入库记录!$C:$C,$A1236,入库记录!$H:$H))</f>
        <v/>
      </c>
      <c r="H1236" s="47" t="str">
        <f>IF(A1236="","",SUMIF(出库记录!$C:$C,$A1236,出库记录!$H:$H))</f>
        <v/>
      </c>
      <c r="I1236" s="47" t="str">
        <f t="shared" si="23"/>
        <v/>
      </c>
      <c r="J1236" s="20"/>
    </row>
    <row r="1237" spans="1:10">
      <c r="A1237" s="22"/>
      <c r="B1237" s="48" t="str">
        <f>IFERROR(VLOOKUP($A1237,货物明细表!$B:$F,2,0),"")</f>
        <v/>
      </c>
      <c r="C1237" s="48" t="str">
        <f>IFERROR(VLOOKUP($A1237,货物明细表!$B:$F,3,0),"")</f>
        <v/>
      </c>
      <c r="D1237" s="48" t="str">
        <f>IFERROR(VLOOKUP($A1237,货物明细表!$B:$F,4,0),"")</f>
        <v/>
      </c>
      <c r="E1237" s="48" t="str">
        <f>IFERROR(VLOOKUP($A1237,货物明细表!$B:$F,5,0),"")</f>
        <v/>
      </c>
      <c r="F1237" s="23"/>
      <c r="G1237" s="48" t="str">
        <f>IF($A1237="","",SUMIF(入库记录!$C:$C,$A1237,入库记录!$H:$H))</f>
        <v/>
      </c>
      <c r="H1237" s="48" t="str">
        <f>IF(A1237="","",SUMIF(出库记录!$C:$C,$A1237,出库记录!$H:$H))</f>
        <v/>
      </c>
      <c r="I1237" s="48" t="str">
        <f t="shared" si="23"/>
        <v/>
      </c>
      <c r="J1237" s="23"/>
    </row>
    <row r="1238" spans="1:10">
      <c r="A1238" s="19"/>
      <c r="B1238" s="47" t="str">
        <f>IFERROR(VLOOKUP($A1238,货物明细表!$B:$F,2,0),"")</f>
        <v/>
      </c>
      <c r="C1238" s="47" t="str">
        <f>IFERROR(VLOOKUP($A1238,货物明细表!$B:$F,3,0),"")</f>
        <v/>
      </c>
      <c r="D1238" s="47" t="str">
        <f>IFERROR(VLOOKUP($A1238,货物明细表!$B:$F,4,0),"")</f>
        <v/>
      </c>
      <c r="E1238" s="47" t="str">
        <f>IFERROR(VLOOKUP($A1238,货物明细表!$B:$F,5,0),"")</f>
        <v/>
      </c>
      <c r="F1238" s="20"/>
      <c r="G1238" s="47" t="str">
        <f>IF($A1238="","",SUMIF(入库记录!$C:$C,$A1238,入库记录!$H:$H))</f>
        <v/>
      </c>
      <c r="H1238" s="47" t="str">
        <f>IF(A1238="","",SUMIF(出库记录!$C:$C,$A1238,出库记录!$H:$H))</f>
        <v/>
      </c>
      <c r="I1238" s="47" t="str">
        <f t="shared" si="23"/>
        <v/>
      </c>
      <c r="J1238" s="20"/>
    </row>
    <row r="1239" spans="1:10">
      <c r="A1239" s="22"/>
      <c r="B1239" s="48" t="str">
        <f>IFERROR(VLOOKUP($A1239,货物明细表!$B:$F,2,0),"")</f>
        <v/>
      </c>
      <c r="C1239" s="48" t="str">
        <f>IFERROR(VLOOKUP($A1239,货物明细表!$B:$F,3,0),"")</f>
        <v/>
      </c>
      <c r="D1239" s="48" t="str">
        <f>IFERROR(VLOOKUP($A1239,货物明细表!$B:$F,4,0),"")</f>
        <v/>
      </c>
      <c r="E1239" s="48" t="str">
        <f>IFERROR(VLOOKUP($A1239,货物明细表!$B:$F,5,0),"")</f>
        <v/>
      </c>
      <c r="F1239" s="23"/>
      <c r="G1239" s="48" t="str">
        <f>IF($A1239="","",SUMIF(入库记录!$C:$C,$A1239,入库记录!$H:$H))</f>
        <v/>
      </c>
      <c r="H1239" s="48" t="str">
        <f>IF(A1239="","",SUMIF(出库记录!$C:$C,$A1239,出库记录!$H:$H))</f>
        <v/>
      </c>
      <c r="I1239" s="48" t="str">
        <f t="shared" si="23"/>
        <v/>
      </c>
      <c r="J1239" s="23"/>
    </row>
    <row r="1240" spans="1:10">
      <c r="A1240" s="19"/>
      <c r="B1240" s="47" t="str">
        <f>IFERROR(VLOOKUP($A1240,货物明细表!$B:$F,2,0),"")</f>
        <v/>
      </c>
      <c r="C1240" s="47" t="str">
        <f>IFERROR(VLOOKUP($A1240,货物明细表!$B:$F,3,0),"")</f>
        <v/>
      </c>
      <c r="D1240" s="47" t="str">
        <f>IFERROR(VLOOKUP($A1240,货物明细表!$B:$F,4,0),"")</f>
        <v/>
      </c>
      <c r="E1240" s="47" t="str">
        <f>IFERROR(VLOOKUP($A1240,货物明细表!$B:$F,5,0),"")</f>
        <v/>
      </c>
      <c r="F1240" s="20"/>
      <c r="G1240" s="47" t="str">
        <f>IF($A1240="","",SUMIF(入库记录!$C:$C,$A1240,入库记录!$H:$H))</f>
        <v/>
      </c>
      <c r="H1240" s="47" t="str">
        <f>IF(A1240="","",SUMIF(出库记录!$C:$C,$A1240,出库记录!$H:$H))</f>
        <v/>
      </c>
      <c r="I1240" s="47" t="str">
        <f t="shared" si="23"/>
        <v/>
      </c>
      <c r="J1240" s="20"/>
    </row>
    <row r="1241" spans="1:10">
      <c r="A1241" s="22"/>
      <c r="B1241" s="48" t="str">
        <f>IFERROR(VLOOKUP($A1241,货物明细表!$B:$F,2,0),"")</f>
        <v/>
      </c>
      <c r="C1241" s="48" t="str">
        <f>IFERROR(VLOOKUP($A1241,货物明细表!$B:$F,3,0),"")</f>
        <v/>
      </c>
      <c r="D1241" s="48" t="str">
        <f>IFERROR(VLOOKUP($A1241,货物明细表!$B:$F,4,0),"")</f>
        <v/>
      </c>
      <c r="E1241" s="48" t="str">
        <f>IFERROR(VLOOKUP($A1241,货物明细表!$B:$F,5,0),"")</f>
        <v/>
      </c>
      <c r="F1241" s="23"/>
      <c r="G1241" s="48" t="str">
        <f>IF($A1241="","",SUMIF(入库记录!$C:$C,$A1241,入库记录!$H:$H))</f>
        <v/>
      </c>
      <c r="H1241" s="48" t="str">
        <f>IF(A1241="","",SUMIF(出库记录!$C:$C,$A1241,出库记录!$H:$H))</f>
        <v/>
      </c>
      <c r="I1241" s="48" t="str">
        <f t="shared" si="23"/>
        <v/>
      </c>
      <c r="J1241" s="23"/>
    </row>
    <row r="1242" spans="1:10">
      <c r="A1242" s="19"/>
      <c r="B1242" s="47" t="str">
        <f>IFERROR(VLOOKUP($A1242,货物明细表!$B:$F,2,0),"")</f>
        <v/>
      </c>
      <c r="C1242" s="47" t="str">
        <f>IFERROR(VLOOKUP($A1242,货物明细表!$B:$F,3,0),"")</f>
        <v/>
      </c>
      <c r="D1242" s="47" t="str">
        <f>IFERROR(VLOOKUP($A1242,货物明细表!$B:$F,4,0),"")</f>
        <v/>
      </c>
      <c r="E1242" s="47" t="str">
        <f>IFERROR(VLOOKUP($A1242,货物明细表!$B:$F,5,0),"")</f>
        <v/>
      </c>
      <c r="F1242" s="20"/>
      <c r="G1242" s="47" t="str">
        <f>IF($A1242="","",SUMIF(入库记录!$C:$C,$A1242,入库记录!$H:$H))</f>
        <v/>
      </c>
      <c r="H1242" s="47" t="str">
        <f>IF(A1242="","",SUMIF(出库记录!$C:$C,$A1242,出库记录!$H:$H))</f>
        <v/>
      </c>
      <c r="I1242" s="47" t="str">
        <f t="shared" si="23"/>
        <v/>
      </c>
      <c r="J1242" s="20"/>
    </row>
    <row r="1243" spans="1:10">
      <c r="A1243" s="22"/>
      <c r="B1243" s="48" t="str">
        <f>IFERROR(VLOOKUP($A1243,货物明细表!$B:$F,2,0),"")</f>
        <v/>
      </c>
      <c r="C1243" s="48" t="str">
        <f>IFERROR(VLOOKUP($A1243,货物明细表!$B:$F,3,0),"")</f>
        <v/>
      </c>
      <c r="D1243" s="48" t="str">
        <f>IFERROR(VLOOKUP($A1243,货物明细表!$B:$F,4,0),"")</f>
        <v/>
      </c>
      <c r="E1243" s="48" t="str">
        <f>IFERROR(VLOOKUP($A1243,货物明细表!$B:$F,5,0),"")</f>
        <v/>
      </c>
      <c r="F1243" s="23"/>
      <c r="G1243" s="48" t="str">
        <f>IF($A1243="","",SUMIF(入库记录!$C:$C,$A1243,入库记录!$H:$H))</f>
        <v/>
      </c>
      <c r="H1243" s="48" t="str">
        <f>IF(A1243="","",SUMIF(出库记录!$C:$C,$A1243,出库记录!$H:$H))</f>
        <v/>
      </c>
      <c r="I1243" s="48" t="str">
        <f t="shared" si="23"/>
        <v/>
      </c>
      <c r="J1243" s="23"/>
    </row>
    <row r="1244" spans="1:10">
      <c r="A1244" s="19"/>
      <c r="B1244" s="47" t="str">
        <f>IFERROR(VLOOKUP($A1244,货物明细表!$B:$F,2,0),"")</f>
        <v/>
      </c>
      <c r="C1244" s="47" t="str">
        <f>IFERROR(VLOOKUP($A1244,货物明细表!$B:$F,3,0),"")</f>
        <v/>
      </c>
      <c r="D1244" s="47" t="str">
        <f>IFERROR(VLOOKUP($A1244,货物明细表!$B:$F,4,0),"")</f>
        <v/>
      </c>
      <c r="E1244" s="47" t="str">
        <f>IFERROR(VLOOKUP($A1244,货物明细表!$B:$F,5,0),"")</f>
        <v/>
      </c>
      <c r="F1244" s="20"/>
      <c r="G1244" s="47" t="str">
        <f>IF($A1244="","",SUMIF(入库记录!$C:$C,$A1244,入库记录!$H:$H))</f>
        <v/>
      </c>
      <c r="H1244" s="47" t="str">
        <f>IF(A1244="","",SUMIF(出库记录!$C:$C,$A1244,出库记录!$H:$H))</f>
        <v/>
      </c>
      <c r="I1244" s="47" t="str">
        <f t="shared" si="23"/>
        <v/>
      </c>
      <c r="J1244" s="20"/>
    </row>
    <row r="1245" spans="1:10">
      <c r="A1245" s="22"/>
      <c r="B1245" s="48" t="str">
        <f>IFERROR(VLOOKUP($A1245,货物明细表!$B:$F,2,0),"")</f>
        <v/>
      </c>
      <c r="C1245" s="48" t="str">
        <f>IFERROR(VLOOKUP($A1245,货物明细表!$B:$F,3,0),"")</f>
        <v/>
      </c>
      <c r="D1245" s="48" t="str">
        <f>IFERROR(VLOOKUP($A1245,货物明细表!$B:$F,4,0),"")</f>
        <v/>
      </c>
      <c r="E1245" s="48" t="str">
        <f>IFERROR(VLOOKUP($A1245,货物明细表!$B:$F,5,0),"")</f>
        <v/>
      </c>
      <c r="F1245" s="23"/>
      <c r="G1245" s="48" t="str">
        <f>IF($A1245="","",SUMIF(入库记录!$C:$C,$A1245,入库记录!$H:$H))</f>
        <v/>
      </c>
      <c r="H1245" s="48" t="str">
        <f>IF(A1245="","",SUMIF(出库记录!$C:$C,$A1245,出库记录!$H:$H))</f>
        <v/>
      </c>
      <c r="I1245" s="48" t="str">
        <f t="shared" si="23"/>
        <v/>
      </c>
      <c r="J1245" s="23"/>
    </row>
    <row r="1246" spans="1:10">
      <c r="A1246" s="19"/>
      <c r="B1246" s="47" t="str">
        <f>IFERROR(VLOOKUP($A1246,货物明细表!$B:$F,2,0),"")</f>
        <v/>
      </c>
      <c r="C1246" s="47" t="str">
        <f>IFERROR(VLOOKUP($A1246,货物明细表!$B:$F,3,0),"")</f>
        <v/>
      </c>
      <c r="D1246" s="47" t="str">
        <f>IFERROR(VLOOKUP($A1246,货物明细表!$B:$F,4,0),"")</f>
        <v/>
      </c>
      <c r="E1246" s="47" t="str">
        <f>IFERROR(VLOOKUP($A1246,货物明细表!$B:$F,5,0),"")</f>
        <v/>
      </c>
      <c r="F1246" s="20"/>
      <c r="G1246" s="47" t="str">
        <f>IF($A1246="","",SUMIF(入库记录!$C:$C,$A1246,入库记录!$H:$H))</f>
        <v/>
      </c>
      <c r="H1246" s="47" t="str">
        <f>IF(A1246="","",SUMIF(出库记录!$C:$C,$A1246,出库记录!$H:$H))</f>
        <v/>
      </c>
      <c r="I1246" s="47" t="str">
        <f t="shared" si="23"/>
        <v/>
      </c>
      <c r="J1246" s="20"/>
    </row>
    <row r="1247" spans="1:10">
      <c r="A1247" s="22"/>
      <c r="B1247" s="48" t="str">
        <f>IFERROR(VLOOKUP($A1247,货物明细表!$B:$F,2,0),"")</f>
        <v/>
      </c>
      <c r="C1247" s="48" t="str">
        <f>IFERROR(VLOOKUP($A1247,货物明细表!$B:$F,3,0),"")</f>
        <v/>
      </c>
      <c r="D1247" s="48" t="str">
        <f>IFERROR(VLOOKUP($A1247,货物明细表!$B:$F,4,0),"")</f>
        <v/>
      </c>
      <c r="E1247" s="48" t="str">
        <f>IFERROR(VLOOKUP($A1247,货物明细表!$B:$F,5,0),"")</f>
        <v/>
      </c>
      <c r="F1247" s="23"/>
      <c r="G1247" s="48" t="str">
        <f>IF($A1247="","",SUMIF(入库记录!$C:$C,$A1247,入库记录!$H:$H))</f>
        <v/>
      </c>
      <c r="H1247" s="48" t="str">
        <f>IF(A1247="","",SUMIF(出库记录!$C:$C,$A1247,出库记录!$H:$H))</f>
        <v/>
      </c>
      <c r="I1247" s="48" t="str">
        <f t="shared" si="23"/>
        <v/>
      </c>
      <c r="J1247" s="23"/>
    </row>
    <row r="1248" spans="1:10">
      <c r="A1248" s="19"/>
      <c r="B1248" s="47" t="str">
        <f>IFERROR(VLOOKUP($A1248,货物明细表!$B:$F,2,0),"")</f>
        <v/>
      </c>
      <c r="C1248" s="47" t="str">
        <f>IFERROR(VLOOKUP($A1248,货物明细表!$B:$F,3,0),"")</f>
        <v/>
      </c>
      <c r="D1248" s="47" t="str">
        <f>IFERROR(VLOOKUP($A1248,货物明细表!$B:$F,4,0),"")</f>
        <v/>
      </c>
      <c r="E1248" s="47" t="str">
        <f>IFERROR(VLOOKUP($A1248,货物明细表!$B:$F,5,0),"")</f>
        <v/>
      </c>
      <c r="F1248" s="20"/>
      <c r="G1248" s="47" t="str">
        <f>IF($A1248="","",SUMIF(入库记录!$C:$C,$A1248,入库记录!$H:$H))</f>
        <v/>
      </c>
      <c r="H1248" s="47" t="str">
        <f>IF(A1248="","",SUMIF(出库记录!$C:$C,$A1248,出库记录!$H:$H))</f>
        <v/>
      </c>
      <c r="I1248" s="47" t="str">
        <f t="shared" si="23"/>
        <v/>
      </c>
      <c r="J1248" s="20"/>
    </row>
    <row r="1249" spans="1:10">
      <c r="A1249" s="22"/>
      <c r="B1249" s="48" t="str">
        <f>IFERROR(VLOOKUP($A1249,货物明细表!$B:$F,2,0),"")</f>
        <v/>
      </c>
      <c r="C1249" s="48" t="str">
        <f>IFERROR(VLOOKUP($A1249,货物明细表!$B:$F,3,0),"")</f>
        <v/>
      </c>
      <c r="D1249" s="48" t="str">
        <f>IFERROR(VLOOKUP($A1249,货物明细表!$B:$F,4,0),"")</f>
        <v/>
      </c>
      <c r="E1249" s="48" t="str">
        <f>IFERROR(VLOOKUP($A1249,货物明细表!$B:$F,5,0),"")</f>
        <v/>
      </c>
      <c r="F1249" s="23"/>
      <c r="G1249" s="48" t="str">
        <f>IF($A1249="","",SUMIF(入库记录!$C:$C,$A1249,入库记录!$H:$H))</f>
        <v/>
      </c>
      <c r="H1249" s="48" t="str">
        <f>IF(A1249="","",SUMIF(出库记录!$C:$C,$A1249,出库记录!$H:$H))</f>
        <v/>
      </c>
      <c r="I1249" s="48" t="str">
        <f t="shared" si="23"/>
        <v/>
      </c>
      <c r="J1249" s="23"/>
    </row>
    <row r="1250" spans="1:10">
      <c r="A1250" s="19"/>
      <c r="B1250" s="47" t="str">
        <f>IFERROR(VLOOKUP($A1250,货物明细表!$B:$F,2,0),"")</f>
        <v/>
      </c>
      <c r="C1250" s="47" t="str">
        <f>IFERROR(VLOOKUP($A1250,货物明细表!$B:$F,3,0),"")</f>
        <v/>
      </c>
      <c r="D1250" s="47" t="str">
        <f>IFERROR(VLOOKUP($A1250,货物明细表!$B:$F,4,0),"")</f>
        <v/>
      </c>
      <c r="E1250" s="47" t="str">
        <f>IFERROR(VLOOKUP($A1250,货物明细表!$B:$F,5,0),"")</f>
        <v/>
      </c>
      <c r="F1250" s="20"/>
      <c r="G1250" s="47" t="str">
        <f>IF($A1250="","",SUMIF(入库记录!$C:$C,$A1250,入库记录!$H:$H))</f>
        <v/>
      </c>
      <c r="H1250" s="47" t="str">
        <f>IF(A1250="","",SUMIF(出库记录!$C:$C,$A1250,出库记录!$H:$H))</f>
        <v/>
      </c>
      <c r="I1250" s="47" t="str">
        <f t="shared" si="23"/>
        <v/>
      </c>
      <c r="J1250" s="20"/>
    </row>
    <row r="1251" spans="1:10">
      <c r="A1251" s="22"/>
      <c r="B1251" s="48" t="str">
        <f>IFERROR(VLOOKUP($A1251,货物明细表!$B:$F,2,0),"")</f>
        <v/>
      </c>
      <c r="C1251" s="48" t="str">
        <f>IFERROR(VLOOKUP($A1251,货物明细表!$B:$F,3,0),"")</f>
        <v/>
      </c>
      <c r="D1251" s="48" t="str">
        <f>IFERROR(VLOOKUP($A1251,货物明细表!$B:$F,4,0),"")</f>
        <v/>
      </c>
      <c r="E1251" s="48" t="str">
        <f>IFERROR(VLOOKUP($A1251,货物明细表!$B:$F,5,0),"")</f>
        <v/>
      </c>
      <c r="F1251" s="23"/>
      <c r="G1251" s="48" t="str">
        <f>IF($A1251="","",SUMIF(入库记录!$C:$C,$A1251,入库记录!$H:$H))</f>
        <v/>
      </c>
      <c r="H1251" s="48" t="str">
        <f>IF(A1251="","",SUMIF(出库记录!$C:$C,$A1251,出库记录!$H:$H))</f>
        <v/>
      </c>
      <c r="I1251" s="48" t="str">
        <f t="shared" si="23"/>
        <v/>
      </c>
      <c r="J1251" s="23"/>
    </row>
    <row r="1252" spans="1:10">
      <c r="A1252" s="19"/>
      <c r="B1252" s="47" t="str">
        <f>IFERROR(VLOOKUP($A1252,货物明细表!$B:$F,2,0),"")</f>
        <v/>
      </c>
      <c r="C1252" s="47" t="str">
        <f>IFERROR(VLOOKUP($A1252,货物明细表!$B:$F,3,0),"")</f>
        <v/>
      </c>
      <c r="D1252" s="47" t="str">
        <f>IFERROR(VLOOKUP($A1252,货物明细表!$B:$F,4,0),"")</f>
        <v/>
      </c>
      <c r="E1252" s="47" t="str">
        <f>IFERROR(VLOOKUP($A1252,货物明细表!$B:$F,5,0),"")</f>
        <v/>
      </c>
      <c r="F1252" s="20"/>
      <c r="G1252" s="47" t="str">
        <f>IF($A1252="","",SUMIF(入库记录!$C:$C,$A1252,入库记录!$H:$H))</f>
        <v/>
      </c>
      <c r="H1252" s="47" t="str">
        <f>IF(A1252="","",SUMIF(出库记录!$C:$C,$A1252,出库记录!$H:$H))</f>
        <v/>
      </c>
      <c r="I1252" s="47" t="str">
        <f t="shared" si="23"/>
        <v/>
      </c>
      <c r="J1252" s="20"/>
    </row>
    <row r="1253" spans="1:10">
      <c r="A1253" s="22"/>
      <c r="B1253" s="48" t="str">
        <f>IFERROR(VLOOKUP($A1253,货物明细表!$B:$F,2,0),"")</f>
        <v/>
      </c>
      <c r="C1253" s="48" t="str">
        <f>IFERROR(VLOOKUP($A1253,货物明细表!$B:$F,3,0),"")</f>
        <v/>
      </c>
      <c r="D1253" s="48" t="str">
        <f>IFERROR(VLOOKUP($A1253,货物明细表!$B:$F,4,0),"")</f>
        <v/>
      </c>
      <c r="E1253" s="48" t="str">
        <f>IFERROR(VLOOKUP($A1253,货物明细表!$B:$F,5,0),"")</f>
        <v/>
      </c>
      <c r="F1253" s="23"/>
      <c r="G1253" s="48" t="str">
        <f>IF($A1253="","",SUMIF(入库记录!$C:$C,$A1253,入库记录!$H:$H))</f>
        <v/>
      </c>
      <c r="H1253" s="48" t="str">
        <f>IF(A1253="","",SUMIF(出库记录!$C:$C,$A1253,出库记录!$H:$H))</f>
        <v/>
      </c>
      <c r="I1253" s="48" t="str">
        <f t="shared" si="23"/>
        <v/>
      </c>
      <c r="J1253" s="23"/>
    </row>
    <row r="1254" spans="1:10">
      <c r="A1254" s="19"/>
      <c r="B1254" s="47" t="str">
        <f>IFERROR(VLOOKUP($A1254,货物明细表!$B:$F,2,0),"")</f>
        <v/>
      </c>
      <c r="C1254" s="47" t="str">
        <f>IFERROR(VLOOKUP($A1254,货物明细表!$B:$F,3,0),"")</f>
        <v/>
      </c>
      <c r="D1254" s="47" t="str">
        <f>IFERROR(VLOOKUP($A1254,货物明细表!$B:$F,4,0),"")</f>
        <v/>
      </c>
      <c r="E1254" s="47" t="str">
        <f>IFERROR(VLOOKUP($A1254,货物明细表!$B:$F,5,0),"")</f>
        <v/>
      </c>
      <c r="F1254" s="20"/>
      <c r="G1254" s="47" t="str">
        <f>IF($A1254="","",SUMIF(入库记录!$C:$C,$A1254,入库记录!$H:$H))</f>
        <v/>
      </c>
      <c r="H1254" s="47" t="str">
        <f>IF(A1254="","",SUMIF(出库记录!$C:$C,$A1254,出库记录!$H:$H))</f>
        <v/>
      </c>
      <c r="I1254" s="47" t="str">
        <f t="shared" si="23"/>
        <v/>
      </c>
      <c r="J1254" s="20"/>
    </row>
    <row r="1255" spans="1:10">
      <c r="A1255" s="22"/>
      <c r="B1255" s="48" t="str">
        <f>IFERROR(VLOOKUP($A1255,货物明细表!$B:$F,2,0),"")</f>
        <v/>
      </c>
      <c r="C1255" s="48" t="str">
        <f>IFERROR(VLOOKUP($A1255,货物明细表!$B:$F,3,0),"")</f>
        <v/>
      </c>
      <c r="D1255" s="48" t="str">
        <f>IFERROR(VLOOKUP($A1255,货物明细表!$B:$F,4,0),"")</f>
        <v/>
      </c>
      <c r="E1255" s="48" t="str">
        <f>IFERROR(VLOOKUP($A1255,货物明细表!$B:$F,5,0),"")</f>
        <v/>
      </c>
      <c r="F1255" s="23"/>
      <c r="G1255" s="48" t="str">
        <f>IF($A1255="","",SUMIF(入库记录!$C:$C,$A1255,入库记录!$H:$H))</f>
        <v/>
      </c>
      <c r="H1255" s="48" t="str">
        <f>IF(A1255="","",SUMIF(出库记录!$C:$C,$A1255,出库记录!$H:$H))</f>
        <v/>
      </c>
      <c r="I1255" s="48" t="str">
        <f t="shared" si="23"/>
        <v/>
      </c>
      <c r="J1255" s="23"/>
    </row>
    <row r="1256" spans="1:10">
      <c r="A1256" s="19"/>
      <c r="B1256" s="47" t="str">
        <f>IFERROR(VLOOKUP($A1256,货物明细表!$B:$F,2,0),"")</f>
        <v/>
      </c>
      <c r="C1256" s="47" t="str">
        <f>IFERROR(VLOOKUP($A1256,货物明细表!$B:$F,3,0),"")</f>
        <v/>
      </c>
      <c r="D1256" s="47" t="str">
        <f>IFERROR(VLOOKUP($A1256,货物明细表!$B:$F,4,0),"")</f>
        <v/>
      </c>
      <c r="E1256" s="47" t="str">
        <f>IFERROR(VLOOKUP($A1256,货物明细表!$B:$F,5,0),"")</f>
        <v/>
      </c>
      <c r="F1256" s="20"/>
      <c r="G1256" s="47" t="str">
        <f>IF($A1256="","",SUMIF(入库记录!$C:$C,$A1256,入库记录!$H:$H))</f>
        <v/>
      </c>
      <c r="H1256" s="47" t="str">
        <f>IF(A1256="","",SUMIF(出库记录!$C:$C,$A1256,出库记录!$H:$H))</f>
        <v/>
      </c>
      <c r="I1256" s="47" t="str">
        <f t="shared" si="23"/>
        <v/>
      </c>
      <c r="J1256" s="20"/>
    </row>
    <row r="1257" spans="1:10">
      <c r="A1257" s="22"/>
      <c r="B1257" s="48" t="str">
        <f>IFERROR(VLOOKUP($A1257,货物明细表!$B:$F,2,0),"")</f>
        <v/>
      </c>
      <c r="C1257" s="48" t="str">
        <f>IFERROR(VLOOKUP($A1257,货物明细表!$B:$F,3,0),"")</f>
        <v/>
      </c>
      <c r="D1257" s="48" t="str">
        <f>IFERROR(VLOOKUP($A1257,货物明细表!$B:$F,4,0),"")</f>
        <v/>
      </c>
      <c r="E1257" s="48" t="str">
        <f>IFERROR(VLOOKUP($A1257,货物明细表!$B:$F,5,0),"")</f>
        <v/>
      </c>
      <c r="F1257" s="23"/>
      <c r="G1257" s="48" t="str">
        <f>IF($A1257="","",SUMIF(入库记录!$C:$C,$A1257,入库记录!$H:$H))</f>
        <v/>
      </c>
      <c r="H1257" s="48" t="str">
        <f>IF(A1257="","",SUMIF(出库记录!$C:$C,$A1257,出库记录!$H:$H))</f>
        <v/>
      </c>
      <c r="I1257" s="48" t="str">
        <f t="shared" si="23"/>
        <v/>
      </c>
      <c r="J1257" s="23"/>
    </row>
    <row r="1258" spans="1:10">
      <c r="A1258" s="19"/>
      <c r="B1258" s="47" t="str">
        <f>IFERROR(VLOOKUP($A1258,货物明细表!$B:$F,2,0),"")</f>
        <v/>
      </c>
      <c r="C1258" s="47" t="str">
        <f>IFERROR(VLOOKUP($A1258,货物明细表!$B:$F,3,0),"")</f>
        <v/>
      </c>
      <c r="D1258" s="47" t="str">
        <f>IFERROR(VLOOKUP($A1258,货物明细表!$B:$F,4,0),"")</f>
        <v/>
      </c>
      <c r="E1258" s="47" t="str">
        <f>IFERROR(VLOOKUP($A1258,货物明细表!$B:$F,5,0),"")</f>
        <v/>
      </c>
      <c r="F1258" s="20"/>
      <c r="G1258" s="47" t="str">
        <f>IF($A1258="","",SUMIF(入库记录!$C:$C,$A1258,入库记录!$H:$H))</f>
        <v/>
      </c>
      <c r="H1258" s="47" t="str">
        <f>IF(A1258="","",SUMIF(出库记录!$C:$C,$A1258,出库记录!$H:$H))</f>
        <v/>
      </c>
      <c r="I1258" s="47" t="str">
        <f t="shared" si="23"/>
        <v/>
      </c>
      <c r="J1258" s="20"/>
    </row>
    <row r="1259" spans="1:10">
      <c r="A1259" s="22"/>
      <c r="B1259" s="48" t="str">
        <f>IFERROR(VLOOKUP($A1259,货物明细表!$B:$F,2,0),"")</f>
        <v/>
      </c>
      <c r="C1259" s="48" t="str">
        <f>IFERROR(VLOOKUP($A1259,货物明细表!$B:$F,3,0),"")</f>
        <v/>
      </c>
      <c r="D1259" s="48" t="str">
        <f>IFERROR(VLOOKUP($A1259,货物明细表!$B:$F,4,0),"")</f>
        <v/>
      </c>
      <c r="E1259" s="48" t="str">
        <f>IFERROR(VLOOKUP($A1259,货物明细表!$B:$F,5,0),"")</f>
        <v/>
      </c>
      <c r="F1259" s="23"/>
      <c r="G1259" s="48" t="str">
        <f>IF($A1259="","",SUMIF(入库记录!$C:$C,$A1259,入库记录!$H:$H))</f>
        <v/>
      </c>
      <c r="H1259" s="48" t="str">
        <f>IF(A1259="","",SUMIF(出库记录!$C:$C,$A1259,出库记录!$H:$H))</f>
        <v/>
      </c>
      <c r="I1259" s="48" t="str">
        <f t="shared" si="23"/>
        <v/>
      </c>
      <c r="J1259" s="23"/>
    </row>
    <row r="1260" spans="1:10">
      <c r="A1260" s="19"/>
      <c r="B1260" s="47" t="str">
        <f>IFERROR(VLOOKUP($A1260,货物明细表!$B:$F,2,0),"")</f>
        <v/>
      </c>
      <c r="C1260" s="47" t="str">
        <f>IFERROR(VLOOKUP($A1260,货物明细表!$B:$F,3,0),"")</f>
        <v/>
      </c>
      <c r="D1260" s="47" t="str">
        <f>IFERROR(VLOOKUP($A1260,货物明细表!$B:$F,4,0),"")</f>
        <v/>
      </c>
      <c r="E1260" s="47" t="str">
        <f>IFERROR(VLOOKUP($A1260,货物明细表!$B:$F,5,0),"")</f>
        <v/>
      </c>
      <c r="F1260" s="20"/>
      <c r="G1260" s="47" t="str">
        <f>IF($A1260="","",SUMIF(入库记录!$C:$C,$A1260,入库记录!$H:$H))</f>
        <v/>
      </c>
      <c r="H1260" s="47" t="str">
        <f>IF(A1260="","",SUMIF(出库记录!$C:$C,$A1260,出库记录!$H:$H))</f>
        <v/>
      </c>
      <c r="I1260" s="47" t="str">
        <f t="shared" si="23"/>
        <v/>
      </c>
      <c r="J1260" s="20"/>
    </row>
    <row r="1261" spans="1:10">
      <c r="A1261" s="22"/>
      <c r="B1261" s="48" t="str">
        <f>IFERROR(VLOOKUP($A1261,货物明细表!$B:$F,2,0),"")</f>
        <v/>
      </c>
      <c r="C1261" s="48" t="str">
        <f>IFERROR(VLOOKUP($A1261,货物明细表!$B:$F,3,0),"")</f>
        <v/>
      </c>
      <c r="D1261" s="48" t="str">
        <f>IFERROR(VLOOKUP($A1261,货物明细表!$B:$F,4,0),"")</f>
        <v/>
      </c>
      <c r="E1261" s="48" t="str">
        <f>IFERROR(VLOOKUP($A1261,货物明细表!$B:$F,5,0),"")</f>
        <v/>
      </c>
      <c r="F1261" s="23"/>
      <c r="G1261" s="48" t="str">
        <f>IF($A1261="","",SUMIF(入库记录!$C:$C,$A1261,入库记录!$H:$H))</f>
        <v/>
      </c>
      <c r="H1261" s="48" t="str">
        <f>IF(A1261="","",SUMIF(出库记录!$C:$C,$A1261,出库记录!$H:$H))</f>
        <v/>
      </c>
      <c r="I1261" s="48" t="str">
        <f t="shared" si="23"/>
        <v/>
      </c>
      <c r="J1261" s="23"/>
    </row>
    <row r="1262" spans="1:10">
      <c r="A1262" s="19"/>
      <c r="B1262" s="47" t="str">
        <f>IFERROR(VLOOKUP($A1262,货物明细表!$B:$F,2,0),"")</f>
        <v/>
      </c>
      <c r="C1262" s="47" t="str">
        <f>IFERROR(VLOOKUP($A1262,货物明细表!$B:$F,3,0),"")</f>
        <v/>
      </c>
      <c r="D1262" s="47" t="str">
        <f>IFERROR(VLOOKUP($A1262,货物明细表!$B:$F,4,0),"")</f>
        <v/>
      </c>
      <c r="E1262" s="47" t="str">
        <f>IFERROR(VLOOKUP($A1262,货物明细表!$B:$F,5,0),"")</f>
        <v/>
      </c>
      <c r="F1262" s="20"/>
      <c r="G1262" s="47" t="str">
        <f>IF($A1262="","",SUMIF(入库记录!$C:$C,$A1262,入库记录!$H:$H))</f>
        <v/>
      </c>
      <c r="H1262" s="47" t="str">
        <f>IF(A1262="","",SUMIF(出库记录!$C:$C,$A1262,出库记录!$H:$H))</f>
        <v/>
      </c>
      <c r="I1262" s="47" t="str">
        <f t="shared" si="23"/>
        <v/>
      </c>
      <c r="J1262" s="20"/>
    </row>
    <row r="1263" spans="1:10">
      <c r="A1263" s="22"/>
      <c r="B1263" s="48" t="str">
        <f>IFERROR(VLOOKUP($A1263,货物明细表!$B:$F,2,0),"")</f>
        <v/>
      </c>
      <c r="C1263" s="48" t="str">
        <f>IFERROR(VLOOKUP($A1263,货物明细表!$B:$F,3,0),"")</f>
        <v/>
      </c>
      <c r="D1263" s="48" t="str">
        <f>IFERROR(VLOOKUP($A1263,货物明细表!$B:$F,4,0),"")</f>
        <v/>
      </c>
      <c r="E1263" s="48" t="str">
        <f>IFERROR(VLOOKUP($A1263,货物明细表!$B:$F,5,0),"")</f>
        <v/>
      </c>
      <c r="F1263" s="23"/>
      <c r="G1263" s="48" t="str">
        <f>IF($A1263="","",SUMIF(入库记录!$C:$C,$A1263,入库记录!$H:$H))</f>
        <v/>
      </c>
      <c r="H1263" s="48" t="str">
        <f>IF(A1263="","",SUMIF(出库记录!$C:$C,$A1263,出库记录!$H:$H))</f>
        <v/>
      </c>
      <c r="I1263" s="48" t="str">
        <f t="shared" si="23"/>
        <v/>
      </c>
      <c r="J1263" s="23"/>
    </row>
    <row r="1264" spans="1:10">
      <c r="A1264" s="19"/>
      <c r="B1264" s="47" t="str">
        <f>IFERROR(VLOOKUP($A1264,货物明细表!$B:$F,2,0),"")</f>
        <v/>
      </c>
      <c r="C1264" s="47" t="str">
        <f>IFERROR(VLOOKUP($A1264,货物明细表!$B:$F,3,0),"")</f>
        <v/>
      </c>
      <c r="D1264" s="47" t="str">
        <f>IFERROR(VLOOKUP($A1264,货物明细表!$B:$F,4,0),"")</f>
        <v/>
      </c>
      <c r="E1264" s="47" t="str">
        <f>IFERROR(VLOOKUP($A1264,货物明细表!$B:$F,5,0),"")</f>
        <v/>
      </c>
      <c r="F1264" s="20"/>
      <c r="G1264" s="47" t="str">
        <f>IF($A1264="","",SUMIF(入库记录!$C:$C,$A1264,入库记录!$H:$H))</f>
        <v/>
      </c>
      <c r="H1264" s="47" t="str">
        <f>IF(A1264="","",SUMIF(出库记录!$C:$C,$A1264,出库记录!$H:$H))</f>
        <v/>
      </c>
      <c r="I1264" s="47" t="str">
        <f t="shared" si="23"/>
        <v/>
      </c>
      <c r="J1264" s="20"/>
    </row>
    <row r="1265" spans="1:10">
      <c r="A1265" s="22"/>
      <c r="B1265" s="48" t="str">
        <f>IFERROR(VLOOKUP($A1265,货物明细表!$B:$F,2,0),"")</f>
        <v/>
      </c>
      <c r="C1265" s="48" t="str">
        <f>IFERROR(VLOOKUP($A1265,货物明细表!$B:$F,3,0),"")</f>
        <v/>
      </c>
      <c r="D1265" s="48" t="str">
        <f>IFERROR(VLOOKUP($A1265,货物明细表!$B:$F,4,0),"")</f>
        <v/>
      </c>
      <c r="E1265" s="48" t="str">
        <f>IFERROR(VLOOKUP($A1265,货物明细表!$B:$F,5,0),"")</f>
        <v/>
      </c>
      <c r="F1265" s="23"/>
      <c r="G1265" s="48" t="str">
        <f>IF($A1265="","",SUMIF(入库记录!$C:$C,$A1265,入库记录!$H:$H))</f>
        <v/>
      </c>
      <c r="H1265" s="48" t="str">
        <f>IF(A1265="","",SUMIF(出库记录!$C:$C,$A1265,出库记录!$H:$H))</f>
        <v/>
      </c>
      <c r="I1265" s="48" t="str">
        <f t="shared" si="23"/>
        <v/>
      </c>
      <c r="J1265" s="23"/>
    </row>
    <row r="1266" spans="1:10">
      <c r="A1266" s="19"/>
      <c r="B1266" s="47" t="str">
        <f>IFERROR(VLOOKUP($A1266,货物明细表!$B:$F,2,0),"")</f>
        <v/>
      </c>
      <c r="C1266" s="47" t="str">
        <f>IFERROR(VLOOKUP($A1266,货物明细表!$B:$F,3,0),"")</f>
        <v/>
      </c>
      <c r="D1266" s="47" t="str">
        <f>IFERROR(VLOOKUP($A1266,货物明细表!$B:$F,4,0),"")</f>
        <v/>
      </c>
      <c r="E1266" s="47" t="str">
        <f>IFERROR(VLOOKUP($A1266,货物明细表!$B:$F,5,0),"")</f>
        <v/>
      </c>
      <c r="F1266" s="20"/>
      <c r="G1266" s="47" t="str">
        <f>IF($A1266="","",SUMIF(入库记录!$C:$C,$A1266,入库记录!$H:$H))</f>
        <v/>
      </c>
      <c r="H1266" s="47" t="str">
        <f>IF(A1266="","",SUMIF(出库记录!$C:$C,$A1266,出库记录!$H:$H))</f>
        <v/>
      </c>
      <c r="I1266" s="47" t="str">
        <f t="shared" si="23"/>
        <v/>
      </c>
      <c r="J1266" s="20"/>
    </row>
    <row r="1267" spans="1:10">
      <c r="A1267" s="22"/>
      <c r="B1267" s="48" t="str">
        <f>IFERROR(VLOOKUP($A1267,货物明细表!$B:$F,2,0),"")</f>
        <v/>
      </c>
      <c r="C1267" s="48" t="str">
        <f>IFERROR(VLOOKUP($A1267,货物明细表!$B:$F,3,0),"")</f>
        <v/>
      </c>
      <c r="D1267" s="48" t="str">
        <f>IFERROR(VLOOKUP($A1267,货物明细表!$B:$F,4,0),"")</f>
        <v/>
      </c>
      <c r="E1267" s="48" t="str">
        <f>IFERROR(VLOOKUP($A1267,货物明细表!$B:$F,5,0),"")</f>
        <v/>
      </c>
      <c r="F1267" s="23"/>
      <c r="G1267" s="48" t="str">
        <f>IF($A1267="","",SUMIF(入库记录!$C:$C,$A1267,入库记录!$H:$H))</f>
        <v/>
      </c>
      <c r="H1267" s="48" t="str">
        <f>IF(A1267="","",SUMIF(出库记录!$C:$C,$A1267,出库记录!$H:$H))</f>
        <v/>
      </c>
      <c r="I1267" s="48" t="str">
        <f t="shared" si="23"/>
        <v/>
      </c>
      <c r="J1267" s="23"/>
    </row>
    <row r="1268" spans="1:10">
      <c r="A1268" s="19"/>
      <c r="B1268" s="47" t="str">
        <f>IFERROR(VLOOKUP($A1268,货物明细表!$B:$F,2,0),"")</f>
        <v/>
      </c>
      <c r="C1268" s="47" t="str">
        <f>IFERROR(VLOOKUP($A1268,货物明细表!$B:$F,3,0),"")</f>
        <v/>
      </c>
      <c r="D1268" s="47" t="str">
        <f>IFERROR(VLOOKUP($A1268,货物明细表!$B:$F,4,0),"")</f>
        <v/>
      </c>
      <c r="E1268" s="47" t="str">
        <f>IFERROR(VLOOKUP($A1268,货物明细表!$B:$F,5,0),"")</f>
        <v/>
      </c>
      <c r="F1268" s="20"/>
      <c r="G1268" s="47" t="str">
        <f>IF($A1268="","",SUMIF(入库记录!$C:$C,$A1268,入库记录!$H:$H))</f>
        <v/>
      </c>
      <c r="H1268" s="47" t="str">
        <f>IF(A1268="","",SUMIF(出库记录!$C:$C,$A1268,出库记录!$H:$H))</f>
        <v/>
      </c>
      <c r="I1268" s="47" t="str">
        <f t="shared" si="23"/>
        <v/>
      </c>
      <c r="J1268" s="20"/>
    </row>
    <row r="1269" spans="1:10">
      <c r="A1269" s="22"/>
      <c r="B1269" s="48" t="str">
        <f>IFERROR(VLOOKUP($A1269,货物明细表!$B:$F,2,0),"")</f>
        <v/>
      </c>
      <c r="C1269" s="48" t="str">
        <f>IFERROR(VLOOKUP($A1269,货物明细表!$B:$F,3,0),"")</f>
        <v/>
      </c>
      <c r="D1269" s="48" t="str">
        <f>IFERROR(VLOOKUP($A1269,货物明细表!$B:$F,4,0),"")</f>
        <v/>
      </c>
      <c r="E1269" s="48" t="str">
        <f>IFERROR(VLOOKUP($A1269,货物明细表!$B:$F,5,0),"")</f>
        <v/>
      </c>
      <c r="F1269" s="23"/>
      <c r="G1269" s="48" t="str">
        <f>IF($A1269="","",SUMIF(入库记录!$C:$C,$A1269,入库记录!$H:$H))</f>
        <v/>
      </c>
      <c r="H1269" s="48" t="str">
        <f>IF(A1269="","",SUMIF(出库记录!$C:$C,$A1269,出库记录!$H:$H))</f>
        <v/>
      </c>
      <c r="I1269" s="48" t="str">
        <f t="shared" si="23"/>
        <v/>
      </c>
      <c r="J1269" s="23"/>
    </row>
    <row r="1270" spans="1:10">
      <c r="A1270" s="19"/>
      <c r="B1270" s="47" t="str">
        <f>IFERROR(VLOOKUP($A1270,货物明细表!$B:$F,2,0),"")</f>
        <v/>
      </c>
      <c r="C1270" s="47" t="str">
        <f>IFERROR(VLOOKUP($A1270,货物明细表!$B:$F,3,0),"")</f>
        <v/>
      </c>
      <c r="D1270" s="47" t="str">
        <f>IFERROR(VLOOKUP($A1270,货物明细表!$B:$F,4,0),"")</f>
        <v/>
      </c>
      <c r="E1270" s="47" t="str">
        <f>IFERROR(VLOOKUP($A1270,货物明细表!$B:$F,5,0),"")</f>
        <v/>
      </c>
      <c r="F1270" s="20"/>
      <c r="G1270" s="47" t="str">
        <f>IF($A1270="","",SUMIF(入库记录!$C:$C,$A1270,入库记录!$H:$H))</f>
        <v/>
      </c>
      <c r="H1270" s="47" t="str">
        <f>IF(A1270="","",SUMIF(出库记录!$C:$C,$A1270,出库记录!$H:$H))</f>
        <v/>
      </c>
      <c r="I1270" s="47" t="str">
        <f t="shared" si="23"/>
        <v/>
      </c>
      <c r="J1270" s="20"/>
    </row>
    <row r="1271" spans="1:10">
      <c r="A1271" s="22"/>
      <c r="B1271" s="48" t="str">
        <f>IFERROR(VLOOKUP($A1271,货物明细表!$B:$F,2,0),"")</f>
        <v/>
      </c>
      <c r="C1271" s="48" t="str">
        <f>IFERROR(VLOOKUP($A1271,货物明细表!$B:$F,3,0),"")</f>
        <v/>
      </c>
      <c r="D1271" s="48" t="str">
        <f>IFERROR(VLOOKUP($A1271,货物明细表!$B:$F,4,0),"")</f>
        <v/>
      </c>
      <c r="E1271" s="48" t="str">
        <f>IFERROR(VLOOKUP($A1271,货物明细表!$B:$F,5,0),"")</f>
        <v/>
      </c>
      <c r="F1271" s="23"/>
      <c r="G1271" s="48" t="str">
        <f>IF($A1271="","",SUMIF(入库记录!$C:$C,$A1271,入库记录!$H:$H))</f>
        <v/>
      </c>
      <c r="H1271" s="48" t="str">
        <f>IF(A1271="","",SUMIF(出库记录!$C:$C,$A1271,出库记录!$H:$H))</f>
        <v/>
      </c>
      <c r="I1271" s="48" t="str">
        <f t="shared" si="23"/>
        <v/>
      </c>
      <c r="J1271" s="23"/>
    </row>
    <row r="1272" spans="1:10">
      <c r="A1272" s="19"/>
      <c r="B1272" s="47" t="str">
        <f>IFERROR(VLOOKUP($A1272,货物明细表!$B:$F,2,0),"")</f>
        <v/>
      </c>
      <c r="C1272" s="47" t="str">
        <f>IFERROR(VLOOKUP($A1272,货物明细表!$B:$F,3,0),"")</f>
        <v/>
      </c>
      <c r="D1272" s="47" t="str">
        <f>IFERROR(VLOOKUP($A1272,货物明细表!$B:$F,4,0),"")</f>
        <v/>
      </c>
      <c r="E1272" s="47" t="str">
        <f>IFERROR(VLOOKUP($A1272,货物明细表!$B:$F,5,0),"")</f>
        <v/>
      </c>
      <c r="F1272" s="20"/>
      <c r="G1272" s="47" t="str">
        <f>IF($A1272="","",SUMIF(入库记录!$C:$C,$A1272,入库记录!$H:$H))</f>
        <v/>
      </c>
      <c r="H1272" s="47" t="str">
        <f>IF(A1272="","",SUMIF(出库记录!$C:$C,$A1272,出库记录!$H:$H))</f>
        <v/>
      </c>
      <c r="I1272" s="47" t="str">
        <f t="shared" si="23"/>
        <v/>
      </c>
      <c r="J1272" s="20"/>
    </row>
    <row r="1273" spans="1:10">
      <c r="A1273" s="22"/>
      <c r="B1273" s="48" t="str">
        <f>IFERROR(VLOOKUP($A1273,货物明细表!$B:$F,2,0),"")</f>
        <v/>
      </c>
      <c r="C1273" s="48" t="str">
        <f>IFERROR(VLOOKUP($A1273,货物明细表!$B:$F,3,0),"")</f>
        <v/>
      </c>
      <c r="D1273" s="48" t="str">
        <f>IFERROR(VLOOKUP($A1273,货物明细表!$B:$F,4,0),"")</f>
        <v/>
      </c>
      <c r="E1273" s="48" t="str">
        <f>IFERROR(VLOOKUP($A1273,货物明细表!$B:$F,5,0),"")</f>
        <v/>
      </c>
      <c r="F1273" s="23"/>
      <c r="G1273" s="48" t="str">
        <f>IF($A1273="","",SUMIF(入库记录!$C:$C,$A1273,入库记录!$H:$H))</f>
        <v/>
      </c>
      <c r="H1273" s="48" t="str">
        <f>IF(A1273="","",SUMIF(出库记录!$C:$C,$A1273,出库记录!$H:$H))</f>
        <v/>
      </c>
      <c r="I1273" s="48" t="str">
        <f t="shared" si="23"/>
        <v/>
      </c>
      <c r="J1273" s="23"/>
    </row>
    <row r="1274" spans="1:10">
      <c r="A1274" s="19"/>
      <c r="B1274" s="47" t="str">
        <f>IFERROR(VLOOKUP($A1274,货物明细表!$B:$F,2,0),"")</f>
        <v/>
      </c>
      <c r="C1274" s="47" t="str">
        <f>IFERROR(VLOOKUP($A1274,货物明细表!$B:$F,3,0),"")</f>
        <v/>
      </c>
      <c r="D1274" s="47" t="str">
        <f>IFERROR(VLOOKUP($A1274,货物明细表!$B:$F,4,0),"")</f>
        <v/>
      </c>
      <c r="E1274" s="47" t="str">
        <f>IFERROR(VLOOKUP($A1274,货物明细表!$B:$F,5,0),"")</f>
        <v/>
      </c>
      <c r="F1274" s="20"/>
      <c r="G1274" s="47" t="str">
        <f>IF($A1274="","",SUMIF(入库记录!$C:$C,$A1274,入库记录!$H:$H))</f>
        <v/>
      </c>
      <c r="H1274" s="47" t="str">
        <f>IF(A1274="","",SUMIF(出库记录!$C:$C,$A1274,出库记录!$H:$H))</f>
        <v/>
      </c>
      <c r="I1274" s="47" t="str">
        <f t="shared" si="23"/>
        <v/>
      </c>
      <c r="J1274" s="20"/>
    </row>
    <row r="1275" spans="1:10">
      <c r="A1275" s="22"/>
      <c r="B1275" s="48" t="str">
        <f>IFERROR(VLOOKUP($A1275,货物明细表!$B:$F,2,0),"")</f>
        <v/>
      </c>
      <c r="C1275" s="48" t="str">
        <f>IFERROR(VLOOKUP($A1275,货物明细表!$B:$F,3,0),"")</f>
        <v/>
      </c>
      <c r="D1275" s="48" t="str">
        <f>IFERROR(VLOOKUP($A1275,货物明细表!$B:$F,4,0),"")</f>
        <v/>
      </c>
      <c r="E1275" s="48" t="str">
        <f>IFERROR(VLOOKUP($A1275,货物明细表!$B:$F,5,0),"")</f>
        <v/>
      </c>
      <c r="F1275" s="23"/>
      <c r="G1275" s="48" t="str">
        <f>IF($A1275="","",SUMIF(入库记录!$C:$C,$A1275,入库记录!$H:$H))</f>
        <v/>
      </c>
      <c r="H1275" s="48" t="str">
        <f>IF(A1275="","",SUMIF(出库记录!$C:$C,$A1275,出库记录!$H:$H))</f>
        <v/>
      </c>
      <c r="I1275" s="48" t="str">
        <f t="shared" si="23"/>
        <v/>
      </c>
      <c r="J1275" s="23"/>
    </row>
    <row r="1276" spans="1:10">
      <c r="A1276" s="19"/>
      <c r="B1276" s="47" t="str">
        <f>IFERROR(VLOOKUP($A1276,货物明细表!$B:$F,2,0),"")</f>
        <v/>
      </c>
      <c r="C1276" s="47" t="str">
        <f>IFERROR(VLOOKUP($A1276,货物明细表!$B:$F,3,0),"")</f>
        <v/>
      </c>
      <c r="D1276" s="47" t="str">
        <f>IFERROR(VLOOKUP($A1276,货物明细表!$B:$F,4,0),"")</f>
        <v/>
      </c>
      <c r="E1276" s="47" t="str">
        <f>IFERROR(VLOOKUP($A1276,货物明细表!$B:$F,5,0),"")</f>
        <v/>
      </c>
      <c r="F1276" s="20"/>
      <c r="G1276" s="47" t="str">
        <f>IF($A1276="","",SUMIF(入库记录!$C:$C,$A1276,入库记录!$H:$H))</f>
        <v/>
      </c>
      <c r="H1276" s="47" t="str">
        <f>IF(A1276="","",SUMIF(出库记录!$C:$C,$A1276,出库记录!$H:$H))</f>
        <v/>
      </c>
      <c r="I1276" s="47" t="str">
        <f t="shared" si="23"/>
        <v/>
      </c>
      <c r="J1276" s="20"/>
    </row>
    <row r="1277" spans="1:10">
      <c r="A1277" s="22"/>
      <c r="B1277" s="48" t="str">
        <f>IFERROR(VLOOKUP($A1277,货物明细表!$B:$F,2,0),"")</f>
        <v/>
      </c>
      <c r="C1277" s="48" t="str">
        <f>IFERROR(VLOOKUP($A1277,货物明细表!$B:$F,3,0),"")</f>
        <v/>
      </c>
      <c r="D1277" s="48" t="str">
        <f>IFERROR(VLOOKUP($A1277,货物明细表!$B:$F,4,0),"")</f>
        <v/>
      </c>
      <c r="E1277" s="48" t="str">
        <f>IFERROR(VLOOKUP($A1277,货物明细表!$B:$F,5,0),"")</f>
        <v/>
      </c>
      <c r="F1277" s="23"/>
      <c r="G1277" s="48" t="str">
        <f>IF($A1277="","",SUMIF(入库记录!$C:$C,$A1277,入库记录!$H:$H))</f>
        <v/>
      </c>
      <c r="H1277" s="48" t="str">
        <f>IF(A1277="","",SUMIF(出库记录!$C:$C,$A1277,出库记录!$H:$H))</f>
        <v/>
      </c>
      <c r="I1277" s="48" t="str">
        <f t="shared" si="23"/>
        <v/>
      </c>
      <c r="J1277" s="23"/>
    </row>
    <row r="1278" spans="1:10">
      <c r="A1278" s="19"/>
      <c r="B1278" s="47" t="str">
        <f>IFERROR(VLOOKUP($A1278,货物明细表!$B:$F,2,0),"")</f>
        <v/>
      </c>
      <c r="C1278" s="47" t="str">
        <f>IFERROR(VLOOKUP($A1278,货物明细表!$B:$F,3,0),"")</f>
        <v/>
      </c>
      <c r="D1278" s="47" t="str">
        <f>IFERROR(VLOOKUP($A1278,货物明细表!$B:$F,4,0),"")</f>
        <v/>
      </c>
      <c r="E1278" s="47" t="str">
        <f>IFERROR(VLOOKUP($A1278,货物明细表!$B:$F,5,0),"")</f>
        <v/>
      </c>
      <c r="F1278" s="20"/>
      <c r="G1278" s="47" t="str">
        <f>IF($A1278="","",SUMIF(入库记录!$C:$C,$A1278,入库记录!$H:$H))</f>
        <v/>
      </c>
      <c r="H1278" s="47" t="str">
        <f>IF(A1278="","",SUMIF(出库记录!$C:$C,$A1278,出库记录!$H:$H))</f>
        <v/>
      </c>
      <c r="I1278" s="47" t="str">
        <f t="shared" si="23"/>
        <v/>
      </c>
      <c r="J1278" s="20"/>
    </row>
    <row r="1279" spans="1:10">
      <c r="A1279" s="22"/>
      <c r="B1279" s="48" t="str">
        <f>IFERROR(VLOOKUP($A1279,货物明细表!$B:$F,2,0),"")</f>
        <v/>
      </c>
      <c r="C1279" s="48" t="str">
        <f>IFERROR(VLOOKUP($A1279,货物明细表!$B:$F,3,0),"")</f>
        <v/>
      </c>
      <c r="D1279" s="48" t="str">
        <f>IFERROR(VLOOKUP($A1279,货物明细表!$B:$F,4,0),"")</f>
        <v/>
      </c>
      <c r="E1279" s="48" t="str">
        <f>IFERROR(VLOOKUP($A1279,货物明细表!$B:$F,5,0),"")</f>
        <v/>
      </c>
      <c r="F1279" s="23"/>
      <c r="G1279" s="48" t="str">
        <f>IF($A1279="","",SUMIF(入库记录!$C:$C,$A1279,入库记录!$H:$H))</f>
        <v/>
      </c>
      <c r="H1279" s="48" t="str">
        <f>IF(A1279="","",SUMIF(出库记录!$C:$C,$A1279,出库记录!$H:$H))</f>
        <v/>
      </c>
      <c r="I1279" s="48" t="str">
        <f t="shared" si="23"/>
        <v/>
      </c>
      <c r="J1279" s="23"/>
    </row>
    <row r="1280" spans="1:10">
      <c r="A1280" s="19"/>
      <c r="B1280" s="47" t="str">
        <f>IFERROR(VLOOKUP($A1280,货物明细表!$B:$F,2,0),"")</f>
        <v/>
      </c>
      <c r="C1280" s="47" t="str">
        <f>IFERROR(VLOOKUP($A1280,货物明细表!$B:$F,3,0),"")</f>
        <v/>
      </c>
      <c r="D1280" s="47" t="str">
        <f>IFERROR(VLOOKUP($A1280,货物明细表!$B:$F,4,0),"")</f>
        <v/>
      </c>
      <c r="E1280" s="47" t="str">
        <f>IFERROR(VLOOKUP($A1280,货物明细表!$B:$F,5,0),"")</f>
        <v/>
      </c>
      <c r="F1280" s="20"/>
      <c r="G1280" s="47" t="str">
        <f>IF($A1280="","",SUMIF(入库记录!$C:$C,$A1280,入库记录!$H:$H))</f>
        <v/>
      </c>
      <c r="H1280" s="47" t="str">
        <f>IF(A1280="","",SUMIF(出库记录!$C:$C,$A1280,出库记录!$H:$H))</f>
        <v/>
      </c>
      <c r="I1280" s="47" t="str">
        <f t="shared" si="23"/>
        <v/>
      </c>
      <c r="J1280" s="20"/>
    </row>
    <row r="1281" spans="1:10">
      <c r="A1281" s="22"/>
      <c r="B1281" s="48" t="str">
        <f>IFERROR(VLOOKUP($A1281,货物明细表!$B:$F,2,0),"")</f>
        <v/>
      </c>
      <c r="C1281" s="48" t="str">
        <f>IFERROR(VLOOKUP($A1281,货物明细表!$B:$F,3,0),"")</f>
        <v/>
      </c>
      <c r="D1281" s="48" t="str">
        <f>IFERROR(VLOOKUP($A1281,货物明细表!$B:$F,4,0),"")</f>
        <v/>
      </c>
      <c r="E1281" s="48" t="str">
        <f>IFERROR(VLOOKUP($A1281,货物明细表!$B:$F,5,0),"")</f>
        <v/>
      </c>
      <c r="F1281" s="23"/>
      <c r="G1281" s="48" t="str">
        <f>IF($A1281="","",SUMIF(入库记录!$C:$C,$A1281,入库记录!$H:$H))</f>
        <v/>
      </c>
      <c r="H1281" s="48" t="str">
        <f>IF(A1281="","",SUMIF(出库记录!$C:$C,$A1281,出库记录!$H:$H))</f>
        <v/>
      </c>
      <c r="I1281" s="48" t="str">
        <f t="shared" si="23"/>
        <v/>
      </c>
      <c r="J1281" s="23"/>
    </row>
    <row r="1282" spans="1:10">
      <c r="A1282" s="19"/>
      <c r="B1282" s="47" t="str">
        <f>IFERROR(VLOOKUP($A1282,货物明细表!$B:$F,2,0),"")</f>
        <v/>
      </c>
      <c r="C1282" s="47" t="str">
        <f>IFERROR(VLOOKUP($A1282,货物明细表!$B:$F,3,0),"")</f>
        <v/>
      </c>
      <c r="D1282" s="47" t="str">
        <f>IFERROR(VLOOKUP($A1282,货物明细表!$B:$F,4,0),"")</f>
        <v/>
      </c>
      <c r="E1282" s="47" t="str">
        <f>IFERROR(VLOOKUP($A1282,货物明细表!$B:$F,5,0),"")</f>
        <v/>
      </c>
      <c r="F1282" s="20"/>
      <c r="G1282" s="47" t="str">
        <f>IF($A1282="","",SUMIF(入库记录!$C:$C,$A1282,入库记录!$H:$H))</f>
        <v/>
      </c>
      <c r="H1282" s="47" t="str">
        <f>IF(A1282="","",SUMIF(出库记录!$C:$C,$A1282,出库记录!$H:$H))</f>
        <v/>
      </c>
      <c r="I1282" s="47" t="str">
        <f t="shared" si="23"/>
        <v/>
      </c>
      <c r="J1282" s="20"/>
    </row>
    <row r="1283" spans="1:10">
      <c r="A1283" s="22"/>
      <c r="B1283" s="48" t="str">
        <f>IFERROR(VLOOKUP($A1283,货物明细表!$B:$F,2,0),"")</f>
        <v/>
      </c>
      <c r="C1283" s="48" t="str">
        <f>IFERROR(VLOOKUP($A1283,货物明细表!$B:$F,3,0),"")</f>
        <v/>
      </c>
      <c r="D1283" s="48" t="str">
        <f>IFERROR(VLOOKUP($A1283,货物明细表!$B:$F,4,0),"")</f>
        <v/>
      </c>
      <c r="E1283" s="48" t="str">
        <f>IFERROR(VLOOKUP($A1283,货物明细表!$B:$F,5,0),"")</f>
        <v/>
      </c>
      <c r="F1283" s="23"/>
      <c r="G1283" s="48" t="str">
        <f>IF($A1283="","",SUMIF(入库记录!$C:$C,$A1283,入库记录!$H:$H))</f>
        <v/>
      </c>
      <c r="H1283" s="48" t="str">
        <f>IF(A1283="","",SUMIF(出库记录!$C:$C,$A1283,出库记录!$H:$H))</f>
        <v/>
      </c>
      <c r="I1283" s="48" t="str">
        <f t="shared" si="23"/>
        <v/>
      </c>
      <c r="J1283" s="23"/>
    </row>
    <row r="1284" spans="1:10">
      <c r="A1284" s="19"/>
      <c r="B1284" s="47" t="str">
        <f>IFERROR(VLOOKUP($A1284,货物明细表!$B:$F,2,0),"")</f>
        <v/>
      </c>
      <c r="C1284" s="47" t="str">
        <f>IFERROR(VLOOKUP($A1284,货物明细表!$B:$F,3,0),"")</f>
        <v/>
      </c>
      <c r="D1284" s="47" t="str">
        <f>IFERROR(VLOOKUP($A1284,货物明细表!$B:$F,4,0),"")</f>
        <v/>
      </c>
      <c r="E1284" s="47" t="str">
        <f>IFERROR(VLOOKUP($A1284,货物明细表!$B:$F,5,0),"")</f>
        <v/>
      </c>
      <c r="F1284" s="20"/>
      <c r="G1284" s="47" t="str">
        <f>IF($A1284="","",SUMIF(入库记录!$C:$C,$A1284,入库记录!$H:$H))</f>
        <v/>
      </c>
      <c r="H1284" s="47" t="str">
        <f>IF(A1284="","",SUMIF(出库记录!$C:$C,$A1284,出库记录!$H:$H))</f>
        <v/>
      </c>
      <c r="I1284" s="47" t="str">
        <f t="shared" si="23"/>
        <v/>
      </c>
      <c r="J1284" s="20"/>
    </row>
    <row r="1285" spans="1:10">
      <c r="A1285" s="22"/>
      <c r="B1285" s="48" t="str">
        <f>IFERROR(VLOOKUP($A1285,货物明细表!$B:$F,2,0),"")</f>
        <v/>
      </c>
      <c r="C1285" s="48" t="str">
        <f>IFERROR(VLOOKUP($A1285,货物明细表!$B:$F,3,0),"")</f>
        <v/>
      </c>
      <c r="D1285" s="48" t="str">
        <f>IFERROR(VLOOKUP($A1285,货物明细表!$B:$F,4,0),"")</f>
        <v/>
      </c>
      <c r="E1285" s="48" t="str">
        <f>IFERROR(VLOOKUP($A1285,货物明细表!$B:$F,5,0),"")</f>
        <v/>
      </c>
      <c r="F1285" s="23"/>
      <c r="G1285" s="48" t="str">
        <f>IF($A1285="","",SUMIF(入库记录!$C:$C,$A1285,入库记录!$H:$H))</f>
        <v/>
      </c>
      <c r="H1285" s="48" t="str">
        <f>IF(A1285="","",SUMIF(出库记录!$C:$C,$A1285,出库记录!$H:$H))</f>
        <v/>
      </c>
      <c r="I1285" s="48" t="str">
        <f t="shared" si="23"/>
        <v/>
      </c>
      <c r="J1285" s="23"/>
    </row>
    <row r="1286" spans="1:10">
      <c r="A1286" s="19"/>
      <c r="B1286" s="47" t="str">
        <f>IFERROR(VLOOKUP($A1286,货物明细表!$B:$F,2,0),"")</f>
        <v/>
      </c>
      <c r="C1286" s="47" t="str">
        <f>IFERROR(VLOOKUP($A1286,货物明细表!$B:$F,3,0),"")</f>
        <v/>
      </c>
      <c r="D1286" s="47" t="str">
        <f>IFERROR(VLOOKUP($A1286,货物明细表!$B:$F,4,0),"")</f>
        <v/>
      </c>
      <c r="E1286" s="47" t="str">
        <f>IFERROR(VLOOKUP($A1286,货物明细表!$B:$F,5,0),"")</f>
        <v/>
      </c>
      <c r="F1286" s="20"/>
      <c r="G1286" s="47" t="str">
        <f>IF($A1286="","",SUMIF(入库记录!$C:$C,$A1286,入库记录!$H:$H))</f>
        <v/>
      </c>
      <c r="H1286" s="47" t="str">
        <f>IF(A1286="","",SUMIF(出库记录!$C:$C,$A1286,出库记录!$H:$H))</f>
        <v/>
      </c>
      <c r="I1286" s="47" t="str">
        <f t="shared" si="23"/>
        <v/>
      </c>
      <c r="J1286" s="20"/>
    </row>
    <row r="1287" spans="1:10">
      <c r="A1287" s="22"/>
      <c r="B1287" s="48" t="str">
        <f>IFERROR(VLOOKUP($A1287,货物明细表!$B:$F,2,0),"")</f>
        <v/>
      </c>
      <c r="C1287" s="48" t="str">
        <f>IFERROR(VLOOKUP($A1287,货物明细表!$B:$F,3,0),"")</f>
        <v/>
      </c>
      <c r="D1287" s="48" t="str">
        <f>IFERROR(VLOOKUP($A1287,货物明细表!$B:$F,4,0),"")</f>
        <v/>
      </c>
      <c r="E1287" s="48" t="str">
        <f>IFERROR(VLOOKUP($A1287,货物明细表!$B:$F,5,0),"")</f>
        <v/>
      </c>
      <c r="F1287" s="23"/>
      <c r="G1287" s="48" t="str">
        <f>IF($A1287="","",SUMIF(入库记录!$C:$C,$A1287,入库记录!$H:$H))</f>
        <v/>
      </c>
      <c r="H1287" s="48" t="str">
        <f>IF(A1287="","",SUMIF(出库记录!$C:$C,$A1287,出库记录!$H:$H))</f>
        <v/>
      </c>
      <c r="I1287" s="48" t="str">
        <f t="shared" si="23"/>
        <v/>
      </c>
      <c r="J1287" s="23"/>
    </row>
    <row r="1288" spans="1:10">
      <c r="A1288" s="19"/>
      <c r="B1288" s="47" t="str">
        <f>IFERROR(VLOOKUP($A1288,货物明细表!$B:$F,2,0),"")</f>
        <v/>
      </c>
      <c r="C1288" s="47" t="str">
        <f>IFERROR(VLOOKUP($A1288,货物明细表!$B:$F,3,0),"")</f>
        <v/>
      </c>
      <c r="D1288" s="47" t="str">
        <f>IFERROR(VLOOKUP($A1288,货物明细表!$B:$F,4,0),"")</f>
        <v/>
      </c>
      <c r="E1288" s="47" t="str">
        <f>IFERROR(VLOOKUP($A1288,货物明细表!$B:$F,5,0),"")</f>
        <v/>
      </c>
      <c r="F1288" s="20"/>
      <c r="G1288" s="47" t="str">
        <f>IF($A1288="","",SUMIF(入库记录!$C:$C,$A1288,入库记录!$H:$H))</f>
        <v/>
      </c>
      <c r="H1288" s="47" t="str">
        <f>IF(A1288="","",SUMIF(出库记录!$C:$C,$A1288,出库记录!$H:$H))</f>
        <v/>
      </c>
      <c r="I1288" s="47" t="str">
        <f t="shared" si="23"/>
        <v/>
      </c>
      <c r="J1288" s="20"/>
    </row>
    <row r="1289" spans="1:10">
      <c r="A1289" s="22"/>
      <c r="B1289" s="48" t="str">
        <f>IFERROR(VLOOKUP($A1289,货物明细表!$B:$F,2,0),"")</f>
        <v/>
      </c>
      <c r="C1289" s="48" t="str">
        <f>IFERROR(VLOOKUP($A1289,货物明细表!$B:$F,3,0),"")</f>
        <v/>
      </c>
      <c r="D1289" s="48" t="str">
        <f>IFERROR(VLOOKUP($A1289,货物明细表!$B:$F,4,0),"")</f>
        <v/>
      </c>
      <c r="E1289" s="48" t="str">
        <f>IFERROR(VLOOKUP($A1289,货物明细表!$B:$F,5,0),"")</f>
        <v/>
      </c>
      <c r="F1289" s="23"/>
      <c r="G1289" s="48" t="str">
        <f>IF($A1289="","",SUMIF(入库记录!$C:$C,$A1289,入库记录!$H:$H))</f>
        <v/>
      </c>
      <c r="H1289" s="48" t="str">
        <f>IF(A1289="","",SUMIF(出库记录!$C:$C,$A1289,出库记录!$H:$H))</f>
        <v/>
      </c>
      <c r="I1289" s="48" t="str">
        <f t="shared" si="23"/>
        <v/>
      </c>
      <c r="J1289" s="23"/>
    </row>
    <row r="1290" spans="1:10">
      <c r="A1290" s="19"/>
      <c r="B1290" s="47" t="str">
        <f>IFERROR(VLOOKUP($A1290,货物明细表!$B:$F,2,0),"")</f>
        <v/>
      </c>
      <c r="C1290" s="47" t="str">
        <f>IFERROR(VLOOKUP($A1290,货物明细表!$B:$F,3,0),"")</f>
        <v/>
      </c>
      <c r="D1290" s="47" t="str">
        <f>IFERROR(VLOOKUP($A1290,货物明细表!$B:$F,4,0),"")</f>
        <v/>
      </c>
      <c r="E1290" s="47" t="str">
        <f>IFERROR(VLOOKUP($A1290,货物明细表!$B:$F,5,0),"")</f>
        <v/>
      </c>
      <c r="F1290" s="20"/>
      <c r="G1290" s="47" t="str">
        <f>IF($A1290="","",SUMIF(入库记录!$C:$C,$A1290,入库记录!$H:$H))</f>
        <v/>
      </c>
      <c r="H1290" s="47" t="str">
        <f>IF(A1290="","",SUMIF(出库记录!$C:$C,$A1290,出库记录!$H:$H))</f>
        <v/>
      </c>
      <c r="I1290" s="47" t="str">
        <f t="shared" ref="I1290:I1353" si="24">IF($A1290="","",SUM(F1290:G1290)-H1290)</f>
        <v/>
      </c>
      <c r="J1290" s="20"/>
    </row>
    <row r="1291" spans="1:10">
      <c r="A1291" s="22"/>
      <c r="B1291" s="48" t="str">
        <f>IFERROR(VLOOKUP($A1291,货物明细表!$B:$F,2,0),"")</f>
        <v/>
      </c>
      <c r="C1291" s="48" t="str">
        <f>IFERROR(VLOOKUP($A1291,货物明细表!$B:$F,3,0),"")</f>
        <v/>
      </c>
      <c r="D1291" s="48" t="str">
        <f>IFERROR(VLOOKUP($A1291,货物明细表!$B:$F,4,0),"")</f>
        <v/>
      </c>
      <c r="E1291" s="48" t="str">
        <f>IFERROR(VLOOKUP($A1291,货物明细表!$B:$F,5,0),"")</f>
        <v/>
      </c>
      <c r="F1291" s="23"/>
      <c r="G1291" s="48" t="str">
        <f>IF($A1291="","",SUMIF(入库记录!$C:$C,$A1291,入库记录!$H:$H))</f>
        <v/>
      </c>
      <c r="H1291" s="48" t="str">
        <f>IF(A1291="","",SUMIF(出库记录!$C:$C,$A1291,出库记录!$H:$H))</f>
        <v/>
      </c>
      <c r="I1291" s="48" t="str">
        <f t="shared" si="24"/>
        <v/>
      </c>
      <c r="J1291" s="23"/>
    </row>
    <row r="1292" spans="1:10">
      <c r="A1292" s="19"/>
      <c r="B1292" s="47" t="str">
        <f>IFERROR(VLOOKUP($A1292,货物明细表!$B:$F,2,0),"")</f>
        <v/>
      </c>
      <c r="C1292" s="47" t="str">
        <f>IFERROR(VLOOKUP($A1292,货物明细表!$B:$F,3,0),"")</f>
        <v/>
      </c>
      <c r="D1292" s="47" t="str">
        <f>IFERROR(VLOOKUP($A1292,货物明细表!$B:$F,4,0),"")</f>
        <v/>
      </c>
      <c r="E1292" s="47" t="str">
        <f>IFERROR(VLOOKUP($A1292,货物明细表!$B:$F,5,0),"")</f>
        <v/>
      </c>
      <c r="F1292" s="20"/>
      <c r="G1292" s="47" t="str">
        <f>IF($A1292="","",SUMIF(入库记录!$C:$C,$A1292,入库记录!$H:$H))</f>
        <v/>
      </c>
      <c r="H1292" s="47" t="str">
        <f>IF(A1292="","",SUMIF(出库记录!$C:$C,$A1292,出库记录!$H:$H))</f>
        <v/>
      </c>
      <c r="I1292" s="47" t="str">
        <f t="shared" si="24"/>
        <v/>
      </c>
      <c r="J1292" s="20"/>
    </row>
    <row r="1293" spans="1:10">
      <c r="A1293" s="22"/>
      <c r="B1293" s="48" t="str">
        <f>IFERROR(VLOOKUP($A1293,货物明细表!$B:$F,2,0),"")</f>
        <v/>
      </c>
      <c r="C1293" s="48" t="str">
        <f>IFERROR(VLOOKUP($A1293,货物明细表!$B:$F,3,0),"")</f>
        <v/>
      </c>
      <c r="D1293" s="48" t="str">
        <f>IFERROR(VLOOKUP($A1293,货物明细表!$B:$F,4,0),"")</f>
        <v/>
      </c>
      <c r="E1293" s="48" t="str">
        <f>IFERROR(VLOOKUP($A1293,货物明细表!$B:$F,5,0),"")</f>
        <v/>
      </c>
      <c r="F1293" s="23"/>
      <c r="G1293" s="48" t="str">
        <f>IF($A1293="","",SUMIF(入库记录!$C:$C,$A1293,入库记录!$H:$H))</f>
        <v/>
      </c>
      <c r="H1293" s="48" t="str">
        <f>IF(A1293="","",SUMIF(出库记录!$C:$C,$A1293,出库记录!$H:$H))</f>
        <v/>
      </c>
      <c r="I1293" s="48" t="str">
        <f t="shared" si="24"/>
        <v/>
      </c>
      <c r="J1293" s="23"/>
    </row>
    <row r="1294" spans="1:10">
      <c r="A1294" s="19"/>
      <c r="B1294" s="47" t="str">
        <f>IFERROR(VLOOKUP($A1294,货物明细表!$B:$F,2,0),"")</f>
        <v/>
      </c>
      <c r="C1294" s="47" t="str">
        <f>IFERROR(VLOOKUP($A1294,货物明细表!$B:$F,3,0),"")</f>
        <v/>
      </c>
      <c r="D1294" s="47" t="str">
        <f>IFERROR(VLOOKUP($A1294,货物明细表!$B:$F,4,0),"")</f>
        <v/>
      </c>
      <c r="E1294" s="47" t="str">
        <f>IFERROR(VLOOKUP($A1294,货物明细表!$B:$F,5,0),"")</f>
        <v/>
      </c>
      <c r="F1294" s="20"/>
      <c r="G1294" s="47" t="str">
        <f>IF($A1294="","",SUMIF(入库记录!$C:$C,$A1294,入库记录!$H:$H))</f>
        <v/>
      </c>
      <c r="H1294" s="47" t="str">
        <f>IF(A1294="","",SUMIF(出库记录!$C:$C,$A1294,出库记录!$H:$H))</f>
        <v/>
      </c>
      <c r="I1294" s="47" t="str">
        <f t="shared" si="24"/>
        <v/>
      </c>
      <c r="J1294" s="20"/>
    </row>
    <row r="1295" spans="1:10">
      <c r="A1295" s="22"/>
      <c r="B1295" s="48" t="str">
        <f>IFERROR(VLOOKUP($A1295,货物明细表!$B:$F,2,0),"")</f>
        <v/>
      </c>
      <c r="C1295" s="48" t="str">
        <f>IFERROR(VLOOKUP($A1295,货物明细表!$B:$F,3,0),"")</f>
        <v/>
      </c>
      <c r="D1295" s="48" t="str">
        <f>IFERROR(VLOOKUP($A1295,货物明细表!$B:$F,4,0),"")</f>
        <v/>
      </c>
      <c r="E1295" s="48" t="str">
        <f>IFERROR(VLOOKUP($A1295,货物明细表!$B:$F,5,0),"")</f>
        <v/>
      </c>
      <c r="F1295" s="23"/>
      <c r="G1295" s="48" t="str">
        <f>IF($A1295="","",SUMIF(入库记录!$C:$C,$A1295,入库记录!$H:$H))</f>
        <v/>
      </c>
      <c r="H1295" s="48" t="str">
        <f>IF(A1295="","",SUMIF(出库记录!$C:$C,$A1295,出库记录!$H:$H))</f>
        <v/>
      </c>
      <c r="I1295" s="48" t="str">
        <f t="shared" si="24"/>
        <v/>
      </c>
      <c r="J1295" s="23"/>
    </row>
    <row r="1296" spans="1:10">
      <c r="A1296" s="19"/>
      <c r="B1296" s="47" t="str">
        <f>IFERROR(VLOOKUP($A1296,货物明细表!$B:$F,2,0),"")</f>
        <v/>
      </c>
      <c r="C1296" s="47" t="str">
        <f>IFERROR(VLOOKUP($A1296,货物明细表!$B:$F,3,0),"")</f>
        <v/>
      </c>
      <c r="D1296" s="47" t="str">
        <f>IFERROR(VLOOKUP($A1296,货物明细表!$B:$F,4,0),"")</f>
        <v/>
      </c>
      <c r="E1296" s="47" t="str">
        <f>IFERROR(VLOOKUP($A1296,货物明细表!$B:$F,5,0),"")</f>
        <v/>
      </c>
      <c r="F1296" s="20"/>
      <c r="G1296" s="47" t="str">
        <f>IF($A1296="","",SUMIF(入库记录!$C:$C,$A1296,入库记录!$H:$H))</f>
        <v/>
      </c>
      <c r="H1296" s="47" t="str">
        <f>IF(A1296="","",SUMIF(出库记录!$C:$C,$A1296,出库记录!$H:$H))</f>
        <v/>
      </c>
      <c r="I1296" s="47" t="str">
        <f t="shared" si="24"/>
        <v/>
      </c>
      <c r="J1296" s="20"/>
    </row>
    <row r="1297" spans="1:10">
      <c r="A1297" s="22"/>
      <c r="B1297" s="48" t="str">
        <f>IFERROR(VLOOKUP($A1297,货物明细表!$B:$F,2,0),"")</f>
        <v/>
      </c>
      <c r="C1297" s="48" t="str">
        <f>IFERROR(VLOOKUP($A1297,货物明细表!$B:$F,3,0),"")</f>
        <v/>
      </c>
      <c r="D1297" s="48" t="str">
        <f>IFERROR(VLOOKUP($A1297,货物明细表!$B:$F,4,0),"")</f>
        <v/>
      </c>
      <c r="E1297" s="48" t="str">
        <f>IFERROR(VLOOKUP($A1297,货物明细表!$B:$F,5,0),"")</f>
        <v/>
      </c>
      <c r="F1297" s="23"/>
      <c r="G1297" s="48" t="str">
        <f>IF($A1297="","",SUMIF(入库记录!$C:$C,$A1297,入库记录!$H:$H))</f>
        <v/>
      </c>
      <c r="H1297" s="48" t="str">
        <f>IF(A1297="","",SUMIF(出库记录!$C:$C,$A1297,出库记录!$H:$H))</f>
        <v/>
      </c>
      <c r="I1297" s="48" t="str">
        <f t="shared" si="24"/>
        <v/>
      </c>
      <c r="J1297" s="23"/>
    </row>
    <row r="1298" spans="1:10">
      <c r="A1298" s="19"/>
      <c r="B1298" s="47" t="str">
        <f>IFERROR(VLOOKUP($A1298,货物明细表!$B:$F,2,0),"")</f>
        <v/>
      </c>
      <c r="C1298" s="47" t="str">
        <f>IFERROR(VLOOKUP($A1298,货物明细表!$B:$F,3,0),"")</f>
        <v/>
      </c>
      <c r="D1298" s="47" t="str">
        <f>IFERROR(VLOOKUP($A1298,货物明细表!$B:$F,4,0),"")</f>
        <v/>
      </c>
      <c r="E1298" s="47" t="str">
        <f>IFERROR(VLOOKUP($A1298,货物明细表!$B:$F,5,0),"")</f>
        <v/>
      </c>
      <c r="F1298" s="20"/>
      <c r="G1298" s="47" t="str">
        <f>IF($A1298="","",SUMIF(入库记录!$C:$C,$A1298,入库记录!$H:$H))</f>
        <v/>
      </c>
      <c r="H1298" s="47" t="str">
        <f>IF(A1298="","",SUMIF(出库记录!$C:$C,$A1298,出库记录!$H:$H))</f>
        <v/>
      </c>
      <c r="I1298" s="47" t="str">
        <f t="shared" si="24"/>
        <v/>
      </c>
      <c r="J1298" s="20"/>
    </row>
    <row r="1299" spans="1:10">
      <c r="A1299" s="22"/>
      <c r="B1299" s="48" t="str">
        <f>IFERROR(VLOOKUP($A1299,货物明细表!$B:$F,2,0),"")</f>
        <v/>
      </c>
      <c r="C1299" s="48" t="str">
        <f>IFERROR(VLOOKUP($A1299,货物明细表!$B:$F,3,0),"")</f>
        <v/>
      </c>
      <c r="D1299" s="48" t="str">
        <f>IFERROR(VLOOKUP($A1299,货物明细表!$B:$F,4,0),"")</f>
        <v/>
      </c>
      <c r="E1299" s="48" t="str">
        <f>IFERROR(VLOOKUP($A1299,货物明细表!$B:$F,5,0),"")</f>
        <v/>
      </c>
      <c r="F1299" s="23"/>
      <c r="G1299" s="48" t="str">
        <f>IF($A1299="","",SUMIF(入库记录!$C:$C,$A1299,入库记录!$H:$H))</f>
        <v/>
      </c>
      <c r="H1299" s="48" t="str">
        <f>IF(A1299="","",SUMIF(出库记录!$C:$C,$A1299,出库记录!$H:$H))</f>
        <v/>
      </c>
      <c r="I1299" s="48" t="str">
        <f t="shared" si="24"/>
        <v/>
      </c>
      <c r="J1299" s="23"/>
    </row>
    <row r="1300" spans="1:10">
      <c r="A1300" s="19"/>
      <c r="B1300" s="47" t="str">
        <f>IFERROR(VLOOKUP($A1300,货物明细表!$B:$F,2,0),"")</f>
        <v/>
      </c>
      <c r="C1300" s="47" t="str">
        <f>IFERROR(VLOOKUP($A1300,货物明细表!$B:$F,3,0),"")</f>
        <v/>
      </c>
      <c r="D1300" s="47" t="str">
        <f>IFERROR(VLOOKUP($A1300,货物明细表!$B:$F,4,0),"")</f>
        <v/>
      </c>
      <c r="E1300" s="47" t="str">
        <f>IFERROR(VLOOKUP($A1300,货物明细表!$B:$F,5,0),"")</f>
        <v/>
      </c>
      <c r="F1300" s="20"/>
      <c r="G1300" s="47" t="str">
        <f>IF($A1300="","",SUMIF(入库记录!$C:$C,$A1300,入库记录!$H:$H))</f>
        <v/>
      </c>
      <c r="H1300" s="47" t="str">
        <f>IF(A1300="","",SUMIF(出库记录!$C:$C,$A1300,出库记录!$H:$H))</f>
        <v/>
      </c>
      <c r="I1300" s="47" t="str">
        <f t="shared" si="24"/>
        <v/>
      </c>
      <c r="J1300" s="20"/>
    </row>
    <row r="1301" spans="1:10">
      <c r="A1301" s="22"/>
      <c r="B1301" s="48" t="str">
        <f>IFERROR(VLOOKUP($A1301,货物明细表!$B:$F,2,0),"")</f>
        <v/>
      </c>
      <c r="C1301" s="48" t="str">
        <f>IFERROR(VLOOKUP($A1301,货物明细表!$B:$F,3,0),"")</f>
        <v/>
      </c>
      <c r="D1301" s="48" t="str">
        <f>IFERROR(VLOOKUP($A1301,货物明细表!$B:$F,4,0),"")</f>
        <v/>
      </c>
      <c r="E1301" s="48" t="str">
        <f>IFERROR(VLOOKUP($A1301,货物明细表!$B:$F,5,0),"")</f>
        <v/>
      </c>
      <c r="F1301" s="23"/>
      <c r="G1301" s="48" t="str">
        <f>IF($A1301="","",SUMIF(入库记录!$C:$C,$A1301,入库记录!$H:$H))</f>
        <v/>
      </c>
      <c r="H1301" s="48" t="str">
        <f>IF(A1301="","",SUMIF(出库记录!$C:$C,$A1301,出库记录!$H:$H))</f>
        <v/>
      </c>
      <c r="I1301" s="48" t="str">
        <f t="shared" si="24"/>
        <v/>
      </c>
      <c r="J1301" s="23"/>
    </row>
    <row r="1302" spans="1:10">
      <c r="A1302" s="19"/>
      <c r="B1302" s="47" t="str">
        <f>IFERROR(VLOOKUP($A1302,货物明细表!$B:$F,2,0),"")</f>
        <v/>
      </c>
      <c r="C1302" s="47" t="str">
        <f>IFERROR(VLOOKUP($A1302,货物明细表!$B:$F,3,0),"")</f>
        <v/>
      </c>
      <c r="D1302" s="47" t="str">
        <f>IFERROR(VLOOKUP($A1302,货物明细表!$B:$F,4,0),"")</f>
        <v/>
      </c>
      <c r="E1302" s="47" t="str">
        <f>IFERROR(VLOOKUP($A1302,货物明细表!$B:$F,5,0),"")</f>
        <v/>
      </c>
      <c r="F1302" s="20"/>
      <c r="G1302" s="47" t="str">
        <f>IF($A1302="","",SUMIF(入库记录!$C:$C,$A1302,入库记录!$H:$H))</f>
        <v/>
      </c>
      <c r="H1302" s="47" t="str">
        <f>IF(A1302="","",SUMIF(出库记录!$C:$C,$A1302,出库记录!$H:$H))</f>
        <v/>
      </c>
      <c r="I1302" s="47" t="str">
        <f t="shared" si="24"/>
        <v/>
      </c>
      <c r="J1302" s="20"/>
    </row>
    <row r="1303" spans="1:10">
      <c r="A1303" s="22"/>
      <c r="B1303" s="48" t="str">
        <f>IFERROR(VLOOKUP($A1303,货物明细表!$B:$F,2,0),"")</f>
        <v/>
      </c>
      <c r="C1303" s="48" t="str">
        <f>IFERROR(VLOOKUP($A1303,货物明细表!$B:$F,3,0),"")</f>
        <v/>
      </c>
      <c r="D1303" s="48" t="str">
        <f>IFERROR(VLOOKUP($A1303,货物明细表!$B:$F,4,0),"")</f>
        <v/>
      </c>
      <c r="E1303" s="48" t="str">
        <f>IFERROR(VLOOKUP($A1303,货物明细表!$B:$F,5,0),"")</f>
        <v/>
      </c>
      <c r="F1303" s="23"/>
      <c r="G1303" s="48" t="str">
        <f>IF($A1303="","",SUMIF(入库记录!$C:$C,$A1303,入库记录!$H:$H))</f>
        <v/>
      </c>
      <c r="H1303" s="48" t="str">
        <f>IF(A1303="","",SUMIF(出库记录!$C:$C,$A1303,出库记录!$H:$H))</f>
        <v/>
      </c>
      <c r="I1303" s="48" t="str">
        <f t="shared" si="24"/>
        <v/>
      </c>
      <c r="J1303" s="23"/>
    </row>
    <row r="1304" spans="1:10">
      <c r="A1304" s="19"/>
      <c r="B1304" s="47" t="str">
        <f>IFERROR(VLOOKUP($A1304,货物明细表!$B:$F,2,0),"")</f>
        <v/>
      </c>
      <c r="C1304" s="47" t="str">
        <f>IFERROR(VLOOKUP($A1304,货物明细表!$B:$F,3,0),"")</f>
        <v/>
      </c>
      <c r="D1304" s="47" t="str">
        <f>IFERROR(VLOOKUP($A1304,货物明细表!$B:$F,4,0),"")</f>
        <v/>
      </c>
      <c r="E1304" s="47" t="str">
        <f>IFERROR(VLOOKUP($A1304,货物明细表!$B:$F,5,0),"")</f>
        <v/>
      </c>
      <c r="F1304" s="20"/>
      <c r="G1304" s="47" t="str">
        <f>IF($A1304="","",SUMIF(入库记录!$C:$C,$A1304,入库记录!$H:$H))</f>
        <v/>
      </c>
      <c r="H1304" s="47" t="str">
        <f>IF(A1304="","",SUMIF(出库记录!$C:$C,$A1304,出库记录!$H:$H))</f>
        <v/>
      </c>
      <c r="I1304" s="47" t="str">
        <f t="shared" si="24"/>
        <v/>
      </c>
      <c r="J1304" s="20"/>
    </row>
    <row r="1305" spans="1:10">
      <c r="A1305" s="22"/>
      <c r="B1305" s="48" t="str">
        <f>IFERROR(VLOOKUP($A1305,货物明细表!$B:$F,2,0),"")</f>
        <v/>
      </c>
      <c r="C1305" s="48" t="str">
        <f>IFERROR(VLOOKUP($A1305,货物明细表!$B:$F,3,0),"")</f>
        <v/>
      </c>
      <c r="D1305" s="48" t="str">
        <f>IFERROR(VLOOKUP($A1305,货物明细表!$B:$F,4,0),"")</f>
        <v/>
      </c>
      <c r="E1305" s="48" t="str">
        <f>IFERROR(VLOOKUP($A1305,货物明细表!$B:$F,5,0),"")</f>
        <v/>
      </c>
      <c r="F1305" s="23"/>
      <c r="G1305" s="48" t="str">
        <f>IF($A1305="","",SUMIF(入库记录!$C:$C,$A1305,入库记录!$H:$H))</f>
        <v/>
      </c>
      <c r="H1305" s="48" t="str">
        <f>IF(A1305="","",SUMIF(出库记录!$C:$C,$A1305,出库记录!$H:$H))</f>
        <v/>
      </c>
      <c r="I1305" s="48" t="str">
        <f t="shared" si="24"/>
        <v/>
      </c>
      <c r="J1305" s="23"/>
    </row>
    <row r="1306" spans="1:10">
      <c r="A1306" s="19"/>
      <c r="B1306" s="47" t="str">
        <f>IFERROR(VLOOKUP($A1306,货物明细表!$B:$F,2,0),"")</f>
        <v/>
      </c>
      <c r="C1306" s="47" t="str">
        <f>IFERROR(VLOOKUP($A1306,货物明细表!$B:$F,3,0),"")</f>
        <v/>
      </c>
      <c r="D1306" s="47" t="str">
        <f>IFERROR(VLOOKUP($A1306,货物明细表!$B:$F,4,0),"")</f>
        <v/>
      </c>
      <c r="E1306" s="47" t="str">
        <f>IFERROR(VLOOKUP($A1306,货物明细表!$B:$F,5,0),"")</f>
        <v/>
      </c>
      <c r="F1306" s="20"/>
      <c r="G1306" s="47" t="str">
        <f>IF($A1306="","",SUMIF(入库记录!$C:$C,$A1306,入库记录!$H:$H))</f>
        <v/>
      </c>
      <c r="H1306" s="47" t="str">
        <f>IF(A1306="","",SUMIF(出库记录!$C:$C,$A1306,出库记录!$H:$H))</f>
        <v/>
      </c>
      <c r="I1306" s="47" t="str">
        <f t="shared" si="24"/>
        <v/>
      </c>
      <c r="J1306" s="20"/>
    </row>
    <row r="1307" spans="1:10">
      <c r="A1307" s="22"/>
      <c r="B1307" s="48" t="str">
        <f>IFERROR(VLOOKUP($A1307,货物明细表!$B:$F,2,0),"")</f>
        <v/>
      </c>
      <c r="C1307" s="48" t="str">
        <f>IFERROR(VLOOKUP($A1307,货物明细表!$B:$F,3,0),"")</f>
        <v/>
      </c>
      <c r="D1307" s="48" t="str">
        <f>IFERROR(VLOOKUP($A1307,货物明细表!$B:$F,4,0),"")</f>
        <v/>
      </c>
      <c r="E1307" s="48" t="str">
        <f>IFERROR(VLOOKUP($A1307,货物明细表!$B:$F,5,0),"")</f>
        <v/>
      </c>
      <c r="F1307" s="23"/>
      <c r="G1307" s="48" t="str">
        <f>IF($A1307="","",SUMIF(入库记录!$C:$C,$A1307,入库记录!$H:$H))</f>
        <v/>
      </c>
      <c r="H1307" s="48" t="str">
        <f>IF(A1307="","",SUMIF(出库记录!$C:$C,$A1307,出库记录!$H:$H))</f>
        <v/>
      </c>
      <c r="I1307" s="48" t="str">
        <f t="shared" si="24"/>
        <v/>
      </c>
      <c r="J1307" s="23"/>
    </row>
    <row r="1308" spans="1:10">
      <c r="A1308" s="19"/>
      <c r="B1308" s="47" t="str">
        <f>IFERROR(VLOOKUP($A1308,货物明细表!$B:$F,2,0),"")</f>
        <v/>
      </c>
      <c r="C1308" s="47" t="str">
        <f>IFERROR(VLOOKUP($A1308,货物明细表!$B:$F,3,0),"")</f>
        <v/>
      </c>
      <c r="D1308" s="47" t="str">
        <f>IFERROR(VLOOKUP($A1308,货物明细表!$B:$F,4,0),"")</f>
        <v/>
      </c>
      <c r="E1308" s="47" t="str">
        <f>IFERROR(VLOOKUP($A1308,货物明细表!$B:$F,5,0),"")</f>
        <v/>
      </c>
      <c r="F1308" s="20"/>
      <c r="G1308" s="47" t="str">
        <f>IF($A1308="","",SUMIF(入库记录!$C:$C,$A1308,入库记录!$H:$H))</f>
        <v/>
      </c>
      <c r="H1308" s="47" t="str">
        <f>IF(A1308="","",SUMIF(出库记录!$C:$C,$A1308,出库记录!$H:$H))</f>
        <v/>
      </c>
      <c r="I1308" s="47" t="str">
        <f t="shared" si="24"/>
        <v/>
      </c>
      <c r="J1308" s="20"/>
    </row>
    <row r="1309" spans="1:10">
      <c r="A1309" s="22"/>
      <c r="B1309" s="48" t="str">
        <f>IFERROR(VLOOKUP($A1309,货物明细表!$B:$F,2,0),"")</f>
        <v/>
      </c>
      <c r="C1309" s="48" t="str">
        <f>IFERROR(VLOOKUP($A1309,货物明细表!$B:$F,3,0),"")</f>
        <v/>
      </c>
      <c r="D1309" s="48" t="str">
        <f>IFERROR(VLOOKUP($A1309,货物明细表!$B:$F,4,0),"")</f>
        <v/>
      </c>
      <c r="E1309" s="48" t="str">
        <f>IFERROR(VLOOKUP($A1309,货物明细表!$B:$F,5,0),"")</f>
        <v/>
      </c>
      <c r="F1309" s="23"/>
      <c r="G1309" s="48" t="str">
        <f>IF($A1309="","",SUMIF(入库记录!$C:$C,$A1309,入库记录!$H:$H))</f>
        <v/>
      </c>
      <c r="H1309" s="48" t="str">
        <f>IF(A1309="","",SUMIF(出库记录!$C:$C,$A1309,出库记录!$H:$H))</f>
        <v/>
      </c>
      <c r="I1309" s="48" t="str">
        <f t="shared" si="24"/>
        <v/>
      </c>
      <c r="J1309" s="23"/>
    </row>
    <row r="1310" spans="1:10">
      <c r="A1310" s="19"/>
      <c r="B1310" s="47" t="str">
        <f>IFERROR(VLOOKUP($A1310,货物明细表!$B:$F,2,0),"")</f>
        <v/>
      </c>
      <c r="C1310" s="47" t="str">
        <f>IFERROR(VLOOKUP($A1310,货物明细表!$B:$F,3,0),"")</f>
        <v/>
      </c>
      <c r="D1310" s="47" t="str">
        <f>IFERROR(VLOOKUP($A1310,货物明细表!$B:$F,4,0),"")</f>
        <v/>
      </c>
      <c r="E1310" s="47" t="str">
        <f>IFERROR(VLOOKUP($A1310,货物明细表!$B:$F,5,0),"")</f>
        <v/>
      </c>
      <c r="F1310" s="20"/>
      <c r="G1310" s="47" t="str">
        <f>IF($A1310="","",SUMIF(入库记录!$C:$C,$A1310,入库记录!$H:$H))</f>
        <v/>
      </c>
      <c r="H1310" s="47" t="str">
        <f>IF(A1310="","",SUMIF(出库记录!$C:$C,$A1310,出库记录!$H:$H))</f>
        <v/>
      </c>
      <c r="I1310" s="47" t="str">
        <f t="shared" si="24"/>
        <v/>
      </c>
      <c r="J1310" s="20"/>
    </row>
    <row r="1311" spans="1:10">
      <c r="A1311" s="22"/>
      <c r="B1311" s="48" t="str">
        <f>IFERROR(VLOOKUP($A1311,货物明细表!$B:$F,2,0),"")</f>
        <v/>
      </c>
      <c r="C1311" s="48" t="str">
        <f>IFERROR(VLOOKUP($A1311,货物明细表!$B:$F,3,0),"")</f>
        <v/>
      </c>
      <c r="D1311" s="48" t="str">
        <f>IFERROR(VLOOKUP($A1311,货物明细表!$B:$F,4,0),"")</f>
        <v/>
      </c>
      <c r="E1311" s="48" t="str">
        <f>IFERROR(VLOOKUP($A1311,货物明细表!$B:$F,5,0),"")</f>
        <v/>
      </c>
      <c r="F1311" s="23"/>
      <c r="G1311" s="48" t="str">
        <f>IF($A1311="","",SUMIF(入库记录!$C:$C,$A1311,入库记录!$H:$H))</f>
        <v/>
      </c>
      <c r="H1311" s="48" t="str">
        <f>IF(A1311="","",SUMIF(出库记录!$C:$C,$A1311,出库记录!$H:$H))</f>
        <v/>
      </c>
      <c r="I1311" s="48" t="str">
        <f t="shared" si="24"/>
        <v/>
      </c>
      <c r="J1311" s="23"/>
    </row>
    <row r="1312" spans="1:10">
      <c r="A1312" s="19"/>
      <c r="B1312" s="47" t="str">
        <f>IFERROR(VLOOKUP($A1312,货物明细表!$B:$F,2,0),"")</f>
        <v/>
      </c>
      <c r="C1312" s="47" t="str">
        <f>IFERROR(VLOOKUP($A1312,货物明细表!$B:$F,3,0),"")</f>
        <v/>
      </c>
      <c r="D1312" s="47" t="str">
        <f>IFERROR(VLOOKUP($A1312,货物明细表!$B:$F,4,0),"")</f>
        <v/>
      </c>
      <c r="E1312" s="47" t="str">
        <f>IFERROR(VLOOKUP($A1312,货物明细表!$B:$F,5,0),"")</f>
        <v/>
      </c>
      <c r="F1312" s="20"/>
      <c r="G1312" s="47" t="str">
        <f>IF($A1312="","",SUMIF(入库记录!$C:$C,$A1312,入库记录!$H:$H))</f>
        <v/>
      </c>
      <c r="H1312" s="47" t="str">
        <f>IF(A1312="","",SUMIF(出库记录!$C:$C,$A1312,出库记录!$H:$H))</f>
        <v/>
      </c>
      <c r="I1312" s="47" t="str">
        <f t="shared" si="24"/>
        <v/>
      </c>
      <c r="J1312" s="20"/>
    </row>
    <row r="1313" spans="1:10">
      <c r="A1313" s="22"/>
      <c r="B1313" s="48" t="str">
        <f>IFERROR(VLOOKUP($A1313,货物明细表!$B:$F,2,0),"")</f>
        <v/>
      </c>
      <c r="C1313" s="48" t="str">
        <f>IFERROR(VLOOKUP($A1313,货物明细表!$B:$F,3,0),"")</f>
        <v/>
      </c>
      <c r="D1313" s="48" t="str">
        <f>IFERROR(VLOOKUP($A1313,货物明细表!$B:$F,4,0),"")</f>
        <v/>
      </c>
      <c r="E1313" s="48" t="str">
        <f>IFERROR(VLOOKUP($A1313,货物明细表!$B:$F,5,0),"")</f>
        <v/>
      </c>
      <c r="F1313" s="23"/>
      <c r="G1313" s="48" t="str">
        <f>IF($A1313="","",SUMIF(入库记录!$C:$C,$A1313,入库记录!$H:$H))</f>
        <v/>
      </c>
      <c r="H1313" s="48" t="str">
        <f>IF(A1313="","",SUMIF(出库记录!$C:$C,$A1313,出库记录!$H:$H))</f>
        <v/>
      </c>
      <c r="I1313" s="48" t="str">
        <f t="shared" si="24"/>
        <v/>
      </c>
      <c r="J1313" s="23"/>
    </row>
    <row r="1314" spans="1:10">
      <c r="A1314" s="19"/>
      <c r="B1314" s="47" t="str">
        <f>IFERROR(VLOOKUP($A1314,货物明细表!$B:$F,2,0),"")</f>
        <v/>
      </c>
      <c r="C1314" s="47" t="str">
        <f>IFERROR(VLOOKUP($A1314,货物明细表!$B:$F,3,0),"")</f>
        <v/>
      </c>
      <c r="D1314" s="47" t="str">
        <f>IFERROR(VLOOKUP($A1314,货物明细表!$B:$F,4,0),"")</f>
        <v/>
      </c>
      <c r="E1314" s="47" t="str">
        <f>IFERROR(VLOOKUP($A1314,货物明细表!$B:$F,5,0),"")</f>
        <v/>
      </c>
      <c r="F1314" s="20"/>
      <c r="G1314" s="47" t="str">
        <f>IF($A1314="","",SUMIF(入库记录!$C:$C,$A1314,入库记录!$H:$H))</f>
        <v/>
      </c>
      <c r="H1314" s="47" t="str">
        <f>IF(A1314="","",SUMIF(出库记录!$C:$C,$A1314,出库记录!$H:$H))</f>
        <v/>
      </c>
      <c r="I1314" s="47" t="str">
        <f t="shared" si="24"/>
        <v/>
      </c>
      <c r="J1314" s="20"/>
    </row>
    <row r="1315" spans="1:10">
      <c r="A1315" s="22"/>
      <c r="B1315" s="48" t="str">
        <f>IFERROR(VLOOKUP($A1315,货物明细表!$B:$F,2,0),"")</f>
        <v/>
      </c>
      <c r="C1315" s="48" t="str">
        <f>IFERROR(VLOOKUP($A1315,货物明细表!$B:$F,3,0),"")</f>
        <v/>
      </c>
      <c r="D1315" s="48" t="str">
        <f>IFERROR(VLOOKUP($A1315,货物明细表!$B:$F,4,0),"")</f>
        <v/>
      </c>
      <c r="E1315" s="48" t="str">
        <f>IFERROR(VLOOKUP($A1315,货物明细表!$B:$F,5,0),"")</f>
        <v/>
      </c>
      <c r="F1315" s="23"/>
      <c r="G1315" s="48" t="str">
        <f>IF($A1315="","",SUMIF(入库记录!$C:$C,$A1315,入库记录!$H:$H))</f>
        <v/>
      </c>
      <c r="H1315" s="48" t="str">
        <f>IF(A1315="","",SUMIF(出库记录!$C:$C,$A1315,出库记录!$H:$H))</f>
        <v/>
      </c>
      <c r="I1315" s="48" t="str">
        <f t="shared" si="24"/>
        <v/>
      </c>
      <c r="J1315" s="23"/>
    </row>
    <row r="1316" spans="1:10">
      <c r="A1316" s="19"/>
      <c r="B1316" s="47" t="str">
        <f>IFERROR(VLOOKUP($A1316,货物明细表!$B:$F,2,0),"")</f>
        <v/>
      </c>
      <c r="C1316" s="47" t="str">
        <f>IFERROR(VLOOKUP($A1316,货物明细表!$B:$F,3,0),"")</f>
        <v/>
      </c>
      <c r="D1316" s="47" t="str">
        <f>IFERROR(VLOOKUP($A1316,货物明细表!$B:$F,4,0),"")</f>
        <v/>
      </c>
      <c r="E1316" s="47" t="str">
        <f>IFERROR(VLOOKUP($A1316,货物明细表!$B:$F,5,0),"")</f>
        <v/>
      </c>
      <c r="F1316" s="20"/>
      <c r="G1316" s="47" t="str">
        <f>IF($A1316="","",SUMIF(入库记录!$C:$C,$A1316,入库记录!$H:$H))</f>
        <v/>
      </c>
      <c r="H1316" s="47" t="str">
        <f>IF(A1316="","",SUMIF(出库记录!$C:$C,$A1316,出库记录!$H:$H))</f>
        <v/>
      </c>
      <c r="I1316" s="47" t="str">
        <f t="shared" si="24"/>
        <v/>
      </c>
      <c r="J1316" s="20"/>
    </row>
    <row r="1317" spans="1:10">
      <c r="A1317" s="22"/>
      <c r="B1317" s="48" t="str">
        <f>IFERROR(VLOOKUP($A1317,货物明细表!$B:$F,2,0),"")</f>
        <v/>
      </c>
      <c r="C1317" s="48" t="str">
        <f>IFERROR(VLOOKUP($A1317,货物明细表!$B:$F,3,0),"")</f>
        <v/>
      </c>
      <c r="D1317" s="48" t="str">
        <f>IFERROR(VLOOKUP($A1317,货物明细表!$B:$F,4,0),"")</f>
        <v/>
      </c>
      <c r="E1317" s="48" t="str">
        <f>IFERROR(VLOOKUP($A1317,货物明细表!$B:$F,5,0),"")</f>
        <v/>
      </c>
      <c r="F1317" s="23"/>
      <c r="G1317" s="48" t="str">
        <f>IF($A1317="","",SUMIF(入库记录!$C:$C,$A1317,入库记录!$H:$H))</f>
        <v/>
      </c>
      <c r="H1317" s="48" t="str">
        <f>IF(A1317="","",SUMIF(出库记录!$C:$C,$A1317,出库记录!$H:$H))</f>
        <v/>
      </c>
      <c r="I1317" s="48" t="str">
        <f t="shared" si="24"/>
        <v/>
      </c>
      <c r="J1317" s="23"/>
    </row>
    <row r="1318" spans="1:10">
      <c r="A1318" s="19"/>
      <c r="B1318" s="47" t="str">
        <f>IFERROR(VLOOKUP($A1318,货物明细表!$B:$F,2,0),"")</f>
        <v/>
      </c>
      <c r="C1318" s="47" t="str">
        <f>IFERROR(VLOOKUP($A1318,货物明细表!$B:$F,3,0),"")</f>
        <v/>
      </c>
      <c r="D1318" s="47" t="str">
        <f>IFERROR(VLOOKUP($A1318,货物明细表!$B:$F,4,0),"")</f>
        <v/>
      </c>
      <c r="E1318" s="47" t="str">
        <f>IFERROR(VLOOKUP($A1318,货物明细表!$B:$F,5,0),"")</f>
        <v/>
      </c>
      <c r="F1318" s="20"/>
      <c r="G1318" s="47" t="str">
        <f>IF($A1318="","",SUMIF(入库记录!$C:$C,$A1318,入库记录!$H:$H))</f>
        <v/>
      </c>
      <c r="H1318" s="47" t="str">
        <f>IF(A1318="","",SUMIF(出库记录!$C:$C,$A1318,出库记录!$H:$H))</f>
        <v/>
      </c>
      <c r="I1318" s="47" t="str">
        <f t="shared" si="24"/>
        <v/>
      </c>
      <c r="J1318" s="20"/>
    </row>
    <row r="1319" spans="1:10">
      <c r="A1319" s="22"/>
      <c r="B1319" s="48" t="str">
        <f>IFERROR(VLOOKUP($A1319,货物明细表!$B:$F,2,0),"")</f>
        <v/>
      </c>
      <c r="C1319" s="48" t="str">
        <f>IFERROR(VLOOKUP($A1319,货物明细表!$B:$F,3,0),"")</f>
        <v/>
      </c>
      <c r="D1319" s="48" t="str">
        <f>IFERROR(VLOOKUP($A1319,货物明细表!$B:$F,4,0),"")</f>
        <v/>
      </c>
      <c r="E1319" s="48" t="str">
        <f>IFERROR(VLOOKUP($A1319,货物明细表!$B:$F,5,0),"")</f>
        <v/>
      </c>
      <c r="F1319" s="23"/>
      <c r="G1319" s="48" t="str">
        <f>IF($A1319="","",SUMIF(入库记录!$C:$C,$A1319,入库记录!$H:$H))</f>
        <v/>
      </c>
      <c r="H1319" s="48" t="str">
        <f>IF(A1319="","",SUMIF(出库记录!$C:$C,$A1319,出库记录!$H:$H))</f>
        <v/>
      </c>
      <c r="I1319" s="48" t="str">
        <f t="shared" si="24"/>
        <v/>
      </c>
      <c r="J1319" s="23"/>
    </row>
    <row r="1320" spans="1:10">
      <c r="A1320" s="19"/>
      <c r="B1320" s="47" t="str">
        <f>IFERROR(VLOOKUP($A1320,货物明细表!$B:$F,2,0),"")</f>
        <v/>
      </c>
      <c r="C1320" s="47" t="str">
        <f>IFERROR(VLOOKUP($A1320,货物明细表!$B:$F,3,0),"")</f>
        <v/>
      </c>
      <c r="D1320" s="47" t="str">
        <f>IFERROR(VLOOKUP($A1320,货物明细表!$B:$F,4,0),"")</f>
        <v/>
      </c>
      <c r="E1320" s="47" t="str">
        <f>IFERROR(VLOOKUP($A1320,货物明细表!$B:$F,5,0),"")</f>
        <v/>
      </c>
      <c r="F1320" s="20"/>
      <c r="G1320" s="47" t="str">
        <f>IF($A1320="","",SUMIF(入库记录!$C:$C,$A1320,入库记录!$H:$H))</f>
        <v/>
      </c>
      <c r="H1320" s="47" t="str">
        <f>IF(A1320="","",SUMIF(出库记录!$C:$C,$A1320,出库记录!$H:$H))</f>
        <v/>
      </c>
      <c r="I1320" s="47" t="str">
        <f t="shared" si="24"/>
        <v/>
      </c>
      <c r="J1320" s="20"/>
    </row>
    <row r="1321" spans="1:10">
      <c r="A1321" s="22"/>
      <c r="B1321" s="48" t="str">
        <f>IFERROR(VLOOKUP($A1321,货物明细表!$B:$F,2,0),"")</f>
        <v/>
      </c>
      <c r="C1321" s="48" t="str">
        <f>IFERROR(VLOOKUP($A1321,货物明细表!$B:$F,3,0),"")</f>
        <v/>
      </c>
      <c r="D1321" s="48" t="str">
        <f>IFERROR(VLOOKUP($A1321,货物明细表!$B:$F,4,0),"")</f>
        <v/>
      </c>
      <c r="E1321" s="48" t="str">
        <f>IFERROR(VLOOKUP($A1321,货物明细表!$B:$F,5,0),"")</f>
        <v/>
      </c>
      <c r="F1321" s="23"/>
      <c r="G1321" s="48" t="str">
        <f>IF($A1321="","",SUMIF(入库记录!$C:$C,$A1321,入库记录!$H:$H))</f>
        <v/>
      </c>
      <c r="H1321" s="48" t="str">
        <f>IF(A1321="","",SUMIF(出库记录!$C:$C,$A1321,出库记录!$H:$H))</f>
        <v/>
      </c>
      <c r="I1321" s="48" t="str">
        <f t="shared" si="24"/>
        <v/>
      </c>
      <c r="J1321" s="23"/>
    </row>
    <row r="1322" spans="1:10">
      <c r="A1322" s="19"/>
      <c r="B1322" s="47" t="str">
        <f>IFERROR(VLOOKUP($A1322,货物明细表!$B:$F,2,0),"")</f>
        <v/>
      </c>
      <c r="C1322" s="47" t="str">
        <f>IFERROR(VLOOKUP($A1322,货物明细表!$B:$F,3,0),"")</f>
        <v/>
      </c>
      <c r="D1322" s="47" t="str">
        <f>IFERROR(VLOOKUP($A1322,货物明细表!$B:$F,4,0),"")</f>
        <v/>
      </c>
      <c r="E1322" s="47" t="str">
        <f>IFERROR(VLOOKUP($A1322,货物明细表!$B:$F,5,0),"")</f>
        <v/>
      </c>
      <c r="F1322" s="20"/>
      <c r="G1322" s="47" t="str">
        <f>IF($A1322="","",SUMIF(入库记录!$C:$C,$A1322,入库记录!$H:$H))</f>
        <v/>
      </c>
      <c r="H1322" s="47" t="str">
        <f>IF(A1322="","",SUMIF(出库记录!$C:$C,$A1322,出库记录!$H:$H))</f>
        <v/>
      </c>
      <c r="I1322" s="47" t="str">
        <f t="shared" si="24"/>
        <v/>
      </c>
      <c r="J1322" s="20"/>
    </row>
    <row r="1323" spans="1:10">
      <c r="A1323" s="22"/>
      <c r="B1323" s="48" t="str">
        <f>IFERROR(VLOOKUP($A1323,货物明细表!$B:$F,2,0),"")</f>
        <v/>
      </c>
      <c r="C1323" s="48" t="str">
        <f>IFERROR(VLOOKUP($A1323,货物明细表!$B:$F,3,0),"")</f>
        <v/>
      </c>
      <c r="D1323" s="48" t="str">
        <f>IFERROR(VLOOKUP($A1323,货物明细表!$B:$F,4,0),"")</f>
        <v/>
      </c>
      <c r="E1323" s="48" t="str">
        <f>IFERROR(VLOOKUP($A1323,货物明细表!$B:$F,5,0),"")</f>
        <v/>
      </c>
      <c r="F1323" s="23"/>
      <c r="G1323" s="48" t="str">
        <f>IF($A1323="","",SUMIF(入库记录!$C:$C,$A1323,入库记录!$H:$H))</f>
        <v/>
      </c>
      <c r="H1323" s="48" t="str">
        <f>IF(A1323="","",SUMIF(出库记录!$C:$C,$A1323,出库记录!$H:$H))</f>
        <v/>
      </c>
      <c r="I1323" s="48" t="str">
        <f t="shared" si="24"/>
        <v/>
      </c>
      <c r="J1323" s="23"/>
    </row>
    <row r="1324" spans="1:10">
      <c r="A1324" s="19"/>
      <c r="B1324" s="47" t="str">
        <f>IFERROR(VLOOKUP($A1324,货物明细表!$B:$F,2,0),"")</f>
        <v/>
      </c>
      <c r="C1324" s="47" t="str">
        <f>IFERROR(VLOOKUP($A1324,货物明细表!$B:$F,3,0),"")</f>
        <v/>
      </c>
      <c r="D1324" s="47" t="str">
        <f>IFERROR(VLOOKUP($A1324,货物明细表!$B:$F,4,0),"")</f>
        <v/>
      </c>
      <c r="E1324" s="47" t="str">
        <f>IFERROR(VLOOKUP($A1324,货物明细表!$B:$F,5,0),"")</f>
        <v/>
      </c>
      <c r="F1324" s="20"/>
      <c r="G1324" s="47" t="str">
        <f>IF($A1324="","",SUMIF(入库记录!$C:$C,$A1324,入库记录!$H:$H))</f>
        <v/>
      </c>
      <c r="H1324" s="47" t="str">
        <f>IF(A1324="","",SUMIF(出库记录!$C:$C,$A1324,出库记录!$H:$H))</f>
        <v/>
      </c>
      <c r="I1324" s="47" t="str">
        <f t="shared" si="24"/>
        <v/>
      </c>
      <c r="J1324" s="20"/>
    </row>
    <row r="1325" spans="1:10">
      <c r="A1325" s="22"/>
      <c r="B1325" s="48" t="str">
        <f>IFERROR(VLOOKUP($A1325,货物明细表!$B:$F,2,0),"")</f>
        <v/>
      </c>
      <c r="C1325" s="48" t="str">
        <f>IFERROR(VLOOKUP($A1325,货物明细表!$B:$F,3,0),"")</f>
        <v/>
      </c>
      <c r="D1325" s="48" t="str">
        <f>IFERROR(VLOOKUP($A1325,货物明细表!$B:$F,4,0),"")</f>
        <v/>
      </c>
      <c r="E1325" s="48" t="str">
        <f>IFERROR(VLOOKUP($A1325,货物明细表!$B:$F,5,0),"")</f>
        <v/>
      </c>
      <c r="F1325" s="23"/>
      <c r="G1325" s="48" t="str">
        <f>IF($A1325="","",SUMIF(入库记录!$C:$C,$A1325,入库记录!$H:$H))</f>
        <v/>
      </c>
      <c r="H1325" s="48" t="str">
        <f>IF(A1325="","",SUMIF(出库记录!$C:$C,$A1325,出库记录!$H:$H))</f>
        <v/>
      </c>
      <c r="I1325" s="48" t="str">
        <f t="shared" si="24"/>
        <v/>
      </c>
      <c r="J1325" s="23"/>
    </row>
    <row r="1326" spans="1:10">
      <c r="A1326" s="19"/>
      <c r="B1326" s="47" t="str">
        <f>IFERROR(VLOOKUP($A1326,货物明细表!$B:$F,2,0),"")</f>
        <v/>
      </c>
      <c r="C1326" s="47" t="str">
        <f>IFERROR(VLOOKUP($A1326,货物明细表!$B:$F,3,0),"")</f>
        <v/>
      </c>
      <c r="D1326" s="47" t="str">
        <f>IFERROR(VLOOKUP($A1326,货物明细表!$B:$F,4,0),"")</f>
        <v/>
      </c>
      <c r="E1326" s="47" t="str">
        <f>IFERROR(VLOOKUP($A1326,货物明细表!$B:$F,5,0),"")</f>
        <v/>
      </c>
      <c r="F1326" s="20"/>
      <c r="G1326" s="47" t="str">
        <f>IF($A1326="","",SUMIF(入库记录!$C:$C,$A1326,入库记录!$H:$H))</f>
        <v/>
      </c>
      <c r="H1326" s="47" t="str">
        <f>IF(A1326="","",SUMIF(出库记录!$C:$C,$A1326,出库记录!$H:$H))</f>
        <v/>
      </c>
      <c r="I1326" s="47" t="str">
        <f t="shared" si="24"/>
        <v/>
      </c>
      <c r="J1326" s="20"/>
    </row>
    <row r="1327" spans="1:10">
      <c r="A1327" s="22"/>
      <c r="B1327" s="48" t="str">
        <f>IFERROR(VLOOKUP($A1327,货物明细表!$B:$F,2,0),"")</f>
        <v/>
      </c>
      <c r="C1327" s="48" t="str">
        <f>IFERROR(VLOOKUP($A1327,货物明细表!$B:$F,3,0),"")</f>
        <v/>
      </c>
      <c r="D1327" s="48" t="str">
        <f>IFERROR(VLOOKUP($A1327,货物明细表!$B:$F,4,0),"")</f>
        <v/>
      </c>
      <c r="E1327" s="48" t="str">
        <f>IFERROR(VLOOKUP($A1327,货物明细表!$B:$F,5,0),"")</f>
        <v/>
      </c>
      <c r="F1327" s="23"/>
      <c r="G1327" s="48" t="str">
        <f>IF($A1327="","",SUMIF(入库记录!$C:$C,$A1327,入库记录!$H:$H))</f>
        <v/>
      </c>
      <c r="H1327" s="48" t="str">
        <f>IF(A1327="","",SUMIF(出库记录!$C:$C,$A1327,出库记录!$H:$H))</f>
        <v/>
      </c>
      <c r="I1327" s="48" t="str">
        <f t="shared" si="24"/>
        <v/>
      </c>
      <c r="J1327" s="23"/>
    </row>
    <row r="1328" spans="1:10">
      <c r="A1328" s="19"/>
      <c r="B1328" s="47" t="str">
        <f>IFERROR(VLOOKUP($A1328,货物明细表!$B:$F,2,0),"")</f>
        <v/>
      </c>
      <c r="C1328" s="47" t="str">
        <f>IFERROR(VLOOKUP($A1328,货物明细表!$B:$F,3,0),"")</f>
        <v/>
      </c>
      <c r="D1328" s="47" t="str">
        <f>IFERROR(VLOOKUP($A1328,货物明细表!$B:$F,4,0),"")</f>
        <v/>
      </c>
      <c r="E1328" s="47" t="str">
        <f>IFERROR(VLOOKUP($A1328,货物明细表!$B:$F,5,0),"")</f>
        <v/>
      </c>
      <c r="F1328" s="20"/>
      <c r="G1328" s="47" t="str">
        <f>IF($A1328="","",SUMIF(入库记录!$C:$C,$A1328,入库记录!$H:$H))</f>
        <v/>
      </c>
      <c r="H1328" s="47" t="str">
        <f>IF(A1328="","",SUMIF(出库记录!$C:$C,$A1328,出库记录!$H:$H))</f>
        <v/>
      </c>
      <c r="I1328" s="47" t="str">
        <f t="shared" si="24"/>
        <v/>
      </c>
      <c r="J1328" s="20"/>
    </row>
    <row r="1329" spans="1:10">
      <c r="A1329" s="22"/>
      <c r="B1329" s="48" t="str">
        <f>IFERROR(VLOOKUP($A1329,货物明细表!$B:$F,2,0),"")</f>
        <v/>
      </c>
      <c r="C1329" s="48" t="str">
        <f>IFERROR(VLOOKUP($A1329,货物明细表!$B:$F,3,0),"")</f>
        <v/>
      </c>
      <c r="D1329" s="48" t="str">
        <f>IFERROR(VLOOKUP($A1329,货物明细表!$B:$F,4,0),"")</f>
        <v/>
      </c>
      <c r="E1329" s="48" t="str">
        <f>IFERROR(VLOOKUP($A1329,货物明细表!$B:$F,5,0),"")</f>
        <v/>
      </c>
      <c r="F1329" s="23"/>
      <c r="G1329" s="48" t="str">
        <f>IF($A1329="","",SUMIF(入库记录!$C:$C,$A1329,入库记录!$H:$H))</f>
        <v/>
      </c>
      <c r="H1329" s="48" t="str">
        <f>IF(A1329="","",SUMIF(出库记录!$C:$C,$A1329,出库记录!$H:$H))</f>
        <v/>
      </c>
      <c r="I1329" s="48" t="str">
        <f t="shared" si="24"/>
        <v/>
      </c>
      <c r="J1329" s="23"/>
    </row>
    <row r="1330" spans="1:10">
      <c r="A1330" s="19"/>
      <c r="B1330" s="47" t="str">
        <f>IFERROR(VLOOKUP($A1330,货物明细表!$B:$F,2,0),"")</f>
        <v/>
      </c>
      <c r="C1330" s="47" t="str">
        <f>IFERROR(VLOOKUP($A1330,货物明细表!$B:$F,3,0),"")</f>
        <v/>
      </c>
      <c r="D1330" s="47" t="str">
        <f>IFERROR(VLOOKUP($A1330,货物明细表!$B:$F,4,0),"")</f>
        <v/>
      </c>
      <c r="E1330" s="47" t="str">
        <f>IFERROR(VLOOKUP($A1330,货物明细表!$B:$F,5,0),"")</f>
        <v/>
      </c>
      <c r="F1330" s="20"/>
      <c r="G1330" s="47" t="str">
        <f>IF($A1330="","",SUMIF(入库记录!$C:$C,$A1330,入库记录!$H:$H))</f>
        <v/>
      </c>
      <c r="H1330" s="47" t="str">
        <f>IF(A1330="","",SUMIF(出库记录!$C:$C,$A1330,出库记录!$H:$H))</f>
        <v/>
      </c>
      <c r="I1330" s="47" t="str">
        <f t="shared" si="24"/>
        <v/>
      </c>
      <c r="J1330" s="20"/>
    </row>
    <row r="1331" spans="1:10">
      <c r="A1331" s="22"/>
      <c r="B1331" s="48" t="str">
        <f>IFERROR(VLOOKUP($A1331,货物明细表!$B:$F,2,0),"")</f>
        <v/>
      </c>
      <c r="C1331" s="48" t="str">
        <f>IFERROR(VLOOKUP($A1331,货物明细表!$B:$F,3,0),"")</f>
        <v/>
      </c>
      <c r="D1331" s="48" t="str">
        <f>IFERROR(VLOOKUP($A1331,货物明细表!$B:$F,4,0),"")</f>
        <v/>
      </c>
      <c r="E1331" s="48" t="str">
        <f>IFERROR(VLOOKUP($A1331,货物明细表!$B:$F,5,0),"")</f>
        <v/>
      </c>
      <c r="F1331" s="23"/>
      <c r="G1331" s="48" t="str">
        <f>IF($A1331="","",SUMIF(入库记录!$C:$C,$A1331,入库记录!$H:$H))</f>
        <v/>
      </c>
      <c r="H1331" s="48" t="str">
        <f>IF(A1331="","",SUMIF(出库记录!$C:$C,$A1331,出库记录!$H:$H))</f>
        <v/>
      </c>
      <c r="I1331" s="48" t="str">
        <f t="shared" si="24"/>
        <v/>
      </c>
      <c r="J1331" s="23"/>
    </row>
    <row r="1332" spans="1:10">
      <c r="A1332" s="19"/>
      <c r="B1332" s="47" t="str">
        <f>IFERROR(VLOOKUP($A1332,货物明细表!$B:$F,2,0),"")</f>
        <v/>
      </c>
      <c r="C1332" s="47" t="str">
        <f>IFERROR(VLOOKUP($A1332,货物明细表!$B:$F,3,0),"")</f>
        <v/>
      </c>
      <c r="D1332" s="47" t="str">
        <f>IFERROR(VLOOKUP($A1332,货物明细表!$B:$F,4,0),"")</f>
        <v/>
      </c>
      <c r="E1332" s="47" t="str">
        <f>IFERROR(VLOOKUP($A1332,货物明细表!$B:$F,5,0),"")</f>
        <v/>
      </c>
      <c r="F1332" s="20"/>
      <c r="G1332" s="47" t="str">
        <f>IF($A1332="","",SUMIF(入库记录!$C:$C,$A1332,入库记录!$H:$H))</f>
        <v/>
      </c>
      <c r="H1332" s="47" t="str">
        <f>IF(A1332="","",SUMIF(出库记录!$C:$C,$A1332,出库记录!$H:$H))</f>
        <v/>
      </c>
      <c r="I1332" s="47" t="str">
        <f t="shared" si="24"/>
        <v/>
      </c>
      <c r="J1332" s="20"/>
    </row>
    <row r="1333" spans="1:10">
      <c r="A1333" s="22"/>
      <c r="B1333" s="48" t="str">
        <f>IFERROR(VLOOKUP($A1333,货物明细表!$B:$F,2,0),"")</f>
        <v/>
      </c>
      <c r="C1333" s="48" t="str">
        <f>IFERROR(VLOOKUP($A1333,货物明细表!$B:$F,3,0),"")</f>
        <v/>
      </c>
      <c r="D1333" s="48" t="str">
        <f>IFERROR(VLOOKUP($A1333,货物明细表!$B:$F,4,0),"")</f>
        <v/>
      </c>
      <c r="E1333" s="48" t="str">
        <f>IFERROR(VLOOKUP($A1333,货物明细表!$B:$F,5,0),"")</f>
        <v/>
      </c>
      <c r="F1333" s="23"/>
      <c r="G1333" s="48" t="str">
        <f>IF($A1333="","",SUMIF(入库记录!$C:$C,$A1333,入库记录!$H:$H))</f>
        <v/>
      </c>
      <c r="H1333" s="48" t="str">
        <f>IF(A1333="","",SUMIF(出库记录!$C:$C,$A1333,出库记录!$H:$H))</f>
        <v/>
      </c>
      <c r="I1333" s="48" t="str">
        <f t="shared" si="24"/>
        <v/>
      </c>
      <c r="J1333" s="23"/>
    </row>
    <row r="1334" spans="1:10">
      <c r="A1334" s="19"/>
      <c r="B1334" s="47" t="str">
        <f>IFERROR(VLOOKUP($A1334,货物明细表!$B:$F,2,0),"")</f>
        <v/>
      </c>
      <c r="C1334" s="47" t="str">
        <f>IFERROR(VLOOKUP($A1334,货物明细表!$B:$F,3,0),"")</f>
        <v/>
      </c>
      <c r="D1334" s="47" t="str">
        <f>IFERROR(VLOOKUP($A1334,货物明细表!$B:$F,4,0),"")</f>
        <v/>
      </c>
      <c r="E1334" s="47" t="str">
        <f>IFERROR(VLOOKUP($A1334,货物明细表!$B:$F,5,0),"")</f>
        <v/>
      </c>
      <c r="F1334" s="20"/>
      <c r="G1334" s="47" t="str">
        <f>IF($A1334="","",SUMIF(入库记录!$C:$C,$A1334,入库记录!$H:$H))</f>
        <v/>
      </c>
      <c r="H1334" s="47" t="str">
        <f>IF(A1334="","",SUMIF(出库记录!$C:$C,$A1334,出库记录!$H:$H))</f>
        <v/>
      </c>
      <c r="I1334" s="47" t="str">
        <f t="shared" si="24"/>
        <v/>
      </c>
      <c r="J1334" s="20"/>
    </row>
    <row r="1335" spans="1:10">
      <c r="A1335" s="22"/>
      <c r="B1335" s="48" t="str">
        <f>IFERROR(VLOOKUP($A1335,货物明细表!$B:$F,2,0),"")</f>
        <v/>
      </c>
      <c r="C1335" s="48" t="str">
        <f>IFERROR(VLOOKUP($A1335,货物明细表!$B:$F,3,0),"")</f>
        <v/>
      </c>
      <c r="D1335" s="48" t="str">
        <f>IFERROR(VLOOKUP($A1335,货物明细表!$B:$F,4,0),"")</f>
        <v/>
      </c>
      <c r="E1335" s="48" t="str">
        <f>IFERROR(VLOOKUP($A1335,货物明细表!$B:$F,5,0),"")</f>
        <v/>
      </c>
      <c r="F1335" s="23"/>
      <c r="G1335" s="48" t="str">
        <f>IF($A1335="","",SUMIF(入库记录!$C:$C,$A1335,入库记录!$H:$H))</f>
        <v/>
      </c>
      <c r="H1335" s="48" t="str">
        <f>IF(A1335="","",SUMIF(出库记录!$C:$C,$A1335,出库记录!$H:$H))</f>
        <v/>
      </c>
      <c r="I1335" s="48" t="str">
        <f t="shared" si="24"/>
        <v/>
      </c>
      <c r="J1335" s="23"/>
    </row>
    <row r="1336" spans="1:10">
      <c r="A1336" s="19"/>
      <c r="B1336" s="47" t="str">
        <f>IFERROR(VLOOKUP($A1336,货物明细表!$B:$F,2,0),"")</f>
        <v/>
      </c>
      <c r="C1336" s="47" t="str">
        <f>IFERROR(VLOOKUP($A1336,货物明细表!$B:$F,3,0),"")</f>
        <v/>
      </c>
      <c r="D1336" s="47" t="str">
        <f>IFERROR(VLOOKUP($A1336,货物明细表!$B:$F,4,0),"")</f>
        <v/>
      </c>
      <c r="E1336" s="47" t="str">
        <f>IFERROR(VLOOKUP($A1336,货物明细表!$B:$F,5,0),"")</f>
        <v/>
      </c>
      <c r="F1336" s="20"/>
      <c r="G1336" s="47" t="str">
        <f>IF($A1336="","",SUMIF(入库记录!$C:$C,$A1336,入库记录!$H:$H))</f>
        <v/>
      </c>
      <c r="H1336" s="47" t="str">
        <f>IF(A1336="","",SUMIF(出库记录!$C:$C,$A1336,出库记录!$H:$H))</f>
        <v/>
      </c>
      <c r="I1336" s="47" t="str">
        <f t="shared" si="24"/>
        <v/>
      </c>
      <c r="J1336" s="20"/>
    </row>
    <row r="1337" spans="1:10">
      <c r="A1337" s="22"/>
      <c r="B1337" s="48" t="str">
        <f>IFERROR(VLOOKUP($A1337,货物明细表!$B:$F,2,0),"")</f>
        <v/>
      </c>
      <c r="C1337" s="48" t="str">
        <f>IFERROR(VLOOKUP($A1337,货物明细表!$B:$F,3,0),"")</f>
        <v/>
      </c>
      <c r="D1337" s="48" t="str">
        <f>IFERROR(VLOOKUP($A1337,货物明细表!$B:$F,4,0),"")</f>
        <v/>
      </c>
      <c r="E1337" s="48" t="str">
        <f>IFERROR(VLOOKUP($A1337,货物明细表!$B:$F,5,0),"")</f>
        <v/>
      </c>
      <c r="F1337" s="23"/>
      <c r="G1337" s="48" t="str">
        <f>IF($A1337="","",SUMIF(入库记录!$C:$C,$A1337,入库记录!$H:$H))</f>
        <v/>
      </c>
      <c r="H1337" s="48" t="str">
        <f>IF(A1337="","",SUMIF(出库记录!$C:$C,$A1337,出库记录!$H:$H))</f>
        <v/>
      </c>
      <c r="I1337" s="48" t="str">
        <f t="shared" si="24"/>
        <v/>
      </c>
      <c r="J1337" s="23"/>
    </row>
    <row r="1338" spans="1:10">
      <c r="A1338" s="19"/>
      <c r="B1338" s="47" t="str">
        <f>IFERROR(VLOOKUP($A1338,货物明细表!$B:$F,2,0),"")</f>
        <v/>
      </c>
      <c r="C1338" s="47" t="str">
        <f>IFERROR(VLOOKUP($A1338,货物明细表!$B:$F,3,0),"")</f>
        <v/>
      </c>
      <c r="D1338" s="47" t="str">
        <f>IFERROR(VLOOKUP($A1338,货物明细表!$B:$F,4,0),"")</f>
        <v/>
      </c>
      <c r="E1338" s="47" t="str">
        <f>IFERROR(VLOOKUP($A1338,货物明细表!$B:$F,5,0),"")</f>
        <v/>
      </c>
      <c r="F1338" s="20"/>
      <c r="G1338" s="47" t="str">
        <f>IF($A1338="","",SUMIF(入库记录!$C:$C,$A1338,入库记录!$H:$H))</f>
        <v/>
      </c>
      <c r="H1338" s="47" t="str">
        <f>IF(A1338="","",SUMIF(出库记录!$C:$C,$A1338,出库记录!$H:$H))</f>
        <v/>
      </c>
      <c r="I1338" s="47" t="str">
        <f t="shared" si="24"/>
        <v/>
      </c>
      <c r="J1338" s="20"/>
    </row>
    <row r="1339" spans="1:10">
      <c r="A1339" s="22"/>
      <c r="B1339" s="48" t="str">
        <f>IFERROR(VLOOKUP($A1339,货物明细表!$B:$F,2,0),"")</f>
        <v/>
      </c>
      <c r="C1339" s="48" t="str">
        <f>IFERROR(VLOOKUP($A1339,货物明细表!$B:$F,3,0),"")</f>
        <v/>
      </c>
      <c r="D1339" s="48" t="str">
        <f>IFERROR(VLOOKUP($A1339,货物明细表!$B:$F,4,0),"")</f>
        <v/>
      </c>
      <c r="E1339" s="48" t="str">
        <f>IFERROR(VLOOKUP($A1339,货物明细表!$B:$F,5,0),"")</f>
        <v/>
      </c>
      <c r="F1339" s="23"/>
      <c r="G1339" s="48" t="str">
        <f>IF($A1339="","",SUMIF(入库记录!$C:$C,$A1339,入库记录!$H:$H))</f>
        <v/>
      </c>
      <c r="H1339" s="48" t="str">
        <f>IF(A1339="","",SUMIF(出库记录!$C:$C,$A1339,出库记录!$H:$H))</f>
        <v/>
      </c>
      <c r="I1339" s="48" t="str">
        <f t="shared" si="24"/>
        <v/>
      </c>
      <c r="J1339" s="23"/>
    </row>
    <row r="1340" spans="1:10">
      <c r="A1340" s="19"/>
      <c r="B1340" s="47" t="str">
        <f>IFERROR(VLOOKUP($A1340,货物明细表!$B:$F,2,0),"")</f>
        <v/>
      </c>
      <c r="C1340" s="47" t="str">
        <f>IFERROR(VLOOKUP($A1340,货物明细表!$B:$F,3,0),"")</f>
        <v/>
      </c>
      <c r="D1340" s="47" t="str">
        <f>IFERROR(VLOOKUP($A1340,货物明细表!$B:$F,4,0),"")</f>
        <v/>
      </c>
      <c r="E1340" s="47" t="str">
        <f>IFERROR(VLOOKUP($A1340,货物明细表!$B:$F,5,0),"")</f>
        <v/>
      </c>
      <c r="F1340" s="20"/>
      <c r="G1340" s="47" t="str">
        <f>IF($A1340="","",SUMIF(入库记录!$C:$C,$A1340,入库记录!$H:$H))</f>
        <v/>
      </c>
      <c r="H1340" s="47" t="str">
        <f>IF(A1340="","",SUMIF(出库记录!$C:$C,$A1340,出库记录!$H:$H))</f>
        <v/>
      </c>
      <c r="I1340" s="47" t="str">
        <f t="shared" si="24"/>
        <v/>
      </c>
      <c r="J1340" s="20"/>
    </row>
    <row r="1341" spans="1:10">
      <c r="A1341" s="22"/>
      <c r="B1341" s="48" t="str">
        <f>IFERROR(VLOOKUP($A1341,货物明细表!$B:$F,2,0),"")</f>
        <v/>
      </c>
      <c r="C1341" s="48" t="str">
        <f>IFERROR(VLOOKUP($A1341,货物明细表!$B:$F,3,0),"")</f>
        <v/>
      </c>
      <c r="D1341" s="48" t="str">
        <f>IFERROR(VLOOKUP($A1341,货物明细表!$B:$F,4,0),"")</f>
        <v/>
      </c>
      <c r="E1341" s="48" t="str">
        <f>IFERROR(VLOOKUP($A1341,货物明细表!$B:$F,5,0),"")</f>
        <v/>
      </c>
      <c r="F1341" s="23"/>
      <c r="G1341" s="48" t="str">
        <f>IF($A1341="","",SUMIF(入库记录!$C:$C,$A1341,入库记录!$H:$H))</f>
        <v/>
      </c>
      <c r="H1341" s="48" t="str">
        <f>IF(A1341="","",SUMIF(出库记录!$C:$C,$A1341,出库记录!$H:$H))</f>
        <v/>
      </c>
      <c r="I1341" s="48" t="str">
        <f t="shared" si="24"/>
        <v/>
      </c>
      <c r="J1341" s="23"/>
    </row>
    <row r="1342" spans="1:10">
      <c r="A1342" s="19"/>
      <c r="B1342" s="47" t="str">
        <f>IFERROR(VLOOKUP($A1342,货物明细表!$B:$F,2,0),"")</f>
        <v/>
      </c>
      <c r="C1342" s="47" t="str">
        <f>IFERROR(VLOOKUP($A1342,货物明细表!$B:$F,3,0),"")</f>
        <v/>
      </c>
      <c r="D1342" s="47" t="str">
        <f>IFERROR(VLOOKUP($A1342,货物明细表!$B:$F,4,0),"")</f>
        <v/>
      </c>
      <c r="E1342" s="47" t="str">
        <f>IFERROR(VLOOKUP($A1342,货物明细表!$B:$F,5,0),"")</f>
        <v/>
      </c>
      <c r="F1342" s="20"/>
      <c r="G1342" s="47" t="str">
        <f>IF($A1342="","",SUMIF(入库记录!$C:$C,$A1342,入库记录!$H:$H))</f>
        <v/>
      </c>
      <c r="H1342" s="47" t="str">
        <f>IF(A1342="","",SUMIF(出库记录!$C:$C,$A1342,出库记录!$H:$H))</f>
        <v/>
      </c>
      <c r="I1342" s="47" t="str">
        <f t="shared" si="24"/>
        <v/>
      </c>
      <c r="J1342" s="20"/>
    </row>
    <row r="1343" spans="1:10">
      <c r="A1343" s="22"/>
      <c r="B1343" s="48" t="str">
        <f>IFERROR(VLOOKUP($A1343,货物明细表!$B:$F,2,0),"")</f>
        <v/>
      </c>
      <c r="C1343" s="48" t="str">
        <f>IFERROR(VLOOKUP($A1343,货物明细表!$B:$F,3,0),"")</f>
        <v/>
      </c>
      <c r="D1343" s="48" t="str">
        <f>IFERROR(VLOOKUP($A1343,货物明细表!$B:$F,4,0),"")</f>
        <v/>
      </c>
      <c r="E1343" s="48" t="str">
        <f>IFERROR(VLOOKUP($A1343,货物明细表!$B:$F,5,0),"")</f>
        <v/>
      </c>
      <c r="F1343" s="23"/>
      <c r="G1343" s="48" t="str">
        <f>IF($A1343="","",SUMIF(入库记录!$C:$C,$A1343,入库记录!$H:$H))</f>
        <v/>
      </c>
      <c r="H1343" s="48" t="str">
        <f>IF(A1343="","",SUMIF(出库记录!$C:$C,$A1343,出库记录!$H:$H))</f>
        <v/>
      </c>
      <c r="I1343" s="48" t="str">
        <f t="shared" si="24"/>
        <v/>
      </c>
      <c r="J1343" s="23"/>
    </row>
    <row r="1344" spans="1:10">
      <c r="A1344" s="19"/>
      <c r="B1344" s="47" t="str">
        <f>IFERROR(VLOOKUP($A1344,货物明细表!$B:$F,2,0),"")</f>
        <v/>
      </c>
      <c r="C1344" s="47" t="str">
        <f>IFERROR(VLOOKUP($A1344,货物明细表!$B:$F,3,0),"")</f>
        <v/>
      </c>
      <c r="D1344" s="47" t="str">
        <f>IFERROR(VLOOKUP($A1344,货物明细表!$B:$F,4,0),"")</f>
        <v/>
      </c>
      <c r="E1344" s="47" t="str">
        <f>IFERROR(VLOOKUP($A1344,货物明细表!$B:$F,5,0),"")</f>
        <v/>
      </c>
      <c r="F1344" s="20"/>
      <c r="G1344" s="47" t="str">
        <f>IF($A1344="","",SUMIF(入库记录!$C:$C,$A1344,入库记录!$H:$H))</f>
        <v/>
      </c>
      <c r="H1344" s="47" t="str">
        <f>IF(A1344="","",SUMIF(出库记录!$C:$C,$A1344,出库记录!$H:$H))</f>
        <v/>
      </c>
      <c r="I1344" s="47" t="str">
        <f t="shared" si="24"/>
        <v/>
      </c>
      <c r="J1344" s="20"/>
    </row>
    <row r="1345" spans="1:10">
      <c r="A1345" s="22"/>
      <c r="B1345" s="48" t="str">
        <f>IFERROR(VLOOKUP($A1345,货物明细表!$B:$F,2,0),"")</f>
        <v/>
      </c>
      <c r="C1345" s="48" t="str">
        <f>IFERROR(VLOOKUP($A1345,货物明细表!$B:$F,3,0),"")</f>
        <v/>
      </c>
      <c r="D1345" s="48" t="str">
        <f>IFERROR(VLOOKUP($A1345,货物明细表!$B:$F,4,0),"")</f>
        <v/>
      </c>
      <c r="E1345" s="48" t="str">
        <f>IFERROR(VLOOKUP($A1345,货物明细表!$B:$F,5,0),"")</f>
        <v/>
      </c>
      <c r="F1345" s="23"/>
      <c r="G1345" s="48" t="str">
        <f>IF($A1345="","",SUMIF(入库记录!$C:$C,$A1345,入库记录!$H:$H))</f>
        <v/>
      </c>
      <c r="H1345" s="48" t="str">
        <f>IF(A1345="","",SUMIF(出库记录!$C:$C,$A1345,出库记录!$H:$H))</f>
        <v/>
      </c>
      <c r="I1345" s="48" t="str">
        <f t="shared" si="24"/>
        <v/>
      </c>
      <c r="J1345" s="23"/>
    </row>
    <row r="1346" spans="1:10">
      <c r="A1346" s="19"/>
      <c r="B1346" s="47" t="str">
        <f>IFERROR(VLOOKUP($A1346,货物明细表!$B:$F,2,0),"")</f>
        <v/>
      </c>
      <c r="C1346" s="47" t="str">
        <f>IFERROR(VLOOKUP($A1346,货物明细表!$B:$F,3,0),"")</f>
        <v/>
      </c>
      <c r="D1346" s="47" t="str">
        <f>IFERROR(VLOOKUP($A1346,货物明细表!$B:$F,4,0),"")</f>
        <v/>
      </c>
      <c r="E1346" s="47" t="str">
        <f>IFERROR(VLOOKUP($A1346,货物明细表!$B:$F,5,0),"")</f>
        <v/>
      </c>
      <c r="F1346" s="20"/>
      <c r="G1346" s="47" t="str">
        <f>IF($A1346="","",SUMIF(入库记录!$C:$C,$A1346,入库记录!$H:$H))</f>
        <v/>
      </c>
      <c r="H1346" s="47" t="str">
        <f>IF(A1346="","",SUMIF(出库记录!$C:$C,$A1346,出库记录!$H:$H))</f>
        <v/>
      </c>
      <c r="I1346" s="47" t="str">
        <f t="shared" si="24"/>
        <v/>
      </c>
      <c r="J1346" s="20"/>
    </row>
    <row r="1347" spans="1:10">
      <c r="A1347" s="22"/>
      <c r="B1347" s="48" t="str">
        <f>IFERROR(VLOOKUP($A1347,货物明细表!$B:$F,2,0),"")</f>
        <v/>
      </c>
      <c r="C1347" s="48" t="str">
        <f>IFERROR(VLOOKUP($A1347,货物明细表!$B:$F,3,0),"")</f>
        <v/>
      </c>
      <c r="D1347" s="48" t="str">
        <f>IFERROR(VLOOKUP($A1347,货物明细表!$B:$F,4,0),"")</f>
        <v/>
      </c>
      <c r="E1347" s="48" t="str">
        <f>IFERROR(VLOOKUP($A1347,货物明细表!$B:$F,5,0),"")</f>
        <v/>
      </c>
      <c r="F1347" s="23"/>
      <c r="G1347" s="48" t="str">
        <f>IF($A1347="","",SUMIF(入库记录!$C:$C,$A1347,入库记录!$H:$H))</f>
        <v/>
      </c>
      <c r="H1347" s="48" t="str">
        <f>IF(A1347="","",SUMIF(出库记录!$C:$C,$A1347,出库记录!$H:$H))</f>
        <v/>
      </c>
      <c r="I1347" s="48" t="str">
        <f t="shared" si="24"/>
        <v/>
      </c>
      <c r="J1347" s="23"/>
    </row>
    <row r="1348" spans="1:10">
      <c r="A1348" s="19"/>
      <c r="B1348" s="47" t="str">
        <f>IFERROR(VLOOKUP($A1348,货物明细表!$B:$F,2,0),"")</f>
        <v/>
      </c>
      <c r="C1348" s="47" t="str">
        <f>IFERROR(VLOOKUP($A1348,货物明细表!$B:$F,3,0),"")</f>
        <v/>
      </c>
      <c r="D1348" s="47" t="str">
        <f>IFERROR(VLOOKUP($A1348,货物明细表!$B:$F,4,0),"")</f>
        <v/>
      </c>
      <c r="E1348" s="47" t="str">
        <f>IFERROR(VLOOKUP($A1348,货物明细表!$B:$F,5,0),"")</f>
        <v/>
      </c>
      <c r="F1348" s="20"/>
      <c r="G1348" s="47" t="str">
        <f>IF($A1348="","",SUMIF(入库记录!$C:$C,$A1348,入库记录!$H:$H))</f>
        <v/>
      </c>
      <c r="H1348" s="47" t="str">
        <f>IF(A1348="","",SUMIF(出库记录!$C:$C,$A1348,出库记录!$H:$H))</f>
        <v/>
      </c>
      <c r="I1348" s="47" t="str">
        <f t="shared" si="24"/>
        <v/>
      </c>
      <c r="J1348" s="20"/>
    </row>
    <row r="1349" spans="1:10">
      <c r="A1349" s="22"/>
      <c r="B1349" s="48" t="str">
        <f>IFERROR(VLOOKUP($A1349,货物明细表!$B:$F,2,0),"")</f>
        <v/>
      </c>
      <c r="C1349" s="48" t="str">
        <f>IFERROR(VLOOKUP($A1349,货物明细表!$B:$F,3,0),"")</f>
        <v/>
      </c>
      <c r="D1349" s="48" t="str">
        <f>IFERROR(VLOOKUP($A1349,货物明细表!$B:$F,4,0),"")</f>
        <v/>
      </c>
      <c r="E1349" s="48" t="str">
        <f>IFERROR(VLOOKUP($A1349,货物明细表!$B:$F,5,0),"")</f>
        <v/>
      </c>
      <c r="F1349" s="23"/>
      <c r="G1349" s="48" t="str">
        <f>IF($A1349="","",SUMIF(入库记录!$C:$C,$A1349,入库记录!$H:$H))</f>
        <v/>
      </c>
      <c r="H1349" s="48" t="str">
        <f>IF(A1349="","",SUMIF(出库记录!$C:$C,$A1349,出库记录!$H:$H))</f>
        <v/>
      </c>
      <c r="I1349" s="48" t="str">
        <f t="shared" si="24"/>
        <v/>
      </c>
      <c r="J1349" s="23"/>
    </row>
    <row r="1350" spans="1:10">
      <c r="A1350" s="19"/>
      <c r="B1350" s="47" t="str">
        <f>IFERROR(VLOOKUP($A1350,货物明细表!$B:$F,2,0),"")</f>
        <v/>
      </c>
      <c r="C1350" s="47" t="str">
        <f>IFERROR(VLOOKUP($A1350,货物明细表!$B:$F,3,0),"")</f>
        <v/>
      </c>
      <c r="D1350" s="47" t="str">
        <f>IFERROR(VLOOKUP($A1350,货物明细表!$B:$F,4,0),"")</f>
        <v/>
      </c>
      <c r="E1350" s="47" t="str">
        <f>IFERROR(VLOOKUP($A1350,货物明细表!$B:$F,5,0),"")</f>
        <v/>
      </c>
      <c r="F1350" s="20"/>
      <c r="G1350" s="47" t="str">
        <f>IF($A1350="","",SUMIF(入库记录!$C:$C,$A1350,入库记录!$H:$H))</f>
        <v/>
      </c>
      <c r="H1350" s="47" t="str">
        <f>IF(A1350="","",SUMIF(出库记录!$C:$C,$A1350,出库记录!$H:$H))</f>
        <v/>
      </c>
      <c r="I1350" s="47" t="str">
        <f t="shared" si="24"/>
        <v/>
      </c>
      <c r="J1350" s="20"/>
    </row>
    <row r="1351" spans="1:10">
      <c r="A1351" s="22"/>
      <c r="B1351" s="48" t="str">
        <f>IFERROR(VLOOKUP($A1351,货物明细表!$B:$F,2,0),"")</f>
        <v/>
      </c>
      <c r="C1351" s="48" t="str">
        <f>IFERROR(VLOOKUP($A1351,货物明细表!$B:$F,3,0),"")</f>
        <v/>
      </c>
      <c r="D1351" s="48" t="str">
        <f>IFERROR(VLOOKUP($A1351,货物明细表!$B:$F,4,0),"")</f>
        <v/>
      </c>
      <c r="E1351" s="48" t="str">
        <f>IFERROR(VLOOKUP($A1351,货物明细表!$B:$F,5,0),"")</f>
        <v/>
      </c>
      <c r="F1351" s="23"/>
      <c r="G1351" s="48" t="str">
        <f>IF($A1351="","",SUMIF(入库记录!$C:$C,$A1351,入库记录!$H:$H))</f>
        <v/>
      </c>
      <c r="H1351" s="48" t="str">
        <f>IF(A1351="","",SUMIF(出库记录!$C:$C,$A1351,出库记录!$H:$H))</f>
        <v/>
      </c>
      <c r="I1351" s="48" t="str">
        <f t="shared" si="24"/>
        <v/>
      </c>
      <c r="J1351" s="23"/>
    </row>
    <row r="1352" spans="1:10">
      <c r="A1352" s="19"/>
      <c r="B1352" s="47" t="str">
        <f>IFERROR(VLOOKUP($A1352,货物明细表!$B:$F,2,0),"")</f>
        <v/>
      </c>
      <c r="C1352" s="47" t="str">
        <f>IFERROR(VLOOKUP($A1352,货物明细表!$B:$F,3,0),"")</f>
        <v/>
      </c>
      <c r="D1352" s="47" t="str">
        <f>IFERROR(VLOOKUP($A1352,货物明细表!$B:$F,4,0),"")</f>
        <v/>
      </c>
      <c r="E1352" s="47" t="str">
        <f>IFERROR(VLOOKUP($A1352,货物明细表!$B:$F,5,0),"")</f>
        <v/>
      </c>
      <c r="F1352" s="20"/>
      <c r="G1352" s="47" t="str">
        <f>IF($A1352="","",SUMIF(入库记录!$C:$C,$A1352,入库记录!$H:$H))</f>
        <v/>
      </c>
      <c r="H1352" s="47" t="str">
        <f>IF(A1352="","",SUMIF(出库记录!$C:$C,$A1352,出库记录!$H:$H))</f>
        <v/>
      </c>
      <c r="I1352" s="47" t="str">
        <f t="shared" si="24"/>
        <v/>
      </c>
      <c r="J1352" s="20"/>
    </row>
    <row r="1353" spans="1:10">
      <c r="A1353" s="22"/>
      <c r="B1353" s="48" t="str">
        <f>IFERROR(VLOOKUP($A1353,货物明细表!$B:$F,2,0),"")</f>
        <v/>
      </c>
      <c r="C1353" s="48" t="str">
        <f>IFERROR(VLOOKUP($A1353,货物明细表!$B:$F,3,0),"")</f>
        <v/>
      </c>
      <c r="D1353" s="48" t="str">
        <f>IFERROR(VLOOKUP($A1353,货物明细表!$B:$F,4,0),"")</f>
        <v/>
      </c>
      <c r="E1353" s="48" t="str">
        <f>IFERROR(VLOOKUP($A1353,货物明细表!$B:$F,5,0),"")</f>
        <v/>
      </c>
      <c r="F1353" s="23"/>
      <c r="G1353" s="48" t="str">
        <f>IF($A1353="","",SUMIF(入库记录!$C:$C,$A1353,入库记录!$H:$H))</f>
        <v/>
      </c>
      <c r="H1353" s="48" t="str">
        <f>IF(A1353="","",SUMIF(出库记录!$C:$C,$A1353,出库记录!$H:$H))</f>
        <v/>
      </c>
      <c r="I1353" s="48" t="str">
        <f t="shared" si="24"/>
        <v/>
      </c>
      <c r="J1353" s="23"/>
    </row>
    <row r="1354" spans="1:10">
      <c r="A1354" s="19"/>
      <c r="B1354" s="47" t="str">
        <f>IFERROR(VLOOKUP($A1354,货物明细表!$B:$F,2,0),"")</f>
        <v/>
      </c>
      <c r="C1354" s="47" t="str">
        <f>IFERROR(VLOOKUP($A1354,货物明细表!$B:$F,3,0),"")</f>
        <v/>
      </c>
      <c r="D1354" s="47" t="str">
        <f>IFERROR(VLOOKUP($A1354,货物明细表!$B:$F,4,0),"")</f>
        <v/>
      </c>
      <c r="E1354" s="47" t="str">
        <f>IFERROR(VLOOKUP($A1354,货物明细表!$B:$F,5,0),"")</f>
        <v/>
      </c>
      <c r="F1354" s="20"/>
      <c r="G1354" s="47" t="str">
        <f>IF($A1354="","",SUMIF(入库记录!$C:$C,$A1354,入库记录!$H:$H))</f>
        <v/>
      </c>
      <c r="H1354" s="47" t="str">
        <f>IF(A1354="","",SUMIF(出库记录!$C:$C,$A1354,出库记录!$H:$H))</f>
        <v/>
      </c>
      <c r="I1354" s="47" t="str">
        <f t="shared" ref="I1354:I1417" si="25">IF($A1354="","",SUM(F1354:G1354)-H1354)</f>
        <v/>
      </c>
      <c r="J1354" s="20"/>
    </row>
    <row r="1355" spans="1:10">
      <c r="A1355" s="22"/>
      <c r="B1355" s="48" t="str">
        <f>IFERROR(VLOOKUP($A1355,货物明细表!$B:$F,2,0),"")</f>
        <v/>
      </c>
      <c r="C1355" s="48" t="str">
        <f>IFERROR(VLOOKUP($A1355,货物明细表!$B:$F,3,0),"")</f>
        <v/>
      </c>
      <c r="D1355" s="48" t="str">
        <f>IFERROR(VLOOKUP($A1355,货物明细表!$B:$F,4,0),"")</f>
        <v/>
      </c>
      <c r="E1355" s="48" t="str">
        <f>IFERROR(VLOOKUP($A1355,货物明细表!$B:$F,5,0),"")</f>
        <v/>
      </c>
      <c r="F1355" s="23"/>
      <c r="G1355" s="48" t="str">
        <f>IF($A1355="","",SUMIF(入库记录!$C:$C,$A1355,入库记录!$H:$H))</f>
        <v/>
      </c>
      <c r="H1355" s="48" t="str">
        <f>IF(A1355="","",SUMIF(出库记录!$C:$C,$A1355,出库记录!$H:$H))</f>
        <v/>
      </c>
      <c r="I1355" s="48" t="str">
        <f t="shared" si="25"/>
        <v/>
      </c>
      <c r="J1355" s="23"/>
    </row>
    <row r="1356" spans="1:10">
      <c r="A1356" s="19"/>
      <c r="B1356" s="47" t="str">
        <f>IFERROR(VLOOKUP($A1356,货物明细表!$B:$F,2,0),"")</f>
        <v/>
      </c>
      <c r="C1356" s="47" t="str">
        <f>IFERROR(VLOOKUP($A1356,货物明细表!$B:$F,3,0),"")</f>
        <v/>
      </c>
      <c r="D1356" s="47" t="str">
        <f>IFERROR(VLOOKUP($A1356,货物明细表!$B:$F,4,0),"")</f>
        <v/>
      </c>
      <c r="E1356" s="47" t="str">
        <f>IFERROR(VLOOKUP($A1356,货物明细表!$B:$F,5,0),"")</f>
        <v/>
      </c>
      <c r="F1356" s="20"/>
      <c r="G1356" s="47" t="str">
        <f>IF($A1356="","",SUMIF(入库记录!$C:$C,$A1356,入库记录!$H:$H))</f>
        <v/>
      </c>
      <c r="H1356" s="47" t="str">
        <f>IF(A1356="","",SUMIF(出库记录!$C:$C,$A1356,出库记录!$H:$H))</f>
        <v/>
      </c>
      <c r="I1356" s="47" t="str">
        <f t="shared" si="25"/>
        <v/>
      </c>
      <c r="J1356" s="20"/>
    </row>
    <row r="1357" spans="1:10">
      <c r="A1357" s="22"/>
      <c r="B1357" s="48" t="str">
        <f>IFERROR(VLOOKUP($A1357,货物明细表!$B:$F,2,0),"")</f>
        <v/>
      </c>
      <c r="C1357" s="48" t="str">
        <f>IFERROR(VLOOKUP($A1357,货物明细表!$B:$F,3,0),"")</f>
        <v/>
      </c>
      <c r="D1357" s="48" t="str">
        <f>IFERROR(VLOOKUP($A1357,货物明细表!$B:$F,4,0),"")</f>
        <v/>
      </c>
      <c r="E1357" s="48" t="str">
        <f>IFERROR(VLOOKUP($A1357,货物明细表!$B:$F,5,0),"")</f>
        <v/>
      </c>
      <c r="F1357" s="23"/>
      <c r="G1357" s="48" t="str">
        <f>IF($A1357="","",SUMIF(入库记录!$C:$C,$A1357,入库记录!$H:$H))</f>
        <v/>
      </c>
      <c r="H1357" s="48" t="str">
        <f>IF(A1357="","",SUMIF(出库记录!$C:$C,$A1357,出库记录!$H:$H))</f>
        <v/>
      </c>
      <c r="I1357" s="48" t="str">
        <f t="shared" si="25"/>
        <v/>
      </c>
      <c r="J1357" s="23"/>
    </row>
    <row r="1358" spans="1:10">
      <c r="A1358" s="19"/>
      <c r="B1358" s="47" t="str">
        <f>IFERROR(VLOOKUP($A1358,货物明细表!$B:$F,2,0),"")</f>
        <v/>
      </c>
      <c r="C1358" s="47" t="str">
        <f>IFERROR(VLOOKUP($A1358,货物明细表!$B:$F,3,0),"")</f>
        <v/>
      </c>
      <c r="D1358" s="47" t="str">
        <f>IFERROR(VLOOKUP($A1358,货物明细表!$B:$F,4,0),"")</f>
        <v/>
      </c>
      <c r="E1358" s="47" t="str">
        <f>IFERROR(VLOOKUP($A1358,货物明细表!$B:$F,5,0),"")</f>
        <v/>
      </c>
      <c r="F1358" s="20"/>
      <c r="G1358" s="47" t="str">
        <f>IF($A1358="","",SUMIF(入库记录!$C:$C,$A1358,入库记录!$H:$H))</f>
        <v/>
      </c>
      <c r="H1358" s="47" t="str">
        <f>IF(A1358="","",SUMIF(出库记录!$C:$C,$A1358,出库记录!$H:$H))</f>
        <v/>
      </c>
      <c r="I1358" s="47" t="str">
        <f t="shared" si="25"/>
        <v/>
      </c>
      <c r="J1358" s="20"/>
    </row>
    <row r="1359" spans="1:10">
      <c r="A1359" s="22"/>
      <c r="B1359" s="48" t="str">
        <f>IFERROR(VLOOKUP($A1359,货物明细表!$B:$F,2,0),"")</f>
        <v/>
      </c>
      <c r="C1359" s="48" t="str">
        <f>IFERROR(VLOOKUP($A1359,货物明细表!$B:$F,3,0),"")</f>
        <v/>
      </c>
      <c r="D1359" s="48" t="str">
        <f>IFERROR(VLOOKUP($A1359,货物明细表!$B:$F,4,0),"")</f>
        <v/>
      </c>
      <c r="E1359" s="48" t="str">
        <f>IFERROR(VLOOKUP($A1359,货物明细表!$B:$F,5,0),"")</f>
        <v/>
      </c>
      <c r="F1359" s="23"/>
      <c r="G1359" s="48" t="str">
        <f>IF($A1359="","",SUMIF(入库记录!$C:$C,$A1359,入库记录!$H:$H))</f>
        <v/>
      </c>
      <c r="H1359" s="48" t="str">
        <f>IF(A1359="","",SUMIF(出库记录!$C:$C,$A1359,出库记录!$H:$H))</f>
        <v/>
      </c>
      <c r="I1359" s="48" t="str">
        <f t="shared" si="25"/>
        <v/>
      </c>
      <c r="J1359" s="23"/>
    </row>
    <row r="1360" spans="1:10">
      <c r="A1360" s="19"/>
      <c r="B1360" s="47" t="str">
        <f>IFERROR(VLOOKUP($A1360,货物明细表!$B:$F,2,0),"")</f>
        <v/>
      </c>
      <c r="C1360" s="47" t="str">
        <f>IFERROR(VLOOKUP($A1360,货物明细表!$B:$F,3,0),"")</f>
        <v/>
      </c>
      <c r="D1360" s="47" t="str">
        <f>IFERROR(VLOOKUP($A1360,货物明细表!$B:$F,4,0),"")</f>
        <v/>
      </c>
      <c r="E1360" s="47" t="str">
        <f>IFERROR(VLOOKUP($A1360,货物明细表!$B:$F,5,0),"")</f>
        <v/>
      </c>
      <c r="F1360" s="20"/>
      <c r="G1360" s="47" t="str">
        <f>IF($A1360="","",SUMIF(入库记录!$C:$C,$A1360,入库记录!$H:$H))</f>
        <v/>
      </c>
      <c r="H1360" s="47" t="str">
        <f>IF(A1360="","",SUMIF(出库记录!$C:$C,$A1360,出库记录!$H:$H))</f>
        <v/>
      </c>
      <c r="I1360" s="47" t="str">
        <f t="shared" si="25"/>
        <v/>
      </c>
      <c r="J1360" s="20"/>
    </row>
    <row r="1361" spans="1:10">
      <c r="A1361" s="22"/>
      <c r="B1361" s="48" t="str">
        <f>IFERROR(VLOOKUP($A1361,货物明细表!$B:$F,2,0),"")</f>
        <v/>
      </c>
      <c r="C1361" s="48" t="str">
        <f>IFERROR(VLOOKUP($A1361,货物明细表!$B:$F,3,0),"")</f>
        <v/>
      </c>
      <c r="D1361" s="48" t="str">
        <f>IFERROR(VLOOKUP($A1361,货物明细表!$B:$F,4,0),"")</f>
        <v/>
      </c>
      <c r="E1361" s="48" t="str">
        <f>IFERROR(VLOOKUP($A1361,货物明细表!$B:$F,5,0),"")</f>
        <v/>
      </c>
      <c r="F1361" s="23"/>
      <c r="G1361" s="48" t="str">
        <f>IF($A1361="","",SUMIF(入库记录!$C:$C,$A1361,入库记录!$H:$H))</f>
        <v/>
      </c>
      <c r="H1361" s="48" t="str">
        <f>IF(A1361="","",SUMIF(出库记录!$C:$C,$A1361,出库记录!$H:$H))</f>
        <v/>
      </c>
      <c r="I1361" s="48" t="str">
        <f t="shared" si="25"/>
        <v/>
      </c>
      <c r="J1361" s="23"/>
    </row>
    <row r="1362" spans="1:10">
      <c r="A1362" s="19"/>
      <c r="B1362" s="47" t="str">
        <f>IFERROR(VLOOKUP($A1362,货物明细表!$B:$F,2,0),"")</f>
        <v/>
      </c>
      <c r="C1362" s="47" t="str">
        <f>IFERROR(VLOOKUP($A1362,货物明细表!$B:$F,3,0),"")</f>
        <v/>
      </c>
      <c r="D1362" s="47" t="str">
        <f>IFERROR(VLOOKUP($A1362,货物明细表!$B:$F,4,0),"")</f>
        <v/>
      </c>
      <c r="E1362" s="47" t="str">
        <f>IFERROR(VLOOKUP($A1362,货物明细表!$B:$F,5,0),"")</f>
        <v/>
      </c>
      <c r="F1362" s="20"/>
      <c r="G1362" s="47" t="str">
        <f>IF($A1362="","",SUMIF(入库记录!$C:$C,$A1362,入库记录!$H:$H))</f>
        <v/>
      </c>
      <c r="H1362" s="47" t="str">
        <f>IF(A1362="","",SUMIF(出库记录!$C:$C,$A1362,出库记录!$H:$H))</f>
        <v/>
      </c>
      <c r="I1362" s="47" t="str">
        <f t="shared" si="25"/>
        <v/>
      </c>
      <c r="J1362" s="20"/>
    </row>
    <row r="1363" spans="1:10">
      <c r="A1363" s="22"/>
      <c r="B1363" s="48" t="str">
        <f>IFERROR(VLOOKUP($A1363,货物明细表!$B:$F,2,0),"")</f>
        <v/>
      </c>
      <c r="C1363" s="48" t="str">
        <f>IFERROR(VLOOKUP($A1363,货物明细表!$B:$F,3,0),"")</f>
        <v/>
      </c>
      <c r="D1363" s="48" t="str">
        <f>IFERROR(VLOOKUP($A1363,货物明细表!$B:$F,4,0),"")</f>
        <v/>
      </c>
      <c r="E1363" s="48" t="str">
        <f>IFERROR(VLOOKUP($A1363,货物明细表!$B:$F,5,0),"")</f>
        <v/>
      </c>
      <c r="F1363" s="23"/>
      <c r="G1363" s="48" t="str">
        <f>IF($A1363="","",SUMIF(入库记录!$C:$C,$A1363,入库记录!$H:$H))</f>
        <v/>
      </c>
      <c r="H1363" s="48" t="str">
        <f>IF(A1363="","",SUMIF(出库记录!$C:$C,$A1363,出库记录!$H:$H))</f>
        <v/>
      </c>
      <c r="I1363" s="48" t="str">
        <f t="shared" si="25"/>
        <v/>
      </c>
      <c r="J1363" s="23"/>
    </row>
    <row r="1364" spans="1:10">
      <c r="A1364" s="19"/>
      <c r="B1364" s="47" t="str">
        <f>IFERROR(VLOOKUP($A1364,货物明细表!$B:$F,2,0),"")</f>
        <v/>
      </c>
      <c r="C1364" s="47" t="str">
        <f>IFERROR(VLOOKUP($A1364,货物明细表!$B:$F,3,0),"")</f>
        <v/>
      </c>
      <c r="D1364" s="47" t="str">
        <f>IFERROR(VLOOKUP($A1364,货物明细表!$B:$F,4,0),"")</f>
        <v/>
      </c>
      <c r="E1364" s="47" t="str">
        <f>IFERROR(VLOOKUP($A1364,货物明细表!$B:$F,5,0),"")</f>
        <v/>
      </c>
      <c r="F1364" s="20"/>
      <c r="G1364" s="47" t="str">
        <f>IF($A1364="","",SUMIF(入库记录!$C:$C,$A1364,入库记录!$H:$H))</f>
        <v/>
      </c>
      <c r="H1364" s="47" t="str">
        <f>IF(A1364="","",SUMIF(出库记录!$C:$C,$A1364,出库记录!$H:$H))</f>
        <v/>
      </c>
      <c r="I1364" s="47" t="str">
        <f t="shared" si="25"/>
        <v/>
      </c>
      <c r="J1364" s="20"/>
    </row>
    <row r="1365" spans="1:10">
      <c r="A1365" s="22"/>
      <c r="B1365" s="48" t="str">
        <f>IFERROR(VLOOKUP($A1365,货物明细表!$B:$F,2,0),"")</f>
        <v/>
      </c>
      <c r="C1365" s="48" t="str">
        <f>IFERROR(VLOOKUP($A1365,货物明细表!$B:$F,3,0),"")</f>
        <v/>
      </c>
      <c r="D1365" s="48" t="str">
        <f>IFERROR(VLOOKUP($A1365,货物明细表!$B:$F,4,0),"")</f>
        <v/>
      </c>
      <c r="E1365" s="48" t="str">
        <f>IFERROR(VLOOKUP($A1365,货物明细表!$B:$F,5,0),"")</f>
        <v/>
      </c>
      <c r="F1365" s="23"/>
      <c r="G1365" s="48" t="str">
        <f>IF($A1365="","",SUMIF(入库记录!$C:$C,$A1365,入库记录!$H:$H))</f>
        <v/>
      </c>
      <c r="H1365" s="48" t="str">
        <f>IF(A1365="","",SUMIF(出库记录!$C:$C,$A1365,出库记录!$H:$H))</f>
        <v/>
      </c>
      <c r="I1365" s="48" t="str">
        <f t="shared" si="25"/>
        <v/>
      </c>
      <c r="J1365" s="23"/>
    </row>
    <row r="1366" spans="1:10">
      <c r="A1366" s="19"/>
      <c r="B1366" s="47" t="str">
        <f>IFERROR(VLOOKUP($A1366,货物明细表!$B:$F,2,0),"")</f>
        <v/>
      </c>
      <c r="C1366" s="47" t="str">
        <f>IFERROR(VLOOKUP($A1366,货物明细表!$B:$F,3,0),"")</f>
        <v/>
      </c>
      <c r="D1366" s="47" t="str">
        <f>IFERROR(VLOOKUP($A1366,货物明细表!$B:$F,4,0),"")</f>
        <v/>
      </c>
      <c r="E1366" s="47" t="str">
        <f>IFERROR(VLOOKUP($A1366,货物明细表!$B:$F,5,0),"")</f>
        <v/>
      </c>
      <c r="F1366" s="20"/>
      <c r="G1366" s="47" t="str">
        <f>IF($A1366="","",SUMIF(入库记录!$C:$C,$A1366,入库记录!$H:$H))</f>
        <v/>
      </c>
      <c r="H1366" s="47" t="str">
        <f>IF(A1366="","",SUMIF(出库记录!$C:$C,$A1366,出库记录!$H:$H))</f>
        <v/>
      </c>
      <c r="I1366" s="47" t="str">
        <f t="shared" si="25"/>
        <v/>
      </c>
      <c r="J1366" s="20"/>
    </row>
    <row r="1367" spans="1:10">
      <c r="A1367" s="22"/>
      <c r="B1367" s="48" t="str">
        <f>IFERROR(VLOOKUP($A1367,货物明细表!$B:$F,2,0),"")</f>
        <v/>
      </c>
      <c r="C1367" s="48" t="str">
        <f>IFERROR(VLOOKUP($A1367,货物明细表!$B:$F,3,0),"")</f>
        <v/>
      </c>
      <c r="D1367" s="48" t="str">
        <f>IFERROR(VLOOKUP($A1367,货物明细表!$B:$F,4,0),"")</f>
        <v/>
      </c>
      <c r="E1367" s="48" t="str">
        <f>IFERROR(VLOOKUP($A1367,货物明细表!$B:$F,5,0),"")</f>
        <v/>
      </c>
      <c r="F1367" s="23"/>
      <c r="G1367" s="48" t="str">
        <f>IF($A1367="","",SUMIF(入库记录!$C:$C,$A1367,入库记录!$H:$H))</f>
        <v/>
      </c>
      <c r="H1367" s="48" t="str">
        <f>IF(A1367="","",SUMIF(出库记录!$C:$C,$A1367,出库记录!$H:$H))</f>
        <v/>
      </c>
      <c r="I1367" s="48" t="str">
        <f t="shared" si="25"/>
        <v/>
      </c>
      <c r="J1367" s="23"/>
    </row>
    <row r="1368" spans="1:10">
      <c r="A1368" s="19"/>
      <c r="B1368" s="47" t="str">
        <f>IFERROR(VLOOKUP($A1368,货物明细表!$B:$F,2,0),"")</f>
        <v/>
      </c>
      <c r="C1368" s="47" t="str">
        <f>IFERROR(VLOOKUP($A1368,货物明细表!$B:$F,3,0),"")</f>
        <v/>
      </c>
      <c r="D1368" s="47" t="str">
        <f>IFERROR(VLOOKUP($A1368,货物明细表!$B:$F,4,0),"")</f>
        <v/>
      </c>
      <c r="E1368" s="47" t="str">
        <f>IFERROR(VLOOKUP($A1368,货物明细表!$B:$F,5,0),"")</f>
        <v/>
      </c>
      <c r="F1368" s="20"/>
      <c r="G1368" s="47" t="str">
        <f>IF($A1368="","",SUMIF(入库记录!$C:$C,$A1368,入库记录!$H:$H))</f>
        <v/>
      </c>
      <c r="H1368" s="47" t="str">
        <f>IF(A1368="","",SUMIF(出库记录!$C:$C,$A1368,出库记录!$H:$H))</f>
        <v/>
      </c>
      <c r="I1368" s="47" t="str">
        <f t="shared" si="25"/>
        <v/>
      </c>
      <c r="J1368" s="20"/>
    </row>
    <row r="1369" spans="1:10">
      <c r="A1369" s="22"/>
      <c r="B1369" s="48" t="str">
        <f>IFERROR(VLOOKUP($A1369,货物明细表!$B:$F,2,0),"")</f>
        <v/>
      </c>
      <c r="C1369" s="48" t="str">
        <f>IFERROR(VLOOKUP($A1369,货物明细表!$B:$F,3,0),"")</f>
        <v/>
      </c>
      <c r="D1369" s="48" t="str">
        <f>IFERROR(VLOOKUP($A1369,货物明细表!$B:$F,4,0),"")</f>
        <v/>
      </c>
      <c r="E1369" s="48" t="str">
        <f>IFERROR(VLOOKUP($A1369,货物明细表!$B:$F,5,0),"")</f>
        <v/>
      </c>
      <c r="F1369" s="23"/>
      <c r="G1369" s="48" t="str">
        <f>IF($A1369="","",SUMIF(入库记录!$C:$C,$A1369,入库记录!$H:$H))</f>
        <v/>
      </c>
      <c r="H1369" s="48" t="str">
        <f>IF(A1369="","",SUMIF(出库记录!$C:$C,$A1369,出库记录!$H:$H))</f>
        <v/>
      </c>
      <c r="I1369" s="48" t="str">
        <f t="shared" si="25"/>
        <v/>
      </c>
      <c r="J1369" s="23"/>
    </row>
    <row r="1370" spans="1:10">
      <c r="A1370" s="19"/>
      <c r="B1370" s="47" t="str">
        <f>IFERROR(VLOOKUP($A1370,货物明细表!$B:$F,2,0),"")</f>
        <v/>
      </c>
      <c r="C1370" s="47" t="str">
        <f>IFERROR(VLOOKUP($A1370,货物明细表!$B:$F,3,0),"")</f>
        <v/>
      </c>
      <c r="D1370" s="47" t="str">
        <f>IFERROR(VLOOKUP($A1370,货物明细表!$B:$F,4,0),"")</f>
        <v/>
      </c>
      <c r="E1370" s="47" t="str">
        <f>IFERROR(VLOOKUP($A1370,货物明细表!$B:$F,5,0),"")</f>
        <v/>
      </c>
      <c r="F1370" s="20"/>
      <c r="G1370" s="47" t="str">
        <f>IF($A1370="","",SUMIF(入库记录!$C:$C,$A1370,入库记录!$H:$H))</f>
        <v/>
      </c>
      <c r="H1370" s="47" t="str">
        <f>IF(A1370="","",SUMIF(出库记录!$C:$C,$A1370,出库记录!$H:$H))</f>
        <v/>
      </c>
      <c r="I1370" s="47" t="str">
        <f t="shared" si="25"/>
        <v/>
      </c>
      <c r="J1370" s="20"/>
    </row>
    <row r="1371" spans="1:10">
      <c r="A1371" s="22"/>
      <c r="B1371" s="48" t="str">
        <f>IFERROR(VLOOKUP($A1371,货物明细表!$B:$F,2,0),"")</f>
        <v/>
      </c>
      <c r="C1371" s="48" t="str">
        <f>IFERROR(VLOOKUP($A1371,货物明细表!$B:$F,3,0),"")</f>
        <v/>
      </c>
      <c r="D1371" s="48" t="str">
        <f>IFERROR(VLOOKUP($A1371,货物明细表!$B:$F,4,0),"")</f>
        <v/>
      </c>
      <c r="E1371" s="48" t="str">
        <f>IFERROR(VLOOKUP($A1371,货物明细表!$B:$F,5,0),"")</f>
        <v/>
      </c>
      <c r="F1371" s="23"/>
      <c r="G1371" s="48" t="str">
        <f>IF($A1371="","",SUMIF(入库记录!$C:$C,$A1371,入库记录!$H:$H))</f>
        <v/>
      </c>
      <c r="H1371" s="48" t="str">
        <f>IF(A1371="","",SUMIF(出库记录!$C:$C,$A1371,出库记录!$H:$H))</f>
        <v/>
      </c>
      <c r="I1371" s="48" t="str">
        <f t="shared" si="25"/>
        <v/>
      </c>
      <c r="J1371" s="23"/>
    </row>
    <row r="1372" spans="1:10">
      <c r="A1372" s="19"/>
      <c r="B1372" s="47" t="str">
        <f>IFERROR(VLOOKUP($A1372,货物明细表!$B:$F,2,0),"")</f>
        <v/>
      </c>
      <c r="C1372" s="47" t="str">
        <f>IFERROR(VLOOKUP($A1372,货物明细表!$B:$F,3,0),"")</f>
        <v/>
      </c>
      <c r="D1372" s="47" t="str">
        <f>IFERROR(VLOOKUP($A1372,货物明细表!$B:$F,4,0),"")</f>
        <v/>
      </c>
      <c r="E1372" s="47" t="str">
        <f>IFERROR(VLOOKUP($A1372,货物明细表!$B:$F,5,0),"")</f>
        <v/>
      </c>
      <c r="F1372" s="20"/>
      <c r="G1372" s="47" t="str">
        <f>IF($A1372="","",SUMIF(入库记录!$C:$C,$A1372,入库记录!$H:$H))</f>
        <v/>
      </c>
      <c r="H1372" s="47" t="str">
        <f>IF(A1372="","",SUMIF(出库记录!$C:$C,$A1372,出库记录!$H:$H))</f>
        <v/>
      </c>
      <c r="I1372" s="47" t="str">
        <f t="shared" si="25"/>
        <v/>
      </c>
      <c r="J1372" s="20"/>
    </row>
    <row r="1373" spans="1:10">
      <c r="A1373" s="22"/>
      <c r="B1373" s="48" t="str">
        <f>IFERROR(VLOOKUP($A1373,货物明细表!$B:$F,2,0),"")</f>
        <v/>
      </c>
      <c r="C1373" s="48" t="str">
        <f>IFERROR(VLOOKUP($A1373,货物明细表!$B:$F,3,0),"")</f>
        <v/>
      </c>
      <c r="D1373" s="48" t="str">
        <f>IFERROR(VLOOKUP($A1373,货物明细表!$B:$F,4,0),"")</f>
        <v/>
      </c>
      <c r="E1373" s="48" t="str">
        <f>IFERROR(VLOOKUP($A1373,货物明细表!$B:$F,5,0),"")</f>
        <v/>
      </c>
      <c r="F1373" s="23"/>
      <c r="G1373" s="48" t="str">
        <f>IF($A1373="","",SUMIF(入库记录!$C:$C,$A1373,入库记录!$H:$H))</f>
        <v/>
      </c>
      <c r="H1373" s="48" t="str">
        <f>IF(A1373="","",SUMIF(出库记录!$C:$C,$A1373,出库记录!$H:$H))</f>
        <v/>
      </c>
      <c r="I1373" s="48" t="str">
        <f t="shared" si="25"/>
        <v/>
      </c>
      <c r="J1373" s="23"/>
    </row>
    <row r="1374" spans="1:10">
      <c r="A1374" s="19"/>
      <c r="B1374" s="47" t="str">
        <f>IFERROR(VLOOKUP($A1374,货物明细表!$B:$F,2,0),"")</f>
        <v/>
      </c>
      <c r="C1374" s="47" t="str">
        <f>IFERROR(VLOOKUP($A1374,货物明细表!$B:$F,3,0),"")</f>
        <v/>
      </c>
      <c r="D1374" s="47" t="str">
        <f>IFERROR(VLOOKUP($A1374,货物明细表!$B:$F,4,0),"")</f>
        <v/>
      </c>
      <c r="E1374" s="47" t="str">
        <f>IFERROR(VLOOKUP($A1374,货物明细表!$B:$F,5,0),"")</f>
        <v/>
      </c>
      <c r="F1374" s="20"/>
      <c r="G1374" s="47" t="str">
        <f>IF($A1374="","",SUMIF(入库记录!$C:$C,$A1374,入库记录!$H:$H))</f>
        <v/>
      </c>
      <c r="H1374" s="47" t="str">
        <f>IF(A1374="","",SUMIF(出库记录!$C:$C,$A1374,出库记录!$H:$H))</f>
        <v/>
      </c>
      <c r="I1374" s="47" t="str">
        <f t="shared" si="25"/>
        <v/>
      </c>
      <c r="J1374" s="20"/>
    </row>
    <row r="1375" spans="1:10">
      <c r="A1375" s="22"/>
      <c r="B1375" s="48" t="str">
        <f>IFERROR(VLOOKUP($A1375,货物明细表!$B:$F,2,0),"")</f>
        <v/>
      </c>
      <c r="C1375" s="48" t="str">
        <f>IFERROR(VLOOKUP($A1375,货物明细表!$B:$F,3,0),"")</f>
        <v/>
      </c>
      <c r="D1375" s="48" t="str">
        <f>IFERROR(VLOOKUP($A1375,货物明细表!$B:$F,4,0),"")</f>
        <v/>
      </c>
      <c r="E1375" s="48" t="str">
        <f>IFERROR(VLOOKUP($A1375,货物明细表!$B:$F,5,0),"")</f>
        <v/>
      </c>
      <c r="F1375" s="23"/>
      <c r="G1375" s="48" t="str">
        <f>IF($A1375="","",SUMIF(入库记录!$C:$C,$A1375,入库记录!$H:$H))</f>
        <v/>
      </c>
      <c r="H1375" s="48" t="str">
        <f>IF(A1375="","",SUMIF(出库记录!$C:$C,$A1375,出库记录!$H:$H))</f>
        <v/>
      </c>
      <c r="I1375" s="48" t="str">
        <f t="shared" si="25"/>
        <v/>
      </c>
      <c r="J1375" s="23"/>
    </row>
    <row r="1376" spans="1:10">
      <c r="A1376" s="19"/>
      <c r="B1376" s="47" t="str">
        <f>IFERROR(VLOOKUP($A1376,货物明细表!$B:$F,2,0),"")</f>
        <v/>
      </c>
      <c r="C1376" s="47" t="str">
        <f>IFERROR(VLOOKUP($A1376,货物明细表!$B:$F,3,0),"")</f>
        <v/>
      </c>
      <c r="D1376" s="47" t="str">
        <f>IFERROR(VLOOKUP($A1376,货物明细表!$B:$F,4,0),"")</f>
        <v/>
      </c>
      <c r="E1376" s="47" t="str">
        <f>IFERROR(VLOOKUP($A1376,货物明细表!$B:$F,5,0),"")</f>
        <v/>
      </c>
      <c r="F1376" s="20"/>
      <c r="G1376" s="47" t="str">
        <f>IF($A1376="","",SUMIF(入库记录!$C:$C,$A1376,入库记录!$H:$H))</f>
        <v/>
      </c>
      <c r="H1376" s="47" t="str">
        <f>IF(A1376="","",SUMIF(出库记录!$C:$C,$A1376,出库记录!$H:$H))</f>
        <v/>
      </c>
      <c r="I1376" s="47" t="str">
        <f t="shared" si="25"/>
        <v/>
      </c>
      <c r="J1376" s="20"/>
    </row>
    <row r="1377" spans="1:10">
      <c r="A1377" s="22"/>
      <c r="B1377" s="48" t="str">
        <f>IFERROR(VLOOKUP($A1377,货物明细表!$B:$F,2,0),"")</f>
        <v/>
      </c>
      <c r="C1377" s="48" t="str">
        <f>IFERROR(VLOOKUP($A1377,货物明细表!$B:$F,3,0),"")</f>
        <v/>
      </c>
      <c r="D1377" s="48" t="str">
        <f>IFERROR(VLOOKUP($A1377,货物明细表!$B:$F,4,0),"")</f>
        <v/>
      </c>
      <c r="E1377" s="48" t="str">
        <f>IFERROR(VLOOKUP($A1377,货物明细表!$B:$F,5,0),"")</f>
        <v/>
      </c>
      <c r="F1377" s="23"/>
      <c r="G1377" s="48" t="str">
        <f>IF($A1377="","",SUMIF(入库记录!$C:$C,$A1377,入库记录!$H:$H))</f>
        <v/>
      </c>
      <c r="H1377" s="48" t="str">
        <f>IF(A1377="","",SUMIF(出库记录!$C:$C,$A1377,出库记录!$H:$H))</f>
        <v/>
      </c>
      <c r="I1377" s="48" t="str">
        <f t="shared" si="25"/>
        <v/>
      </c>
      <c r="J1377" s="23"/>
    </row>
    <row r="1378" spans="1:10">
      <c r="A1378" s="19"/>
      <c r="B1378" s="47" t="str">
        <f>IFERROR(VLOOKUP($A1378,货物明细表!$B:$F,2,0),"")</f>
        <v/>
      </c>
      <c r="C1378" s="47" t="str">
        <f>IFERROR(VLOOKUP($A1378,货物明细表!$B:$F,3,0),"")</f>
        <v/>
      </c>
      <c r="D1378" s="47" t="str">
        <f>IFERROR(VLOOKUP($A1378,货物明细表!$B:$F,4,0),"")</f>
        <v/>
      </c>
      <c r="E1378" s="47" t="str">
        <f>IFERROR(VLOOKUP($A1378,货物明细表!$B:$F,5,0),"")</f>
        <v/>
      </c>
      <c r="F1378" s="20"/>
      <c r="G1378" s="47" t="str">
        <f>IF($A1378="","",SUMIF(入库记录!$C:$C,$A1378,入库记录!$H:$H))</f>
        <v/>
      </c>
      <c r="H1378" s="47" t="str">
        <f>IF(A1378="","",SUMIF(出库记录!$C:$C,$A1378,出库记录!$H:$H))</f>
        <v/>
      </c>
      <c r="I1378" s="47" t="str">
        <f t="shared" si="25"/>
        <v/>
      </c>
      <c r="J1378" s="20"/>
    </row>
    <row r="1379" spans="1:10">
      <c r="A1379" s="22"/>
      <c r="B1379" s="48" t="str">
        <f>IFERROR(VLOOKUP($A1379,货物明细表!$B:$F,2,0),"")</f>
        <v/>
      </c>
      <c r="C1379" s="48" t="str">
        <f>IFERROR(VLOOKUP($A1379,货物明细表!$B:$F,3,0),"")</f>
        <v/>
      </c>
      <c r="D1379" s="48" t="str">
        <f>IFERROR(VLOOKUP($A1379,货物明细表!$B:$F,4,0),"")</f>
        <v/>
      </c>
      <c r="E1379" s="48" t="str">
        <f>IFERROR(VLOOKUP($A1379,货物明细表!$B:$F,5,0),"")</f>
        <v/>
      </c>
      <c r="F1379" s="23"/>
      <c r="G1379" s="48" t="str">
        <f>IF($A1379="","",SUMIF(入库记录!$C:$C,$A1379,入库记录!$H:$H))</f>
        <v/>
      </c>
      <c r="H1379" s="48" t="str">
        <f>IF(A1379="","",SUMIF(出库记录!$C:$C,$A1379,出库记录!$H:$H))</f>
        <v/>
      </c>
      <c r="I1379" s="48" t="str">
        <f t="shared" si="25"/>
        <v/>
      </c>
      <c r="J1379" s="23"/>
    </row>
    <row r="1380" spans="1:10">
      <c r="A1380" s="19"/>
      <c r="B1380" s="47" t="str">
        <f>IFERROR(VLOOKUP($A1380,货物明细表!$B:$F,2,0),"")</f>
        <v/>
      </c>
      <c r="C1380" s="47" t="str">
        <f>IFERROR(VLOOKUP($A1380,货物明细表!$B:$F,3,0),"")</f>
        <v/>
      </c>
      <c r="D1380" s="47" t="str">
        <f>IFERROR(VLOOKUP($A1380,货物明细表!$B:$F,4,0),"")</f>
        <v/>
      </c>
      <c r="E1380" s="47" t="str">
        <f>IFERROR(VLOOKUP($A1380,货物明细表!$B:$F,5,0),"")</f>
        <v/>
      </c>
      <c r="F1380" s="20"/>
      <c r="G1380" s="47" t="str">
        <f>IF($A1380="","",SUMIF(入库记录!$C:$C,$A1380,入库记录!$H:$H))</f>
        <v/>
      </c>
      <c r="H1380" s="47" t="str">
        <f>IF(A1380="","",SUMIF(出库记录!$C:$C,$A1380,出库记录!$H:$H))</f>
        <v/>
      </c>
      <c r="I1380" s="47" t="str">
        <f t="shared" si="25"/>
        <v/>
      </c>
      <c r="J1380" s="20"/>
    </row>
    <row r="1381" spans="1:10">
      <c r="A1381" s="22"/>
      <c r="B1381" s="48" t="str">
        <f>IFERROR(VLOOKUP($A1381,货物明细表!$B:$F,2,0),"")</f>
        <v/>
      </c>
      <c r="C1381" s="48" t="str">
        <f>IFERROR(VLOOKUP($A1381,货物明细表!$B:$F,3,0),"")</f>
        <v/>
      </c>
      <c r="D1381" s="48" t="str">
        <f>IFERROR(VLOOKUP($A1381,货物明细表!$B:$F,4,0),"")</f>
        <v/>
      </c>
      <c r="E1381" s="48" t="str">
        <f>IFERROR(VLOOKUP($A1381,货物明细表!$B:$F,5,0),"")</f>
        <v/>
      </c>
      <c r="F1381" s="23"/>
      <c r="G1381" s="48" t="str">
        <f>IF($A1381="","",SUMIF(入库记录!$C:$C,$A1381,入库记录!$H:$H))</f>
        <v/>
      </c>
      <c r="H1381" s="48" t="str">
        <f>IF(A1381="","",SUMIF(出库记录!$C:$C,$A1381,出库记录!$H:$H))</f>
        <v/>
      </c>
      <c r="I1381" s="48" t="str">
        <f t="shared" si="25"/>
        <v/>
      </c>
      <c r="J1381" s="23"/>
    </row>
    <row r="1382" spans="1:10">
      <c r="A1382" s="19"/>
      <c r="B1382" s="47" t="str">
        <f>IFERROR(VLOOKUP($A1382,货物明细表!$B:$F,2,0),"")</f>
        <v/>
      </c>
      <c r="C1382" s="47" t="str">
        <f>IFERROR(VLOOKUP($A1382,货物明细表!$B:$F,3,0),"")</f>
        <v/>
      </c>
      <c r="D1382" s="47" t="str">
        <f>IFERROR(VLOOKUP($A1382,货物明细表!$B:$F,4,0),"")</f>
        <v/>
      </c>
      <c r="E1382" s="47" t="str">
        <f>IFERROR(VLOOKUP($A1382,货物明细表!$B:$F,5,0),"")</f>
        <v/>
      </c>
      <c r="F1382" s="20"/>
      <c r="G1382" s="47" t="str">
        <f>IF($A1382="","",SUMIF(入库记录!$C:$C,$A1382,入库记录!$H:$H))</f>
        <v/>
      </c>
      <c r="H1382" s="47" t="str">
        <f>IF(A1382="","",SUMIF(出库记录!$C:$C,$A1382,出库记录!$H:$H))</f>
        <v/>
      </c>
      <c r="I1382" s="47" t="str">
        <f t="shared" si="25"/>
        <v/>
      </c>
      <c r="J1382" s="20"/>
    </row>
    <row r="1383" spans="1:10">
      <c r="A1383" s="22"/>
      <c r="B1383" s="48" t="str">
        <f>IFERROR(VLOOKUP($A1383,货物明细表!$B:$F,2,0),"")</f>
        <v/>
      </c>
      <c r="C1383" s="48" t="str">
        <f>IFERROR(VLOOKUP($A1383,货物明细表!$B:$F,3,0),"")</f>
        <v/>
      </c>
      <c r="D1383" s="48" t="str">
        <f>IFERROR(VLOOKUP($A1383,货物明细表!$B:$F,4,0),"")</f>
        <v/>
      </c>
      <c r="E1383" s="48" t="str">
        <f>IFERROR(VLOOKUP($A1383,货物明细表!$B:$F,5,0),"")</f>
        <v/>
      </c>
      <c r="F1383" s="23"/>
      <c r="G1383" s="48" t="str">
        <f>IF($A1383="","",SUMIF(入库记录!$C:$C,$A1383,入库记录!$H:$H))</f>
        <v/>
      </c>
      <c r="H1383" s="48" t="str">
        <f>IF(A1383="","",SUMIF(出库记录!$C:$C,$A1383,出库记录!$H:$H))</f>
        <v/>
      </c>
      <c r="I1383" s="48" t="str">
        <f t="shared" si="25"/>
        <v/>
      </c>
      <c r="J1383" s="23"/>
    </row>
    <row r="1384" spans="1:10">
      <c r="A1384" s="19"/>
      <c r="B1384" s="47" t="str">
        <f>IFERROR(VLOOKUP($A1384,货物明细表!$B:$F,2,0),"")</f>
        <v/>
      </c>
      <c r="C1384" s="47" t="str">
        <f>IFERROR(VLOOKUP($A1384,货物明细表!$B:$F,3,0),"")</f>
        <v/>
      </c>
      <c r="D1384" s="47" t="str">
        <f>IFERROR(VLOOKUP($A1384,货物明细表!$B:$F,4,0),"")</f>
        <v/>
      </c>
      <c r="E1384" s="47" t="str">
        <f>IFERROR(VLOOKUP($A1384,货物明细表!$B:$F,5,0),"")</f>
        <v/>
      </c>
      <c r="F1384" s="20"/>
      <c r="G1384" s="47" t="str">
        <f>IF($A1384="","",SUMIF(入库记录!$C:$C,$A1384,入库记录!$H:$H))</f>
        <v/>
      </c>
      <c r="H1384" s="47" t="str">
        <f>IF(A1384="","",SUMIF(出库记录!$C:$C,$A1384,出库记录!$H:$H))</f>
        <v/>
      </c>
      <c r="I1384" s="47" t="str">
        <f t="shared" si="25"/>
        <v/>
      </c>
      <c r="J1384" s="20"/>
    </row>
    <row r="1385" spans="1:10">
      <c r="A1385" s="22"/>
      <c r="B1385" s="48" t="str">
        <f>IFERROR(VLOOKUP($A1385,货物明细表!$B:$F,2,0),"")</f>
        <v/>
      </c>
      <c r="C1385" s="48" t="str">
        <f>IFERROR(VLOOKUP($A1385,货物明细表!$B:$F,3,0),"")</f>
        <v/>
      </c>
      <c r="D1385" s="48" t="str">
        <f>IFERROR(VLOOKUP($A1385,货物明细表!$B:$F,4,0),"")</f>
        <v/>
      </c>
      <c r="E1385" s="48" t="str">
        <f>IFERROR(VLOOKUP($A1385,货物明细表!$B:$F,5,0),"")</f>
        <v/>
      </c>
      <c r="F1385" s="23"/>
      <c r="G1385" s="48" t="str">
        <f>IF($A1385="","",SUMIF(入库记录!$C:$C,$A1385,入库记录!$H:$H))</f>
        <v/>
      </c>
      <c r="H1385" s="48" t="str">
        <f>IF(A1385="","",SUMIF(出库记录!$C:$C,$A1385,出库记录!$H:$H))</f>
        <v/>
      </c>
      <c r="I1385" s="48" t="str">
        <f t="shared" si="25"/>
        <v/>
      </c>
      <c r="J1385" s="23"/>
    </row>
    <row r="1386" spans="1:10">
      <c r="A1386" s="19"/>
      <c r="B1386" s="47" t="str">
        <f>IFERROR(VLOOKUP($A1386,货物明细表!$B:$F,2,0),"")</f>
        <v/>
      </c>
      <c r="C1386" s="47" t="str">
        <f>IFERROR(VLOOKUP($A1386,货物明细表!$B:$F,3,0),"")</f>
        <v/>
      </c>
      <c r="D1386" s="47" t="str">
        <f>IFERROR(VLOOKUP($A1386,货物明细表!$B:$F,4,0),"")</f>
        <v/>
      </c>
      <c r="E1386" s="47" t="str">
        <f>IFERROR(VLOOKUP($A1386,货物明细表!$B:$F,5,0),"")</f>
        <v/>
      </c>
      <c r="F1386" s="20"/>
      <c r="G1386" s="47" t="str">
        <f>IF($A1386="","",SUMIF(入库记录!$C:$C,$A1386,入库记录!$H:$H))</f>
        <v/>
      </c>
      <c r="H1386" s="47" t="str">
        <f>IF(A1386="","",SUMIF(出库记录!$C:$C,$A1386,出库记录!$H:$H))</f>
        <v/>
      </c>
      <c r="I1386" s="47" t="str">
        <f t="shared" si="25"/>
        <v/>
      </c>
      <c r="J1386" s="20"/>
    </row>
    <row r="1387" spans="1:10">
      <c r="A1387" s="22"/>
      <c r="B1387" s="48" t="str">
        <f>IFERROR(VLOOKUP($A1387,货物明细表!$B:$F,2,0),"")</f>
        <v/>
      </c>
      <c r="C1387" s="48" t="str">
        <f>IFERROR(VLOOKUP($A1387,货物明细表!$B:$F,3,0),"")</f>
        <v/>
      </c>
      <c r="D1387" s="48" t="str">
        <f>IFERROR(VLOOKUP($A1387,货物明细表!$B:$F,4,0),"")</f>
        <v/>
      </c>
      <c r="E1387" s="48" t="str">
        <f>IFERROR(VLOOKUP($A1387,货物明细表!$B:$F,5,0),"")</f>
        <v/>
      </c>
      <c r="F1387" s="23"/>
      <c r="G1387" s="48" t="str">
        <f>IF($A1387="","",SUMIF(入库记录!$C:$C,$A1387,入库记录!$H:$H))</f>
        <v/>
      </c>
      <c r="H1387" s="48" t="str">
        <f>IF(A1387="","",SUMIF(出库记录!$C:$C,$A1387,出库记录!$H:$H))</f>
        <v/>
      </c>
      <c r="I1387" s="48" t="str">
        <f t="shared" si="25"/>
        <v/>
      </c>
      <c r="J1387" s="23"/>
    </row>
    <row r="1388" spans="1:10">
      <c r="A1388" s="19"/>
      <c r="B1388" s="47" t="str">
        <f>IFERROR(VLOOKUP($A1388,货物明细表!$B:$F,2,0),"")</f>
        <v/>
      </c>
      <c r="C1388" s="47" t="str">
        <f>IFERROR(VLOOKUP($A1388,货物明细表!$B:$F,3,0),"")</f>
        <v/>
      </c>
      <c r="D1388" s="47" t="str">
        <f>IFERROR(VLOOKUP($A1388,货物明细表!$B:$F,4,0),"")</f>
        <v/>
      </c>
      <c r="E1388" s="47" t="str">
        <f>IFERROR(VLOOKUP($A1388,货物明细表!$B:$F,5,0),"")</f>
        <v/>
      </c>
      <c r="F1388" s="20"/>
      <c r="G1388" s="47" t="str">
        <f>IF($A1388="","",SUMIF(入库记录!$C:$C,$A1388,入库记录!$H:$H))</f>
        <v/>
      </c>
      <c r="H1388" s="47" t="str">
        <f>IF(A1388="","",SUMIF(出库记录!$C:$C,$A1388,出库记录!$H:$H))</f>
        <v/>
      </c>
      <c r="I1388" s="47" t="str">
        <f t="shared" si="25"/>
        <v/>
      </c>
      <c r="J1388" s="20"/>
    </row>
    <row r="1389" spans="1:10">
      <c r="A1389" s="22"/>
      <c r="B1389" s="48" t="str">
        <f>IFERROR(VLOOKUP($A1389,货物明细表!$B:$F,2,0),"")</f>
        <v/>
      </c>
      <c r="C1389" s="48" t="str">
        <f>IFERROR(VLOOKUP($A1389,货物明细表!$B:$F,3,0),"")</f>
        <v/>
      </c>
      <c r="D1389" s="48" t="str">
        <f>IFERROR(VLOOKUP($A1389,货物明细表!$B:$F,4,0),"")</f>
        <v/>
      </c>
      <c r="E1389" s="48" t="str">
        <f>IFERROR(VLOOKUP($A1389,货物明细表!$B:$F,5,0),"")</f>
        <v/>
      </c>
      <c r="F1389" s="23"/>
      <c r="G1389" s="48" t="str">
        <f>IF($A1389="","",SUMIF(入库记录!$C:$C,$A1389,入库记录!$H:$H))</f>
        <v/>
      </c>
      <c r="H1389" s="48" t="str">
        <f>IF(A1389="","",SUMIF(出库记录!$C:$C,$A1389,出库记录!$H:$H))</f>
        <v/>
      </c>
      <c r="I1389" s="48" t="str">
        <f t="shared" si="25"/>
        <v/>
      </c>
      <c r="J1389" s="23"/>
    </row>
    <row r="1390" spans="1:10">
      <c r="A1390" s="19"/>
      <c r="B1390" s="47" t="str">
        <f>IFERROR(VLOOKUP($A1390,货物明细表!$B:$F,2,0),"")</f>
        <v/>
      </c>
      <c r="C1390" s="47" t="str">
        <f>IFERROR(VLOOKUP($A1390,货物明细表!$B:$F,3,0),"")</f>
        <v/>
      </c>
      <c r="D1390" s="47" t="str">
        <f>IFERROR(VLOOKUP($A1390,货物明细表!$B:$F,4,0),"")</f>
        <v/>
      </c>
      <c r="E1390" s="47" t="str">
        <f>IFERROR(VLOOKUP($A1390,货物明细表!$B:$F,5,0),"")</f>
        <v/>
      </c>
      <c r="F1390" s="20"/>
      <c r="G1390" s="47" t="str">
        <f>IF($A1390="","",SUMIF(入库记录!$C:$C,$A1390,入库记录!$H:$H))</f>
        <v/>
      </c>
      <c r="H1390" s="47" t="str">
        <f>IF(A1390="","",SUMIF(出库记录!$C:$C,$A1390,出库记录!$H:$H))</f>
        <v/>
      </c>
      <c r="I1390" s="47" t="str">
        <f t="shared" si="25"/>
        <v/>
      </c>
      <c r="J1390" s="20"/>
    </row>
    <row r="1391" spans="1:10">
      <c r="A1391" s="22"/>
      <c r="B1391" s="48" t="str">
        <f>IFERROR(VLOOKUP($A1391,货物明细表!$B:$F,2,0),"")</f>
        <v/>
      </c>
      <c r="C1391" s="48" t="str">
        <f>IFERROR(VLOOKUP($A1391,货物明细表!$B:$F,3,0),"")</f>
        <v/>
      </c>
      <c r="D1391" s="48" t="str">
        <f>IFERROR(VLOOKUP($A1391,货物明细表!$B:$F,4,0),"")</f>
        <v/>
      </c>
      <c r="E1391" s="48" t="str">
        <f>IFERROR(VLOOKUP($A1391,货物明细表!$B:$F,5,0),"")</f>
        <v/>
      </c>
      <c r="F1391" s="23"/>
      <c r="G1391" s="48" t="str">
        <f>IF($A1391="","",SUMIF(入库记录!$C:$C,$A1391,入库记录!$H:$H))</f>
        <v/>
      </c>
      <c r="H1391" s="48" t="str">
        <f>IF(A1391="","",SUMIF(出库记录!$C:$C,$A1391,出库记录!$H:$H))</f>
        <v/>
      </c>
      <c r="I1391" s="48" t="str">
        <f t="shared" si="25"/>
        <v/>
      </c>
      <c r="J1391" s="23"/>
    </row>
    <row r="1392" spans="1:10">
      <c r="A1392" s="19"/>
      <c r="B1392" s="47" t="str">
        <f>IFERROR(VLOOKUP($A1392,货物明细表!$B:$F,2,0),"")</f>
        <v/>
      </c>
      <c r="C1392" s="47" t="str">
        <f>IFERROR(VLOOKUP($A1392,货物明细表!$B:$F,3,0),"")</f>
        <v/>
      </c>
      <c r="D1392" s="47" t="str">
        <f>IFERROR(VLOOKUP($A1392,货物明细表!$B:$F,4,0),"")</f>
        <v/>
      </c>
      <c r="E1392" s="47" t="str">
        <f>IFERROR(VLOOKUP($A1392,货物明细表!$B:$F,5,0),"")</f>
        <v/>
      </c>
      <c r="F1392" s="20"/>
      <c r="G1392" s="47" t="str">
        <f>IF($A1392="","",SUMIF(入库记录!$C:$C,$A1392,入库记录!$H:$H))</f>
        <v/>
      </c>
      <c r="H1392" s="47" t="str">
        <f>IF(A1392="","",SUMIF(出库记录!$C:$C,$A1392,出库记录!$H:$H))</f>
        <v/>
      </c>
      <c r="I1392" s="47" t="str">
        <f t="shared" si="25"/>
        <v/>
      </c>
      <c r="J1392" s="20"/>
    </row>
    <row r="1393" spans="1:10">
      <c r="A1393" s="22"/>
      <c r="B1393" s="48" t="str">
        <f>IFERROR(VLOOKUP($A1393,货物明细表!$B:$F,2,0),"")</f>
        <v/>
      </c>
      <c r="C1393" s="48" t="str">
        <f>IFERROR(VLOOKUP($A1393,货物明细表!$B:$F,3,0),"")</f>
        <v/>
      </c>
      <c r="D1393" s="48" t="str">
        <f>IFERROR(VLOOKUP($A1393,货物明细表!$B:$F,4,0),"")</f>
        <v/>
      </c>
      <c r="E1393" s="48" t="str">
        <f>IFERROR(VLOOKUP($A1393,货物明细表!$B:$F,5,0),"")</f>
        <v/>
      </c>
      <c r="F1393" s="23"/>
      <c r="G1393" s="48" t="str">
        <f>IF($A1393="","",SUMIF(入库记录!$C:$C,$A1393,入库记录!$H:$H))</f>
        <v/>
      </c>
      <c r="H1393" s="48" t="str">
        <f>IF(A1393="","",SUMIF(出库记录!$C:$C,$A1393,出库记录!$H:$H))</f>
        <v/>
      </c>
      <c r="I1393" s="48" t="str">
        <f t="shared" si="25"/>
        <v/>
      </c>
      <c r="J1393" s="23"/>
    </row>
    <row r="1394" spans="1:10">
      <c r="A1394" s="19"/>
      <c r="B1394" s="47" t="str">
        <f>IFERROR(VLOOKUP($A1394,货物明细表!$B:$F,2,0),"")</f>
        <v/>
      </c>
      <c r="C1394" s="47" t="str">
        <f>IFERROR(VLOOKUP($A1394,货物明细表!$B:$F,3,0),"")</f>
        <v/>
      </c>
      <c r="D1394" s="47" t="str">
        <f>IFERROR(VLOOKUP($A1394,货物明细表!$B:$F,4,0),"")</f>
        <v/>
      </c>
      <c r="E1394" s="47" t="str">
        <f>IFERROR(VLOOKUP($A1394,货物明细表!$B:$F,5,0),"")</f>
        <v/>
      </c>
      <c r="F1394" s="20"/>
      <c r="G1394" s="47" t="str">
        <f>IF($A1394="","",SUMIF(入库记录!$C:$C,$A1394,入库记录!$H:$H))</f>
        <v/>
      </c>
      <c r="H1394" s="47" t="str">
        <f>IF(A1394="","",SUMIF(出库记录!$C:$C,$A1394,出库记录!$H:$H))</f>
        <v/>
      </c>
      <c r="I1394" s="47" t="str">
        <f t="shared" si="25"/>
        <v/>
      </c>
      <c r="J1394" s="20"/>
    </row>
    <row r="1395" spans="1:10">
      <c r="A1395" s="22"/>
      <c r="B1395" s="48" t="str">
        <f>IFERROR(VLOOKUP($A1395,货物明细表!$B:$F,2,0),"")</f>
        <v/>
      </c>
      <c r="C1395" s="48" t="str">
        <f>IFERROR(VLOOKUP($A1395,货物明细表!$B:$F,3,0),"")</f>
        <v/>
      </c>
      <c r="D1395" s="48" t="str">
        <f>IFERROR(VLOOKUP($A1395,货物明细表!$B:$F,4,0),"")</f>
        <v/>
      </c>
      <c r="E1395" s="48" t="str">
        <f>IFERROR(VLOOKUP($A1395,货物明细表!$B:$F,5,0),"")</f>
        <v/>
      </c>
      <c r="F1395" s="23"/>
      <c r="G1395" s="48" t="str">
        <f>IF($A1395="","",SUMIF(入库记录!$C:$C,$A1395,入库记录!$H:$H))</f>
        <v/>
      </c>
      <c r="H1395" s="48" t="str">
        <f>IF(A1395="","",SUMIF(出库记录!$C:$C,$A1395,出库记录!$H:$H))</f>
        <v/>
      </c>
      <c r="I1395" s="48" t="str">
        <f t="shared" si="25"/>
        <v/>
      </c>
      <c r="J1395" s="23"/>
    </row>
    <row r="1396" spans="1:10">
      <c r="A1396" s="19"/>
      <c r="B1396" s="47" t="str">
        <f>IFERROR(VLOOKUP($A1396,货物明细表!$B:$F,2,0),"")</f>
        <v/>
      </c>
      <c r="C1396" s="47" t="str">
        <f>IFERROR(VLOOKUP($A1396,货物明细表!$B:$F,3,0),"")</f>
        <v/>
      </c>
      <c r="D1396" s="47" t="str">
        <f>IFERROR(VLOOKUP($A1396,货物明细表!$B:$F,4,0),"")</f>
        <v/>
      </c>
      <c r="E1396" s="47" t="str">
        <f>IFERROR(VLOOKUP($A1396,货物明细表!$B:$F,5,0),"")</f>
        <v/>
      </c>
      <c r="F1396" s="20"/>
      <c r="G1396" s="47" t="str">
        <f>IF($A1396="","",SUMIF(入库记录!$C:$C,$A1396,入库记录!$H:$H))</f>
        <v/>
      </c>
      <c r="H1396" s="47" t="str">
        <f>IF(A1396="","",SUMIF(出库记录!$C:$C,$A1396,出库记录!$H:$H))</f>
        <v/>
      </c>
      <c r="I1396" s="47" t="str">
        <f t="shared" si="25"/>
        <v/>
      </c>
      <c r="J1396" s="20"/>
    </row>
    <row r="1397" spans="1:10">
      <c r="A1397" s="22"/>
      <c r="B1397" s="48" t="str">
        <f>IFERROR(VLOOKUP($A1397,货物明细表!$B:$F,2,0),"")</f>
        <v/>
      </c>
      <c r="C1397" s="48" t="str">
        <f>IFERROR(VLOOKUP($A1397,货物明细表!$B:$F,3,0),"")</f>
        <v/>
      </c>
      <c r="D1397" s="48" t="str">
        <f>IFERROR(VLOOKUP($A1397,货物明细表!$B:$F,4,0),"")</f>
        <v/>
      </c>
      <c r="E1397" s="48" t="str">
        <f>IFERROR(VLOOKUP($A1397,货物明细表!$B:$F,5,0),"")</f>
        <v/>
      </c>
      <c r="F1397" s="23"/>
      <c r="G1397" s="48" t="str">
        <f>IF($A1397="","",SUMIF(入库记录!$C:$C,$A1397,入库记录!$H:$H))</f>
        <v/>
      </c>
      <c r="H1397" s="48" t="str">
        <f>IF(A1397="","",SUMIF(出库记录!$C:$C,$A1397,出库记录!$H:$H))</f>
        <v/>
      </c>
      <c r="I1397" s="48" t="str">
        <f t="shared" si="25"/>
        <v/>
      </c>
      <c r="J1397" s="23"/>
    </row>
    <row r="1398" spans="1:10">
      <c r="A1398" s="19"/>
      <c r="B1398" s="47" t="str">
        <f>IFERROR(VLOOKUP($A1398,货物明细表!$B:$F,2,0),"")</f>
        <v/>
      </c>
      <c r="C1398" s="47" t="str">
        <f>IFERROR(VLOOKUP($A1398,货物明细表!$B:$F,3,0),"")</f>
        <v/>
      </c>
      <c r="D1398" s="47" t="str">
        <f>IFERROR(VLOOKUP($A1398,货物明细表!$B:$F,4,0),"")</f>
        <v/>
      </c>
      <c r="E1398" s="47" t="str">
        <f>IFERROR(VLOOKUP($A1398,货物明细表!$B:$F,5,0),"")</f>
        <v/>
      </c>
      <c r="F1398" s="20"/>
      <c r="G1398" s="47" t="str">
        <f>IF($A1398="","",SUMIF(入库记录!$C:$C,$A1398,入库记录!$H:$H))</f>
        <v/>
      </c>
      <c r="H1398" s="47" t="str">
        <f>IF(A1398="","",SUMIF(出库记录!$C:$C,$A1398,出库记录!$H:$H))</f>
        <v/>
      </c>
      <c r="I1398" s="47" t="str">
        <f t="shared" si="25"/>
        <v/>
      </c>
      <c r="J1398" s="20"/>
    </row>
    <row r="1399" spans="1:10">
      <c r="A1399" s="22"/>
      <c r="B1399" s="48" t="str">
        <f>IFERROR(VLOOKUP($A1399,货物明细表!$B:$F,2,0),"")</f>
        <v/>
      </c>
      <c r="C1399" s="48" t="str">
        <f>IFERROR(VLOOKUP($A1399,货物明细表!$B:$F,3,0),"")</f>
        <v/>
      </c>
      <c r="D1399" s="48" t="str">
        <f>IFERROR(VLOOKUP($A1399,货物明细表!$B:$F,4,0),"")</f>
        <v/>
      </c>
      <c r="E1399" s="48" t="str">
        <f>IFERROR(VLOOKUP($A1399,货物明细表!$B:$F,5,0),"")</f>
        <v/>
      </c>
      <c r="F1399" s="23"/>
      <c r="G1399" s="48" t="str">
        <f>IF($A1399="","",SUMIF(入库记录!$C:$C,$A1399,入库记录!$H:$H))</f>
        <v/>
      </c>
      <c r="H1399" s="48" t="str">
        <f>IF(A1399="","",SUMIF(出库记录!$C:$C,$A1399,出库记录!$H:$H))</f>
        <v/>
      </c>
      <c r="I1399" s="48" t="str">
        <f t="shared" si="25"/>
        <v/>
      </c>
      <c r="J1399" s="23"/>
    </row>
    <row r="1400" spans="1:10">
      <c r="A1400" s="19"/>
      <c r="B1400" s="47" t="str">
        <f>IFERROR(VLOOKUP($A1400,货物明细表!$B:$F,2,0),"")</f>
        <v/>
      </c>
      <c r="C1400" s="47" t="str">
        <f>IFERROR(VLOOKUP($A1400,货物明细表!$B:$F,3,0),"")</f>
        <v/>
      </c>
      <c r="D1400" s="47" t="str">
        <f>IFERROR(VLOOKUP($A1400,货物明细表!$B:$F,4,0),"")</f>
        <v/>
      </c>
      <c r="E1400" s="47" t="str">
        <f>IFERROR(VLOOKUP($A1400,货物明细表!$B:$F,5,0),"")</f>
        <v/>
      </c>
      <c r="F1400" s="20"/>
      <c r="G1400" s="47" t="str">
        <f>IF($A1400="","",SUMIF(入库记录!$C:$C,$A1400,入库记录!$H:$H))</f>
        <v/>
      </c>
      <c r="H1400" s="47" t="str">
        <f>IF(A1400="","",SUMIF(出库记录!$C:$C,$A1400,出库记录!$H:$H))</f>
        <v/>
      </c>
      <c r="I1400" s="47" t="str">
        <f t="shared" si="25"/>
        <v/>
      </c>
      <c r="J1400" s="20"/>
    </row>
    <row r="1401" spans="1:10">
      <c r="A1401" s="22"/>
      <c r="B1401" s="48" t="str">
        <f>IFERROR(VLOOKUP($A1401,货物明细表!$B:$F,2,0),"")</f>
        <v/>
      </c>
      <c r="C1401" s="48" t="str">
        <f>IFERROR(VLOOKUP($A1401,货物明细表!$B:$F,3,0),"")</f>
        <v/>
      </c>
      <c r="D1401" s="48" t="str">
        <f>IFERROR(VLOOKUP($A1401,货物明细表!$B:$F,4,0),"")</f>
        <v/>
      </c>
      <c r="E1401" s="48" t="str">
        <f>IFERROR(VLOOKUP($A1401,货物明细表!$B:$F,5,0),"")</f>
        <v/>
      </c>
      <c r="F1401" s="23"/>
      <c r="G1401" s="48" t="str">
        <f>IF($A1401="","",SUMIF(入库记录!$C:$C,$A1401,入库记录!$H:$H))</f>
        <v/>
      </c>
      <c r="H1401" s="48" t="str">
        <f>IF(A1401="","",SUMIF(出库记录!$C:$C,$A1401,出库记录!$H:$H))</f>
        <v/>
      </c>
      <c r="I1401" s="48" t="str">
        <f t="shared" si="25"/>
        <v/>
      </c>
      <c r="J1401" s="23"/>
    </row>
    <row r="1402" spans="1:10">
      <c r="A1402" s="19"/>
      <c r="B1402" s="47" t="str">
        <f>IFERROR(VLOOKUP($A1402,货物明细表!$B:$F,2,0),"")</f>
        <v/>
      </c>
      <c r="C1402" s="47" t="str">
        <f>IFERROR(VLOOKUP($A1402,货物明细表!$B:$F,3,0),"")</f>
        <v/>
      </c>
      <c r="D1402" s="47" t="str">
        <f>IFERROR(VLOOKUP($A1402,货物明细表!$B:$F,4,0),"")</f>
        <v/>
      </c>
      <c r="E1402" s="47" t="str">
        <f>IFERROR(VLOOKUP($A1402,货物明细表!$B:$F,5,0),"")</f>
        <v/>
      </c>
      <c r="F1402" s="20"/>
      <c r="G1402" s="47" t="str">
        <f>IF($A1402="","",SUMIF(入库记录!$C:$C,$A1402,入库记录!$H:$H))</f>
        <v/>
      </c>
      <c r="H1402" s="47" t="str">
        <f>IF(A1402="","",SUMIF(出库记录!$C:$C,$A1402,出库记录!$H:$H))</f>
        <v/>
      </c>
      <c r="I1402" s="47" t="str">
        <f t="shared" si="25"/>
        <v/>
      </c>
      <c r="J1402" s="20"/>
    </row>
    <row r="1403" spans="1:10">
      <c r="A1403" s="22"/>
      <c r="B1403" s="48" t="str">
        <f>IFERROR(VLOOKUP($A1403,货物明细表!$B:$F,2,0),"")</f>
        <v/>
      </c>
      <c r="C1403" s="48" t="str">
        <f>IFERROR(VLOOKUP($A1403,货物明细表!$B:$F,3,0),"")</f>
        <v/>
      </c>
      <c r="D1403" s="48" t="str">
        <f>IFERROR(VLOOKUP($A1403,货物明细表!$B:$F,4,0),"")</f>
        <v/>
      </c>
      <c r="E1403" s="48" t="str">
        <f>IFERROR(VLOOKUP($A1403,货物明细表!$B:$F,5,0),"")</f>
        <v/>
      </c>
      <c r="F1403" s="23"/>
      <c r="G1403" s="48" t="str">
        <f>IF($A1403="","",SUMIF(入库记录!$C:$C,$A1403,入库记录!$H:$H))</f>
        <v/>
      </c>
      <c r="H1403" s="48" t="str">
        <f>IF(A1403="","",SUMIF(出库记录!$C:$C,$A1403,出库记录!$H:$H))</f>
        <v/>
      </c>
      <c r="I1403" s="48" t="str">
        <f t="shared" si="25"/>
        <v/>
      </c>
      <c r="J1403" s="23"/>
    </row>
    <row r="1404" spans="1:10">
      <c r="A1404" s="19"/>
      <c r="B1404" s="47" t="str">
        <f>IFERROR(VLOOKUP($A1404,货物明细表!$B:$F,2,0),"")</f>
        <v/>
      </c>
      <c r="C1404" s="47" t="str">
        <f>IFERROR(VLOOKUP($A1404,货物明细表!$B:$F,3,0),"")</f>
        <v/>
      </c>
      <c r="D1404" s="47" t="str">
        <f>IFERROR(VLOOKUP($A1404,货物明细表!$B:$F,4,0),"")</f>
        <v/>
      </c>
      <c r="E1404" s="47" t="str">
        <f>IFERROR(VLOOKUP($A1404,货物明细表!$B:$F,5,0),"")</f>
        <v/>
      </c>
      <c r="F1404" s="20"/>
      <c r="G1404" s="47" t="str">
        <f>IF($A1404="","",SUMIF(入库记录!$C:$C,$A1404,入库记录!$H:$H))</f>
        <v/>
      </c>
      <c r="H1404" s="47" t="str">
        <f>IF(A1404="","",SUMIF(出库记录!$C:$C,$A1404,出库记录!$H:$H))</f>
        <v/>
      </c>
      <c r="I1404" s="47" t="str">
        <f t="shared" si="25"/>
        <v/>
      </c>
      <c r="J1404" s="20"/>
    </row>
    <row r="1405" spans="1:10">
      <c r="A1405" s="22"/>
      <c r="B1405" s="48" t="str">
        <f>IFERROR(VLOOKUP($A1405,货物明细表!$B:$F,2,0),"")</f>
        <v/>
      </c>
      <c r="C1405" s="48" t="str">
        <f>IFERROR(VLOOKUP($A1405,货物明细表!$B:$F,3,0),"")</f>
        <v/>
      </c>
      <c r="D1405" s="48" t="str">
        <f>IFERROR(VLOOKUP($A1405,货物明细表!$B:$F,4,0),"")</f>
        <v/>
      </c>
      <c r="E1405" s="48" t="str">
        <f>IFERROR(VLOOKUP($A1405,货物明细表!$B:$F,5,0),"")</f>
        <v/>
      </c>
      <c r="F1405" s="23"/>
      <c r="G1405" s="48" t="str">
        <f>IF($A1405="","",SUMIF(入库记录!$C:$C,$A1405,入库记录!$H:$H))</f>
        <v/>
      </c>
      <c r="H1405" s="48" t="str">
        <f>IF(A1405="","",SUMIF(出库记录!$C:$C,$A1405,出库记录!$H:$H))</f>
        <v/>
      </c>
      <c r="I1405" s="48" t="str">
        <f t="shared" si="25"/>
        <v/>
      </c>
      <c r="J1405" s="23"/>
    </row>
    <row r="1406" spans="1:10">
      <c r="A1406" s="19"/>
      <c r="B1406" s="47" t="str">
        <f>IFERROR(VLOOKUP($A1406,货物明细表!$B:$F,2,0),"")</f>
        <v/>
      </c>
      <c r="C1406" s="47" t="str">
        <f>IFERROR(VLOOKUP($A1406,货物明细表!$B:$F,3,0),"")</f>
        <v/>
      </c>
      <c r="D1406" s="47" t="str">
        <f>IFERROR(VLOOKUP($A1406,货物明细表!$B:$F,4,0),"")</f>
        <v/>
      </c>
      <c r="E1406" s="47" t="str">
        <f>IFERROR(VLOOKUP($A1406,货物明细表!$B:$F,5,0),"")</f>
        <v/>
      </c>
      <c r="F1406" s="20"/>
      <c r="G1406" s="47" t="str">
        <f>IF($A1406="","",SUMIF(入库记录!$C:$C,$A1406,入库记录!$H:$H))</f>
        <v/>
      </c>
      <c r="H1406" s="47" t="str">
        <f>IF(A1406="","",SUMIF(出库记录!$C:$C,$A1406,出库记录!$H:$H))</f>
        <v/>
      </c>
      <c r="I1406" s="47" t="str">
        <f t="shared" si="25"/>
        <v/>
      </c>
      <c r="J1406" s="20"/>
    </row>
    <row r="1407" spans="1:10">
      <c r="A1407" s="22"/>
      <c r="B1407" s="48" t="str">
        <f>IFERROR(VLOOKUP($A1407,货物明细表!$B:$F,2,0),"")</f>
        <v/>
      </c>
      <c r="C1407" s="48" t="str">
        <f>IFERROR(VLOOKUP($A1407,货物明细表!$B:$F,3,0),"")</f>
        <v/>
      </c>
      <c r="D1407" s="48" t="str">
        <f>IFERROR(VLOOKUP($A1407,货物明细表!$B:$F,4,0),"")</f>
        <v/>
      </c>
      <c r="E1407" s="48" t="str">
        <f>IFERROR(VLOOKUP($A1407,货物明细表!$B:$F,5,0),"")</f>
        <v/>
      </c>
      <c r="F1407" s="23"/>
      <c r="G1407" s="48" t="str">
        <f>IF($A1407="","",SUMIF(入库记录!$C:$C,$A1407,入库记录!$H:$H))</f>
        <v/>
      </c>
      <c r="H1407" s="48" t="str">
        <f>IF(A1407="","",SUMIF(出库记录!$C:$C,$A1407,出库记录!$H:$H))</f>
        <v/>
      </c>
      <c r="I1407" s="48" t="str">
        <f t="shared" si="25"/>
        <v/>
      </c>
      <c r="J1407" s="23"/>
    </row>
    <row r="1408" spans="1:10">
      <c r="A1408" s="19"/>
      <c r="B1408" s="47" t="str">
        <f>IFERROR(VLOOKUP($A1408,货物明细表!$B:$F,2,0),"")</f>
        <v/>
      </c>
      <c r="C1408" s="47" t="str">
        <f>IFERROR(VLOOKUP($A1408,货物明细表!$B:$F,3,0),"")</f>
        <v/>
      </c>
      <c r="D1408" s="47" t="str">
        <f>IFERROR(VLOOKUP($A1408,货物明细表!$B:$F,4,0),"")</f>
        <v/>
      </c>
      <c r="E1408" s="47" t="str">
        <f>IFERROR(VLOOKUP($A1408,货物明细表!$B:$F,5,0),"")</f>
        <v/>
      </c>
      <c r="F1408" s="20"/>
      <c r="G1408" s="47" t="str">
        <f>IF($A1408="","",SUMIF(入库记录!$C:$C,$A1408,入库记录!$H:$H))</f>
        <v/>
      </c>
      <c r="H1408" s="47" t="str">
        <f>IF(A1408="","",SUMIF(出库记录!$C:$C,$A1408,出库记录!$H:$H))</f>
        <v/>
      </c>
      <c r="I1408" s="47" t="str">
        <f t="shared" si="25"/>
        <v/>
      </c>
      <c r="J1408" s="20"/>
    </row>
    <row r="1409" spans="1:10">
      <c r="A1409" s="22"/>
      <c r="B1409" s="48" t="str">
        <f>IFERROR(VLOOKUP($A1409,货物明细表!$B:$F,2,0),"")</f>
        <v/>
      </c>
      <c r="C1409" s="48" t="str">
        <f>IFERROR(VLOOKUP($A1409,货物明细表!$B:$F,3,0),"")</f>
        <v/>
      </c>
      <c r="D1409" s="48" t="str">
        <f>IFERROR(VLOOKUP($A1409,货物明细表!$B:$F,4,0),"")</f>
        <v/>
      </c>
      <c r="E1409" s="48" t="str">
        <f>IFERROR(VLOOKUP($A1409,货物明细表!$B:$F,5,0),"")</f>
        <v/>
      </c>
      <c r="F1409" s="23"/>
      <c r="G1409" s="48" t="str">
        <f>IF($A1409="","",SUMIF(入库记录!$C:$C,$A1409,入库记录!$H:$H))</f>
        <v/>
      </c>
      <c r="H1409" s="48" t="str">
        <f>IF(A1409="","",SUMIF(出库记录!$C:$C,$A1409,出库记录!$H:$H))</f>
        <v/>
      </c>
      <c r="I1409" s="48" t="str">
        <f t="shared" si="25"/>
        <v/>
      </c>
      <c r="J1409" s="23"/>
    </row>
    <row r="1410" spans="1:10">
      <c r="A1410" s="19"/>
      <c r="B1410" s="47" t="str">
        <f>IFERROR(VLOOKUP($A1410,货物明细表!$B:$F,2,0),"")</f>
        <v/>
      </c>
      <c r="C1410" s="47" t="str">
        <f>IFERROR(VLOOKUP($A1410,货物明细表!$B:$F,3,0),"")</f>
        <v/>
      </c>
      <c r="D1410" s="47" t="str">
        <f>IFERROR(VLOOKUP($A1410,货物明细表!$B:$F,4,0),"")</f>
        <v/>
      </c>
      <c r="E1410" s="47" t="str">
        <f>IFERROR(VLOOKUP($A1410,货物明细表!$B:$F,5,0),"")</f>
        <v/>
      </c>
      <c r="F1410" s="20"/>
      <c r="G1410" s="47" t="str">
        <f>IF($A1410="","",SUMIF(入库记录!$C:$C,$A1410,入库记录!$H:$H))</f>
        <v/>
      </c>
      <c r="H1410" s="47" t="str">
        <f>IF(A1410="","",SUMIF(出库记录!$C:$C,$A1410,出库记录!$H:$H))</f>
        <v/>
      </c>
      <c r="I1410" s="47" t="str">
        <f t="shared" si="25"/>
        <v/>
      </c>
      <c r="J1410" s="20"/>
    </row>
    <row r="1411" spans="1:10">
      <c r="A1411" s="22"/>
      <c r="B1411" s="48" t="str">
        <f>IFERROR(VLOOKUP($A1411,货物明细表!$B:$F,2,0),"")</f>
        <v/>
      </c>
      <c r="C1411" s="48" t="str">
        <f>IFERROR(VLOOKUP($A1411,货物明细表!$B:$F,3,0),"")</f>
        <v/>
      </c>
      <c r="D1411" s="48" t="str">
        <f>IFERROR(VLOOKUP($A1411,货物明细表!$B:$F,4,0),"")</f>
        <v/>
      </c>
      <c r="E1411" s="48" t="str">
        <f>IFERROR(VLOOKUP($A1411,货物明细表!$B:$F,5,0),"")</f>
        <v/>
      </c>
      <c r="F1411" s="23"/>
      <c r="G1411" s="48" t="str">
        <f>IF($A1411="","",SUMIF(入库记录!$C:$C,$A1411,入库记录!$H:$H))</f>
        <v/>
      </c>
      <c r="H1411" s="48" t="str">
        <f>IF(A1411="","",SUMIF(出库记录!$C:$C,$A1411,出库记录!$H:$H))</f>
        <v/>
      </c>
      <c r="I1411" s="48" t="str">
        <f t="shared" si="25"/>
        <v/>
      </c>
      <c r="J1411" s="23"/>
    </row>
    <row r="1412" spans="1:10">
      <c r="A1412" s="19"/>
      <c r="B1412" s="47" t="str">
        <f>IFERROR(VLOOKUP($A1412,货物明细表!$B:$F,2,0),"")</f>
        <v/>
      </c>
      <c r="C1412" s="47" t="str">
        <f>IFERROR(VLOOKUP($A1412,货物明细表!$B:$F,3,0),"")</f>
        <v/>
      </c>
      <c r="D1412" s="47" t="str">
        <f>IFERROR(VLOOKUP($A1412,货物明细表!$B:$F,4,0),"")</f>
        <v/>
      </c>
      <c r="E1412" s="47" t="str">
        <f>IFERROR(VLOOKUP($A1412,货物明细表!$B:$F,5,0),"")</f>
        <v/>
      </c>
      <c r="F1412" s="20"/>
      <c r="G1412" s="47" t="str">
        <f>IF($A1412="","",SUMIF(入库记录!$C:$C,$A1412,入库记录!$H:$H))</f>
        <v/>
      </c>
      <c r="H1412" s="47" t="str">
        <f>IF(A1412="","",SUMIF(出库记录!$C:$C,$A1412,出库记录!$H:$H))</f>
        <v/>
      </c>
      <c r="I1412" s="47" t="str">
        <f t="shared" si="25"/>
        <v/>
      </c>
      <c r="J1412" s="20"/>
    </row>
    <row r="1413" spans="1:10">
      <c r="A1413" s="22"/>
      <c r="B1413" s="48" t="str">
        <f>IFERROR(VLOOKUP($A1413,货物明细表!$B:$F,2,0),"")</f>
        <v/>
      </c>
      <c r="C1413" s="48" t="str">
        <f>IFERROR(VLOOKUP($A1413,货物明细表!$B:$F,3,0),"")</f>
        <v/>
      </c>
      <c r="D1413" s="48" t="str">
        <f>IFERROR(VLOOKUP($A1413,货物明细表!$B:$F,4,0),"")</f>
        <v/>
      </c>
      <c r="E1413" s="48" t="str">
        <f>IFERROR(VLOOKUP($A1413,货物明细表!$B:$F,5,0),"")</f>
        <v/>
      </c>
      <c r="F1413" s="23"/>
      <c r="G1413" s="48" t="str">
        <f>IF($A1413="","",SUMIF(入库记录!$C:$C,$A1413,入库记录!$H:$H))</f>
        <v/>
      </c>
      <c r="H1413" s="48" t="str">
        <f>IF(A1413="","",SUMIF(出库记录!$C:$C,$A1413,出库记录!$H:$H))</f>
        <v/>
      </c>
      <c r="I1413" s="48" t="str">
        <f t="shared" si="25"/>
        <v/>
      </c>
      <c r="J1413" s="23"/>
    </row>
    <row r="1414" spans="1:10">
      <c r="A1414" s="19"/>
      <c r="B1414" s="47" t="str">
        <f>IFERROR(VLOOKUP($A1414,货物明细表!$B:$F,2,0),"")</f>
        <v/>
      </c>
      <c r="C1414" s="47" t="str">
        <f>IFERROR(VLOOKUP($A1414,货物明细表!$B:$F,3,0),"")</f>
        <v/>
      </c>
      <c r="D1414" s="47" t="str">
        <f>IFERROR(VLOOKUP($A1414,货物明细表!$B:$F,4,0),"")</f>
        <v/>
      </c>
      <c r="E1414" s="47" t="str">
        <f>IFERROR(VLOOKUP($A1414,货物明细表!$B:$F,5,0),"")</f>
        <v/>
      </c>
      <c r="F1414" s="20"/>
      <c r="G1414" s="47" t="str">
        <f>IF($A1414="","",SUMIF(入库记录!$C:$C,$A1414,入库记录!$H:$H))</f>
        <v/>
      </c>
      <c r="H1414" s="47" t="str">
        <f>IF(A1414="","",SUMIF(出库记录!$C:$C,$A1414,出库记录!$H:$H))</f>
        <v/>
      </c>
      <c r="I1414" s="47" t="str">
        <f t="shared" si="25"/>
        <v/>
      </c>
      <c r="J1414" s="20"/>
    </row>
    <row r="1415" spans="1:10">
      <c r="A1415" s="22"/>
      <c r="B1415" s="48" t="str">
        <f>IFERROR(VLOOKUP($A1415,货物明细表!$B:$F,2,0),"")</f>
        <v/>
      </c>
      <c r="C1415" s="48" t="str">
        <f>IFERROR(VLOOKUP($A1415,货物明细表!$B:$F,3,0),"")</f>
        <v/>
      </c>
      <c r="D1415" s="48" t="str">
        <f>IFERROR(VLOOKUP($A1415,货物明细表!$B:$F,4,0),"")</f>
        <v/>
      </c>
      <c r="E1415" s="48" t="str">
        <f>IFERROR(VLOOKUP($A1415,货物明细表!$B:$F,5,0),"")</f>
        <v/>
      </c>
      <c r="F1415" s="23"/>
      <c r="G1415" s="48" t="str">
        <f>IF($A1415="","",SUMIF(入库记录!$C:$C,$A1415,入库记录!$H:$H))</f>
        <v/>
      </c>
      <c r="H1415" s="48" t="str">
        <f>IF(A1415="","",SUMIF(出库记录!$C:$C,$A1415,出库记录!$H:$H))</f>
        <v/>
      </c>
      <c r="I1415" s="48" t="str">
        <f t="shared" si="25"/>
        <v/>
      </c>
      <c r="J1415" s="23"/>
    </row>
    <row r="1416" spans="1:10">
      <c r="A1416" s="19"/>
      <c r="B1416" s="47" t="str">
        <f>IFERROR(VLOOKUP($A1416,货物明细表!$B:$F,2,0),"")</f>
        <v/>
      </c>
      <c r="C1416" s="47" t="str">
        <f>IFERROR(VLOOKUP($A1416,货物明细表!$B:$F,3,0),"")</f>
        <v/>
      </c>
      <c r="D1416" s="47" t="str">
        <f>IFERROR(VLOOKUP($A1416,货物明细表!$B:$F,4,0),"")</f>
        <v/>
      </c>
      <c r="E1416" s="47" t="str">
        <f>IFERROR(VLOOKUP($A1416,货物明细表!$B:$F,5,0),"")</f>
        <v/>
      </c>
      <c r="F1416" s="20"/>
      <c r="G1416" s="47" t="str">
        <f>IF($A1416="","",SUMIF(入库记录!$C:$C,$A1416,入库记录!$H:$H))</f>
        <v/>
      </c>
      <c r="H1416" s="47" t="str">
        <f>IF(A1416="","",SUMIF(出库记录!$C:$C,$A1416,出库记录!$H:$H))</f>
        <v/>
      </c>
      <c r="I1416" s="47" t="str">
        <f t="shared" si="25"/>
        <v/>
      </c>
      <c r="J1416" s="20"/>
    </row>
    <row r="1417" spans="1:10">
      <c r="A1417" s="22"/>
      <c r="B1417" s="48" t="str">
        <f>IFERROR(VLOOKUP($A1417,货物明细表!$B:$F,2,0),"")</f>
        <v/>
      </c>
      <c r="C1417" s="48" t="str">
        <f>IFERROR(VLOOKUP($A1417,货物明细表!$B:$F,3,0),"")</f>
        <v/>
      </c>
      <c r="D1417" s="48" t="str">
        <f>IFERROR(VLOOKUP($A1417,货物明细表!$B:$F,4,0),"")</f>
        <v/>
      </c>
      <c r="E1417" s="48" t="str">
        <f>IFERROR(VLOOKUP($A1417,货物明细表!$B:$F,5,0),"")</f>
        <v/>
      </c>
      <c r="F1417" s="23"/>
      <c r="G1417" s="48" t="str">
        <f>IF($A1417="","",SUMIF(入库记录!$C:$C,$A1417,入库记录!$H:$H))</f>
        <v/>
      </c>
      <c r="H1417" s="48" t="str">
        <f>IF(A1417="","",SUMIF(出库记录!$C:$C,$A1417,出库记录!$H:$H))</f>
        <v/>
      </c>
      <c r="I1417" s="48" t="str">
        <f t="shared" si="25"/>
        <v/>
      </c>
      <c r="J1417" s="23"/>
    </row>
    <row r="1418" spans="1:10">
      <c r="A1418" s="19"/>
      <c r="B1418" s="47" t="str">
        <f>IFERROR(VLOOKUP($A1418,货物明细表!$B:$F,2,0),"")</f>
        <v/>
      </c>
      <c r="C1418" s="47" t="str">
        <f>IFERROR(VLOOKUP($A1418,货物明细表!$B:$F,3,0),"")</f>
        <v/>
      </c>
      <c r="D1418" s="47" t="str">
        <f>IFERROR(VLOOKUP($A1418,货物明细表!$B:$F,4,0),"")</f>
        <v/>
      </c>
      <c r="E1418" s="47" t="str">
        <f>IFERROR(VLOOKUP($A1418,货物明细表!$B:$F,5,0),"")</f>
        <v/>
      </c>
      <c r="F1418" s="20"/>
      <c r="G1418" s="47" t="str">
        <f>IF($A1418="","",SUMIF(入库记录!$C:$C,$A1418,入库记录!$H:$H))</f>
        <v/>
      </c>
      <c r="H1418" s="47" t="str">
        <f>IF(A1418="","",SUMIF(出库记录!$C:$C,$A1418,出库记录!$H:$H))</f>
        <v/>
      </c>
      <c r="I1418" s="47" t="str">
        <f t="shared" ref="I1418:I1481" si="26">IF($A1418="","",SUM(F1418:G1418)-H1418)</f>
        <v/>
      </c>
      <c r="J1418" s="20"/>
    </row>
    <row r="1419" spans="1:10">
      <c r="A1419" s="22"/>
      <c r="B1419" s="48" t="str">
        <f>IFERROR(VLOOKUP($A1419,货物明细表!$B:$F,2,0),"")</f>
        <v/>
      </c>
      <c r="C1419" s="48" t="str">
        <f>IFERROR(VLOOKUP($A1419,货物明细表!$B:$F,3,0),"")</f>
        <v/>
      </c>
      <c r="D1419" s="48" t="str">
        <f>IFERROR(VLOOKUP($A1419,货物明细表!$B:$F,4,0),"")</f>
        <v/>
      </c>
      <c r="E1419" s="48" t="str">
        <f>IFERROR(VLOOKUP($A1419,货物明细表!$B:$F,5,0),"")</f>
        <v/>
      </c>
      <c r="F1419" s="23"/>
      <c r="G1419" s="48" t="str">
        <f>IF($A1419="","",SUMIF(入库记录!$C:$C,$A1419,入库记录!$H:$H))</f>
        <v/>
      </c>
      <c r="H1419" s="48" t="str">
        <f>IF(A1419="","",SUMIF(出库记录!$C:$C,$A1419,出库记录!$H:$H))</f>
        <v/>
      </c>
      <c r="I1419" s="48" t="str">
        <f t="shared" si="26"/>
        <v/>
      </c>
      <c r="J1419" s="23"/>
    </row>
    <row r="1420" spans="1:10">
      <c r="A1420" s="19"/>
      <c r="B1420" s="47" t="str">
        <f>IFERROR(VLOOKUP($A1420,货物明细表!$B:$F,2,0),"")</f>
        <v/>
      </c>
      <c r="C1420" s="47" t="str">
        <f>IFERROR(VLOOKUP($A1420,货物明细表!$B:$F,3,0),"")</f>
        <v/>
      </c>
      <c r="D1420" s="47" t="str">
        <f>IFERROR(VLOOKUP($A1420,货物明细表!$B:$F,4,0),"")</f>
        <v/>
      </c>
      <c r="E1420" s="47" t="str">
        <f>IFERROR(VLOOKUP($A1420,货物明细表!$B:$F,5,0),"")</f>
        <v/>
      </c>
      <c r="F1420" s="20"/>
      <c r="G1420" s="47" t="str">
        <f>IF($A1420="","",SUMIF(入库记录!$C:$C,$A1420,入库记录!$H:$H))</f>
        <v/>
      </c>
      <c r="H1420" s="47" t="str">
        <f>IF(A1420="","",SUMIF(出库记录!$C:$C,$A1420,出库记录!$H:$H))</f>
        <v/>
      </c>
      <c r="I1420" s="47" t="str">
        <f t="shared" si="26"/>
        <v/>
      </c>
      <c r="J1420" s="20"/>
    </row>
    <row r="1421" spans="1:10">
      <c r="A1421" s="22"/>
      <c r="B1421" s="48" t="str">
        <f>IFERROR(VLOOKUP($A1421,货物明细表!$B:$F,2,0),"")</f>
        <v/>
      </c>
      <c r="C1421" s="48" t="str">
        <f>IFERROR(VLOOKUP($A1421,货物明细表!$B:$F,3,0),"")</f>
        <v/>
      </c>
      <c r="D1421" s="48" t="str">
        <f>IFERROR(VLOOKUP($A1421,货物明细表!$B:$F,4,0),"")</f>
        <v/>
      </c>
      <c r="E1421" s="48" t="str">
        <f>IFERROR(VLOOKUP($A1421,货物明细表!$B:$F,5,0),"")</f>
        <v/>
      </c>
      <c r="F1421" s="23"/>
      <c r="G1421" s="48" t="str">
        <f>IF($A1421="","",SUMIF(入库记录!$C:$C,$A1421,入库记录!$H:$H))</f>
        <v/>
      </c>
      <c r="H1421" s="48" t="str">
        <f>IF(A1421="","",SUMIF(出库记录!$C:$C,$A1421,出库记录!$H:$H))</f>
        <v/>
      </c>
      <c r="I1421" s="48" t="str">
        <f t="shared" si="26"/>
        <v/>
      </c>
      <c r="J1421" s="23"/>
    </row>
    <row r="1422" spans="1:10">
      <c r="A1422" s="19"/>
      <c r="B1422" s="47" t="str">
        <f>IFERROR(VLOOKUP($A1422,货物明细表!$B:$F,2,0),"")</f>
        <v/>
      </c>
      <c r="C1422" s="47" t="str">
        <f>IFERROR(VLOOKUP($A1422,货物明细表!$B:$F,3,0),"")</f>
        <v/>
      </c>
      <c r="D1422" s="47" t="str">
        <f>IFERROR(VLOOKUP($A1422,货物明细表!$B:$F,4,0),"")</f>
        <v/>
      </c>
      <c r="E1422" s="47" t="str">
        <f>IFERROR(VLOOKUP($A1422,货物明细表!$B:$F,5,0),"")</f>
        <v/>
      </c>
      <c r="F1422" s="20"/>
      <c r="G1422" s="47" t="str">
        <f>IF($A1422="","",SUMIF(入库记录!$C:$C,$A1422,入库记录!$H:$H))</f>
        <v/>
      </c>
      <c r="H1422" s="47" t="str">
        <f>IF(A1422="","",SUMIF(出库记录!$C:$C,$A1422,出库记录!$H:$H))</f>
        <v/>
      </c>
      <c r="I1422" s="47" t="str">
        <f t="shared" si="26"/>
        <v/>
      </c>
      <c r="J1422" s="20"/>
    </row>
    <row r="1423" spans="1:10">
      <c r="A1423" s="22"/>
      <c r="B1423" s="48" t="str">
        <f>IFERROR(VLOOKUP($A1423,货物明细表!$B:$F,2,0),"")</f>
        <v/>
      </c>
      <c r="C1423" s="48" t="str">
        <f>IFERROR(VLOOKUP($A1423,货物明细表!$B:$F,3,0),"")</f>
        <v/>
      </c>
      <c r="D1423" s="48" t="str">
        <f>IFERROR(VLOOKUP($A1423,货物明细表!$B:$F,4,0),"")</f>
        <v/>
      </c>
      <c r="E1423" s="48" t="str">
        <f>IFERROR(VLOOKUP($A1423,货物明细表!$B:$F,5,0),"")</f>
        <v/>
      </c>
      <c r="F1423" s="23"/>
      <c r="G1423" s="48" t="str">
        <f>IF($A1423="","",SUMIF(入库记录!$C:$C,$A1423,入库记录!$H:$H))</f>
        <v/>
      </c>
      <c r="H1423" s="48" t="str">
        <f>IF(A1423="","",SUMIF(出库记录!$C:$C,$A1423,出库记录!$H:$H))</f>
        <v/>
      </c>
      <c r="I1423" s="48" t="str">
        <f t="shared" si="26"/>
        <v/>
      </c>
      <c r="J1423" s="23"/>
    </row>
    <row r="1424" spans="1:10">
      <c r="A1424" s="19"/>
      <c r="B1424" s="47" t="str">
        <f>IFERROR(VLOOKUP($A1424,货物明细表!$B:$F,2,0),"")</f>
        <v/>
      </c>
      <c r="C1424" s="47" t="str">
        <f>IFERROR(VLOOKUP($A1424,货物明细表!$B:$F,3,0),"")</f>
        <v/>
      </c>
      <c r="D1424" s="47" t="str">
        <f>IFERROR(VLOOKUP($A1424,货物明细表!$B:$F,4,0),"")</f>
        <v/>
      </c>
      <c r="E1424" s="47" t="str">
        <f>IFERROR(VLOOKUP($A1424,货物明细表!$B:$F,5,0),"")</f>
        <v/>
      </c>
      <c r="F1424" s="20"/>
      <c r="G1424" s="47" t="str">
        <f>IF($A1424="","",SUMIF(入库记录!$C:$C,$A1424,入库记录!$H:$H))</f>
        <v/>
      </c>
      <c r="H1424" s="47" t="str">
        <f>IF(A1424="","",SUMIF(出库记录!$C:$C,$A1424,出库记录!$H:$H))</f>
        <v/>
      </c>
      <c r="I1424" s="47" t="str">
        <f t="shared" si="26"/>
        <v/>
      </c>
      <c r="J1424" s="20"/>
    </row>
    <row r="1425" spans="1:10">
      <c r="A1425" s="22"/>
      <c r="B1425" s="48" t="str">
        <f>IFERROR(VLOOKUP($A1425,货物明细表!$B:$F,2,0),"")</f>
        <v/>
      </c>
      <c r="C1425" s="48" t="str">
        <f>IFERROR(VLOOKUP($A1425,货物明细表!$B:$F,3,0),"")</f>
        <v/>
      </c>
      <c r="D1425" s="48" t="str">
        <f>IFERROR(VLOOKUP($A1425,货物明细表!$B:$F,4,0),"")</f>
        <v/>
      </c>
      <c r="E1425" s="48" t="str">
        <f>IFERROR(VLOOKUP($A1425,货物明细表!$B:$F,5,0),"")</f>
        <v/>
      </c>
      <c r="F1425" s="23"/>
      <c r="G1425" s="48" t="str">
        <f>IF($A1425="","",SUMIF(入库记录!$C:$C,$A1425,入库记录!$H:$H))</f>
        <v/>
      </c>
      <c r="H1425" s="48" t="str">
        <f>IF(A1425="","",SUMIF(出库记录!$C:$C,$A1425,出库记录!$H:$H))</f>
        <v/>
      </c>
      <c r="I1425" s="48" t="str">
        <f t="shared" si="26"/>
        <v/>
      </c>
      <c r="J1425" s="23"/>
    </row>
    <row r="1426" spans="1:10">
      <c r="A1426" s="19"/>
      <c r="B1426" s="47" t="str">
        <f>IFERROR(VLOOKUP($A1426,货物明细表!$B:$F,2,0),"")</f>
        <v/>
      </c>
      <c r="C1426" s="47" t="str">
        <f>IFERROR(VLOOKUP($A1426,货物明细表!$B:$F,3,0),"")</f>
        <v/>
      </c>
      <c r="D1426" s="47" t="str">
        <f>IFERROR(VLOOKUP($A1426,货物明细表!$B:$F,4,0),"")</f>
        <v/>
      </c>
      <c r="E1426" s="47" t="str">
        <f>IFERROR(VLOOKUP($A1426,货物明细表!$B:$F,5,0),"")</f>
        <v/>
      </c>
      <c r="F1426" s="20"/>
      <c r="G1426" s="47" t="str">
        <f>IF($A1426="","",SUMIF(入库记录!$C:$C,$A1426,入库记录!$H:$H))</f>
        <v/>
      </c>
      <c r="H1426" s="47" t="str">
        <f>IF(A1426="","",SUMIF(出库记录!$C:$C,$A1426,出库记录!$H:$H))</f>
        <v/>
      </c>
      <c r="I1426" s="47" t="str">
        <f t="shared" si="26"/>
        <v/>
      </c>
      <c r="J1426" s="20"/>
    </row>
    <row r="1427" spans="1:10">
      <c r="A1427" s="22"/>
      <c r="B1427" s="48" t="str">
        <f>IFERROR(VLOOKUP($A1427,货物明细表!$B:$F,2,0),"")</f>
        <v/>
      </c>
      <c r="C1427" s="48" t="str">
        <f>IFERROR(VLOOKUP($A1427,货物明细表!$B:$F,3,0),"")</f>
        <v/>
      </c>
      <c r="D1427" s="48" t="str">
        <f>IFERROR(VLOOKUP($A1427,货物明细表!$B:$F,4,0),"")</f>
        <v/>
      </c>
      <c r="E1427" s="48" t="str">
        <f>IFERROR(VLOOKUP($A1427,货物明细表!$B:$F,5,0),"")</f>
        <v/>
      </c>
      <c r="F1427" s="23"/>
      <c r="G1427" s="48" t="str">
        <f>IF($A1427="","",SUMIF(入库记录!$C:$C,$A1427,入库记录!$H:$H))</f>
        <v/>
      </c>
      <c r="H1427" s="48" t="str">
        <f>IF(A1427="","",SUMIF(出库记录!$C:$C,$A1427,出库记录!$H:$H))</f>
        <v/>
      </c>
      <c r="I1427" s="48" t="str">
        <f t="shared" si="26"/>
        <v/>
      </c>
      <c r="J1427" s="23"/>
    </row>
    <row r="1428" spans="1:10">
      <c r="A1428" s="19"/>
      <c r="B1428" s="47" t="str">
        <f>IFERROR(VLOOKUP($A1428,货物明细表!$B:$F,2,0),"")</f>
        <v/>
      </c>
      <c r="C1428" s="47" t="str">
        <f>IFERROR(VLOOKUP($A1428,货物明细表!$B:$F,3,0),"")</f>
        <v/>
      </c>
      <c r="D1428" s="47" t="str">
        <f>IFERROR(VLOOKUP($A1428,货物明细表!$B:$F,4,0),"")</f>
        <v/>
      </c>
      <c r="E1428" s="47" t="str">
        <f>IFERROR(VLOOKUP($A1428,货物明细表!$B:$F,5,0),"")</f>
        <v/>
      </c>
      <c r="F1428" s="20"/>
      <c r="G1428" s="47" t="str">
        <f>IF($A1428="","",SUMIF(入库记录!$C:$C,$A1428,入库记录!$H:$H))</f>
        <v/>
      </c>
      <c r="H1428" s="47" t="str">
        <f>IF(A1428="","",SUMIF(出库记录!$C:$C,$A1428,出库记录!$H:$H))</f>
        <v/>
      </c>
      <c r="I1428" s="47" t="str">
        <f t="shared" si="26"/>
        <v/>
      </c>
      <c r="J1428" s="20"/>
    </row>
    <row r="1429" spans="1:10">
      <c r="A1429" s="22"/>
      <c r="B1429" s="48" t="str">
        <f>IFERROR(VLOOKUP($A1429,货物明细表!$B:$F,2,0),"")</f>
        <v/>
      </c>
      <c r="C1429" s="48" t="str">
        <f>IFERROR(VLOOKUP($A1429,货物明细表!$B:$F,3,0),"")</f>
        <v/>
      </c>
      <c r="D1429" s="48" t="str">
        <f>IFERROR(VLOOKUP($A1429,货物明细表!$B:$F,4,0),"")</f>
        <v/>
      </c>
      <c r="E1429" s="48" t="str">
        <f>IFERROR(VLOOKUP($A1429,货物明细表!$B:$F,5,0),"")</f>
        <v/>
      </c>
      <c r="F1429" s="23"/>
      <c r="G1429" s="48" t="str">
        <f>IF($A1429="","",SUMIF(入库记录!$C:$C,$A1429,入库记录!$H:$H))</f>
        <v/>
      </c>
      <c r="H1429" s="48" t="str">
        <f>IF(A1429="","",SUMIF(出库记录!$C:$C,$A1429,出库记录!$H:$H))</f>
        <v/>
      </c>
      <c r="I1429" s="48" t="str">
        <f t="shared" si="26"/>
        <v/>
      </c>
      <c r="J1429" s="23"/>
    </row>
    <row r="1430" spans="1:10">
      <c r="A1430" s="19"/>
      <c r="B1430" s="47" t="str">
        <f>IFERROR(VLOOKUP($A1430,货物明细表!$B:$F,2,0),"")</f>
        <v/>
      </c>
      <c r="C1430" s="47" t="str">
        <f>IFERROR(VLOOKUP($A1430,货物明细表!$B:$F,3,0),"")</f>
        <v/>
      </c>
      <c r="D1430" s="47" t="str">
        <f>IFERROR(VLOOKUP($A1430,货物明细表!$B:$F,4,0),"")</f>
        <v/>
      </c>
      <c r="E1430" s="47" t="str">
        <f>IFERROR(VLOOKUP($A1430,货物明细表!$B:$F,5,0),"")</f>
        <v/>
      </c>
      <c r="F1430" s="20"/>
      <c r="G1430" s="47" t="str">
        <f>IF($A1430="","",SUMIF(入库记录!$C:$C,$A1430,入库记录!$H:$H))</f>
        <v/>
      </c>
      <c r="H1430" s="47" t="str">
        <f>IF(A1430="","",SUMIF(出库记录!$C:$C,$A1430,出库记录!$H:$H))</f>
        <v/>
      </c>
      <c r="I1430" s="47" t="str">
        <f t="shared" si="26"/>
        <v/>
      </c>
      <c r="J1430" s="20"/>
    </row>
    <row r="1431" spans="1:10">
      <c r="A1431" s="22"/>
      <c r="B1431" s="48" t="str">
        <f>IFERROR(VLOOKUP($A1431,货物明细表!$B:$F,2,0),"")</f>
        <v/>
      </c>
      <c r="C1431" s="48" t="str">
        <f>IFERROR(VLOOKUP($A1431,货物明细表!$B:$F,3,0),"")</f>
        <v/>
      </c>
      <c r="D1431" s="48" t="str">
        <f>IFERROR(VLOOKUP($A1431,货物明细表!$B:$F,4,0),"")</f>
        <v/>
      </c>
      <c r="E1431" s="48" t="str">
        <f>IFERROR(VLOOKUP($A1431,货物明细表!$B:$F,5,0),"")</f>
        <v/>
      </c>
      <c r="F1431" s="23"/>
      <c r="G1431" s="48" t="str">
        <f>IF($A1431="","",SUMIF(入库记录!$C:$C,$A1431,入库记录!$H:$H))</f>
        <v/>
      </c>
      <c r="H1431" s="48" t="str">
        <f>IF(A1431="","",SUMIF(出库记录!$C:$C,$A1431,出库记录!$H:$H))</f>
        <v/>
      </c>
      <c r="I1431" s="48" t="str">
        <f t="shared" si="26"/>
        <v/>
      </c>
      <c r="J1431" s="23"/>
    </row>
    <row r="1432" spans="1:10">
      <c r="A1432" s="19"/>
      <c r="B1432" s="47" t="str">
        <f>IFERROR(VLOOKUP($A1432,货物明细表!$B:$F,2,0),"")</f>
        <v/>
      </c>
      <c r="C1432" s="47" t="str">
        <f>IFERROR(VLOOKUP($A1432,货物明细表!$B:$F,3,0),"")</f>
        <v/>
      </c>
      <c r="D1432" s="47" t="str">
        <f>IFERROR(VLOOKUP($A1432,货物明细表!$B:$F,4,0),"")</f>
        <v/>
      </c>
      <c r="E1432" s="47" t="str">
        <f>IFERROR(VLOOKUP($A1432,货物明细表!$B:$F,5,0),"")</f>
        <v/>
      </c>
      <c r="F1432" s="20"/>
      <c r="G1432" s="47" t="str">
        <f>IF($A1432="","",SUMIF(入库记录!$C:$C,$A1432,入库记录!$H:$H))</f>
        <v/>
      </c>
      <c r="H1432" s="47" t="str">
        <f>IF(A1432="","",SUMIF(出库记录!$C:$C,$A1432,出库记录!$H:$H))</f>
        <v/>
      </c>
      <c r="I1432" s="47" t="str">
        <f t="shared" si="26"/>
        <v/>
      </c>
      <c r="J1432" s="20"/>
    </row>
    <row r="1433" spans="1:10">
      <c r="A1433" s="22"/>
      <c r="B1433" s="48" t="str">
        <f>IFERROR(VLOOKUP($A1433,货物明细表!$B:$F,2,0),"")</f>
        <v/>
      </c>
      <c r="C1433" s="48" t="str">
        <f>IFERROR(VLOOKUP($A1433,货物明细表!$B:$F,3,0),"")</f>
        <v/>
      </c>
      <c r="D1433" s="48" t="str">
        <f>IFERROR(VLOOKUP($A1433,货物明细表!$B:$F,4,0),"")</f>
        <v/>
      </c>
      <c r="E1433" s="48" t="str">
        <f>IFERROR(VLOOKUP($A1433,货物明细表!$B:$F,5,0),"")</f>
        <v/>
      </c>
      <c r="F1433" s="23"/>
      <c r="G1433" s="48" t="str">
        <f>IF($A1433="","",SUMIF(入库记录!$C:$C,$A1433,入库记录!$H:$H))</f>
        <v/>
      </c>
      <c r="H1433" s="48" t="str">
        <f>IF(A1433="","",SUMIF(出库记录!$C:$C,$A1433,出库记录!$H:$H))</f>
        <v/>
      </c>
      <c r="I1433" s="48" t="str">
        <f t="shared" si="26"/>
        <v/>
      </c>
      <c r="J1433" s="23"/>
    </row>
    <row r="1434" spans="1:10">
      <c r="A1434" s="19"/>
      <c r="B1434" s="47" t="str">
        <f>IFERROR(VLOOKUP($A1434,货物明细表!$B:$F,2,0),"")</f>
        <v/>
      </c>
      <c r="C1434" s="47" t="str">
        <f>IFERROR(VLOOKUP($A1434,货物明细表!$B:$F,3,0),"")</f>
        <v/>
      </c>
      <c r="D1434" s="47" t="str">
        <f>IFERROR(VLOOKUP($A1434,货物明细表!$B:$F,4,0),"")</f>
        <v/>
      </c>
      <c r="E1434" s="47" t="str">
        <f>IFERROR(VLOOKUP($A1434,货物明细表!$B:$F,5,0),"")</f>
        <v/>
      </c>
      <c r="F1434" s="20"/>
      <c r="G1434" s="47" t="str">
        <f>IF($A1434="","",SUMIF(入库记录!$C:$C,$A1434,入库记录!$H:$H))</f>
        <v/>
      </c>
      <c r="H1434" s="47" t="str">
        <f>IF(A1434="","",SUMIF(出库记录!$C:$C,$A1434,出库记录!$H:$H))</f>
        <v/>
      </c>
      <c r="I1434" s="47" t="str">
        <f t="shared" si="26"/>
        <v/>
      </c>
      <c r="J1434" s="20"/>
    </row>
    <row r="1435" spans="1:10">
      <c r="A1435" s="22"/>
      <c r="B1435" s="48" t="str">
        <f>IFERROR(VLOOKUP($A1435,货物明细表!$B:$F,2,0),"")</f>
        <v/>
      </c>
      <c r="C1435" s="48" t="str">
        <f>IFERROR(VLOOKUP($A1435,货物明细表!$B:$F,3,0),"")</f>
        <v/>
      </c>
      <c r="D1435" s="48" t="str">
        <f>IFERROR(VLOOKUP($A1435,货物明细表!$B:$F,4,0),"")</f>
        <v/>
      </c>
      <c r="E1435" s="48" t="str">
        <f>IFERROR(VLOOKUP($A1435,货物明细表!$B:$F,5,0),"")</f>
        <v/>
      </c>
      <c r="F1435" s="23"/>
      <c r="G1435" s="48" t="str">
        <f>IF($A1435="","",SUMIF(入库记录!$C:$C,$A1435,入库记录!$H:$H))</f>
        <v/>
      </c>
      <c r="H1435" s="48" t="str">
        <f>IF(A1435="","",SUMIF(出库记录!$C:$C,$A1435,出库记录!$H:$H))</f>
        <v/>
      </c>
      <c r="I1435" s="48" t="str">
        <f t="shared" si="26"/>
        <v/>
      </c>
      <c r="J1435" s="23"/>
    </row>
    <row r="1436" spans="1:10">
      <c r="A1436" s="19"/>
      <c r="B1436" s="47" t="str">
        <f>IFERROR(VLOOKUP($A1436,货物明细表!$B:$F,2,0),"")</f>
        <v/>
      </c>
      <c r="C1436" s="47" t="str">
        <f>IFERROR(VLOOKUP($A1436,货物明细表!$B:$F,3,0),"")</f>
        <v/>
      </c>
      <c r="D1436" s="47" t="str">
        <f>IFERROR(VLOOKUP($A1436,货物明细表!$B:$F,4,0),"")</f>
        <v/>
      </c>
      <c r="E1436" s="47" t="str">
        <f>IFERROR(VLOOKUP($A1436,货物明细表!$B:$F,5,0),"")</f>
        <v/>
      </c>
      <c r="F1436" s="20"/>
      <c r="G1436" s="47" t="str">
        <f>IF($A1436="","",SUMIF(入库记录!$C:$C,$A1436,入库记录!$H:$H))</f>
        <v/>
      </c>
      <c r="H1436" s="47" t="str">
        <f>IF(A1436="","",SUMIF(出库记录!$C:$C,$A1436,出库记录!$H:$H))</f>
        <v/>
      </c>
      <c r="I1436" s="47" t="str">
        <f t="shared" si="26"/>
        <v/>
      </c>
      <c r="J1436" s="20"/>
    </row>
    <row r="1437" spans="1:10">
      <c r="A1437" s="22"/>
      <c r="B1437" s="48" t="str">
        <f>IFERROR(VLOOKUP($A1437,货物明细表!$B:$F,2,0),"")</f>
        <v/>
      </c>
      <c r="C1437" s="48" t="str">
        <f>IFERROR(VLOOKUP($A1437,货物明细表!$B:$F,3,0),"")</f>
        <v/>
      </c>
      <c r="D1437" s="48" t="str">
        <f>IFERROR(VLOOKUP($A1437,货物明细表!$B:$F,4,0),"")</f>
        <v/>
      </c>
      <c r="E1437" s="48" t="str">
        <f>IFERROR(VLOOKUP($A1437,货物明细表!$B:$F,5,0),"")</f>
        <v/>
      </c>
      <c r="F1437" s="23"/>
      <c r="G1437" s="48" t="str">
        <f>IF($A1437="","",SUMIF(入库记录!$C:$C,$A1437,入库记录!$H:$H))</f>
        <v/>
      </c>
      <c r="H1437" s="48" t="str">
        <f>IF(A1437="","",SUMIF(出库记录!$C:$C,$A1437,出库记录!$H:$H))</f>
        <v/>
      </c>
      <c r="I1437" s="48" t="str">
        <f t="shared" si="26"/>
        <v/>
      </c>
      <c r="J1437" s="23"/>
    </row>
    <row r="1438" spans="1:10">
      <c r="A1438" s="19"/>
      <c r="B1438" s="47" t="str">
        <f>IFERROR(VLOOKUP($A1438,货物明细表!$B:$F,2,0),"")</f>
        <v/>
      </c>
      <c r="C1438" s="47" t="str">
        <f>IFERROR(VLOOKUP($A1438,货物明细表!$B:$F,3,0),"")</f>
        <v/>
      </c>
      <c r="D1438" s="47" t="str">
        <f>IFERROR(VLOOKUP($A1438,货物明细表!$B:$F,4,0),"")</f>
        <v/>
      </c>
      <c r="E1438" s="47" t="str">
        <f>IFERROR(VLOOKUP($A1438,货物明细表!$B:$F,5,0),"")</f>
        <v/>
      </c>
      <c r="F1438" s="20"/>
      <c r="G1438" s="47" t="str">
        <f>IF($A1438="","",SUMIF(入库记录!$C:$C,$A1438,入库记录!$H:$H))</f>
        <v/>
      </c>
      <c r="H1438" s="47" t="str">
        <f>IF(A1438="","",SUMIF(出库记录!$C:$C,$A1438,出库记录!$H:$H))</f>
        <v/>
      </c>
      <c r="I1438" s="47" t="str">
        <f t="shared" si="26"/>
        <v/>
      </c>
      <c r="J1438" s="20"/>
    </row>
    <row r="1439" spans="1:10">
      <c r="A1439" s="22"/>
      <c r="B1439" s="48" t="str">
        <f>IFERROR(VLOOKUP($A1439,货物明细表!$B:$F,2,0),"")</f>
        <v/>
      </c>
      <c r="C1439" s="48" t="str">
        <f>IFERROR(VLOOKUP($A1439,货物明细表!$B:$F,3,0),"")</f>
        <v/>
      </c>
      <c r="D1439" s="48" t="str">
        <f>IFERROR(VLOOKUP($A1439,货物明细表!$B:$F,4,0),"")</f>
        <v/>
      </c>
      <c r="E1439" s="48" t="str">
        <f>IFERROR(VLOOKUP($A1439,货物明细表!$B:$F,5,0),"")</f>
        <v/>
      </c>
      <c r="F1439" s="23"/>
      <c r="G1439" s="48" t="str">
        <f>IF($A1439="","",SUMIF(入库记录!$C:$C,$A1439,入库记录!$H:$H))</f>
        <v/>
      </c>
      <c r="H1439" s="48" t="str">
        <f>IF(A1439="","",SUMIF(出库记录!$C:$C,$A1439,出库记录!$H:$H))</f>
        <v/>
      </c>
      <c r="I1439" s="48" t="str">
        <f t="shared" si="26"/>
        <v/>
      </c>
      <c r="J1439" s="23"/>
    </row>
    <row r="1440" spans="1:10">
      <c r="A1440" s="19"/>
      <c r="B1440" s="47" t="str">
        <f>IFERROR(VLOOKUP($A1440,货物明细表!$B:$F,2,0),"")</f>
        <v/>
      </c>
      <c r="C1440" s="47" t="str">
        <f>IFERROR(VLOOKUP($A1440,货物明细表!$B:$F,3,0),"")</f>
        <v/>
      </c>
      <c r="D1440" s="47" t="str">
        <f>IFERROR(VLOOKUP($A1440,货物明细表!$B:$F,4,0),"")</f>
        <v/>
      </c>
      <c r="E1440" s="47" t="str">
        <f>IFERROR(VLOOKUP($A1440,货物明细表!$B:$F,5,0),"")</f>
        <v/>
      </c>
      <c r="F1440" s="20"/>
      <c r="G1440" s="47" t="str">
        <f>IF($A1440="","",SUMIF(入库记录!$C:$C,$A1440,入库记录!$H:$H))</f>
        <v/>
      </c>
      <c r="H1440" s="47" t="str">
        <f>IF(A1440="","",SUMIF(出库记录!$C:$C,$A1440,出库记录!$H:$H))</f>
        <v/>
      </c>
      <c r="I1440" s="47" t="str">
        <f t="shared" si="26"/>
        <v/>
      </c>
      <c r="J1440" s="20"/>
    </row>
    <row r="1441" spans="1:10">
      <c r="A1441" s="22"/>
      <c r="B1441" s="48" t="str">
        <f>IFERROR(VLOOKUP($A1441,货物明细表!$B:$F,2,0),"")</f>
        <v/>
      </c>
      <c r="C1441" s="48" t="str">
        <f>IFERROR(VLOOKUP($A1441,货物明细表!$B:$F,3,0),"")</f>
        <v/>
      </c>
      <c r="D1441" s="48" t="str">
        <f>IFERROR(VLOOKUP($A1441,货物明细表!$B:$F,4,0),"")</f>
        <v/>
      </c>
      <c r="E1441" s="48" t="str">
        <f>IFERROR(VLOOKUP($A1441,货物明细表!$B:$F,5,0),"")</f>
        <v/>
      </c>
      <c r="F1441" s="23"/>
      <c r="G1441" s="48" t="str">
        <f>IF($A1441="","",SUMIF(入库记录!$C:$C,$A1441,入库记录!$H:$H))</f>
        <v/>
      </c>
      <c r="H1441" s="48" t="str">
        <f>IF(A1441="","",SUMIF(出库记录!$C:$C,$A1441,出库记录!$H:$H))</f>
        <v/>
      </c>
      <c r="I1441" s="48" t="str">
        <f t="shared" si="26"/>
        <v/>
      </c>
      <c r="J1441" s="23"/>
    </row>
    <row r="1442" spans="1:10">
      <c r="A1442" s="19"/>
      <c r="B1442" s="47" t="str">
        <f>IFERROR(VLOOKUP($A1442,货物明细表!$B:$F,2,0),"")</f>
        <v/>
      </c>
      <c r="C1442" s="47" t="str">
        <f>IFERROR(VLOOKUP($A1442,货物明细表!$B:$F,3,0),"")</f>
        <v/>
      </c>
      <c r="D1442" s="47" t="str">
        <f>IFERROR(VLOOKUP($A1442,货物明细表!$B:$F,4,0),"")</f>
        <v/>
      </c>
      <c r="E1442" s="47" t="str">
        <f>IFERROR(VLOOKUP($A1442,货物明细表!$B:$F,5,0),"")</f>
        <v/>
      </c>
      <c r="F1442" s="20"/>
      <c r="G1442" s="47" t="str">
        <f>IF($A1442="","",SUMIF(入库记录!$C:$C,$A1442,入库记录!$H:$H))</f>
        <v/>
      </c>
      <c r="H1442" s="47" t="str">
        <f>IF(A1442="","",SUMIF(出库记录!$C:$C,$A1442,出库记录!$H:$H))</f>
        <v/>
      </c>
      <c r="I1442" s="47" t="str">
        <f t="shared" si="26"/>
        <v/>
      </c>
      <c r="J1442" s="20"/>
    </row>
    <row r="1443" spans="1:10">
      <c r="A1443" s="22"/>
      <c r="B1443" s="48" t="str">
        <f>IFERROR(VLOOKUP($A1443,货物明细表!$B:$F,2,0),"")</f>
        <v/>
      </c>
      <c r="C1443" s="48" t="str">
        <f>IFERROR(VLOOKUP($A1443,货物明细表!$B:$F,3,0),"")</f>
        <v/>
      </c>
      <c r="D1443" s="48" t="str">
        <f>IFERROR(VLOOKUP($A1443,货物明细表!$B:$F,4,0),"")</f>
        <v/>
      </c>
      <c r="E1443" s="48" t="str">
        <f>IFERROR(VLOOKUP($A1443,货物明细表!$B:$F,5,0),"")</f>
        <v/>
      </c>
      <c r="F1443" s="23"/>
      <c r="G1443" s="48" t="str">
        <f>IF($A1443="","",SUMIF(入库记录!$C:$C,$A1443,入库记录!$H:$H))</f>
        <v/>
      </c>
      <c r="H1443" s="48" t="str">
        <f>IF(A1443="","",SUMIF(出库记录!$C:$C,$A1443,出库记录!$H:$H))</f>
        <v/>
      </c>
      <c r="I1443" s="48" t="str">
        <f t="shared" si="26"/>
        <v/>
      </c>
      <c r="J1443" s="23"/>
    </row>
    <row r="1444" spans="1:10">
      <c r="A1444" s="19"/>
      <c r="B1444" s="47" t="str">
        <f>IFERROR(VLOOKUP($A1444,货物明细表!$B:$F,2,0),"")</f>
        <v/>
      </c>
      <c r="C1444" s="47" t="str">
        <f>IFERROR(VLOOKUP($A1444,货物明细表!$B:$F,3,0),"")</f>
        <v/>
      </c>
      <c r="D1444" s="47" t="str">
        <f>IFERROR(VLOOKUP($A1444,货物明细表!$B:$F,4,0),"")</f>
        <v/>
      </c>
      <c r="E1444" s="47" t="str">
        <f>IFERROR(VLOOKUP($A1444,货物明细表!$B:$F,5,0),"")</f>
        <v/>
      </c>
      <c r="F1444" s="20"/>
      <c r="G1444" s="47" t="str">
        <f>IF($A1444="","",SUMIF(入库记录!$C:$C,$A1444,入库记录!$H:$H))</f>
        <v/>
      </c>
      <c r="H1444" s="47" t="str">
        <f>IF(A1444="","",SUMIF(出库记录!$C:$C,$A1444,出库记录!$H:$H))</f>
        <v/>
      </c>
      <c r="I1444" s="47" t="str">
        <f t="shared" si="26"/>
        <v/>
      </c>
      <c r="J1444" s="20"/>
    </row>
    <row r="1445" spans="1:10">
      <c r="A1445" s="22"/>
      <c r="B1445" s="48" t="str">
        <f>IFERROR(VLOOKUP($A1445,货物明细表!$B:$F,2,0),"")</f>
        <v/>
      </c>
      <c r="C1445" s="48" t="str">
        <f>IFERROR(VLOOKUP($A1445,货物明细表!$B:$F,3,0),"")</f>
        <v/>
      </c>
      <c r="D1445" s="48" t="str">
        <f>IFERROR(VLOOKUP($A1445,货物明细表!$B:$F,4,0),"")</f>
        <v/>
      </c>
      <c r="E1445" s="48" t="str">
        <f>IFERROR(VLOOKUP($A1445,货物明细表!$B:$F,5,0),"")</f>
        <v/>
      </c>
      <c r="F1445" s="23"/>
      <c r="G1445" s="48" t="str">
        <f>IF($A1445="","",SUMIF(入库记录!$C:$C,$A1445,入库记录!$H:$H))</f>
        <v/>
      </c>
      <c r="H1445" s="48" t="str">
        <f>IF(A1445="","",SUMIF(出库记录!$C:$C,$A1445,出库记录!$H:$H))</f>
        <v/>
      </c>
      <c r="I1445" s="48" t="str">
        <f t="shared" si="26"/>
        <v/>
      </c>
      <c r="J1445" s="23"/>
    </row>
    <row r="1446" spans="1:10">
      <c r="A1446" s="19"/>
      <c r="B1446" s="47" t="str">
        <f>IFERROR(VLOOKUP($A1446,货物明细表!$B:$F,2,0),"")</f>
        <v/>
      </c>
      <c r="C1446" s="47" t="str">
        <f>IFERROR(VLOOKUP($A1446,货物明细表!$B:$F,3,0),"")</f>
        <v/>
      </c>
      <c r="D1446" s="47" t="str">
        <f>IFERROR(VLOOKUP($A1446,货物明细表!$B:$F,4,0),"")</f>
        <v/>
      </c>
      <c r="E1446" s="47" t="str">
        <f>IFERROR(VLOOKUP($A1446,货物明细表!$B:$F,5,0),"")</f>
        <v/>
      </c>
      <c r="F1446" s="20"/>
      <c r="G1446" s="47" t="str">
        <f>IF($A1446="","",SUMIF(入库记录!$C:$C,$A1446,入库记录!$H:$H))</f>
        <v/>
      </c>
      <c r="H1446" s="47" t="str">
        <f>IF(A1446="","",SUMIF(出库记录!$C:$C,$A1446,出库记录!$H:$H))</f>
        <v/>
      </c>
      <c r="I1446" s="47" t="str">
        <f t="shared" si="26"/>
        <v/>
      </c>
      <c r="J1446" s="20"/>
    </row>
    <row r="1447" spans="1:10">
      <c r="A1447" s="22"/>
      <c r="B1447" s="48" t="str">
        <f>IFERROR(VLOOKUP($A1447,货物明细表!$B:$F,2,0),"")</f>
        <v/>
      </c>
      <c r="C1447" s="48" t="str">
        <f>IFERROR(VLOOKUP($A1447,货物明细表!$B:$F,3,0),"")</f>
        <v/>
      </c>
      <c r="D1447" s="48" t="str">
        <f>IFERROR(VLOOKUP($A1447,货物明细表!$B:$F,4,0),"")</f>
        <v/>
      </c>
      <c r="E1447" s="48" t="str">
        <f>IFERROR(VLOOKUP($A1447,货物明细表!$B:$F,5,0),"")</f>
        <v/>
      </c>
      <c r="F1447" s="23"/>
      <c r="G1447" s="48" t="str">
        <f>IF($A1447="","",SUMIF(入库记录!$C:$C,$A1447,入库记录!$H:$H))</f>
        <v/>
      </c>
      <c r="H1447" s="48" t="str">
        <f>IF(A1447="","",SUMIF(出库记录!$C:$C,$A1447,出库记录!$H:$H))</f>
        <v/>
      </c>
      <c r="I1447" s="48" t="str">
        <f t="shared" si="26"/>
        <v/>
      </c>
      <c r="J1447" s="23"/>
    </row>
    <row r="1448" spans="1:10">
      <c r="A1448" s="19"/>
      <c r="B1448" s="47" t="str">
        <f>IFERROR(VLOOKUP($A1448,货物明细表!$B:$F,2,0),"")</f>
        <v/>
      </c>
      <c r="C1448" s="47" t="str">
        <f>IFERROR(VLOOKUP($A1448,货物明细表!$B:$F,3,0),"")</f>
        <v/>
      </c>
      <c r="D1448" s="47" t="str">
        <f>IFERROR(VLOOKUP($A1448,货物明细表!$B:$F,4,0),"")</f>
        <v/>
      </c>
      <c r="E1448" s="47" t="str">
        <f>IFERROR(VLOOKUP($A1448,货物明细表!$B:$F,5,0),"")</f>
        <v/>
      </c>
      <c r="F1448" s="20"/>
      <c r="G1448" s="47" t="str">
        <f>IF($A1448="","",SUMIF(入库记录!$C:$C,$A1448,入库记录!$H:$H))</f>
        <v/>
      </c>
      <c r="H1448" s="47" t="str">
        <f>IF(A1448="","",SUMIF(出库记录!$C:$C,$A1448,出库记录!$H:$H))</f>
        <v/>
      </c>
      <c r="I1448" s="47" t="str">
        <f t="shared" si="26"/>
        <v/>
      </c>
      <c r="J1448" s="20"/>
    </row>
    <row r="1449" spans="1:10">
      <c r="A1449" s="22"/>
      <c r="B1449" s="48" t="str">
        <f>IFERROR(VLOOKUP($A1449,货物明细表!$B:$F,2,0),"")</f>
        <v/>
      </c>
      <c r="C1449" s="48" t="str">
        <f>IFERROR(VLOOKUP($A1449,货物明细表!$B:$F,3,0),"")</f>
        <v/>
      </c>
      <c r="D1449" s="48" t="str">
        <f>IFERROR(VLOOKUP($A1449,货物明细表!$B:$F,4,0),"")</f>
        <v/>
      </c>
      <c r="E1449" s="48" t="str">
        <f>IFERROR(VLOOKUP($A1449,货物明细表!$B:$F,5,0),"")</f>
        <v/>
      </c>
      <c r="F1449" s="23"/>
      <c r="G1449" s="48" t="str">
        <f>IF($A1449="","",SUMIF(入库记录!$C:$C,$A1449,入库记录!$H:$H))</f>
        <v/>
      </c>
      <c r="H1449" s="48" t="str">
        <f>IF(A1449="","",SUMIF(出库记录!$C:$C,$A1449,出库记录!$H:$H))</f>
        <v/>
      </c>
      <c r="I1449" s="48" t="str">
        <f t="shared" si="26"/>
        <v/>
      </c>
      <c r="J1449" s="23"/>
    </row>
    <row r="1450" spans="1:10">
      <c r="A1450" s="19"/>
      <c r="B1450" s="47" t="str">
        <f>IFERROR(VLOOKUP($A1450,货物明细表!$B:$F,2,0),"")</f>
        <v/>
      </c>
      <c r="C1450" s="47" t="str">
        <f>IFERROR(VLOOKUP($A1450,货物明细表!$B:$F,3,0),"")</f>
        <v/>
      </c>
      <c r="D1450" s="47" t="str">
        <f>IFERROR(VLOOKUP($A1450,货物明细表!$B:$F,4,0),"")</f>
        <v/>
      </c>
      <c r="E1450" s="47" t="str">
        <f>IFERROR(VLOOKUP($A1450,货物明细表!$B:$F,5,0),"")</f>
        <v/>
      </c>
      <c r="F1450" s="20"/>
      <c r="G1450" s="47" t="str">
        <f>IF($A1450="","",SUMIF(入库记录!$C:$C,$A1450,入库记录!$H:$H))</f>
        <v/>
      </c>
      <c r="H1450" s="47" t="str">
        <f>IF(A1450="","",SUMIF(出库记录!$C:$C,$A1450,出库记录!$H:$H))</f>
        <v/>
      </c>
      <c r="I1450" s="47" t="str">
        <f t="shared" si="26"/>
        <v/>
      </c>
      <c r="J1450" s="20"/>
    </row>
    <row r="1451" spans="1:10">
      <c r="A1451" s="22"/>
      <c r="B1451" s="48" t="str">
        <f>IFERROR(VLOOKUP($A1451,货物明细表!$B:$F,2,0),"")</f>
        <v/>
      </c>
      <c r="C1451" s="48" t="str">
        <f>IFERROR(VLOOKUP($A1451,货物明细表!$B:$F,3,0),"")</f>
        <v/>
      </c>
      <c r="D1451" s="48" t="str">
        <f>IFERROR(VLOOKUP($A1451,货物明细表!$B:$F,4,0),"")</f>
        <v/>
      </c>
      <c r="E1451" s="48" t="str">
        <f>IFERROR(VLOOKUP($A1451,货物明细表!$B:$F,5,0),"")</f>
        <v/>
      </c>
      <c r="F1451" s="23"/>
      <c r="G1451" s="48" t="str">
        <f>IF($A1451="","",SUMIF(入库记录!$C:$C,$A1451,入库记录!$H:$H))</f>
        <v/>
      </c>
      <c r="H1451" s="48" t="str">
        <f>IF(A1451="","",SUMIF(出库记录!$C:$C,$A1451,出库记录!$H:$H))</f>
        <v/>
      </c>
      <c r="I1451" s="48" t="str">
        <f t="shared" si="26"/>
        <v/>
      </c>
      <c r="J1451" s="23"/>
    </row>
    <row r="1452" spans="1:10">
      <c r="A1452" s="19"/>
      <c r="B1452" s="47" t="str">
        <f>IFERROR(VLOOKUP($A1452,货物明细表!$B:$F,2,0),"")</f>
        <v/>
      </c>
      <c r="C1452" s="47" t="str">
        <f>IFERROR(VLOOKUP($A1452,货物明细表!$B:$F,3,0),"")</f>
        <v/>
      </c>
      <c r="D1452" s="47" t="str">
        <f>IFERROR(VLOOKUP($A1452,货物明细表!$B:$F,4,0),"")</f>
        <v/>
      </c>
      <c r="E1452" s="47" t="str">
        <f>IFERROR(VLOOKUP($A1452,货物明细表!$B:$F,5,0),"")</f>
        <v/>
      </c>
      <c r="F1452" s="20"/>
      <c r="G1452" s="47" t="str">
        <f>IF($A1452="","",SUMIF(入库记录!$C:$C,$A1452,入库记录!$H:$H))</f>
        <v/>
      </c>
      <c r="H1452" s="47" t="str">
        <f>IF(A1452="","",SUMIF(出库记录!$C:$C,$A1452,出库记录!$H:$H))</f>
        <v/>
      </c>
      <c r="I1452" s="47" t="str">
        <f t="shared" si="26"/>
        <v/>
      </c>
      <c r="J1452" s="20"/>
    </row>
    <row r="1453" spans="1:10">
      <c r="A1453" s="22"/>
      <c r="B1453" s="48" t="str">
        <f>IFERROR(VLOOKUP($A1453,货物明细表!$B:$F,2,0),"")</f>
        <v/>
      </c>
      <c r="C1453" s="48" t="str">
        <f>IFERROR(VLOOKUP($A1453,货物明细表!$B:$F,3,0),"")</f>
        <v/>
      </c>
      <c r="D1453" s="48" t="str">
        <f>IFERROR(VLOOKUP($A1453,货物明细表!$B:$F,4,0),"")</f>
        <v/>
      </c>
      <c r="E1453" s="48" t="str">
        <f>IFERROR(VLOOKUP($A1453,货物明细表!$B:$F,5,0),"")</f>
        <v/>
      </c>
      <c r="F1453" s="23"/>
      <c r="G1453" s="48" t="str">
        <f>IF($A1453="","",SUMIF(入库记录!$C:$C,$A1453,入库记录!$H:$H))</f>
        <v/>
      </c>
      <c r="H1453" s="48" t="str">
        <f>IF(A1453="","",SUMIF(出库记录!$C:$C,$A1453,出库记录!$H:$H))</f>
        <v/>
      </c>
      <c r="I1453" s="48" t="str">
        <f t="shared" si="26"/>
        <v/>
      </c>
      <c r="J1453" s="23"/>
    </row>
    <row r="1454" spans="1:10">
      <c r="A1454" s="19"/>
      <c r="B1454" s="47" t="str">
        <f>IFERROR(VLOOKUP($A1454,货物明细表!$B:$F,2,0),"")</f>
        <v/>
      </c>
      <c r="C1454" s="47" t="str">
        <f>IFERROR(VLOOKUP($A1454,货物明细表!$B:$F,3,0),"")</f>
        <v/>
      </c>
      <c r="D1454" s="47" t="str">
        <f>IFERROR(VLOOKUP($A1454,货物明细表!$B:$F,4,0),"")</f>
        <v/>
      </c>
      <c r="E1454" s="47" t="str">
        <f>IFERROR(VLOOKUP($A1454,货物明细表!$B:$F,5,0),"")</f>
        <v/>
      </c>
      <c r="F1454" s="20"/>
      <c r="G1454" s="47" t="str">
        <f>IF($A1454="","",SUMIF(入库记录!$C:$C,$A1454,入库记录!$H:$H))</f>
        <v/>
      </c>
      <c r="H1454" s="47" t="str">
        <f>IF(A1454="","",SUMIF(出库记录!$C:$C,$A1454,出库记录!$H:$H))</f>
        <v/>
      </c>
      <c r="I1454" s="47" t="str">
        <f t="shared" si="26"/>
        <v/>
      </c>
      <c r="J1454" s="20"/>
    </row>
    <row r="1455" spans="1:10">
      <c r="A1455" s="22"/>
      <c r="B1455" s="48" t="str">
        <f>IFERROR(VLOOKUP($A1455,货物明细表!$B:$F,2,0),"")</f>
        <v/>
      </c>
      <c r="C1455" s="48" t="str">
        <f>IFERROR(VLOOKUP($A1455,货物明细表!$B:$F,3,0),"")</f>
        <v/>
      </c>
      <c r="D1455" s="48" t="str">
        <f>IFERROR(VLOOKUP($A1455,货物明细表!$B:$F,4,0),"")</f>
        <v/>
      </c>
      <c r="E1455" s="48" t="str">
        <f>IFERROR(VLOOKUP($A1455,货物明细表!$B:$F,5,0),"")</f>
        <v/>
      </c>
      <c r="F1455" s="23"/>
      <c r="G1455" s="48" t="str">
        <f>IF($A1455="","",SUMIF(入库记录!$C:$C,$A1455,入库记录!$H:$H))</f>
        <v/>
      </c>
      <c r="H1455" s="48" t="str">
        <f>IF(A1455="","",SUMIF(出库记录!$C:$C,$A1455,出库记录!$H:$H))</f>
        <v/>
      </c>
      <c r="I1455" s="48" t="str">
        <f t="shared" si="26"/>
        <v/>
      </c>
      <c r="J1455" s="23"/>
    </row>
    <row r="1456" spans="1:10">
      <c r="A1456" s="19"/>
      <c r="B1456" s="47" t="str">
        <f>IFERROR(VLOOKUP($A1456,货物明细表!$B:$F,2,0),"")</f>
        <v/>
      </c>
      <c r="C1456" s="47" t="str">
        <f>IFERROR(VLOOKUP($A1456,货物明细表!$B:$F,3,0),"")</f>
        <v/>
      </c>
      <c r="D1456" s="47" t="str">
        <f>IFERROR(VLOOKUP($A1456,货物明细表!$B:$F,4,0),"")</f>
        <v/>
      </c>
      <c r="E1456" s="47" t="str">
        <f>IFERROR(VLOOKUP($A1456,货物明细表!$B:$F,5,0),"")</f>
        <v/>
      </c>
      <c r="F1456" s="20"/>
      <c r="G1456" s="47" t="str">
        <f>IF($A1456="","",SUMIF(入库记录!$C:$C,$A1456,入库记录!$H:$H))</f>
        <v/>
      </c>
      <c r="H1456" s="47" t="str">
        <f>IF(A1456="","",SUMIF(出库记录!$C:$C,$A1456,出库记录!$H:$H))</f>
        <v/>
      </c>
      <c r="I1456" s="47" t="str">
        <f t="shared" si="26"/>
        <v/>
      </c>
      <c r="J1456" s="20"/>
    </row>
    <row r="1457" spans="1:10">
      <c r="A1457" s="22"/>
      <c r="B1457" s="48" t="str">
        <f>IFERROR(VLOOKUP($A1457,货物明细表!$B:$F,2,0),"")</f>
        <v/>
      </c>
      <c r="C1457" s="48" t="str">
        <f>IFERROR(VLOOKUP($A1457,货物明细表!$B:$F,3,0),"")</f>
        <v/>
      </c>
      <c r="D1457" s="48" t="str">
        <f>IFERROR(VLOOKUP($A1457,货物明细表!$B:$F,4,0),"")</f>
        <v/>
      </c>
      <c r="E1457" s="48" t="str">
        <f>IFERROR(VLOOKUP($A1457,货物明细表!$B:$F,5,0),"")</f>
        <v/>
      </c>
      <c r="F1457" s="23"/>
      <c r="G1457" s="48" t="str">
        <f>IF($A1457="","",SUMIF(入库记录!$C:$C,$A1457,入库记录!$H:$H))</f>
        <v/>
      </c>
      <c r="H1457" s="48" t="str">
        <f>IF(A1457="","",SUMIF(出库记录!$C:$C,$A1457,出库记录!$H:$H))</f>
        <v/>
      </c>
      <c r="I1457" s="48" t="str">
        <f t="shared" si="26"/>
        <v/>
      </c>
      <c r="J1457" s="23"/>
    </row>
    <row r="1458" spans="1:10">
      <c r="A1458" s="19"/>
      <c r="B1458" s="47" t="str">
        <f>IFERROR(VLOOKUP($A1458,货物明细表!$B:$F,2,0),"")</f>
        <v/>
      </c>
      <c r="C1458" s="47" t="str">
        <f>IFERROR(VLOOKUP($A1458,货物明细表!$B:$F,3,0),"")</f>
        <v/>
      </c>
      <c r="D1458" s="47" t="str">
        <f>IFERROR(VLOOKUP($A1458,货物明细表!$B:$F,4,0),"")</f>
        <v/>
      </c>
      <c r="E1458" s="47" t="str">
        <f>IFERROR(VLOOKUP($A1458,货物明细表!$B:$F,5,0),"")</f>
        <v/>
      </c>
      <c r="F1458" s="20"/>
      <c r="G1458" s="47" t="str">
        <f>IF($A1458="","",SUMIF(入库记录!$C:$C,$A1458,入库记录!$H:$H))</f>
        <v/>
      </c>
      <c r="H1458" s="47" t="str">
        <f>IF(A1458="","",SUMIF(出库记录!$C:$C,$A1458,出库记录!$H:$H))</f>
        <v/>
      </c>
      <c r="I1458" s="47" t="str">
        <f t="shared" si="26"/>
        <v/>
      </c>
      <c r="J1458" s="20"/>
    </row>
    <row r="1459" spans="1:10">
      <c r="A1459" s="22"/>
      <c r="B1459" s="48" t="str">
        <f>IFERROR(VLOOKUP($A1459,货物明细表!$B:$F,2,0),"")</f>
        <v/>
      </c>
      <c r="C1459" s="48" t="str">
        <f>IFERROR(VLOOKUP($A1459,货物明细表!$B:$F,3,0),"")</f>
        <v/>
      </c>
      <c r="D1459" s="48" t="str">
        <f>IFERROR(VLOOKUP($A1459,货物明细表!$B:$F,4,0),"")</f>
        <v/>
      </c>
      <c r="E1459" s="48" t="str">
        <f>IFERROR(VLOOKUP($A1459,货物明细表!$B:$F,5,0),"")</f>
        <v/>
      </c>
      <c r="F1459" s="23"/>
      <c r="G1459" s="48" t="str">
        <f>IF($A1459="","",SUMIF(入库记录!$C:$C,$A1459,入库记录!$H:$H))</f>
        <v/>
      </c>
      <c r="H1459" s="48" t="str">
        <f>IF(A1459="","",SUMIF(出库记录!$C:$C,$A1459,出库记录!$H:$H))</f>
        <v/>
      </c>
      <c r="I1459" s="48" t="str">
        <f t="shared" si="26"/>
        <v/>
      </c>
      <c r="J1459" s="23"/>
    </row>
    <row r="1460" spans="1:10">
      <c r="A1460" s="19"/>
      <c r="B1460" s="47" t="str">
        <f>IFERROR(VLOOKUP($A1460,货物明细表!$B:$F,2,0),"")</f>
        <v/>
      </c>
      <c r="C1460" s="47" t="str">
        <f>IFERROR(VLOOKUP($A1460,货物明细表!$B:$F,3,0),"")</f>
        <v/>
      </c>
      <c r="D1460" s="47" t="str">
        <f>IFERROR(VLOOKUP($A1460,货物明细表!$B:$F,4,0),"")</f>
        <v/>
      </c>
      <c r="E1460" s="47" t="str">
        <f>IFERROR(VLOOKUP($A1460,货物明细表!$B:$F,5,0),"")</f>
        <v/>
      </c>
      <c r="F1460" s="20"/>
      <c r="G1460" s="47" t="str">
        <f>IF($A1460="","",SUMIF(入库记录!$C:$C,$A1460,入库记录!$H:$H))</f>
        <v/>
      </c>
      <c r="H1460" s="47" t="str">
        <f>IF(A1460="","",SUMIF(出库记录!$C:$C,$A1460,出库记录!$H:$H))</f>
        <v/>
      </c>
      <c r="I1460" s="47" t="str">
        <f t="shared" si="26"/>
        <v/>
      </c>
      <c r="J1460" s="20"/>
    </row>
    <row r="1461" spans="1:10">
      <c r="A1461" s="22"/>
      <c r="B1461" s="48" t="str">
        <f>IFERROR(VLOOKUP($A1461,货物明细表!$B:$F,2,0),"")</f>
        <v/>
      </c>
      <c r="C1461" s="48" t="str">
        <f>IFERROR(VLOOKUP($A1461,货物明细表!$B:$F,3,0),"")</f>
        <v/>
      </c>
      <c r="D1461" s="48" t="str">
        <f>IFERROR(VLOOKUP($A1461,货物明细表!$B:$F,4,0),"")</f>
        <v/>
      </c>
      <c r="E1461" s="48" t="str">
        <f>IFERROR(VLOOKUP($A1461,货物明细表!$B:$F,5,0),"")</f>
        <v/>
      </c>
      <c r="F1461" s="23"/>
      <c r="G1461" s="48" t="str">
        <f>IF($A1461="","",SUMIF(入库记录!$C:$C,$A1461,入库记录!$H:$H))</f>
        <v/>
      </c>
      <c r="H1461" s="48" t="str">
        <f>IF(A1461="","",SUMIF(出库记录!$C:$C,$A1461,出库记录!$H:$H))</f>
        <v/>
      </c>
      <c r="I1461" s="48" t="str">
        <f t="shared" si="26"/>
        <v/>
      </c>
      <c r="J1461" s="23"/>
    </row>
    <row r="1462" spans="1:10">
      <c r="A1462" s="19"/>
      <c r="B1462" s="47" t="str">
        <f>IFERROR(VLOOKUP($A1462,货物明细表!$B:$F,2,0),"")</f>
        <v/>
      </c>
      <c r="C1462" s="47" t="str">
        <f>IFERROR(VLOOKUP($A1462,货物明细表!$B:$F,3,0),"")</f>
        <v/>
      </c>
      <c r="D1462" s="47" t="str">
        <f>IFERROR(VLOOKUP($A1462,货物明细表!$B:$F,4,0),"")</f>
        <v/>
      </c>
      <c r="E1462" s="47" t="str">
        <f>IFERROR(VLOOKUP($A1462,货物明细表!$B:$F,5,0),"")</f>
        <v/>
      </c>
      <c r="F1462" s="20"/>
      <c r="G1462" s="47" t="str">
        <f>IF($A1462="","",SUMIF(入库记录!$C:$C,$A1462,入库记录!$H:$H))</f>
        <v/>
      </c>
      <c r="H1462" s="47" t="str">
        <f>IF(A1462="","",SUMIF(出库记录!$C:$C,$A1462,出库记录!$H:$H))</f>
        <v/>
      </c>
      <c r="I1462" s="47" t="str">
        <f t="shared" si="26"/>
        <v/>
      </c>
      <c r="J1462" s="20"/>
    </row>
    <row r="1463" spans="1:10">
      <c r="A1463" s="22"/>
      <c r="B1463" s="48" t="str">
        <f>IFERROR(VLOOKUP($A1463,货物明细表!$B:$F,2,0),"")</f>
        <v/>
      </c>
      <c r="C1463" s="48" t="str">
        <f>IFERROR(VLOOKUP($A1463,货物明细表!$B:$F,3,0),"")</f>
        <v/>
      </c>
      <c r="D1463" s="48" t="str">
        <f>IFERROR(VLOOKUP($A1463,货物明细表!$B:$F,4,0),"")</f>
        <v/>
      </c>
      <c r="E1463" s="48" t="str">
        <f>IFERROR(VLOOKUP($A1463,货物明细表!$B:$F,5,0),"")</f>
        <v/>
      </c>
      <c r="F1463" s="23"/>
      <c r="G1463" s="48" t="str">
        <f>IF($A1463="","",SUMIF(入库记录!$C:$C,$A1463,入库记录!$H:$H))</f>
        <v/>
      </c>
      <c r="H1463" s="48" t="str">
        <f>IF(A1463="","",SUMIF(出库记录!$C:$C,$A1463,出库记录!$H:$H))</f>
        <v/>
      </c>
      <c r="I1463" s="48" t="str">
        <f t="shared" si="26"/>
        <v/>
      </c>
      <c r="J1463" s="23"/>
    </row>
    <row r="1464" spans="1:10">
      <c r="A1464" s="19"/>
      <c r="B1464" s="47" t="str">
        <f>IFERROR(VLOOKUP($A1464,货物明细表!$B:$F,2,0),"")</f>
        <v/>
      </c>
      <c r="C1464" s="47" t="str">
        <f>IFERROR(VLOOKUP($A1464,货物明细表!$B:$F,3,0),"")</f>
        <v/>
      </c>
      <c r="D1464" s="47" t="str">
        <f>IFERROR(VLOOKUP($A1464,货物明细表!$B:$F,4,0),"")</f>
        <v/>
      </c>
      <c r="E1464" s="47" t="str">
        <f>IFERROR(VLOOKUP($A1464,货物明细表!$B:$F,5,0),"")</f>
        <v/>
      </c>
      <c r="F1464" s="20"/>
      <c r="G1464" s="47" t="str">
        <f>IF($A1464="","",SUMIF(入库记录!$C:$C,$A1464,入库记录!$H:$H))</f>
        <v/>
      </c>
      <c r="H1464" s="47" t="str">
        <f>IF(A1464="","",SUMIF(出库记录!$C:$C,$A1464,出库记录!$H:$H))</f>
        <v/>
      </c>
      <c r="I1464" s="47" t="str">
        <f t="shared" si="26"/>
        <v/>
      </c>
      <c r="J1464" s="20"/>
    </row>
    <row r="1465" spans="1:10">
      <c r="A1465" s="22"/>
      <c r="B1465" s="48" t="str">
        <f>IFERROR(VLOOKUP($A1465,货物明细表!$B:$F,2,0),"")</f>
        <v/>
      </c>
      <c r="C1465" s="48" t="str">
        <f>IFERROR(VLOOKUP($A1465,货物明细表!$B:$F,3,0),"")</f>
        <v/>
      </c>
      <c r="D1465" s="48" t="str">
        <f>IFERROR(VLOOKUP($A1465,货物明细表!$B:$F,4,0),"")</f>
        <v/>
      </c>
      <c r="E1465" s="48" t="str">
        <f>IFERROR(VLOOKUP($A1465,货物明细表!$B:$F,5,0),"")</f>
        <v/>
      </c>
      <c r="F1465" s="23"/>
      <c r="G1465" s="48" t="str">
        <f>IF($A1465="","",SUMIF(入库记录!$C:$C,$A1465,入库记录!$H:$H))</f>
        <v/>
      </c>
      <c r="H1465" s="48" t="str">
        <f>IF(A1465="","",SUMIF(出库记录!$C:$C,$A1465,出库记录!$H:$H))</f>
        <v/>
      </c>
      <c r="I1465" s="48" t="str">
        <f t="shared" si="26"/>
        <v/>
      </c>
      <c r="J1465" s="23"/>
    </row>
    <row r="1466" spans="1:10">
      <c r="A1466" s="19"/>
      <c r="B1466" s="47" t="str">
        <f>IFERROR(VLOOKUP($A1466,货物明细表!$B:$F,2,0),"")</f>
        <v/>
      </c>
      <c r="C1466" s="47" t="str">
        <f>IFERROR(VLOOKUP($A1466,货物明细表!$B:$F,3,0),"")</f>
        <v/>
      </c>
      <c r="D1466" s="47" t="str">
        <f>IFERROR(VLOOKUP($A1466,货物明细表!$B:$F,4,0),"")</f>
        <v/>
      </c>
      <c r="E1466" s="47" t="str">
        <f>IFERROR(VLOOKUP($A1466,货物明细表!$B:$F,5,0),"")</f>
        <v/>
      </c>
      <c r="F1466" s="20"/>
      <c r="G1466" s="47" t="str">
        <f>IF($A1466="","",SUMIF(入库记录!$C:$C,$A1466,入库记录!$H:$H))</f>
        <v/>
      </c>
      <c r="H1466" s="47" t="str">
        <f>IF(A1466="","",SUMIF(出库记录!$C:$C,$A1466,出库记录!$H:$H))</f>
        <v/>
      </c>
      <c r="I1466" s="47" t="str">
        <f t="shared" si="26"/>
        <v/>
      </c>
      <c r="J1466" s="20"/>
    </row>
    <row r="1467" spans="1:10">
      <c r="A1467" s="22"/>
      <c r="B1467" s="48" t="str">
        <f>IFERROR(VLOOKUP($A1467,货物明细表!$B:$F,2,0),"")</f>
        <v/>
      </c>
      <c r="C1467" s="48" t="str">
        <f>IFERROR(VLOOKUP($A1467,货物明细表!$B:$F,3,0),"")</f>
        <v/>
      </c>
      <c r="D1467" s="48" t="str">
        <f>IFERROR(VLOOKUP($A1467,货物明细表!$B:$F,4,0),"")</f>
        <v/>
      </c>
      <c r="E1467" s="48" t="str">
        <f>IFERROR(VLOOKUP($A1467,货物明细表!$B:$F,5,0),"")</f>
        <v/>
      </c>
      <c r="F1467" s="23"/>
      <c r="G1467" s="48" t="str">
        <f>IF($A1467="","",SUMIF(入库记录!$C:$C,$A1467,入库记录!$H:$H))</f>
        <v/>
      </c>
      <c r="H1467" s="48" t="str">
        <f>IF(A1467="","",SUMIF(出库记录!$C:$C,$A1467,出库记录!$H:$H))</f>
        <v/>
      </c>
      <c r="I1467" s="48" t="str">
        <f t="shared" si="26"/>
        <v/>
      </c>
      <c r="J1467" s="23"/>
    </row>
    <row r="1468" spans="1:10">
      <c r="A1468" s="19"/>
      <c r="B1468" s="47" t="str">
        <f>IFERROR(VLOOKUP($A1468,货物明细表!$B:$F,2,0),"")</f>
        <v/>
      </c>
      <c r="C1468" s="47" t="str">
        <f>IFERROR(VLOOKUP($A1468,货物明细表!$B:$F,3,0),"")</f>
        <v/>
      </c>
      <c r="D1468" s="47" t="str">
        <f>IFERROR(VLOOKUP($A1468,货物明细表!$B:$F,4,0),"")</f>
        <v/>
      </c>
      <c r="E1468" s="47" t="str">
        <f>IFERROR(VLOOKUP($A1468,货物明细表!$B:$F,5,0),"")</f>
        <v/>
      </c>
      <c r="F1468" s="20"/>
      <c r="G1468" s="47" t="str">
        <f>IF($A1468="","",SUMIF(入库记录!$C:$C,$A1468,入库记录!$H:$H))</f>
        <v/>
      </c>
      <c r="H1468" s="47" t="str">
        <f>IF(A1468="","",SUMIF(出库记录!$C:$C,$A1468,出库记录!$H:$H))</f>
        <v/>
      </c>
      <c r="I1468" s="47" t="str">
        <f t="shared" si="26"/>
        <v/>
      </c>
      <c r="J1468" s="20"/>
    </row>
    <row r="1469" spans="1:10">
      <c r="A1469" s="22"/>
      <c r="B1469" s="48" t="str">
        <f>IFERROR(VLOOKUP($A1469,货物明细表!$B:$F,2,0),"")</f>
        <v/>
      </c>
      <c r="C1469" s="48" t="str">
        <f>IFERROR(VLOOKUP($A1469,货物明细表!$B:$F,3,0),"")</f>
        <v/>
      </c>
      <c r="D1469" s="48" t="str">
        <f>IFERROR(VLOOKUP($A1469,货物明细表!$B:$F,4,0),"")</f>
        <v/>
      </c>
      <c r="E1469" s="48" t="str">
        <f>IFERROR(VLOOKUP($A1469,货物明细表!$B:$F,5,0),"")</f>
        <v/>
      </c>
      <c r="F1469" s="23"/>
      <c r="G1469" s="48" t="str">
        <f>IF($A1469="","",SUMIF(入库记录!$C:$C,$A1469,入库记录!$H:$H))</f>
        <v/>
      </c>
      <c r="H1469" s="48" t="str">
        <f>IF(A1469="","",SUMIF(出库记录!$C:$C,$A1469,出库记录!$H:$H))</f>
        <v/>
      </c>
      <c r="I1469" s="48" t="str">
        <f t="shared" si="26"/>
        <v/>
      </c>
      <c r="J1469" s="23"/>
    </row>
    <row r="1470" spans="1:10">
      <c r="A1470" s="19"/>
      <c r="B1470" s="47" t="str">
        <f>IFERROR(VLOOKUP($A1470,货物明细表!$B:$F,2,0),"")</f>
        <v/>
      </c>
      <c r="C1470" s="47" t="str">
        <f>IFERROR(VLOOKUP($A1470,货物明细表!$B:$F,3,0),"")</f>
        <v/>
      </c>
      <c r="D1470" s="47" t="str">
        <f>IFERROR(VLOOKUP($A1470,货物明细表!$B:$F,4,0),"")</f>
        <v/>
      </c>
      <c r="E1470" s="47" t="str">
        <f>IFERROR(VLOOKUP($A1470,货物明细表!$B:$F,5,0),"")</f>
        <v/>
      </c>
      <c r="F1470" s="20"/>
      <c r="G1470" s="47" t="str">
        <f>IF($A1470="","",SUMIF(入库记录!$C:$C,$A1470,入库记录!$H:$H))</f>
        <v/>
      </c>
      <c r="H1470" s="47" t="str">
        <f>IF(A1470="","",SUMIF(出库记录!$C:$C,$A1470,出库记录!$H:$H))</f>
        <v/>
      </c>
      <c r="I1470" s="47" t="str">
        <f t="shared" si="26"/>
        <v/>
      </c>
      <c r="J1470" s="20"/>
    </row>
    <row r="1471" spans="1:10">
      <c r="A1471" s="22"/>
      <c r="B1471" s="48" t="str">
        <f>IFERROR(VLOOKUP($A1471,货物明细表!$B:$F,2,0),"")</f>
        <v/>
      </c>
      <c r="C1471" s="48" t="str">
        <f>IFERROR(VLOOKUP($A1471,货物明细表!$B:$F,3,0),"")</f>
        <v/>
      </c>
      <c r="D1471" s="48" t="str">
        <f>IFERROR(VLOOKUP($A1471,货物明细表!$B:$F,4,0),"")</f>
        <v/>
      </c>
      <c r="E1471" s="48" t="str">
        <f>IFERROR(VLOOKUP($A1471,货物明细表!$B:$F,5,0),"")</f>
        <v/>
      </c>
      <c r="F1471" s="23"/>
      <c r="G1471" s="48" t="str">
        <f>IF($A1471="","",SUMIF(入库记录!$C:$C,$A1471,入库记录!$H:$H))</f>
        <v/>
      </c>
      <c r="H1471" s="48" t="str">
        <f>IF(A1471="","",SUMIF(出库记录!$C:$C,$A1471,出库记录!$H:$H))</f>
        <v/>
      </c>
      <c r="I1471" s="48" t="str">
        <f t="shared" si="26"/>
        <v/>
      </c>
      <c r="J1471" s="23"/>
    </row>
    <row r="1472" spans="1:10">
      <c r="A1472" s="19"/>
      <c r="B1472" s="47" t="str">
        <f>IFERROR(VLOOKUP($A1472,货物明细表!$B:$F,2,0),"")</f>
        <v/>
      </c>
      <c r="C1472" s="47" t="str">
        <f>IFERROR(VLOOKUP($A1472,货物明细表!$B:$F,3,0),"")</f>
        <v/>
      </c>
      <c r="D1472" s="47" t="str">
        <f>IFERROR(VLOOKUP($A1472,货物明细表!$B:$F,4,0),"")</f>
        <v/>
      </c>
      <c r="E1472" s="47" t="str">
        <f>IFERROR(VLOOKUP($A1472,货物明细表!$B:$F,5,0),"")</f>
        <v/>
      </c>
      <c r="F1472" s="20"/>
      <c r="G1472" s="47" t="str">
        <f>IF($A1472="","",SUMIF(入库记录!$C:$C,$A1472,入库记录!$H:$H))</f>
        <v/>
      </c>
      <c r="H1472" s="47" t="str">
        <f>IF(A1472="","",SUMIF(出库记录!$C:$C,$A1472,出库记录!$H:$H))</f>
        <v/>
      </c>
      <c r="I1472" s="47" t="str">
        <f t="shared" si="26"/>
        <v/>
      </c>
      <c r="J1472" s="20"/>
    </row>
    <row r="1473" spans="1:10">
      <c r="A1473" s="22"/>
      <c r="B1473" s="48" t="str">
        <f>IFERROR(VLOOKUP($A1473,货物明细表!$B:$F,2,0),"")</f>
        <v/>
      </c>
      <c r="C1473" s="48" t="str">
        <f>IFERROR(VLOOKUP($A1473,货物明细表!$B:$F,3,0),"")</f>
        <v/>
      </c>
      <c r="D1473" s="48" t="str">
        <f>IFERROR(VLOOKUP($A1473,货物明细表!$B:$F,4,0),"")</f>
        <v/>
      </c>
      <c r="E1473" s="48" t="str">
        <f>IFERROR(VLOOKUP($A1473,货物明细表!$B:$F,5,0),"")</f>
        <v/>
      </c>
      <c r="F1473" s="23"/>
      <c r="G1473" s="48" t="str">
        <f>IF($A1473="","",SUMIF(入库记录!$C:$C,$A1473,入库记录!$H:$H))</f>
        <v/>
      </c>
      <c r="H1473" s="48" t="str">
        <f>IF(A1473="","",SUMIF(出库记录!$C:$C,$A1473,出库记录!$H:$H))</f>
        <v/>
      </c>
      <c r="I1473" s="48" t="str">
        <f t="shared" si="26"/>
        <v/>
      </c>
      <c r="J1473" s="23"/>
    </row>
    <row r="1474" spans="1:10">
      <c r="A1474" s="19"/>
      <c r="B1474" s="47" t="str">
        <f>IFERROR(VLOOKUP($A1474,货物明细表!$B:$F,2,0),"")</f>
        <v/>
      </c>
      <c r="C1474" s="47" t="str">
        <f>IFERROR(VLOOKUP($A1474,货物明细表!$B:$F,3,0),"")</f>
        <v/>
      </c>
      <c r="D1474" s="47" t="str">
        <f>IFERROR(VLOOKUP($A1474,货物明细表!$B:$F,4,0),"")</f>
        <v/>
      </c>
      <c r="E1474" s="47" t="str">
        <f>IFERROR(VLOOKUP($A1474,货物明细表!$B:$F,5,0),"")</f>
        <v/>
      </c>
      <c r="F1474" s="20"/>
      <c r="G1474" s="47" t="str">
        <f>IF($A1474="","",SUMIF(入库记录!$C:$C,$A1474,入库记录!$H:$H))</f>
        <v/>
      </c>
      <c r="H1474" s="47" t="str">
        <f>IF(A1474="","",SUMIF(出库记录!$C:$C,$A1474,出库记录!$H:$H))</f>
        <v/>
      </c>
      <c r="I1474" s="47" t="str">
        <f t="shared" si="26"/>
        <v/>
      </c>
      <c r="J1474" s="20"/>
    </row>
    <row r="1475" spans="1:10">
      <c r="A1475" s="22"/>
      <c r="B1475" s="48" t="str">
        <f>IFERROR(VLOOKUP($A1475,货物明细表!$B:$F,2,0),"")</f>
        <v/>
      </c>
      <c r="C1475" s="48" t="str">
        <f>IFERROR(VLOOKUP($A1475,货物明细表!$B:$F,3,0),"")</f>
        <v/>
      </c>
      <c r="D1475" s="48" t="str">
        <f>IFERROR(VLOOKUP($A1475,货物明细表!$B:$F,4,0),"")</f>
        <v/>
      </c>
      <c r="E1475" s="48" t="str">
        <f>IFERROR(VLOOKUP($A1475,货物明细表!$B:$F,5,0),"")</f>
        <v/>
      </c>
      <c r="F1475" s="23"/>
      <c r="G1475" s="48" t="str">
        <f>IF($A1475="","",SUMIF(入库记录!$C:$C,$A1475,入库记录!$H:$H))</f>
        <v/>
      </c>
      <c r="H1475" s="48" t="str">
        <f>IF(A1475="","",SUMIF(出库记录!$C:$C,$A1475,出库记录!$H:$H))</f>
        <v/>
      </c>
      <c r="I1475" s="48" t="str">
        <f t="shared" si="26"/>
        <v/>
      </c>
      <c r="J1475" s="23"/>
    </row>
    <row r="1476" spans="1:10">
      <c r="A1476" s="19"/>
      <c r="B1476" s="47" t="str">
        <f>IFERROR(VLOOKUP($A1476,货物明细表!$B:$F,2,0),"")</f>
        <v/>
      </c>
      <c r="C1476" s="47" t="str">
        <f>IFERROR(VLOOKUP($A1476,货物明细表!$B:$F,3,0),"")</f>
        <v/>
      </c>
      <c r="D1476" s="47" t="str">
        <f>IFERROR(VLOOKUP($A1476,货物明细表!$B:$F,4,0),"")</f>
        <v/>
      </c>
      <c r="E1476" s="47" t="str">
        <f>IFERROR(VLOOKUP($A1476,货物明细表!$B:$F,5,0),"")</f>
        <v/>
      </c>
      <c r="F1476" s="20"/>
      <c r="G1476" s="47" t="str">
        <f>IF($A1476="","",SUMIF(入库记录!$C:$C,$A1476,入库记录!$H:$H))</f>
        <v/>
      </c>
      <c r="H1476" s="47" t="str">
        <f>IF(A1476="","",SUMIF(出库记录!$C:$C,$A1476,出库记录!$H:$H))</f>
        <v/>
      </c>
      <c r="I1476" s="47" t="str">
        <f t="shared" si="26"/>
        <v/>
      </c>
      <c r="J1476" s="20"/>
    </row>
    <row r="1477" spans="1:10">
      <c r="A1477" s="22"/>
      <c r="B1477" s="48" t="str">
        <f>IFERROR(VLOOKUP($A1477,货物明细表!$B:$F,2,0),"")</f>
        <v/>
      </c>
      <c r="C1477" s="48" t="str">
        <f>IFERROR(VLOOKUP($A1477,货物明细表!$B:$F,3,0),"")</f>
        <v/>
      </c>
      <c r="D1477" s="48" t="str">
        <f>IFERROR(VLOOKUP($A1477,货物明细表!$B:$F,4,0),"")</f>
        <v/>
      </c>
      <c r="E1477" s="48" t="str">
        <f>IFERROR(VLOOKUP($A1477,货物明细表!$B:$F,5,0),"")</f>
        <v/>
      </c>
      <c r="F1477" s="23"/>
      <c r="G1477" s="48" t="str">
        <f>IF($A1477="","",SUMIF(入库记录!$C:$C,$A1477,入库记录!$H:$H))</f>
        <v/>
      </c>
      <c r="H1477" s="48" t="str">
        <f>IF(A1477="","",SUMIF(出库记录!$C:$C,$A1477,出库记录!$H:$H))</f>
        <v/>
      </c>
      <c r="I1477" s="48" t="str">
        <f t="shared" si="26"/>
        <v/>
      </c>
      <c r="J1477" s="23"/>
    </row>
    <row r="1478" spans="1:10">
      <c r="A1478" s="19"/>
      <c r="B1478" s="47" t="str">
        <f>IFERROR(VLOOKUP($A1478,货物明细表!$B:$F,2,0),"")</f>
        <v/>
      </c>
      <c r="C1478" s="47" t="str">
        <f>IFERROR(VLOOKUP($A1478,货物明细表!$B:$F,3,0),"")</f>
        <v/>
      </c>
      <c r="D1478" s="47" t="str">
        <f>IFERROR(VLOOKUP($A1478,货物明细表!$B:$F,4,0),"")</f>
        <v/>
      </c>
      <c r="E1478" s="47" t="str">
        <f>IFERROR(VLOOKUP($A1478,货物明细表!$B:$F,5,0),"")</f>
        <v/>
      </c>
      <c r="F1478" s="20"/>
      <c r="G1478" s="47" t="str">
        <f>IF($A1478="","",SUMIF(入库记录!$C:$C,$A1478,入库记录!$H:$H))</f>
        <v/>
      </c>
      <c r="H1478" s="47" t="str">
        <f>IF(A1478="","",SUMIF(出库记录!$C:$C,$A1478,出库记录!$H:$H))</f>
        <v/>
      </c>
      <c r="I1478" s="47" t="str">
        <f t="shared" si="26"/>
        <v/>
      </c>
      <c r="J1478" s="20"/>
    </row>
    <row r="1479" spans="1:10">
      <c r="A1479" s="22"/>
      <c r="B1479" s="48" t="str">
        <f>IFERROR(VLOOKUP($A1479,货物明细表!$B:$F,2,0),"")</f>
        <v/>
      </c>
      <c r="C1479" s="48" t="str">
        <f>IFERROR(VLOOKUP($A1479,货物明细表!$B:$F,3,0),"")</f>
        <v/>
      </c>
      <c r="D1479" s="48" t="str">
        <f>IFERROR(VLOOKUP($A1479,货物明细表!$B:$F,4,0),"")</f>
        <v/>
      </c>
      <c r="E1479" s="48" t="str">
        <f>IFERROR(VLOOKUP($A1479,货物明细表!$B:$F,5,0),"")</f>
        <v/>
      </c>
      <c r="F1479" s="23"/>
      <c r="G1479" s="48" t="str">
        <f>IF($A1479="","",SUMIF(入库记录!$C:$C,$A1479,入库记录!$H:$H))</f>
        <v/>
      </c>
      <c r="H1479" s="48" t="str">
        <f>IF(A1479="","",SUMIF(出库记录!$C:$C,$A1479,出库记录!$H:$H))</f>
        <v/>
      </c>
      <c r="I1479" s="48" t="str">
        <f t="shared" si="26"/>
        <v/>
      </c>
      <c r="J1479" s="23"/>
    </row>
    <row r="1480" spans="1:10">
      <c r="A1480" s="19"/>
      <c r="B1480" s="47" t="str">
        <f>IFERROR(VLOOKUP($A1480,货物明细表!$B:$F,2,0),"")</f>
        <v/>
      </c>
      <c r="C1480" s="47" t="str">
        <f>IFERROR(VLOOKUP($A1480,货物明细表!$B:$F,3,0),"")</f>
        <v/>
      </c>
      <c r="D1480" s="47" t="str">
        <f>IFERROR(VLOOKUP($A1480,货物明细表!$B:$F,4,0),"")</f>
        <v/>
      </c>
      <c r="E1480" s="47" t="str">
        <f>IFERROR(VLOOKUP($A1480,货物明细表!$B:$F,5,0),"")</f>
        <v/>
      </c>
      <c r="F1480" s="20"/>
      <c r="G1480" s="47" t="str">
        <f>IF($A1480="","",SUMIF(入库记录!$C:$C,$A1480,入库记录!$H:$H))</f>
        <v/>
      </c>
      <c r="H1480" s="47" t="str">
        <f>IF(A1480="","",SUMIF(出库记录!$C:$C,$A1480,出库记录!$H:$H))</f>
        <v/>
      </c>
      <c r="I1480" s="47" t="str">
        <f t="shared" si="26"/>
        <v/>
      </c>
      <c r="J1480" s="20"/>
    </row>
    <row r="1481" spans="1:10">
      <c r="A1481" s="22"/>
      <c r="B1481" s="48" t="str">
        <f>IFERROR(VLOOKUP($A1481,货物明细表!$B:$F,2,0),"")</f>
        <v/>
      </c>
      <c r="C1481" s="48" t="str">
        <f>IFERROR(VLOOKUP($A1481,货物明细表!$B:$F,3,0),"")</f>
        <v/>
      </c>
      <c r="D1481" s="48" t="str">
        <f>IFERROR(VLOOKUP($A1481,货物明细表!$B:$F,4,0),"")</f>
        <v/>
      </c>
      <c r="E1481" s="48" t="str">
        <f>IFERROR(VLOOKUP($A1481,货物明细表!$B:$F,5,0),"")</f>
        <v/>
      </c>
      <c r="F1481" s="23"/>
      <c r="G1481" s="48" t="str">
        <f>IF($A1481="","",SUMIF(入库记录!$C:$C,$A1481,入库记录!$H:$H))</f>
        <v/>
      </c>
      <c r="H1481" s="48" t="str">
        <f>IF(A1481="","",SUMIF(出库记录!$C:$C,$A1481,出库记录!$H:$H))</f>
        <v/>
      </c>
      <c r="I1481" s="48" t="str">
        <f t="shared" si="26"/>
        <v/>
      </c>
      <c r="J1481" s="23"/>
    </row>
    <row r="1482" spans="1:10">
      <c r="A1482" s="19"/>
      <c r="B1482" s="47" t="str">
        <f>IFERROR(VLOOKUP($A1482,货物明细表!$B:$F,2,0),"")</f>
        <v/>
      </c>
      <c r="C1482" s="47" t="str">
        <f>IFERROR(VLOOKUP($A1482,货物明细表!$B:$F,3,0),"")</f>
        <v/>
      </c>
      <c r="D1482" s="47" t="str">
        <f>IFERROR(VLOOKUP($A1482,货物明细表!$B:$F,4,0),"")</f>
        <v/>
      </c>
      <c r="E1482" s="47" t="str">
        <f>IFERROR(VLOOKUP($A1482,货物明细表!$B:$F,5,0),"")</f>
        <v/>
      </c>
      <c r="F1482" s="20"/>
      <c r="G1482" s="47" t="str">
        <f>IF($A1482="","",SUMIF(入库记录!$C:$C,$A1482,入库记录!$H:$H))</f>
        <v/>
      </c>
      <c r="H1482" s="47" t="str">
        <f>IF(A1482="","",SUMIF(出库记录!$C:$C,$A1482,出库记录!$H:$H))</f>
        <v/>
      </c>
      <c r="I1482" s="47" t="str">
        <f t="shared" ref="I1482:I1522" si="27">IF($A1482="","",SUM(F1482:G1482)-H1482)</f>
        <v/>
      </c>
      <c r="J1482" s="20"/>
    </row>
    <row r="1483" spans="1:10">
      <c r="A1483" s="22"/>
      <c r="B1483" s="48" t="str">
        <f>IFERROR(VLOOKUP($A1483,货物明细表!$B:$F,2,0),"")</f>
        <v/>
      </c>
      <c r="C1483" s="48" t="str">
        <f>IFERROR(VLOOKUP($A1483,货物明细表!$B:$F,3,0),"")</f>
        <v/>
      </c>
      <c r="D1483" s="48" t="str">
        <f>IFERROR(VLOOKUP($A1483,货物明细表!$B:$F,4,0),"")</f>
        <v/>
      </c>
      <c r="E1483" s="48" t="str">
        <f>IFERROR(VLOOKUP($A1483,货物明细表!$B:$F,5,0),"")</f>
        <v/>
      </c>
      <c r="F1483" s="23"/>
      <c r="G1483" s="48" t="str">
        <f>IF($A1483="","",SUMIF(入库记录!$C:$C,$A1483,入库记录!$H:$H))</f>
        <v/>
      </c>
      <c r="H1483" s="48" t="str">
        <f>IF(A1483="","",SUMIF(出库记录!$C:$C,$A1483,出库记录!$H:$H))</f>
        <v/>
      </c>
      <c r="I1483" s="48" t="str">
        <f t="shared" si="27"/>
        <v/>
      </c>
      <c r="J1483" s="23"/>
    </row>
    <row r="1484" spans="1:10">
      <c r="A1484" s="19"/>
      <c r="B1484" s="47" t="str">
        <f>IFERROR(VLOOKUP($A1484,货物明细表!$B:$F,2,0),"")</f>
        <v/>
      </c>
      <c r="C1484" s="47" t="str">
        <f>IFERROR(VLOOKUP($A1484,货物明细表!$B:$F,3,0),"")</f>
        <v/>
      </c>
      <c r="D1484" s="47" t="str">
        <f>IFERROR(VLOOKUP($A1484,货物明细表!$B:$F,4,0),"")</f>
        <v/>
      </c>
      <c r="E1484" s="47" t="str">
        <f>IFERROR(VLOOKUP($A1484,货物明细表!$B:$F,5,0),"")</f>
        <v/>
      </c>
      <c r="F1484" s="20"/>
      <c r="G1484" s="47" t="str">
        <f>IF($A1484="","",SUMIF(入库记录!$C:$C,$A1484,入库记录!$H:$H))</f>
        <v/>
      </c>
      <c r="H1484" s="47" t="str">
        <f>IF(A1484="","",SUMIF(出库记录!$C:$C,$A1484,出库记录!$H:$H))</f>
        <v/>
      </c>
      <c r="I1484" s="47" t="str">
        <f t="shared" si="27"/>
        <v/>
      </c>
      <c r="J1484" s="20"/>
    </row>
    <row r="1485" spans="1:10">
      <c r="A1485" s="22"/>
      <c r="B1485" s="48" t="str">
        <f>IFERROR(VLOOKUP($A1485,货物明细表!$B:$F,2,0),"")</f>
        <v/>
      </c>
      <c r="C1485" s="48" t="str">
        <f>IFERROR(VLOOKUP($A1485,货物明细表!$B:$F,3,0),"")</f>
        <v/>
      </c>
      <c r="D1485" s="48" t="str">
        <f>IFERROR(VLOOKUP($A1485,货物明细表!$B:$F,4,0),"")</f>
        <v/>
      </c>
      <c r="E1485" s="48" t="str">
        <f>IFERROR(VLOOKUP($A1485,货物明细表!$B:$F,5,0),"")</f>
        <v/>
      </c>
      <c r="F1485" s="23"/>
      <c r="G1485" s="48" t="str">
        <f>IF($A1485="","",SUMIF(入库记录!$C:$C,$A1485,入库记录!$H:$H))</f>
        <v/>
      </c>
      <c r="H1485" s="48" t="str">
        <f>IF(A1485="","",SUMIF(出库记录!$C:$C,$A1485,出库记录!$H:$H))</f>
        <v/>
      </c>
      <c r="I1485" s="48" t="str">
        <f t="shared" si="27"/>
        <v/>
      </c>
      <c r="J1485" s="23"/>
    </row>
    <row r="1486" spans="1:10">
      <c r="A1486" s="19"/>
      <c r="B1486" s="47" t="str">
        <f>IFERROR(VLOOKUP($A1486,货物明细表!$B:$F,2,0),"")</f>
        <v/>
      </c>
      <c r="C1486" s="47" t="str">
        <f>IFERROR(VLOOKUP($A1486,货物明细表!$B:$F,3,0),"")</f>
        <v/>
      </c>
      <c r="D1486" s="47" t="str">
        <f>IFERROR(VLOOKUP($A1486,货物明细表!$B:$F,4,0),"")</f>
        <v/>
      </c>
      <c r="E1486" s="47" t="str">
        <f>IFERROR(VLOOKUP($A1486,货物明细表!$B:$F,5,0),"")</f>
        <v/>
      </c>
      <c r="F1486" s="20"/>
      <c r="G1486" s="47" t="str">
        <f>IF($A1486="","",SUMIF(入库记录!$C:$C,$A1486,入库记录!$H:$H))</f>
        <v/>
      </c>
      <c r="H1486" s="47" t="str">
        <f>IF(A1486="","",SUMIF(出库记录!$C:$C,$A1486,出库记录!$H:$H))</f>
        <v/>
      </c>
      <c r="I1486" s="47" t="str">
        <f t="shared" si="27"/>
        <v/>
      </c>
      <c r="J1486" s="20"/>
    </row>
    <row r="1487" spans="1:10">
      <c r="A1487" s="22"/>
      <c r="B1487" s="48" t="str">
        <f>IFERROR(VLOOKUP($A1487,货物明细表!$B:$F,2,0),"")</f>
        <v/>
      </c>
      <c r="C1487" s="48" t="str">
        <f>IFERROR(VLOOKUP($A1487,货物明细表!$B:$F,3,0),"")</f>
        <v/>
      </c>
      <c r="D1487" s="48" t="str">
        <f>IFERROR(VLOOKUP($A1487,货物明细表!$B:$F,4,0),"")</f>
        <v/>
      </c>
      <c r="E1487" s="48" t="str">
        <f>IFERROR(VLOOKUP($A1487,货物明细表!$B:$F,5,0),"")</f>
        <v/>
      </c>
      <c r="F1487" s="23"/>
      <c r="G1487" s="48" t="str">
        <f>IF($A1487="","",SUMIF(入库记录!$C:$C,$A1487,入库记录!$H:$H))</f>
        <v/>
      </c>
      <c r="H1487" s="48" t="str">
        <f>IF(A1487="","",SUMIF(出库记录!$C:$C,$A1487,出库记录!$H:$H))</f>
        <v/>
      </c>
      <c r="I1487" s="48" t="str">
        <f t="shared" si="27"/>
        <v/>
      </c>
      <c r="J1487" s="23"/>
    </row>
    <row r="1488" spans="1:10">
      <c r="A1488" s="19"/>
      <c r="B1488" s="47" t="str">
        <f>IFERROR(VLOOKUP($A1488,货物明细表!$B:$F,2,0),"")</f>
        <v/>
      </c>
      <c r="C1488" s="47" t="str">
        <f>IFERROR(VLOOKUP($A1488,货物明细表!$B:$F,3,0),"")</f>
        <v/>
      </c>
      <c r="D1488" s="47" t="str">
        <f>IFERROR(VLOOKUP($A1488,货物明细表!$B:$F,4,0),"")</f>
        <v/>
      </c>
      <c r="E1488" s="47" t="str">
        <f>IFERROR(VLOOKUP($A1488,货物明细表!$B:$F,5,0),"")</f>
        <v/>
      </c>
      <c r="F1488" s="20"/>
      <c r="G1488" s="47" t="str">
        <f>IF($A1488="","",SUMIF(入库记录!$C:$C,$A1488,入库记录!$H:$H))</f>
        <v/>
      </c>
      <c r="H1488" s="47" t="str">
        <f>IF(A1488="","",SUMIF(出库记录!$C:$C,$A1488,出库记录!$H:$H))</f>
        <v/>
      </c>
      <c r="I1488" s="47" t="str">
        <f t="shared" si="27"/>
        <v/>
      </c>
      <c r="J1488" s="20"/>
    </row>
    <row r="1489" spans="1:10">
      <c r="A1489" s="22"/>
      <c r="B1489" s="48" t="str">
        <f>IFERROR(VLOOKUP($A1489,货物明细表!$B:$F,2,0),"")</f>
        <v/>
      </c>
      <c r="C1489" s="48" t="str">
        <f>IFERROR(VLOOKUP($A1489,货物明细表!$B:$F,3,0),"")</f>
        <v/>
      </c>
      <c r="D1489" s="48" t="str">
        <f>IFERROR(VLOOKUP($A1489,货物明细表!$B:$F,4,0),"")</f>
        <v/>
      </c>
      <c r="E1489" s="48" t="str">
        <f>IFERROR(VLOOKUP($A1489,货物明细表!$B:$F,5,0),"")</f>
        <v/>
      </c>
      <c r="F1489" s="23"/>
      <c r="G1489" s="48" t="str">
        <f>IF($A1489="","",SUMIF(入库记录!$C:$C,$A1489,入库记录!$H:$H))</f>
        <v/>
      </c>
      <c r="H1489" s="48" t="str">
        <f>IF(A1489="","",SUMIF(出库记录!$C:$C,$A1489,出库记录!$H:$H))</f>
        <v/>
      </c>
      <c r="I1489" s="48" t="str">
        <f t="shared" si="27"/>
        <v/>
      </c>
      <c r="J1489" s="23"/>
    </row>
    <row r="1490" spans="1:10">
      <c r="A1490" s="19"/>
      <c r="B1490" s="47" t="str">
        <f>IFERROR(VLOOKUP($A1490,货物明细表!$B:$F,2,0),"")</f>
        <v/>
      </c>
      <c r="C1490" s="47" t="str">
        <f>IFERROR(VLOOKUP($A1490,货物明细表!$B:$F,3,0),"")</f>
        <v/>
      </c>
      <c r="D1490" s="47" t="str">
        <f>IFERROR(VLOOKUP($A1490,货物明细表!$B:$F,4,0),"")</f>
        <v/>
      </c>
      <c r="E1490" s="47" t="str">
        <f>IFERROR(VLOOKUP($A1490,货物明细表!$B:$F,5,0),"")</f>
        <v/>
      </c>
      <c r="F1490" s="20"/>
      <c r="G1490" s="47" t="str">
        <f>IF($A1490="","",SUMIF(入库记录!$C:$C,$A1490,入库记录!$H:$H))</f>
        <v/>
      </c>
      <c r="H1490" s="47" t="str">
        <f>IF(A1490="","",SUMIF(出库记录!$C:$C,$A1490,出库记录!$H:$H))</f>
        <v/>
      </c>
      <c r="I1490" s="47" t="str">
        <f t="shared" si="27"/>
        <v/>
      </c>
      <c r="J1490" s="20"/>
    </row>
    <row r="1491" spans="1:10">
      <c r="A1491" s="22"/>
      <c r="B1491" s="48" t="str">
        <f>IFERROR(VLOOKUP($A1491,货物明细表!$B:$F,2,0),"")</f>
        <v/>
      </c>
      <c r="C1491" s="48" t="str">
        <f>IFERROR(VLOOKUP($A1491,货物明细表!$B:$F,3,0),"")</f>
        <v/>
      </c>
      <c r="D1491" s="48" t="str">
        <f>IFERROR(VLOOKUP($A1491,货物明细表!$B:$F,4,0),"")</f>
        <v/>
      </c>
      <c r="E1491" s="48" t="str">
        <f>IFERROR(VLOOKUP($A1491,货物明细表!$B:$F,5,0),"")</f>
        <v/>
      </c>
      <c r="F1491" s="23"/>
      <c r="G1491" s="48" t="str">
        <f>IF($A1491="","",SUMIF(入库记录!$C:$C,$A1491,入库记录!$H:$H))</f>
        <v/>
      </c>
      <c r="H1491" s="48" t="str">
        <f>IF(A1491="","",SUMIF(出库记录!$C:$C,$A1491,出库记录!$H:$H))</f>
        <v/>
      </c>
      <c r="I1491" s="48" t="str">
        <f t="shared" si="27"/>
        <v/>
      </c>
      <c r="J1491" s="23"/>
    </row>
    <row r="1492" spans="1:10">
      <c r="A1492" s="19"/>
      <c r="B1492" s="47" t="str">
        <f>IFERROR(VLOOKUP($A1492,货物明细表!$B:$F,2,0),"")</f>
        <v/>
      </c>
      <c r="C1492" s="47" t="str">
        <f>IFERROR(VLOOKUP($A1492,货物明细表!$B:$F,3,0),"")</f>
        <v/>
      </c>
      <c r="D1492" s="47" t="str">
        <f>IFERROR(VLOOKUP($A1492,货物明细表!$B:$F,4,0),"")</f>
        <v/>
      </c>
      <c r="E1492" s="47" t="str">
        <f>IFERROR(VLOOKUP($A1492,货物明细表!$B:$F,5,0),"")</f>
        <v/>
      </c>
      <c r="F1492" s="20"/>
      <c r="G1492" s="47" t="str">
        <f>IF($A1492="","",SUMIF(入库记录!$C:$C,$A1492,入库记录!$H:$H))</f>
        <v/>
      </c>
      <c r="H1492" s="47" t="str">
        <f>IF(A1492="","",SUMIF(出库记录!$C:$C,$A1492,出库记录!$H:$H))</f>
        <v/>
      </c>
      <c r="I1492" s="47" t="str">
        <f t="shared" si="27"/>
        <v/>
      </c>
      <c r="J1492" s="20"/>
    </row>
    <row r="1493" spans="1:10">
      <c r="A1493" s="22"/>
      <c r="B1493" s="48" t="str">
        <f>IFERROR(VLOOKUP($A1493,货物明细表!$B:$F,2,0),"")</f>
        <v/>
      </c>
      <c r="C1493" s="48" t="str">
        <f>IFERROR(VLOOKUP($A1493,货物明细表!$B:$F,3,0),"")</f>
        <v/>
      </c>
      <c r="D1493" s="48" t="str">
        <f>IFERROR(VLOOKUP($A1493,货物明细表!$B:$F,4,0),"")</f>
        <v/>
      </c>
      <c r="E1493" s="48" t="str">
        <f>IFERROR(VLOOKUP($A1493,货物明细表!$B:$F,5,0),"")</f>
        <v/>
      </c>
      <c r="F1493" s="23"/>
      <c r="G1493" s="48" t="str">
        <f>IF($A1493="","",SUMIF(入库记录!$C:$C,$A1493,入库记录!$H:$H))</f>
        <v/>
      </c>
      <c r="H1493" s="48" t="str">
        <f>IF(A1493="","",SUMIF(出库记录!$C:$C,$A1493,出库记录!$H:$H))</f>
        <v/>
      </c>
      <c r="I1493" s="48" t="str">
        <f t="shared" si="27"/>
        <v/>
      </c>
      <c r="J1493" s="23"/>
    </row>
    <row r="1494" spans="1:10">
      <c r="A1494" s="19"/>
      <c r="B1494" s="47" t="str">
        <f>IFERROR(VLOOKUP($A1494,货物明细表!$B:$F,2,0),"")</f>
        <v/>
      </c>
      <c r="C1494" s="47" t="str">
        <f>IFERROR(VLOOKUP($A1494,货物明细表!$B:$F,3,0),"")</f>
        <v/>
      </c>
      <c r="D1494" s="47" t="str">
        <f>IFERROR(VLOOKUP($A1494,货物明细表!$B:$F,4,0),"")</f>
        <v/>
      </c>
      <c r="E1494" s="47" t="str">
        <f>IFERROR(VLOOKUP($A1494,货物明细表!$B:$F,5,0),"")</f>
        <v/>
      </c>
      <c r="F1494" s="20"/>
      <c r="G1494" s="47" t="str">
        <f>IF($A1494="","",SUMIF(入库记录!$C:$C,$A1494,入库记录!$H:$H))</f>
        <v/>
      </c>
      <c r="H1494" s="47" t="str">
        <f>IF(A1494="","",SUMIF(出库记录!$C:$C,$A1494,出库记录!$H:$H))</f>
        <v/>
      </c>
      <c r="I1494" s="47" t="str">
        <f t="shared" si="27"/>
        <v/>
      </c>
      <c r="J1494" s="20"/>
    </row>
    <row r="1495" spans="1:10">
      <c r="A1495" s="22"/>
      <c r="B1495" s="48" t="str">
        <f>IFERROR(VLOOKUP($A1495,货物明细表!$B:$F,2,0),"")</f>
        <v/>
      </c>
      <c r="C1495" s="48" t="str">
        <f>IFERROR(VLOOKUP($A1495,货物明细表!$B:$F,3,0),"")</f>
        <v/>
      </c>
      <c r="D1495" s="48" t="str">
        <f>IFERROR(VLOOKUP($A1495,货物明细表!$B:$F,4,0),"")</f>
        <v/>
      </c>
      <c r="E1495" s="48" t="str">
        <f>IFERROR(VLOOKUP($A1495,货物明细表!$B:$F,5,0),"")</f>
        <v/>
      </c>
      <c r="F1495" s="23"/>
      <c r="G1495" s="48" t="str">
        <f>IF($A1495="","",SUMIF(入库记录!$C:$C,$A1495,入库记录!$H:$H))</f>
        <v/>
      </c>
      <c r="H1495" s="48" t="str">
        <f>IF(A1495="","",SUMIF(出库记录!$C:$C,$A1495,出库记录!$H:$H))</f>
        <v/>
      </c>
      <c r="I1495" s="48" t="str">
        <f t="shared" si="27"/>
        <v/>
      </c>
      <c r="J1495" s="23"/>
    </row>
    <row r="1496" spans="1:10">
      <c r="A1496" s="19"/>
      <c r="B1496" s="47" t="str">
        <f>IFERROR(VLOOKUP($A1496,货物明细表!$B:$F,2,0),"")</f>
        <v/>
      </c>
      <c r="C1496" s="47" t="str">
        <f>IFERROR(VLOOKUP($A1496,货物明细表!$B:$F,3,0),"")</f>
        <v/>
      </c>
      <c r="D1496" s="47" t="str">
        <f>IFERROR(VLOOKUP($A1496,货物明细表!$B:$F,4,0),"")</f>
        <v/>
      </c>
      <c r="E1496" s="47" t="str">
        <f>IFERROR(VLOOKUP($A1496,货物明细表!$B:$F,5,0),"")</f>
        <v/>
      </c>
      <c r="F1496" s="20"/>
      <c r="G1496" s="47" t="str">
        <f>IF($A1496="","",SUMIF(入库记录!$C:$C,$A1496,入库记录!$H:$H))</f>
        <v/>
      </c>
      <c r="H1496" s="47" t="str">
        <f>IF(A1496="","",SUMIF(出库记录!$C:$C,$A1496,出库记录!$H:$H))</f>
        <v/>
      </c>
      <c r="I1496" s="47" t="str">
        <f t="shared" si="27"/>
        <v/>
      </c>
      <c r="J1496" s="20"/>
    </row>
    <row r="1497" spans="1:10">
      <c r="A1497" s="22"/>
      <c r="B1497" s="48" t="str">
        <f>IFERROR(VLOOKUP($A1497,货物明细表!$B:$F,2,0),"")</f>
        <v/>
      </c>
      <c r="C1497" s="48" t="str">
        <f>IFERROR(VLOOKUP($A1497,货物明细表!$B:$F,3,0),"")</f>
        <v/>
      </c>
      <c r="D1497" s="48" t="str">
        <f>IFERROR(VLOOKUP($A1497,货物明细表!$B:$F,4,0),"")</f>
        <v/>
      </c>
      <c r="E1497" s="48" t="str">
        <f>IFERROR(VLOOKUP($A1497,货物明细表!$B:$F,5,0),"")</f>
        <v/>
      </c>
      <c r="F1497" s="23"/>
      <c r="G1497" s="48" t="str">
        <f>IF($A1497="","",SUMIF(入库记录!$C:$C,$A1497,入库记录!$H:$H))</f>
        <v/>
      </c>
      <c r="H1497" s="48" t="str">
        <f>IF(A1497="","",SUMIF(出库记录!$C:$C,$A1497,出库记录!$H:$H))</f>
        <v/>
      </c>
      <c r="I1497" s="48" t="str">
        <f t="shared" si="27"/>
        <v/>
      </c>
      <c r="J1497" s="23"/>
    </row>
    <row r="1498" spans="1:10">
      <c r="A1498" s="19"/>
      <c r="B1498" s="47" t="str">
        <f>IFERROR(VLOOKUP($A1498,货物明细表!$B:$F,2,0),"")</f>
        <v/>
      </c>
      <c r="C1498" s="47" t="str">
        <f>IFERROR(VLOOKUP($A1498,货物明细表!$B:$F,3,0),"")</f>
        <v/>
      </c>
      <c r="D1498" s="47" t="str">
        <f>IFERROR(VLOOKUP($A1498,货物明细表!$B:$F,4,0),"")</f>
        <v/>
      </c>
      <c r="E1498" s="47" t="str">
        <f>IFERROR(VLOOKUP($A1498,货物明细表!$B:$F,5,0),"")</f>
        <v/>
      </c>
      <c r="F1498" s="20"/>
      <c r="G1498" s="47" t="str">
        <f>IF($A1498="","",SUMIF(入库记录!$C:$C,$A1498,入库记录!$H:$H))</f>
        <v/>
      </c>
      <c r="H1498" s="47" t="str">
        <f>IF(A1498="","",SUMIF(出库记录!$C:$C,$A1498,出库记录!$H:$H))</f>
        <v/>
      </c>
      <c r="I1498" s="47" t="str">
        <f t="shared" si="27"/>
        <v/>
      </c>
      <c r="J1498" s="20"/>
    </row>
    <row r="1499" spans="1:10">
      <c r="A1499" s="22"/>
      <c r="B1499" s="48" t="str">
        <f>IFERROR(VLOOKUP($A1499,货物明细表!$B:$F,2,0),"")</f>
        <v/>
      </c>
      <c r="C1499" s="48" t="str">
        <f>IFERROR(VLOOKUP($A1499,货物明细表!$B:$F,3,0),"")</f>
        <v/>
      </c>
      <c r="D1499" s="48" t="str">
        <f>IFERROR(VLOOKUP($A1499,货物明细表!$B:$F,4,0),"")</f>
        <v/>
      </c>
      <c r="E1499" s="48" t="str">
        <f>IFERROR(VLOOKUP($A1499,货物明细表!$B:$F,5,0),"")</f>
        <v/>
      </c>
      <c r="F1499" s="23"/>
      <c r="G1499" s="48" t="str">
        <f>IF($A1499="","",SUMIF(入库记录!$C:$C,$A1499,入库记录!$H:$H))</f>
        <v/>
      </c>
      <c r="H1499" s="48" t="str">
        <f>IF(A1499="","",SUMIF(出库记录!$C:$C,$A1499,出库记录!$H:$H))</f>
        <v/>
      </c>
      <c r="I1499" s="48" t="str">
        <f t="shared" si="27"/>
        <v/>
      </c>
      <c r="J1499" s="23"/>
    </row>
    <row r="1500" spans="1:10">
      <c r="A1500" s="19"/>
      <c r="B1500" s="47" t="str">
        <f>IFERROR(VLOOKUP($A1500,货物明细表!$B:$F,2,0),"")</f>
        <v/>
      </c>
      <c r="C1500" s="47" t="str">
        <f>IFERROR(VLOOKUP($A1500,货物明细表!$B:$F,3,0),"")</f>
        <v/>
      </c>
      <c r="D1500" s="47" t="str">
        <f>IFERROR(VLOOKUP($A1500,货物明细表!$B:$F,4,0),"")</f>
        <v/>
      </c>
      <c r="E1500" s="47" t="str">
        <f>IFERROR(VLOOKUP($A1500,货物明细表!$B:$F,5,0),"")</f>
        <v/>
      </c>
      <c r="F1500" s="20"/>
      <c r="G1500" s="47" t="str">
        <f>IF($A1500="","",SUMIF(入库记录!$C:$C,$A1500,入库记录!$H:$H))</f>
        <v/>
      </c>
      <c r="H1500" s="47" t="str">
        <f>IF(A1500="","",SUMIF(出库记录!$C:$C,$A1500,出库记录!$H:$H))</f>
        <v/>
      </c>
      <c r="I1500" s="47" t="str">
        <f t="shared" si="27"/>
        <v/>
      </c>
      <c r="J1500" s="20"/>
    </row>
    <row r="1501" spans="1:10">
      <c r="A1501" s="22"/>
      <c r="B1501" s="48" t="str">
        <f>IFERROR(VLOOKUP($A1501,货物明细表!$B:$F,2,0),"")</f>
        <v/>
      </c>
      <c r="C1501" s="48" t="str">
        <f>IFERROR(VLOOKUP($A1501,货物明细表!$B:$F,3,0),"")</f>
        <v/>
      </c>
      <c r="D1501" s="48" t="str">
        <f>IFERROR(VLOOKUP($A1501,货物明细表!$B:$F,4,0),"")</f>
        <v/>
      </c>
      <c r="E1501" s="48" t="str">
        <f>IFERROR(VLOOKUP($A1501,货物明细表!$B:$F,5,0),"")</f>
        <v/>
      </c>
      <c r="F1501" s="23"/>
      <c r="G1501" s="48" t="str">
        <f>IF($A1501="","",SUMIF(入库记录!$C:$C,$A1501,入库记录!$H:$H))</f>
        <v/>
      </c>
      <c r="H1501" s="48" t="str">
        <f>IF(A1501="","",SUMIF(出库记录!$C:$C,$A1501,出库记录!$H:$H))</f>
        <v/>
      </c>
      <c r="I1501" s="48" t="str">
        <f t="shared" si="27"/>
        <v/>
      </c>
      <c r="J1501" s="23"/>
    </row>
    <row r="1502" spans="1:10">
      <c r="A1502" s="19"/>
      <c r="B1502" s="47" t="str">
        <f>IFERROR(VLOOKUP($A1502,货物明细表!$B:$F,2,0),"")</f>
        <v/>
      </c>
      <c r="C1502" s="47" t="str">
        <f>IFERROR(VLOOKUP($A1502,货物明细表!$B:$F,3,0),"")</f>
        <v/>
      </c>
      <c r="D1502" s="47" t="str">
        <f>IFERROR(VLOOKUP($A1502,货物明细表!$B:$F,4,0),"")</f>
        <v/>
      </c>
      <c r="E1502" s="47" t="str">
        <f>IFERROR(VLOOKUP($A1502,货物明细表!$B:$F,5,0),"")</f>
        <v/>
      </c>
      <c r="F1502" s="20"/>
      <c r="G1502" s="47" t="str">
        <f>IF($A1502="","",SUMIF(入库记录!$C:$C,$A1502,入库记录!$H:$H))</f>
        <v/>
      </c>
      <c r="H1502" s="47" t="str">
        <f>IF(A1502="","",SUMIF(出库记录!$C:$C,$A1502,出库记录!$H:$H))</f>
        <v/>
      </c>
      <c r="I1502" s="47" t="str">
        <f t="shared" si="27"/>
        <v/>
      </c>
      <c r="J1502" s="20"/>
    </row>
    <row r="1503" spans="1:10">
      <c r="A1503" s="22"/>
      <c r="B1503" s="48" t="str">
        <f>IFERROR(VLOOKUP($A1503,货物明细表!$B:$F,2,0),"")</f>
        <v/>
      </c>
      <c r="C1503" s="48" t="str">
        <f>IFERROR(VLOOKUP($A1503,货物明细表!$B:$F,3,0),"")</f>
        <v/>
      </c>
      <c r="D1503" s="48" t="str">
        <f>IFERROR(VLOOKUP($A1503,货物明细表!$B:$F,4,0),"")</f>
        <v/>
      </c>
      <c r="E1503" s="48" t="str">
        <f>IFERROR(VLOOKUP($A1503,货物明细表!$B:$F,5,0),"")</f>
        <v/>
      </c>
      <c r="F1503" s="23"/>
      <c r="G1503" s="48" t="str">
        <f>IF($A1503="","",SUMIF(入库记录!$C:$C,$A1503,入库记录!$H:$H))</f>
        <v/>
      </c>
      <c r="H1503" s="48" t="str">
        <f>IF(A1503="","",SUMIF(出库记录!$C:$C,$A1503,出库记录!$H:$H))</f>
        <v/>
      </c>
      <c r="I1503" s="48" t="str">
        <f t="shared" si="27"/>
        <v/>
      </c>
      <c r="J1503" s="23"/>
    </row>
    <row r="1504" spans="1:10">
      <c r="A1504" s="19"/>
      <c r="B1504" s="47" t="str">
        <f>IFERROR(VLOOKUP($A1504,货物明细表!$B:$F,2,0),"")</f>
        <v/>
      </c>
      <c r="C1504" s="47" t="str">
        <f>IFERROR(VLOOKUP($A1504,货物明细表!$B:$F,3,0),"")</f>
        <v/>
      </c>
      <c r="D1504" s="47" t="str">
        <f>IFERROR(VLOOKUP($A1504,货物明细表!$B:$F,4,0),"")</f>
        <v/>
      </c>
      <c r="E1504" s="47" t="str">
        <f>IFERROR(VLOOKUP($A1504,货物明细表!$B:$F,5,0),"")</f>
        <v/>
      </c>
      <c r="F1504" s="20"/>
      <c r="G1504" s="47" t="str">
        <f>IF($A1504="","",SUMIF(入库记录!$C:$C,$A1504,入库记录!$H:$H))</f>
        <v/>
      </c>
      <c r="H1504" s="47" t="str">
        <f>IF(A1504="","",SUMIF(出库记录!$C:$C,$A1504,出库记录!$H:$H))</f>
        <v/>
      </c>
      <c r="I1504" s="47" t="str">
        <f t="shared" si="27"/>
        <v/>
      </c>
      <c r="J1504" s="20"/>
    </row>
    <row r="1505" spans="1:10">
      <c r="A1505" s="22"/>
      <c r="B1505" s="48" t="str">
        <f>IFERROR(VLOOKUP($A1505,货物明细表!$B:$F,2,0),"")</f>
        <v/>
      </c>
      <c r="C1505" s="48" t="str">
        <f>IFERROR(VLOOKUP($A1505,货物明细表!$B:$F,3,0),"")</f>
        <v/>
      </c>
      <c r="D1505" s="48" t="str">
        <f>IFERROR(VLOOKUP($A1505,货物明细表!$B:$F,4,0),"")</f>
        <v/>
      </c>
      <c r="E1505" s="48" t="str">
        <f>IFERROR(VLOOKUP($A1505,货物明细表!$B:$F,5,0),"")</f>
        <v/>
      </c>
      <c r="F1505" s="23"/>
      <c r="G1505" s="48" t="str">
        <f>IF($A1505="","",SUMIF(入库记录!$C:$C,$A1505,入库记录!$H:$H))</f>
        <v/>
      </c>
      <c r="H1505" s="48" t="str">
        <f>IF(A1505="","",SUMIF(出库记录!$C:$C,$A1505,出库记录!$H:$H))</f>
        <v/>
      </c>
      <c r="I1505" s="48" t="str">
        <f t="shared" si="27"/>
        <v/>
      </c>
      <c r="J1505" s="23"/>
    </row>
    <row r="1506" spans="1:10">
      <c r="A1506" s="19"/>
      <c r="B1506" s="47" t="str">
        <f>IFERROR(VLOOKUP($A1506,货物明细表!$B:$F,2,0),"")</f>
        <v/>
      </c>
      <c r="C1506" s="47" t="str">
        <f>IFERROR(VLOOKUP($A1506,货物明细表!$B:$F,3,0),"")</f>
        <v/>
      </c>
      <c r="D1506" s="47" t="str">
        <f>IFERROR(VLOOKUP($A1506,货物明细表!$B:$F,4,0),"")</f>
        <v/>
      </c>
      <c r="E1506" s="47" t="str">
        <f>IFERROR(VLOOKUP($A1506,货物明细表!$B:$F,5,0),"")</f>
        <v/>
      </c>
      <c r="F1506" s="20"/>
      <c r="G1506" s="47" t="str">
        <f>IF($A1506="","",SUMIF(入库记录!$C:$C,$A1506,入库记录!$H:$H))</f>
        <v/>
      </c>
      <c r="H1506" s="47" t="str">
        <f>IF(A1506="","",SUMIF(出库记录!$C:$C,$A1506,出库记录!$H:$H))</f>
        <v/>
      </c>
      <c r="I1506" s="47" t="str">
        <f t="shared" si="27"/>
        <v/>
      </c>
      <c r="J1506" s="20"/>
    </row>
    <row r="1507" spans="1:10">
      <c r="A1507" s="22"/>
      <c r="B1507" s="48" t="str">
        <f>IFERROR(VLOOKUP($A1507,货物明细表!$B:$F,2,0),"")</f>
        <v/>
      </c>
      <c r="C1507" s="48" t="str">
        <f>IFERROR(VLOOKUP($A1507,货物明细表!$B:$F,3,0),"")</f>
        <v/>
      </c>
      <c r="D1507" s="48" t="str">
        <f>IFERROR(VLOOKUP($A1507,货物明细表!$B:$F,4,0),"")</f>
        <v/>
      </c>
      <c r="E1507" s="48" t="str">
        <f>IFERROR(VLOOKUP($A1507,货物明细表!$B:$F,5,0),"")</f>
        <v/>
      </c>
      <c r="F1507" s="23"/>
      <c r="G1507" s="48" t="str">
        <f>IF($A1507="","",SUMIF(入库记录!$C:$C,$A1507,入库记录!$H:$H))</f>
        <v/>
      </c>
      <c r="H1507" s="48" t="str">
        <f>IF(A1507="","",SUMIF(出库记录!$C:$C,$A1507,出库记录!$H:$H))</f>
        <v/>
      </c>
      <c r="I1507" s="48" t="str">
        <f t="shared" si="27"/>
        <v/>
      </c>
      <c r="J1507" s="23"/>
    </row>
    <row r="1508" spans="1:10">
      <c r="A1508" s="19"/>
      <c r="B1508" s="47" t="str">
        <f>IFERROR(VLOOKUP($A1508,货物明细表!$B:$F,2,0),"")</f>
        <v/>
      </c>
      <c r="C1508" s="47" t="str">
        <f>IFERROR(VLOOKUP($A1508,货物明细表!$B:$F,3,0),"")</f>
        <v/>
      </c>
      <c r="D1508" s="47" t="str">
        <f>IFERROR(VLOOKUP($A1508,货物明细表!$B:$F,4,0),"")</f>
        <v/>
      </c>
      <c r="E1508" s="47" t="str">
        <f>IFERROR(VLOOKUP($A1508,货物明细表!$B:$F,5,0),"")</f>
        <v/>
      </c>
      <c r="F1508" s="20"/>
      <c r="G1508" s="47" t="str">
        <f>IF($A1508="","",SUMIF(入库记录!$C:$C,$A1508,入库记录!$H:$H))</f>
        <v/>
      </c>
      <c r="H1508" s="47" t="str">
        <f>IF(A1508="","",SUMIF(出库记录!$C:$C,$A1508,出库记录!$H:$H))</f>
        <v/>
      </c>
      <c r="I1508" s="47" t="str">
        <f t="shared" si="27"/>
        <v/>
      </c>
      <c r="J1508" s="20"/>
    </row>
    <row r="1509" spans="1:10">
      <c r="A1509" s="22"/>
      <c r="B1509" s="48" t="str">
        <f>IFERROR(VLOOKUP($A1509,货物明细表!$B:$F,2,0),"")</f>
        <v/>
      </c>
      <c r="C1509" s="48" t="str">
        <f>IFERROR(VLOOKUP($A1509,货物明细表!$B:$F,3,0),"")</f>
        <v/>
      </c>
      <c r="D1509" s="48" t="str">
        <f>IFERROR(VLOOKUP($A1509,货物明细表!$B:$F,4,0),"")</f>
        <v/>
      </c>
      <c r="E1509" s="48" t="str">
        <f>IFERROR(VLOOKUP($A1509,货物明细表!$B:$F,5,0),"")</f>
        <v/>
      </c>
      <c r="F1509" s="23"/>
      <c r="G1509" s="48" t="str">
        <f>IF($A1509="","",SUMIF(入库记录!$C:$C,$A1509,入库记录!$H:$H))</f>
        <v/>
      </c>
      <c r="H1509" s="48" t="str">
        <f>IF(A1509="","",SUMIF(出库记录!$C:$C,$A1509,出库记录!$H:$H))</f>
        <v/>
      </c>
      <c r="I1509" s="48" t="str">
        <f t="shared" si="27"/>
        <v/>
      </c>
      <c r="J1509" s="23"/>
    </row>
    <row r="1510" spans="1:10">
      <c r="A1510" s="19"/>
      <c r="B1510" s="47" t="str">
        <f>IFERROR(VLOOKUP($A1510,货物明细表!$B:$F,2,0),"")</f>
        <v/>
      </c>
      <c r="C1510" s="47" t="str">
        <f>IFERROR(VLOOKUP($A1510,货物明细表!$B:$F,3,0),"")</f>
        <v/>
      </c>
      <c r="D1510" s="47" t="str">
        <f>IFERROR(VLOOKUP($A1510,货物明细表!$B:$F,4,0),"")</f>
        <v/>
      </c>
      <c r="E1510" s="47" t="str">
        <f>IFERROR(VLOOKUP($A1510,货物明细表!$B:$F,5,0),"")</f>
        <v/>
      </c>
      <c r="F1510" s="20"/>
      <c r="G1510" s="47" t="str">
        <f>IF($A1510="","",SUMIF(入库记录!$C:$C,$A1510,入库记录!$H:$H))</f>
        <v/>
      </c>
      <c r="H1510" s="47" t="str">
        <f>IF(A1510="","",SUMIF(出库记录!$C:$C,$A1510,出库记录!$H:$H))</f>
        <v/>
      </c>
      <c r="I1510" s="47" t="str">
        <f t="shared" si="27"/>
        <v/>
      </c>
      <c r="J1510" s="20"/>
    </row>
    <row r="1511" spans="1:10">
      <c r="A1511" s="22"/>
      <c r="B1511" s="48" t="str">
        <f>IFERROR(VLOOKUP($A1511,货物明细表!$B:$F,2,0),"")</f>
        <v/>
      </c>
      <c r="C1511" s="48" t="str">
        <f>IFERROR(VLOOKUP($A1511,货物明细表!$B:$F,3,0),"")</f>
        <v/>
      </c>
      <c r="D1511" s="48" t="str">
        <f>IFERROR(VLOOKUP($A1511,货物明细表!$B:$F,4,0),"")</f>
        <v/>
      </c>
      <c r="E1511" s="48" t="str">
        <f>IFERROR(VLOOKUP($A1511,货物明细表!$B:$F,5,0),"")</f>
        <v/>
      </c>
      <c r="F1511" s="23"/>
      <c r="G1511" s="48" t="str">
        <f>IF($A1511="","",SUMIF(入库记录!$C:$C,$A1511,入库记录!$H:$H))</f>
        <v/>
      </c>
      <c r="H1511" s="48" t="str">
        <f>IF(A1511="","",SUMIF(出库记录!$C:$C,$A1511,出库记录!$H:$H))</f>
        <v/>
      </c>
      <c r="I1511" s="48" t="str">
        <f t="shared" si="27"/>
        <v/>
      </c>
      <c r="J1511" s="23"/>
    </row>
    <row r="1512" spans="1:10">
      <c r="A1512" s="19"/>
      <c r="B1512" s="47" t="str">
        <f>IFERROR(VLOOKUP($A1512,货物明细表!$B:$F,2,0),"")</f>
        <v/>
      </c>
      <c r="C1512" s="47" t="str">
        <f>IFERROR(VLOOKUP($A1512,货物明细表!$B:$F,3,0),"")</f>
        <v/>
      </c>
      <c r="D1512" s="47" t="str">
        <f>IFERROR(VLOOKUP($A1512,货物明细表!$B:$F,4,0),"")</f>
        <v/>
      </c>
      <c r="E1512" s="47" t="str">
        <f>IFERROR(VLOOKUP($A1512,货物明细表!$B:$F,5,0),"")</f>
        <v/>
      </c>
      <c r="F1512" s="20"/>
      <c r="G1512" s="47" t="str">
        <f>IF($A1512="","",SUMIF(入库记录!$C:$C,$A1512,入库记录!$H:$H))</f>
        <v/>
      </c>
      <c r="H1512" s="47" t="str">
        <f>IF(A1512="","",SUMIF(出库记录!$C:$C,$A1512,出库记录!$H:$H))</f>
        <v/>
      </c>
      <c r="I1512" s="47" t="str">
        <f t="shared" si="27"/>
        <v/>
      </c>
      <c r="J1512" s="20"/>
    </row>
    <row r="1513" spans="1:10">
      <c r="A1513" s="22"/>
      <c r="B1513" s="48" t="str">
        <f>IFERROR(VLOOKUP($A1513,货物明细表!$B:$F,2,0),"")</f>
        <v/>
      </c>
      <c r="C1513" s="48" t="str">
        <f>IFERROR(VLOOKUP($A1513,货物明细表!$B:$F,3,0),"")</f>
        <v/>
      </c>
      <c r="D1513" s="48" t="str">
        <f>IFERROR(VLOOKUP($A1513,货物明细表!$B:$F,4,0),"")</f>
        <v/>
      </c>
      <c r="E1513" s="48" t="str">
        <f>IFERROR(VLOOKUP($A1513,货物明细表!$B:$F,5,0),"")</f>
        <v/>
      </c>
      <c r="F1513" s="23"/>
      <c r="G1513" s="48" t="str">
        <f>IF($A1513="","",SUMIF(入库记录!$C:$C,$A1513,入库记录!$H:$H))</f>
        <v/>
      </c>
      <c r="H1513" s="48" t="str">
        <f>IF(A1513="","",SUMIF(出库记录!$C:$C,$A1513,出库记录!$H:$H))</f>
        <v/>
      </c>
      <c r="I1513" s="48" t="str">
        <f t="shared" si="27"/>
        <v/>
      </c>
      <c r="J1513" s="23"/>
    </row>
    <row r="1514" spans="1:10">
      <c r="A1514" s="19"/>
      <c r="B1514" s="47" t="str">
        <f>IFERROR(VLOOKUP($A1514,货物明细表!$B:$F,2,0),"")</f>
        <v/>
      </c>
      <c r="C1514" s="47" t="str">
        <f>IFERROR(VLOOKUP($A1514,货物明细表!$B:$F,3,0),"")</f>
        <v/>
      </c>
      <c r="D1514" s="47" t="str">
        <f>IFERROR(VLOOKUP($A1514,货物明细表!$B:$F,4,0),"")</f>
        <v/>
      </c>
      <c r="E1514" s="47" t="str">
        <f>IFERROR(VLOOKUP($A1514,货物明细表!$B:$F,5,0),"")</f>
        <v/>
      </c>
      <c r="F1514" s="20"/>
      <c r="G1514" s="47" t="str">
        <f>IF($A1514="","",SUMIF(入库记录!$C:$C,$A1514,入库记录!$H:$H))</f>
        <v/>
      </c>
      <c r="H1514" s="47" t="str">
        <f>IF(A1514="","",SUMIF(出库记录!$C:$C,$A1514,出库记录!$H:$H))</f>
        <v/>
      </c>
      <c r="I1514" s="47" t="str">
        <f t="shared" si="27"/>
        <v/>
      </c>
      <c r="J1514" s="20"/>
    </row>
    <row r="1515" spans="1:10">
      <c r="A1515" s="22"/>
      <c r="B1515" s="48" t="str">
        <f>IFERROR(VLOOKUP($A1515,货物明细表!$B:$F,2,0),"")</f>
        <v/>
      </c>
      <c r="C1515" s="48" t="str">
        <f>IFERROR(VLOOKUP($A1515,货物明细表!$B:$F,3,0),"")</f>
        <v/>
      </c>
      <c r="D1515" s="48" t="str">
        <f>IFERROR(VLOOKUP($A1515,货物明细表!$B:$F,4,0),"")</f>
        <v/>
      </c>
      <c r="E1515" s="48" t="str">
        <f>IFERROR(VLOOKUP($A1515,货物明细表!$B:$F,5,0),"")</f>
        <v/>
      </c>
      <c r="F1515" s="23"/>
      <c r="G1515" s="48" t="str">
        <f>IF($A1515="","",SUMIF(入库记录!$C:$C,$A1515,入库记录!$H:$H))</f>
        <v/>
      </c>
      <c r="H1515" s="48" t="str">
        <f>IF(A1515="","",SUMIF(出库记录!$C:$C,$A1515,出库记录!$H:$H))</f>
        <v/>
      </c>
      <c r="I1515" s="48" t="str">
        <f t="shared" si="27"/>
        <v/>
      </c>
      <c r="J1515" s="23"/>
    </row>
    <row r="1516" spans="1:10">
      <c r="A1516" s="19"/>
      <c r="B1516" s="47" t="str">
        <f>IFERROR(VLOOKUP($A1516,货物明细表!$B:$F,2,0),"")</f>
        <v/>
      </c>
      <c r="C1516" s="47" t="str">
        <f>IFERROR(VLOOKUP($A1516,货物明细表!$B:$F,3,0),"")</f>
        <v/>
      </c>
      <c r="D1516" s="47" t="str">
        <f>IFERROR(VLOOKUP($A1516,货物明细表!$B:$F,4,0),"")</f>
        <v/>
      </c>
      <c r="E1516" s="47" t="str">
        <f>IFERROR(VLOOKUP($A1516,货物明细表!$B:$F,5,0),"")</f>
        <v/>
      </c>
      <c r="F1516" s="20"/>
      <c r="G1516" s="47" t="str">
        <f>IF($A1516="","",SUMIF(入库记录!$C:$C,$A1516,入库记录!$H:$H))</f>
        <v/>
      </c>
      <c r="H1516" s="47" t="str">
        <f>IF(A1516="","",SUMIF(出库记录!$C:$C,$A1516,出库记录!$H:$H))</f>
        <v/>
      </c>
      <c r="I1516" s="47" t="str">
        <f t="shared" si="27"/>
        <v/>
      </c>
      <c r="J1516" s="20"/>
    </row>
    <row r="1517" spans="1:10">
      <c r="A1517" s="22"/>
      <c r="B1517" s="48" t="str">
        <f>IFERROR(VLOOKUP($A1517,货物明细表!$B:$F,2,0),"")</f>
        <v/>
      </c>
      <c r="C1517" s="48" t="str">
        <f>IFERROR(VLOOKUP($A1517,货物明细表!$B:$F,3,0),"")</f>
        <v/>
      </c>
      <c r="D1517" s="48" t="str">
        <f>IFERROR(VLOOKUP($A1517,货物明细表!$B:$F,4,0),"")</f>
        <v/>
      </c>
      <c r="E1517" s="48" t="str">
        <f>IFERROR(VLOOKUP($A1517,货物明细表!$B:$F,5,0),"")</f>
        <v/>
      </c>
      <c r="F1517" s="23"/>
      <c r="G1517" s="48" t="str">
        <f>IF($A1517="","",SUMIF(入库记录!$C:$C,$A1517,入库记录!$H:$H))</f>
        <v/>
      </c>
      <c r="H1517" s="48" t="str">
        <f>IF(A1517="","",SUMIF(出库记录!$C:$C,$A1517,出库记录!$H:$H))</f>
        <v/>
      </c>
      <c r="I1517" s="48" t="str">
        <f t="shared" si="27"/>
        <v/>
      </c>
      <c r="J1517" s="23"/>
    </row>
    <row r="1518" spans="1:10">
      <c r="A1518" s="19"/>
      <c r="B1518" s="47" t="str">
        <f>IFERROR(VLOOKUP($A1518,货物明细表!$B:$F,2,0),"")</f>
        <v/>
      </c>
      <c r="C1518" s="47" t="str">
        <f>IFERROR(VLOOKUP($A1518,货物明细表!$B:$F,3,0),"")</f>
        <v/>
      </c>
      <c r="D1518" s="47" t="str">
        <f>IFERROR(VLOOKUP($A1518,货物明细表!$B:$F,4,0),"")</f>
        <v/>
      </c>
      <c r="E1518" s="47" t="str">
        <f>IFERROR(VLOOKUP($A1518,货物明细表!$B:$F,5,0),"")</f>
        <v/>
      </c>
      <c r="F1518" s="20"/>
      <c r="G1518" s="47" t="str">
        <f>IF($A1518="","",SUMIF(入库记录!$C:$C,$A1518,入库记录!$H:$H))</f>
        <v/>
      </c>
      <c r="H1518" s="47" t="str">
        <f>IF(A1518="","",SUMIF(出库记录!$C:$C,$A1518,出库记录!$H:$H))</f>
        <v/>
      </c>
      <c r="I1518" s="47" t="str">
        <f t="shared" si="27"/>
        <v/>
      </c>
      <c r="J1518" s="20"/>
    </row>
    <row r="1519" spans="1:10">
      <c r="A1519" s="22"/>
      <c r="B1519" s="48" t="str">
        <f>IFERROR(VLOOKUP($A1519,货物明细表!$B:$F,2,0),"")</f>
        <v/>
      </c>
      <c r="C1519" s="48" t="str">
        <f>IFERROR(VLOOKUP($A1519,货物明细表!$B:$F,3,0),"")</f>
        <v/>
      </c>
      <c r="D1519" s="48" t="str">
        <f>IFERROR(VLOOKUP($A1519,货物明细表!$B:$F,4,0),"")</f>
        <v/>
      </c>
      <c r="E1519" s="48" t="str">
        <f>IFERROR(VLOOKUP($A1519,货物明细表!$B:$F,5,0),"")</f>
        <v/>
      </c>
      <c r="F1519" s="23"/>
      <c r="G1519" s="48" t="str">
        <f>IF($A1519="","",SUMIF(入库记录!$C:$C,$A1519,入库记录!$H:$H))</f>
        <v/>
      </c>
      <c r="H1519" s="48" t="str">
        <f>IF(A1519="","",SUMIF(出库记录!$C:$C,$A1519,出库记录!$H:$H))</f>
        <v/>
      </c>
      <c r="I1519" s="48" t="str">
        <f t="shared" si="27"/>
        <v/>
      </c>
      <c r="J1519" s="23"/>
    </row>
    <row r="1520" spans="1:10">
      <c r="A1520" s="19"/>
      <c r="B1520" s="47" t="str">
        <f>IFERROR(VLOOKUP($A1520,货物明细表!$B:$F,2,0),"")</f>
        <v/>
      </c>
      <c r="C1520" s="47" t="str">
        <f>IFERROR(VLOOKUP($A1520,货物明细表!$B:$F,3,0),"")</f>
        <v/>
      </c>
      <c r="D1520" s="47" t="str">
        <f>IFERROR(VLOOKUP($A1520,货物明细表!$B:$F,4,0),"")</f>
        <v/>
      </c>
      <c r="E1520" s="47" t="str">
        <f>IFERROR(VLOOKUP($A1520,货物明细表!$B:$F,5,0),"")</f>
        <v/>
      </c>
      <c r="F1520" s="20"/>
      <c r="G1520" s="47" t="str">
        <f>IF($A1520="","",SUMIF(入库记录!$C:$C,$A1520,入库记录!$H:$H))</f>
        <v/>
      </c>
      <c r="H1520" s="47" t="str">
        <f>IF(A1520="","",SUMIF(出库记录!$C:$C,$A1520,出库记录!$H:$H))</f>
        <v/>
      </c>
      <c r="I1520" s="47" t="str">
        <f t="shared" si="27"/>
        <v/>
      </c>
      <c r="J1520" s="20"/>
    </row>
    <row r="1521" spans="1:10">
      <c r="A1521" s="22"/>
      <c r="B1521" s="48" t="str">
        <f>IFERROR(VLOOKUP($A1521,货物明细表!$B:$F,2,0),"")</f>
        <v/>
      </c>
      <c r="C1521" s="48" t="str">
        <f>IFERROR(VLOOKUP($A1521,货物明细表!$B:$F,3,0),"")</f>
        <v/>
      </c>
      <c r="D1521" s="48" t="str">
        <f>IFERROR(VLOOKUP($A1521,货物明细表!$B:$F,4,0),"")</f>
        <v/>
      </c>
      <c r="E1521" s="48" t="str">
        <f>IFERROR(VLOOKUP($A1521,货物明细表!$B:$F,5,0),"")</f>
        <v/>
      </c>
      <c r="F1521" s="23"/>
      <c r="G1521" s="48" t="str">
        <f>IF($A1521="","",SUMIF(入库记录!$C:$C,$A1521,入库记录!$H:$H))</f>
        <v/>
      </c>
      <c r="H1521" s="48" t="str">
        <f>IF(A1521="","",SUMIF(出库记录!$C:$C,$A1521,出库记录!$H:$H))</f>
        <v/>
      </c>
      <c r="I1521" s="48" t="str">
        <f t="shared" si="27"/>
        <v/>
      </c>
      <c r="J1521" s="23"/>
    </row>
    <row r="1522" spans="1:10">
      <c r="A1522" s="19"/>
      <c r="B1522" s="47" t="str">
        <f>IFERROR(VLOOKUP($A1522,货物明细表!$B:$F,2,0),"")</f>
        <v/>
      </c>
      <c r="C1522" s="47" t="str">
        <f>IFERROR(VLOOKUP($A1522,货物明细表!$B:$F,3,0),"")</f>
        <v/>
      </c>
      <c r="D1522" s="47" t="str">
        <f>IFERROR(VLOOKUP($A1522,货物明细表!$B:$F,4,0),"")</f>
        <v/>
      </c>
      <c r="E1522" s="47" t="str">
        <f>IFERROR(VLOOKUP($A1522,货物明细表!$B:$F,5,0),"")</f>
        <v/>
      </c>
      <c r="F1522" s="20"/>
      <c r="G1522" s="47" t="str">
        <f>IF($A1522="","",SUMIF(入库记录!$C:$C,$A1522,入库记录!$H:$H))</f>
        <v/>
      </c>
      <c r="H1522" s="47" t="str">
        <f>IF(A1522="","",SUMIF(出库记录!$C:$C,$A1522,出库记录!$H:$H))</f>
        <v/>
      </c>
      <c r="I1522" s="47" t="str">
        <f t="shared" si="27"/>
        <v/>
      </c>
      <c r="J1522" s="20"/>
    </row>
    <row r="1523" spans="1:10">
      <c r="A1523" s="22"/>
      <c r="B1523" s="48" t="str">
        <f>IFERROR(VLOOKUP($A1523,货物明细表!$B:$F,2,0),"")</f>
        <v/>
      </c>
      <c r="C1523" s="48" t="str">
        <f>IFERROR(VLOOKUP($A1523,货物明细表!$B:$F,3,0),"")</f>
        <v/>
      </c>
      <c r="D1523" s="48" t="str">
        <f>IFERROR(VLOOKUP($A1523,货物明细表!$B:$F,4,0),"")</f>
        <v/>
      </c>
      <c r="E1523" s="48" t="str">
        <f>IFERROR(VLOOKUP($A1523,货物明细表!$B:$F,5,0),"")</f>
        <v/>
      </c>
      <c r="F1523" s="23"/>
      <c r="G1523" s="48" t="str">
        <f>IF($A1523="","",SUMIF(入库记录!$C:$C,$A1523,入库记录!$H:$H))</f>
        <v/>
      </c>
      <c r="H1523" s="48" t="str">
        <f>IF(A1523="","",SUMIF(出库记录!$C:$C,$A1523,出库记录!$H:$H))</f>
        <v/>
      </c>
      <c r="I1523" s="48" t="str">
        <f t="shared" ref="I1523:I1554" si="28">IF($A1523="","",SUM(F1523:G1523)-H1523)</f>
        <v/>
      </c>
      <c r="J1523" s="23"/>
    </row>
    <row r="1524" spans="1:10">
      <c r="A1524" s="19"/>
      <c r="B1524" s="47" t="str">
        <f>IFERROR(VLOOKUP($A1524,货物明细表!$B:$F,2,0),"")</f>
        <v/>
      </c>
      <c r="C1524" s="47" t="str">
        <f>IFERROR(VLOOKUP($A1524,货物明细表!$B:$F,3,0),"")</f>
        <v/>
      </c>
      <c r="D1524" s="47" t="str">
        <f>IFERROR(VLOOKUP($A1524,货物明细表!$B:$F,4,0),"")</f>
        <v/>
      </c>
      <c r="E1524" s="47" t="str">
        <f>IFERROR(VLOOKUP($A1524,货物明细表!$B:$F,5,0),"")</f>
        <v/>
      </c>
      <c r="F1524" s="20"/>
      <c r="G1524" s="47" t="str">
        <f>IF($A1524="","",SUMIF(入库记录!$C:$C,$A1524,入库记录!$H:$H))</f>
        <v/>
      </c>
      <c r="H1524" s="47" t="str">
        <f>IF(A1524="","",SUMIF(出库记录!$C:$C,$A1524,出库记录!$H:$H))</f>
        <v/>
      </c>
      <c r="I1524" s="47" t="str">
        <f t="shared" si="28"/>
        <v/>
      </c>
      <c r="J1524" s="20"/>
    </row>
    <row r="1525" spans="1:10">
      <c r="A1525" s="22"/>
      <c r="B1525" s="48" t="str">
        <f>IFERROR(VLOOKUP($A1525,货物明细表!$B:$F,2,0),"")</f>
        <v/>
      </c>
      <c r="C1525" s="48" t="str">
        <f>IFERROR(VLOOKUP($A1525,货物明细表!$B:$F,3,0),"")</f>
        <v/>
      </c>
      <c r="D1525" s="48" t="str">
        <f>IFERROR(VLOOKUP($A1525,货物明细表!$B:$F,4,0),"")</f>
        <v/>
      </c>
      <c r="E1525" s="48" t="str">
        <f>IFERROR(VLOOKUP($A1525,货物明细表!$B:$F,5,0),"")</f>
        <v/>
      </c>
      <c r="F1525" s="23"/>
      <c r="G1525" s="48" t="str">
        <f>IF($A1525="","",SUMIF(入库记录!$C:$C,$A1525,入库记录!$H:$H))</f>
        <v/>
      </c>
      <c r="H1525" s="48" t="str">
        <f>IF(A1525="","",SUMIF(出库记录!$C:$C,$A1525,出库记录!$H:$H))</f>
        <v/>
      </c>
      <c r="I1525" s="48" t="str">
        <f t="shared" si="28"/>
        <v/>
      </c>
      <c r="J1525" s="23"/>
    </row>
    <row r="1526" spans="1:10">
      <c r="A1526" s="19"/>
      <c r="B1526" s="47" t="str">
        <f>IFERROR(VLOOKUP($A1526,货物明细表!$B:$F,2,0),"")</f>
        <v/>
      </c>
      <c r="C1526" s="47" t="str">
        <f>IFERROR(VLOOKUP($A1526,货物明细表!$B:$F,3,0),"")</f>
        <v/>
      </c>
      <c r="D1526" s="47" t="str">
        <f>IFERROR(VLOOKUP($A1526,货物明细表!$B:$F,4,0),"")</f>
        <v/>
      </c>
      <c r="E1526" s="47" t="str">
        <f>IFERROR(VLOOKUP($A1526,货物明细表!$B:$F,5,0),"")</f>
        <v/>
      </c>
      <c r="F1526" s="20"/>
      <c r="G1526" s="47" t="str">
        <f>IF($A1526="","",SUMIF(入库记录!$C:$C,$A1526,入库记录!$H:$H))</f>
        <v/>
      </c>
      <c r="H1526" s="47" t="str">
        <f>IF(A1526="","",SUMIF(出库记录!$C:$C,$A1526,出库记录!$H:$H))</f>
        <v/>
      </c>
      <c r="I1526" s="47" t="str">
        <f t="shared" si="28"/>
        <v/>
      </c>
      <c r="J1526" s="20"/>
    </row>
    <row r="1527" spans="1:10">
      <c r="A1527" s="22"/>
      <c r="B1527" s="48" t="str">
        <f>IFERROR(VLOOKUP($A1527,货物明细表!$B:$F,2,0),"")</f>
        <v/>
      </c>
      <c r="C1527" s="48" t="str">
        <f>IFERROR(VLOOKUP($A1527,货物明细表!$B:$F,3,0),"")</f>
        <v/>
      </c>
      <c r="D1527" s="48" t="str">
        <f>IFERROR(VLOOKUP($A1527,货物明细表!$B:$F,4,0),"")</f>
        <v/>
      </c>
      <c r="E1527" s="48" t="str">
        <f>IFERROR(VLOOKUP($A1527,货物明细表!$B:$F,5,0),"")</f>
        <v/>
      </c>
      <c r="F1527" s="23"/>
      <c r="G1527" s="48" t="str">
        <f>IF($A1527="","",SUMIF(入库记录!$C:$C,$A1527,入库记录!$H:$H))</f>
        <v/>
      </c>
      <c r="H1527" s="48" t="str">
        <f>IF(A1527="","",SUMIF(出库记录!$C:$C,$A1527,出库记录!$H:$H))</f>
        <v/>
      </c>
      <c r="I1527" s="48" t="str">
        <f t="shared" si="28"/>
        <v/>
      </c>
      <c r="J1527" s="23"/>
    </row>
    <row r="1528" spans="1:10">
      <c r="A1528" s="19"/>
      <c r="B1528" s="47" t="str">
        <f>IFERROR(VLOOKUP($A1528,货物明细表!$B:$F,2,0),"")</f>
        <v/>
      </c>
      <c r="C1528" s="47" t="str">
        <f>IFERROR(VLOOKUP($A1528,货物明细表!$B:$F,3,0),"")</f>
        <v/>
      </c>
      <c r="D1528" s="47" t="str">
        <f>IFERROR(VLOOKUP($A1528,货物明细表!$B:$F,4,0),"")</f>
        <v/>
      </c>
      <c r="E1528" s="47" t="str">
        <f>IFERROR(VLOOKUP($A1528,货物明细表!$B:$F,5,0),"")</f>
        <v/>
      </c>
      <c r="F1528" s="20"/>
      <c r="G1528" s="47" t="str">
        <f>IF($A1528="","",SUMIF(入库记录!$C:$C,$A1528,入库记录!$H:$H))</f>
        <v/>
      </c>
      <c r="H1528" s="47" t="str">
        <f>IF(A1528="","",SUMIF(出库记录!$C:$C,$A1528,出库记录!$H:$H))</f>
        <v/>
      </c>
      <c r="I1528" s="47" t="str">
        <f t="shared" si="28"/>
        <v/>
      </c>
      <c r="J1528" s="20"/>
    </row>
    <row r="1529" spans="1:10">
      <c r="A1529" s="22"/>
      <c r="B1529" s="48" t="str">
        <f>IFERROR(VLOOKUP($A1529,货物明细表!$B:$F,2,0),"")</f>
        <v/>
      </c>
      <c r="C1529" s="48" t="str">
        <f>IFERROR(VLOOKUP($A1529,货物明细表!$B:$F,3,0),"")</f>
        <v/>
      </c>
      <c r="D1529" s="48" t="str">
        <f>IFERROR(VLOOKUP($A1529,货物明细表!$B:$F,4,0),"")</f>
        <v/>
      </c>
      <c r="E1529" s="48" t="str">
        <f>IFERROR(VLOOKUP($A1529,货物明细表!$B:$F,5,0),"")</f>
        <v/>
      </c>
      <c r="F1529" s="23"/>
      <c r="G1529" s="48" t="str">
        <f>IF($A1529="","",SUMIF(入库记录!$C:$C,$A1529,入库记录!$H:$H))</f>
        <v/>
      </c>
      <c r="H1529" s="48" t="str">
        <f>IF(A1529="","",SUMIF(出库记录!$C:$C,$A1529,出库记录!$H:$H))</f>
        <v/>
      </c>
      <c r="I1529" s="48" t="str">
        <f t="shared" si="28"/>
        <v/>
      </c>
      <c r="J1529" s="23"/>
    </row>
    <row r="1530" spans="1:10">
      <c r="A1530" s="19"/>
      <c r="B1530" s="47" t="str">
        <f>IFERROR(VLOOKUP($A1530,货物明细表!$B:$F,2,0),"")</f>
        <v/>
      </c>
      <c r="C1530" s="47" t="str">
        <f>IFERROR(VLOOKUP($A1530,货物明细表!$B:$F,3,0),"")</f>
        <v/>
      </c>
      <c r="D1530" s="47" t="str">
        <f>IFERROR(VLOOKUP($A1530,货物明细表!$B:$F,4,0),"")</f>
        <v/>
      </c>
      <c r="E1530" s="47" t="str">
        <f>IFERROR(VLOOKUP($A1530,货物明细表!$B:$F,5,0),"")</f>
        <v/>
      </c>
      <c r="F1530" s="20"/>
      <c r="G1530" s="47" t="str">
        <f>IF($A1530="","",SUMIF(入库记录!$C:$C,$A1530,入库记录!$H:$H))</f>
        <v/>
      </c>
      <c r="H1530" s="47" t="str">
        <f>IF(A1530="","",SUMIF(出库记录!$C:$C,$A1530,出库记录!$H:$H))</f>
        <v/>
      </c>
      <c r="I1530" s="47" t="str">
        <f t="shared" si="28"/>
        <v/>
      </c>
      <c r="J1530" s="20"/>
    </row>
    <row r="1531" spans="1:10">
      <c r="A1531" s="22"/>
      <c r="B1531" s="48" t="str">
        <f>IFERROR(VLOOKUP($A1531,货物明细表!$B:$F,2,0),"")</f>
        <v/>
      </c>
      <c r="C1531" s="48" t="str">
        <f>IFERROR(VLOOKUP($A1531,货物明细表!$B:$F,3,0),"")</f>
        <v/>
      </c>
      <c r="D1531" s="48" t="str">
        <f>IFERROR(VLOOKUP($A1531,货物明细表!$B:$F,4,0),"")</f>
        <v/>
      </c>
      <c r="E1531" s="48" t="str">
        <f>IFERROR(VLOOKUP($A1531,货物明细表!$B:$F,5,0),"")</f>
        <v/>
      </c>
      <c r="F1531" s="23"/>
      <c r="G1531" s="48" t="str">
        <f>IF($A1531="","",SUMIF(入库记录!$C:$C,$A1531,入库记录!$H:$H))</f>
        <v/>
      </c>
      <c r="H1531" s="48" t="str">
        <f>IF(A1531="","",SUMIF(出库记录!$C:$C,$A1531,出库记录!$H:$H))</f>
        <v/>
      </c>
      <c r="I1531" s="48" t="str">
        <f t="shared" si="28"/>
        <v/>
      </c>
      <c r="J1531" s="23"/>
    </row>
    <row r="1532" spans="1:10">
      <c r="A1532" s="19"/>
      <c r="B1532" s="47" t="str">
        <f>IFERROR(VLOOKUP($A1532,货物明细表!$B:$F,2,0),"")</f>
        <v/>
      </c>
      <c r="C1532" s="47" t="str">
        <f>IFERROR(VLOOKUP($A1532,货物明细表!$B:$F,3,0),"")</f>
        <v/>
      </c>
      <c r="D1532" s="47" t="str">
        <f>IFERROR(VLOOKUP($A1532,货物明细表!$B:$F,4,0),"")</f>
        <v/>
      </c>
      <c r="E1532" s="47" t="str">
        <f>IFERROR(VLOOKUP($A1532,货物明细表!$B:$F,5,0),"")</f>
        <v/>
      </c>
      <c r="F1532" s="20"/>
      <c r="G1532" s="47" t="str">
        <f>IF($A1532="","",SUMIF(入库记录!$C:$C,$A1532,入库记录!$H:$H))</f>
        <v/>
      </c>
      <c r="H1532" s="47" t="str">
        <f>IF(A1532="","",SUMIF(出库记录!$C:$C,$A1532,出库记录!$H:$H))</f>
        <v/>
      </c>
      <c r="I1532" s="47" t="str">
        <f t="shared" si="28"/>
        <v/>
      </c>
      <c r="J1532" s="20"/>
    </row>
    <row r="1533" spans="1:10">
      <c r="A1533" s="22"/>
      <c r="B1533" s="48" t="str">
        <f>IFERROR(VLOOKUP($A1533,货物明细表!$B:$F,2,0),"")</f>
        <v/>
      </c>
      <c r="C1533" s="48" t="str">
        <f>IFERROR(VLOOKUP($A1533,货物明细表!$B:$F,3,0),"")</f>
        <v/>
      </c>
      <c r="D1533" s="48" t="str">
        <f>IFERROR(VLOOKUP($A1533,货物明细表!$B:$F,4,0),"")</f>
        <v/>
      </c>
      <c r="E1533" s="48" t="str">
        <f>IFERROR(VLOOKUP($A1533,货物明细表!$B:$F,5,0),"")</f>
        <v/>
      </c>
      <c r="F1533" s="23"/>
      <c r="G1533" s="48" t="str">
        <f>IF($A1533="","",SUMIF(入库记录!$C:$C,$A1533,入库记录!$H:$H))</f>
        <v/>
      </c>
      <c r="H1533" s="48" t="str">
        <f>IF(A1533="","",SUMIF(出库记录!$C:$C,$A1533,出库记录!$H:$H))</f>
        <v/>
      </c>
      <c r="I1533" s="48" t="str">
        <f t="shared" si="28"/>
        <v/>
      </c>
      <c r="J1533" s="23"/>
    </row>
    <row r="1534" spans="1:10">
      <c r="A1534" s="19"/>
      <c r="B1534" s="47" t="str">
        <f>IFERROR(VLOOKUP($A1534,货物明细表!$B:$F,2,0),"")</f>
        <v/>
      </c>
      <c r="C1534" s="47" t="str">
        <f>IFERROR(VLOOKUP($A1534,货物明细表!$B:$F,3,0),"")</f>
        <v/>
      </c>
      <c r="D1534" s="47" t="str">
        <f>IFERROR(VLOOKUP($A1534,货物明细表!$B:$F,4,0),"")</f>
        <v/>
      </c>
      <c r="E1534" s="47" t="str">
        <f>IFERROR(VLOOKUP($A1534,货物明细表!$B:$F,5,0),"")</f>
        <v/>
      </c>
      <c r="F1534" s="20"/>
      <c r="G1534" s="47" t="str">
        <f>IF($A1534="","",SUMIF(入库记录!$C:$C,$A1534,入库记录!$H:$H))</f>
        <v/>
      </c>
      <c r="H1534" s="47" t="str">
        <f>IF(A1534="","",SUMIF(出库记录!$C:$C,$A1534,出库记录!$H:$H))</f>
        <v/>
      </c>
      <c r="I1534" s="47" t="str">
        <f t="shared" si="28"/>
        <v/>
      </c>
      <c r="J1534" s="20"/>
    </row>
    <row r="1535" spans="1:10">
      <c r="A1535" s="22"/>
      <c r="B1535" s="48" t="str">
        <f>IFERROR(VLOOKUP($A1535,货物明细表!$B:$F,2,0),"")</f>
        <v/>
      </c>
      <c r="C1535" s="48" t="str">
        <f>IFERROR(VLOOKUP($A1535,货物明细表!$B:$F,3,0),"")</f>
        <v/>
      </c>
      <c r="D1535" s="48" t="str">
        <f>IFERROR(VLOOKUP($A1535,货物明细表!$B:$F,4,0),"")</f>
        <v/>
      </c>
      <c r="E1535" s="48" t="str">
        <f>IFERROR(VLOOKUP($A1535,货物明细表!$B:$F,5,0),"")</f>
        <v/>
      </c>
      <c r="F1535" s="23"/>
      <c r="G1535" s="48" t="str">
        <f>IF($A1535="","",SUMIF(入库记录!$C:$C,$A1535,入库记录!$H:$H))</f>
        <v/>
      </c>
      <c r="H1535" s="48" t="str">
        <f>IF(A1535="","",SUMIF(出库记录!$C:$C,$A1535,出库记录!$H:$H))</f>
        <v/>
      </c>
      <c r="I1535" s="48" t="str">
        <f t="shared" si="28"/>
        <v/>
      </c>
      <c r="J1535" s="23"/>
    </row>
    <row r="1536" spans="1:10">
      <c r="A1536" s="19"/>
      <c r="B1536" s="47" t="str">
        <f>IFERROR(VLOOKUP($A1536,货物明细表!$B:$F,2,0),"")</f>
        <v/>
      </c>
      <c r="C1536" s="47" t="str">
        <f>IFERROR(VLOOKUP($A1536,货物明细表!$B:$F,3,0),"")</f>
        <v/>
      </c>
      <c r="D1536" s="47" t="str">
        <f>IFERROR(VLOOKUP($A1536,货物明细表!$B:$F,4,0),"")</f>
        <v/>
      </c>
      <c r="E1536" s="47" t="str">
        <f>IFERROR(VLOOKUP($A1536,货物明细表!$B:$F,5,0),"")</f>
        <v/>
      </c>
      <c r="F1536" s="20"/>
      <c r="G1536" s="47" t="str">
        <f>IF($A1536="","",SUMIF(入库记录!$C:$C,$A1536,入库记录!$H:$H))</f>
        <v/>
      </c>
      <c r="H1536" s="47" t="str">
        <f>IF(A1536="","",SUMIF(出库记录!$C:$C,$A1536,出库记录!$H:$H))</f>
        <v/>
      </c>
      <c r="I1536" s="47" t="str">
        <f t="shared" si="28"/>
        <v/>
      </c>
      <c r="J1536" s="20"/>
    </row>
    <row r="1537" spans="1:10">
      <c r="A1537" s="22"/>
      <c r="B1537" s="48" t="str">
        <f>IFERROR(VLOOKUP($A1537,货物明细表!$B:$F,2,0),"")</f>
        <v/>
      </c>
      <c r="C1537" s="48" t="str">
        <f>IFERROR(VLOOKUP($A1537,货物明细表!$B:$F,3,0),"")</f>
        <v/>
      </c>
      <c r="D1537" s="48" t="str">
        <f>IFERROR(VLOOKUP($A1537,货物明细表!$B:$F,4,0),"")</f>
        <v/>
      </c>
      <c r="E1537" s="48" t="str">
        <f>IFERROR(VLOOKUP($A1537,货物明细表!$B:$F,5,0),"")</f>
        <v/>
      </c>
      <c r="F1537" s="23"/>
      <c r="G1537" s="48" t="str">
        <f>IF($A1537="","",SUMIF(入库记录!$C:$C,$A1537,入库记录!$H:$H))</f>
        <v/>
      </c>
      <c r="H1537" s="48" t="str">
        <f>IF(A1537="","",SUMIF(出库记录!$C:$C,$A1537,出库记录!$H:$H))</f>
        <v/>
      </c>
      <c r="I1537" s="48" t="str">
        <f t="shared" si="28"/>
        <v/>
      </c>
      <c r="J1537" s="23"/>
    </row>
    <row r="1538" spans="1:10">
      <c r="A1538" s="19"/>
      <c r="B1538" s="47" t="str">
        <f>IFERROR(VLOOKUP($A1538,货物明细表!$B:$F,2,0),"")</f>
        <v/>
      </c>
      <c r="C1538" s="47" t="str">
        <f>IFERROR(VLOOKUP($A1538,货物明细表!$B:$F,3,0),"")</f>
        <v/>
      </c>
      <c r="D1538" s="47" t="str">
        <f>IFERROR(VLOOKUP($A1538,货物明细表!$B:$F,4,0),"")</f>
        <v/>
      </c>
      <c r="E1538" s="47" t="str">
        <f>IFERROR(VLOOKUP($A1538,货物明细表!$B:$F,5,0),"")</f>
        <v/>
      </c>
      <c r="F1538" s="20"/>
      <c r="G1538" s="47" t="str">
        <f>IF($A1538="","",SUMIF(入库记录!$C:$C,$A1538,入库记录!$H:$H))</f>
        <v/>
      </c>
      <c r="H1538" s="47" t="str">
        <f>IF(A1538="","",SUMIF(出库记录!$C:$C,$A1538,出库记录!$H:$H))</f>
        <v/>
      </c>
      <c r="I1538" s="47" t="str">
        <f t="shared" si="28"/>
        <v/>
      </c>
      <c r="J1538" s="20"/>
    </row>
    <row r="1539" spans="1:10">
      <c r="A1539" s="22"/>
      <c r="B1539" s="48" t="str">
        <f>IFERROR(VLOOKUP($A1539,货物明细表!$B:$F,2,0),"")</f>
        <v/>
      </c>
      <c r="C1539" s="48" t="str">
        <f>IFERROR(VLOOKUP($A1539,货物明细表!$B:$F,3,0),"")</f>
        <v/>
      </c>
      <c r="D1539" s="48" t="str">
        <f>IFERROR(VLOOKUP($A1539,货物明细表!$B:$F,4,0),"")</f>
        <v/>
      </c>
      <c r="E1539" s="48" t="str">
        <f>IFERROR(VLOOKUP($A1539,货物明细表!$B:$F,5,0),"")</f>
        <v/>
      </c>
      <c r="F1539" s="23"/>
      <c r="G1539" s="48" t="str">
        <f>IF($A1539="","",SUMIF(入库记录!$C:$C,$A1539,入库记录!$H:$H))</f>
        <v/>
      </c>
      <c r="H1539" s="48" t="str">
        <f>IF(A1539="","",SUMIF(出库记录!$C:$C,$A1539,出库记录!$H:$H))</f>
        <v/>
      </c>
      <c r="I1539" s="48" t="str">
        <f t="shared" si="28"/>
        <v/>
      </c>
      <c r="J1539" s="23"/>
    </row>
    <row r="1540" spans="1:10">
      <c r="A1540" s="19"/>
      <c r="B1540" s="47" t="str">
        <f>IFERROR(VLOOKUP($A1540,货物明细表!$B:$F,2,0),"")</f>
        <v/>
      </c>
      <c r="C1540" s="47" t="str">
        <f>IFERROR(VLOOKUP($A1540,货物明细表!$B:$F,3,0),"")</f>
        <v/>
      </c>
      <c r="D1540" s="47" t="str">
        <f>IFERROR(VLOOKUP($A1540,货物明细表!$B:$F,4,0),"")</f>
        <v/>
      </c>
      <c r="E1540" s="47" t="str">
        <f>IFERROR(VLOOKUP($A1540,货物明细表!$B:$F,5,0),"")</f>
        <v/>
      </c>
      <c r="F1540" s="20"/>
      <c r="G1540" s="47" t="str">
        <f>IF($A1540="","",SUMIF(入库记录!$C:$C,$A1540,入库记录!$H:$H))</f>
        <v/>
      </c>
      <c r="H1540" s="47" t="str">
        <f>IF(A1540="","",SUMIF(出库记录!$C:$C,$A1540,出库记录!$H:$H))</f>
        <v/>
      </c>
      <c r="I1540" s="47" t="str">
        <f t="shared" si="28"/>
        <v/>
      </c>
      <c r="J1540" s="20"/>
    </row>
    <row r="1541" spans="1:10">
      <c r="A1541" s="22"/>
      <c r="B1541" s="48" t="str">
        <f>IFERROR(VLOOKUP($A1541,货物明细表!$B:$F,2,0),"")</f>
        <v/>
      </c>
      <c r="C1541" s="48" t="str">
        <f>IFERROR(VLOOKUP($A1541,货物明细表!$B:$F,3,0),"")</f>
        <v/>
      </c>
      <c r="D1541" s="48" t="str">
        <f>IFERROR(VLOOKUP($A1541,货物明细表!$B:$F,4,0),"")</f>
        <v/>
      </c>
      <c r="E1541" s="48" t="str">
        <f>IFERROR(VLOOKUP($A1541,货物明细表!$B:$F,5,0),"")</f>
        <v/>
      </c>
      <c r="F1541" s="23"/>
      <c r="G1541" s="48" t="str">
        <f>IF($A1541="","",SUMIF(入库记录!$C:$C,$A1541,入库记录!$H:$H))</f>
        <v/>
      </c>
      <c r="H1541" s="48" t="str">
        <f>IF(A1541="","",SUMIF(出库记录!$C:$C,$A1541,出库记录!$H:$H))</f>
        <v/>
      </c>
      <c r="I1541" s="48" t="str">
        <f t="shared" si="28"/>
        <v/>
      </c>
      <c r="J1541" s="23"/>
    </row>
    <row r="1542" spans="1:10">
      <c r="A1542" s="19"/>
      <c r="B1542" s="47" t="str">
        <f>IFERROR(VLOOKUP($A1542,货物明细表!$B:$F,2,0),"")</f>
        <v/>
      </c>
      <c r="C1542" s="47" t="str">
        <f>IFERROR(VLOOKUP($A1542,货物明细表!$B:$F,3,0),"")</f>
        <v/>
      </c>
      <c r="D1542" s="47" t="str">
        <f>IFERROR(VLOOKUP($A1542,货物明细表!$B:$F,4,0),"")</f>
        <v/>
      </c>
      <c r="E1542" s="47" t="str">
        <f>IFERROR(VLOOKUP($A1542,货物明细表!$B:$F,5,0),"")</f>
        <v/>
      </c>
      <c r="F1542" s="20"/>
      <c r="G1542" s="47" t="str">
        <f>IF($A1542="","",SUMIF(入库记录!$C:$C,$A1542,入库记录!$H:$H))</f>
        <v/>
      </c>
      <c r="H1542" s="47" t="str">
        <f>IF(A1542="","",SUMIF(出库记录!$C:$C,$A1542,出库记录!$H:$H))</f>
        <v/>
      </c>
      <c r="I1542" s="47" t="str">
        <f t="shared" si="28"/>
        <v/>
      </c>
      <c r="J1542" s="20"/>
    </row>
    <row r="1543" spans="1:10">
      <c r="A1543" s="22"/>
      <c r="B1543" s="48" t="str">
        <f>IFERROR(VLOOKUP($A1543,货物明细表!$B:$F,2,0),"")</f>
        <v/>
      </c>
      <c r="C1543" s="48" t="str">
        <f>IFERROR(VLOOKUP($A1543,货物明细表!$B:$F,3,0),"")</f>
        <v/>
      </c>
      <c r="D1543" s="48" t="str">
        <f>IFERROR(VLOOKUP($A1543,货物明细表!$B:$F,4,0),"")</f>
        <v/>
      </c>
      <c r="E1543" s="48" t="str">
        <f>IFERROR(VLOOKUP($A1543,货物明细表!$B:$F,5,0),"")</f>
        <v/>
      </c>
      <c r="F1543" s="23"/>
      <c r="G1543" s="48" t="str">
        <f>IF($A1543="","",SUMIF(入库记录!$C:$C,$A1543,入库记录!$H:$H))</f>
        <v/>
      </c>
      <c r="H1543" s="48" t="str">
        <f>IF(A1543="","",SUMIF(出库记录!$C:$C,$A1543,出库记录!$H:$H))</f>
        <v/>
      </c>
      <c r="I1543" s="48" t="str">
        <f t="shared" si="28"/>
        <v/>
      </c>
      <c r="J1543" s="23"/>
    </row>
    <row r="1544" spans="1:10">
      <c r="A1544" s="19"/>
      <c r="B1544" s="47" t="str">
        <f>IFERROR(VLOOKUP($A1544,货物明细表!$B:$F,2,0),"")</f>
        <v/>
      </c>
      <c r="C1544" s="47" t="str">
        <f>IFERROR(VLOOKUP($A1544,货物明细表!$B:$F,3,0),"")</f>
        <v/>
      </c>
      <c r="D1544" s="47" t="str">
        <f>IFERROR(VLOOKUP($A1544,货物明细表!$B:$F,4,0),"")</f>
        <v/>
      </c>
      <c r="E1544" s="47" t="str">
        <f>IFERROR(VLOOKUP($A1544,货物明细表!$B:$F,5,0),"")</f>
        <v/>
      </c>
      <c r="F1544" s="20"/>
      <c r="G1544" s="47" t="str">
        <f>IF($A1544="","",SUMIF(入库记录!$C:$C,$A1544,入库记录!$H:$H))</f>
        <v/>
      </c>
      <c r="H1544" s="47" t="str">
        <f>IF(A1544="","",SUMIF(出库记录!$C:$C,$A1544,出库记录!$H:$H))</f>
        <v/>
      </c>
      <c r="I1544" s="47" t="str">
        <f t="shared" si="28"/>
        <v/>
      </c>
      <c r="J1544" s="20"/>
    </row>
    <row r="1545" spans="1:10">
      <c r="A1545" s="22"/>
      <c r="B1545" s="48" t="str">
        <f>IFERROR(VLOOKUP($A1545,货物明细表!$B:$F,2,0),"")</f>
        <v/>
      </c>
      <c r="C1545" s="48" t="str">
        <f>IFERROR(VLOOKUP($A1545,货物明细表!$B:$F,3,0),"")</f>
        <v/>
      </c>
      <c r="D1545" s="48" t="str">
        <f>IFERROR(VLOOKUP($A1545,货物明细表!$B:$F,4,0),"")</f>
        <v/>
      </c>
      <c r="E1545" s="48" t="str">
        <f>IFERROR(VLOOKUP($A1545,货物明细表!$B:$F,5,0),"")</f>
        <v/>
      </c>
      <c r="F1545" s="23"/>
      <c r="G1545" s="48" t="str">
        <f>IF($A1545="","",SUMIF(入库记录!$C:$C,$A1545,入库记录!$H:$H))</f>
        <v/>
      </c>
      <c r="H1545" s="48" t="str">
        <f>IF(A1545="","",SUMIF(出库记录!$C:$C,$A1545,出库记录!$H:$H))</f>
        <v/>
      </c>
      <c r="I1545" s="48" t="str">
        <f t="shared" si="28"/>
        <v/>
      </c>
      <c r="J1545" s="23"/>
    </row>
    <row r="1546" spans="1:10">
      <c r="A1546" s="19"/>
      <c r="B1546" s="47" t="str">
        <f>IFERROR(VLOOKUP($A1546,货物明细表!$B:$F,2,0),"")</f>
        <v/>
      </c>
      <c r="C1546" s="47" t="str">
        <f>IFERROR(VLOOKUP($A1546,货物明细表!$B:$F,3,0),"")</f>
        <v/>
      </c>
      <c r="D1546" s="47" t="str">
        <f>IFERROR(VLOOKUP($A1546,货物明细表!$B:$F,4,0),"")</f>
        <v/>
      </c>
      <c r="E1546" s="47" t="str">
        <f>IFERROR(VLOOKUP($A1546,货物明细表!$B:$F,5,0),"")</f>
        <v/>
      </c>
      <c r="F1546" s="20"/>
      <c r="G1546" s="47" t="str">
        <f>IF($A1546="","",SUMIF(入库记录!$C:$C,$A1546,入库记录!$H:$H))</f>
        <v/>
      </c>
      <c r="H1546" s="47" t="str">
        <f>IF(A1546="","",SUMIF(出库记录!$C:$C,$A1546,出库记录!$H:$H))</f>
        <v/>
      </c>
      <c r="I1546" s="47" t="str">
        <f t="shared" si="28"/>
        <v/>
      </c>
      <c r="J1546" s="20"/>
    </row>
    <row r="1547" spans="1:10">
      <c r="A1547" s="22"/>
      <c r="B1547" s="48" t="str">
        <f>IFERROR(VLOOKUP($A1547,货物明细表!$B:$F,2,0),"")</f>
        <v/>
      </c>
      <c r="C1547" s="48" t="str">
        <f>IFERROR(VLOOKUP($A1547,货物明细表!$B:$F,3,0),"")</f>
        <v/>
      </c>
      <c r="D1547" s="48" t="str">
        <f>IFERROR(VLOOKUP($A1547,货物明细表!$B:$F,4,0),"")</f>
        <v/>
      </c>
      <c r="E1547" s="48" t="str">
        <f>IFERROR(VLOOKUP($A1547,货物明细表!$B:$F,5,0),"")</f>
        <v/>
      </c>
      <c r="F1547" s="23"/>
      <c r="G1547" s="48" t="str">
        <f>IF($A1547="","",SUMIF(入库记录!$C:$C,$A1547,入库记录!$H:$H))</f>
        <v/>
      </c>
      <c r="H1547" s="48" t="str">
        <f>IF(A1547="","",SUMIF(出库记录!$C:$C,$A1547,出库记录!$H:$H))</f>
        <v/>
      </c>
      <c r="I1547" s="48" t="str">
        <f t="shared" si="28"/>
        <v/>
      </c>
      <c r="J1547" s="23"/>
    </row>
    <row r="1548" spans="1:10">
      <c r="A1548" s="19"/>
      <c r="B1548" s="47" t="str">
        <f>IFERROR(VLOOKUP($A1548,货物明细表!$B:$F,2,0),"")</f>
        <v/>
      </c>
      <c r="C1548" s="47" t="str">
        <f>IFERROR(VLOOKUP($A1548,货物明细表!$B:$F,3,0),"")</f>
        <v/>
      </c>
      <c r="D1548" s="47" t="str">
        <f>IFERROR(VLOOKUP($A1548,货物明细表!$B:$F,4,0),"")</f>
        <v/>
      </c>
      <c r="E1548" s="47" t="str">
        <f>IFERROR(VLOOKUP($A1548,货物明细表!$B:$F,5,0),"")</f>
        <v/>
      </c>
      <c r="F1548" s="20"/>
      <c r="G1548" s="47" t="str">
        <f>IF($A1548="","",SUMIF(入库记录!$C:$C,$A1548,入库记录!$H:$H))</f>
        <v/>
      </c>
      <c r="H1548" s="47" t="str">
        <f>IF(A1548="","",SUMIF(出库记录!$C:$C,$A1548,出库记录!$H:$H))</f>
        <v/>
      </c>
      <c r="I1548" s="47" t="str">
        <f t="shared" si="28"/>
        <v/>
      </c>
      <c r="J1548" s="20"/>
    </row>
    <row r="1549" spans="1:10">
      <c r="A1549" s="22"/>
      <c r="B1549" s="48" t="str">
        <f>IFERROR(VLOOKUP($A1549,货物明细表!$B:$F,2,0),"")</f>
        <v/>
      </c>
      <c r="C1549" s="48" t="str">
        <f>IFERROR(VLOOKUP($A1549,货物明细表!$B:$F,3,0),"")</f>
        <v/>
      </c>
      <c r="D1549" s="48" t="str">
        <f>IFERROR(VLOOKUP($A1549,货物明细表!$B:$F,4,0),"")</f>
        <v/>
      </c>
      <c r="E1549" s="48" t="str">
        <f>IFERROR(VLOOKUP($A1549,货物明细表!$B:$F,5,0),"")</f>
        <v/>
      </c>
      <c r="F1549" s="23"/>
      <c r="G1549" s="48" t="str">
        <f>IF($A1549="","",SUMIF(入库记录!$C:$C,$A1549,入库记录!$H:$H))</f>
        <v/>
      </c>
      <c r="H1549" s="48" t="str">
        <f>IF(A1549="","",SUMIF(出库记录!$C:$C,$A1549,出库记录!$H:$H))</f>
        <v/>
      </c>
      <c r="I1549" s="48" t="str">
        <f t="shared" si="28"/>
        <v/>
      </c>
      <c r="J1549" s="23"/>
    </row>
    <row r="1550" spans="1:10">
      <c r="A1550" s="19"/>
      <c r="B1550" s="47" t="str">
        <f>IFERROR(VLOOKUP($A1550,货物明细表!$B:$F,2,0),"")</f>
        <v/>
      </c>
      <c r="C1550" s="47" t="str">
        <f>IFERROR(VLOOKUP($A1550,货物明细表!$B:$F,3,0),"")</f>
        <v/>
      </c>
      <c r="D1550" s="47" t="str">
        <f>IFERROR(VLOOKUP($A1550,货物明细表!$B:$F,4,0),"")</f>
        <v/>
      </c>
      <c r="E1550" s="47" t="str">
        <f>IFERROR(VLOOKUP($A1550,货物明细表!$B:$F,5,0),"")</f>
        <v/>
      </c>
      <c r="F1550" s="20"/>
      <c r="G1550" s="47" t="str">
        <f>IF($A1550="","",SUMIF(入库记录!$C:$C,$A1550,入库记录!$H:$H))</f>
        <v/>
      </c>
      <c r="H1550" s="47" t="str">
        <f>IF(A1550="","",SUMIF(出库记录!$C:$C,$A1550,出库记录!$H:$H))</f>
        <v/>
      </c>
      <c r="I1550" s="47" t="str">
        <f t="shared" si="28"/>
        <v/>
      </c>
      <c r="J1550" s="20"/>
    </row>
    <row r="1551" spans="1:10">
      <c r="A1551" s="22"/>
      <c r="B1551" s="48" t="str">
        <f>IFERROR(VLOOKUP($A1551,货物明细表!$B:$F,2,0),"")</f>
        <v/>
      </c>
      <c r="C1551" s="48" t="str">
        <f>IFERROR(VLOOKUP($A1551,货物明细表!$B:$F,3,0),"")</f>
        <v/>
      </c>
      <c r="D1551" s="48" t="str">
        <f>IFERROR(VLOOKUP($A1551,货物明细表!$B:$F,4,0),"")</f>
        <v/>
      </c>
      <c r="E1551" s="48" t="str">
        <f>IFERROR(VLOOKUP($A1551,货物明细表!$B:$F,5,0),"")</f>
        <v/>
      </c>
      <c r="F1551" s="23"/>
      <c r="G1551" s="48" t="str">
        <f>IF($A1551="","",SUMIF(入库记录!$C:$C,$A1551,入库记录!$H:$H))</f>
        <v/>
      </c>
      <c r="H1551" s="48" t="str">
        <f>IF(A1551="","",SUMIF(出库记录!$C:$C,$A1551,出库记录!$H:$H))</f>
        <v/>
      </c>
      <c r="I1551" s="48" t="str">
        <f t="shared" si="28"/>
        <v/>
      </c>
      <c r="J1551" s="23"/>
    </row>
    <row r="1552" spans="1:10">
      <c r="A1552" s="19"/>
      <c r="B1552" s="47" t="str">
        <f>IFERROR(VLOOKUP($A1552,货物明细表!$B:$F,2,0),"")</f>
        <v/>
      </c>
      <c r="C1552" s="47" t="str">
        <f>IFERROR(VLOOKUP($A1552,货物明细表!$B:$F,3,0),"")</f>
        <v/>
      </c>
      <c r="D1552" s="47" t="str">
        <f>IFERROR(VLOOKUP($A1552,货物明细表!$B:$F,4,0),"")</f>
        <v/>
      </c>
      <c r="E1552" s="47" t="str">
        <f>IFERROR(VLOOKUP($A1552,货物明细表!$B:$F,5,0),"")</f>
        <v/>
      </c>
      <c r="F1552" s="20"/>
      <c r="G1552" s="47" t="str">
        <f>IF($A1552="","",SUMIF(入库记录!$C:$C,$A1552,入库记录!$H:$H))</f>
        <v/>
      </c>
      <c r="H1552" s="47" t="str">
        <f>IF(A1552="","",SUMIF(出库记录!$C:$C,$A1552,出库记录!$H:$H))</f>
        <v/>
      </c>
      <c r="I1552" s="47" t="str">
        <f t="shared" si="28"/>
        <v/>
      </c>
      <c r="J1552" s="20"/>
    </row>
    <row r="1553" spans="1:10">
      <c r="A1553" s="22"/>
      <c r="B1553" s="48" t="str">
        <f>IFERROR(VLOOKUP($A1553,货物明细表!$B:$F,2,0),"")</f>
        <v/>
      </c>
      <c r="C1553" s="48" t="str">
        <f>IFERROR(VLOOKUP($A1553,货物明细表!$B:$F,3,0),"")</f>
        <v/>
      </c>
      <c r="D1553" s="48" t="str">
        <f>IFERROR(VLOOKUP($A1553,货物明细表!$B:$F,4,0),"")</f>
        <v/>
      </c>
      <c r="E1553" s="48" t="str">
        <f>IFERROR(VLOOKUP($A1553,货物明细表!$B:$F,5,0),"")</f>
        <v/>
      </c>
      <c r="F1553" s="23"/>
      <c r="G1553" s="48" t="str">
        <f>IF($A1553="","",SUMIF(入库记录!$C:$C,$A1553,入库记录!$H:$H))</f>
        <v/>
      </c>
      <c r="H1553" s="48" t="str">
        <f>IF(A1553="","",SUMIF(出库记录!$C:$C,$A1553,出库记录!$H:$H))</f>
        <v/>
      </c>
      <c r="I1553" s="48" t="str">
        <f t="shared" si="28"/>
        <v/>
      </c>
      <c r="J1553" s="23"/>
    </row>
    <row r="1554" spans="1:10">
      <c r="A1554" s="19"/>
      <c r="B1554" s="47" t="str">
        <f>IFERROR(VLOOKUP($A1554,货物明细表!$B:$F,2,0),"")</f>
        <v/>
      </c>
      <c r="C1554" s="47" t="str">
        <f>IFERROR(VLOOKUP($A1554,货物明细表!$B:$F,3,0),"")</f>
        <v/>
      </c>
      <c r="D1554" s="47" t="str">
        <f>IFERROR(VLOOKUP($A1554,货物明细表!$B:$F,4,0),"")</f>
        <v/>
      </c>
      <c r="E1554" s="47" t="str">
        <f>IFERROR(VLOOKUP($A1554,货物明细表!$B:$F,5,0),"")</f>
        <v/>
      </c>
      <c r="F1554" s="20"/>
      <c r="G1554" s="47" t="str">
        <f>IF($A1554="","",SUMIF(入库记录!$C:$C,$A1554,入库记录!$H:$H))</f>
        <v/>
      </c>
      <c r="H1554" s="47" t="str">
        <f>IF(A1554="","",SUMIF(出库记录!$C:$C,$A1554,出库记录!$H:$H))</f>
        <v/>
      </c>
      <c r="I1554" s="47" t="str">
        <f t="shared" si="28"/>
        <v/>
      </c>
      <c r="J1554" s="20"/>
    </row>
    <row r="1555" spans="1:10">
      <c r="A1555" s="22"/>
      <c r="B1555" s="48" t="str">
        <f>IFERROR(VLOOKUP($A1555,货物明细表!$B:$F,2,0),"")</f>
        <v/>
      </c>
      <c r="C1555" s="48" t="str">
        <f>IFERROR(VLOOKUP($A1555,货物明细表!$B:$F,3,0),"")</f>
        <v/>
      </c>
      <c r="D1555" s="48" t="str">
        <f>IFERROR(VLOOKUP($A1555,货物明细表!$B:$F,4,0),"")</f>
        <v/>
      </c>
      <c r="E1555" s="48" t="str">
        <f>IFERROR(VLOOKUP($A1555,货物明细表!$B:$F,5,0),"")</f>
        <v/>
      </c>
      <c r="F1555" s="23"/>
      <c r="G1555" s="48" t="str">
        <f>IF($A1555="","",SUMIF(入库记录!$C:$C,$A1555,入库记录!$H:$H))</f>
        <v/>
      </c>
      <c r="H1555" s="48" t="str">
        <f>IF(A1555="","",SUMIF(出库记录!$C:$C,$A1555,出库记录!$H:$H))</f>
        <v/>
      </c>
      <c r="I1555" s="48" t="str">
        <f t="shared" ref="I1555:I1586" si="29">IF($A1555="","",SUM(F1555:G1555)-H1555)</f>
        <v/>
      </c>
      <c r="J1555" s="23"/>
    </row>
    <row r="1556" spans="1:10">
      <c r="A1556" s="19"/>
      <c r="B1556" s="47" t="str">
        <f>IFERROR(VLOOKUP($A1556,货物明细表!$B:$F,2,0),"")</f>
        <v/>
      </c>
      <c r="C1556" s="47" t="str">
        <f>IFERROR(VLOOKUP($A1556,货物明细表!$B:$F,3,0),"")</f>
        <v/>
      </c>
      <c r="D1556" s="47" t="str">
        <f>IFERROR(VLOOKUP($A1556,货物明细表!$B:$F,4,0),"")</f>
        <v/>
      </c>
      <c r="E1556" s="47" t="str">
        <f>IFERROR(VLOOKUP($A1556,货物明细表!$B:$F,5,0),"")</f>
        <v/>
      </c>
      <c r="F1556" s="20"/>
      <c r="G1556" s="47" t="str">
        <f>IF($A1556="","",SUMIF(入库记录!$C:$C,$A1556,入库记录!$H:$H))</f>
        <v/>
      </c>
      <c r="H1556" s="47" t="str">
        <f>IF(A1556="","",SUMIF(出库记录!$C:$C,$A1556,出库记录!$H:$H))</f>
        <v/>
      </c>
      <c r="I1556" s="47" t="str">
        <f t="shared" si="29"/>
        <v/>
      </c>
      <c r="J1556" s="20"/>
    </row>
    <row r="1557" spans="1:10">
      <c r="A1557" s="22"/>
      <c r="B1557" s="48" t="str">
        <f>IFERROR(VLOOKUP($A1557,货物明细表!$B:$F,2,0),"")</f>
        <v/>
      </c>
      <c r="C1557" s="48" t="str">
        <f>IFERROR(VLOOKUP($A1557,货物明细表!$B:$F,3,0),"")</f>
        <v/>
      </c>
      <c r="D1557" s="48" t="str">
        <f>IFERROR(VLOOKUP($A1557,货物明细表!$B:$F,4,0),"")</f>
        <v/>
      </c>
      <c r="E1557" s="48" t="str">
        <f>IFERROR(VLOOKUP($A1557,货物明细表!$B:$F,5,0),"")</f>
        <v/>
      </c>
      <c r="F1557" s="23"/>
      <c r="G1557" s="48" t="str">
        <f>IF($A1557="","",SUMIF(入库记录!$C:$C,$A1557,入库记录!$H:$H))</f>
        <v/>
      </c>
      <c r="H1557" s="48" t="str">
        <f>IF(A1557="","",SUMIF(出库记录!$C:$C,$A1557,出库记录!$H:$H))</f>
        <v/>
      </c>
      <c r="I1557" s="48" t="str">
        <f t="shared" si="29"/>
        <v/>
      </c>
      <c r="J1557" s="23"/>
    </row>
    <row r="1558" spans="1:10">
      <c r="A1558" s="19"/>
      <c r="B1558" s="47" t="str">
        <f>IFERROR(VLOOKUP($A1558,货物明细表!$B:$F,2,0),"")</f>
        <v/>
      </c>
      <c r="C1558" s="47" t="str">
        <f>IFERROR(VLOOKUP($A1558,货物明细表!$B:$F,3,0),"")</f>
        <v/>
      </c>
      <c r="D1558" s="47" t="str">
        <f>IFERROR(VLOOKUP($A1558,货物明细表!$B:$F,4,0),"")</f>
        <v/>
      </c>
      <c r="E1558" s="47" t="str">
        <f>IFERROR(VLOOKUP($A1558,货物明细表!$B:$F,5,0),"")</f>
        <v/>
      </c>
      <c r="F1558" s="20"/>
      <c r="G1558" s="47" t="str">
        <f>IF($A1558="","",SUMIF(入库记录!$C:$C,$A1558,入库记录!$H:$H))</f>
        <v/>
      </c>
      <c r="H1558" s="47" t="str">
        <f>IF(A1558="","",SUMIF(出库记录!$C:$C,$A1558,出库记录!$H:$H))</f>
        <v/>
      </c>
      <c r="I1558" s="47" t="str">
        <f t="shared" si="29"/>
        <v/>
      </c>
      <c r="J1558" s="20"/>
    </row>
    <row r="1559" spans="1:10">
      <c r="A1559" s="22"/>
      <c r="B1559" s="48" t="str">
        <f>IFERROR(VLOOKUP($A1559,货物明细表!$B:$F,2,0),"")</f>
        <v/>
      </c>
      <c r="C1559" s="48" t="str">
        <f>IFERROR(VLOOKUP($A1559,货物明细表!$B:$F,3,0),"")</f>
        <v/>
      </c>
      <c r="D1559" s="48" t="str">
        <f>IFERROR(VLOOKUP($A1559,货物明细表!$B:$F,4,0),"")</f>
        <v/>
      </c>
      <c r="E1559" s="48" t="str">
        <f>IFERROR(VLOOKUP($A1559,货物明细表!$B:$F,5,0),"")</f>
        <v/>
      </c>
      <c r="F1559" s="23"/>
      <c r="G1559" s="48" t="str">
        <f>IF($A1559="","",SUMIF(入库记录!$C:$C,$A1559,入库记录!$H:$H))</f>
        <v/>
      </c>
      <c r="H1559" s="48" t="str">
        <f>IF(A1559="","",SUMIF(出库记录!$C:$C,$A1559,出库记录!$H:$H))</f>
        <v/>
      </c>
      <c r="I1559" s="48" t="str">
        <f t="shared" si="29"/>
        <v/>
      </c>
      <c r="J1559" s="23"/>
    </row>
    <row r="1560" spans="1:10">
      <c r="A1560" s="19"/>
      <c r="B1560" s="47" t="str">
        <f>IFERROR(VLOOKUP($A1560,货物明细表!$B:$F,2,0),"")</f>
        <v/>
      </c>
      <c r="C1560" s="47" t="str">
        <f>IFERROR(VLOOKUP($A1560,货物明细表!$B:$F,3,0),"")</f>
        <v/>
      </c>
      <c r="D1560" s="47" t="str">
        <f>IFERROR(VLOOKUP($A1560,货物明细表!$B:$F,4,0),"")</f>
        <v/>
      </c>
      <c r="E1560" s="47" t="str">
        <f>IFERROR(VLOOKUP($A1560,货物明细表!$B:$F,5,0),"")</f>
        <v/>
      </c>
      <c r="F1560" s="20"/>
      <c r="G1560" s="47" t="str">
        <f>IF($A1560="","",SUMIF(入库记录!$C:$C,$A1560,入库记录!$H:$H))</f>
        <v/>
      </c>
      <c r="H1560" s="47" t="str">
        <f>IF(A1560="","",SUMIF(出库记录!$C:$C,$A1560,出库记录!$H:$H))</f>
        <v/>
      </c>
      <c r="I1560" s="47" t="str">
        <f t="shared" si="29"/>
        <v/>
      </c>
      <c r="J1560" s="20"/>
    </row>
    <row r="1561" spans="1:10">
      <c r="A1561" s="22"/>
      <c r="B1561" s="48" t="str">
        <f>IFERROR(VLOOKUP($A1561,货物明细表!$B:$F,2,0),"")</f>
        <v/>
      </c>
      <c r="C1561" s="48" t="str">
        <f>IFERROR(VLOOKUP($A1561,货物明细表!$B:$F,3,0),"")</f>
        <v/>
      </c>
      <c r="D1561" s="48" t="str">
        <f>IFERROR(VLOOKUP($A1561,货物明细表!$B:$F,4,0),"")</f>
        <v/>
      </c>
      <c r="E1561" s="48" t="str">
        <f>IFERROR(VLOOKUP($A1561,货物明细表!$B:$F,5,0),"")</f>
        <v/>
      </c>
      <c r="F1561" s="23"/>
      <c r="G1561" s="48" t="str">
        <f>IF($A1561="","",SUMIF(入库记录!$C:$C,$A1561,入库记录!$H:$H))</f>
        <v/>
      </c>
      <c r="H1561" s="48" t="str">
        <f>IF(A1561="","",SUMIF(出库记录!$C:$C,$A1561,出库记录!$H:$H))</f>
        <v/>
      </c>
      <c r="I1561" s="48" t="str">
        <f t="shared" si="29"/>
        <v/>
      </c>
      <c r="J1561" s="23"/>
    </row>
    <row r="1562" spans="1:10">
      <c r="A1562" s="19"/>
      <c r="B1562" s="47" t="str">
        <f>IFERROR(VLOOKUP($A1562,货物明细表!$B:$F,2,0),"")</f>
        <v/>
      </c>
      <c r="C1562" s="47" t="str">
        <f>IFERROR(VLOOKUP($A1562,货物明细表!$B:$F,3,0),"")</f>
        <v/>
      </c>
      <c r="D1562" s="47" t="str">
        <f>IFERROR(VLOOKUP($A1562,货物明细表!$B:$F,4,0),"")</f>
        <v/>
      </c>
      <c r="E1562" s="47" t="str">
        <f>IFERROR(VLOOKUP($A1562,货物明细表!$B:$F,5,0),"")</f>
        <v/>
      </c>
      <c r="F1562" s="20"/>
      <c r="G1562" s="47" t="str">
        <f>IF($A1562="","",SUMIF(入库记录!$C:$C,$A1562,入库记录!$H:$H))</f>
        <v/>
      </c>
      <c r="H1562" s="47" t="str">
        <f>IF(A1562="","",SUMIF(出库记录!$C:$C,$A1562,出库记录!$H:$H))</f>
        <v/>
      </c>
      <c r="I1562" s="47" t="str">
        <f t="shared" si="29"/>
        <v/>
      </c>
      <c r="J1562" s="20"/>
    </row>
    <row r="1563" spans="1:10">
      <c r="A1563" s="22"/>
      <c r="B1563" s="48" t="str">
        <f>IFERROR(VLOOKUP($A1563,货物明细表!$B:$F,2,0),"")</f>
        <v/>
      </c>
      <c r="C1563" s="48" t="str">
        <f>IFERROR(VLOOKUP($A1563,货物明细表!$B:$F,3,0),"")</f>
        <v/>
      </c>
      <c r="D1563" s="48" t="str">
        <f>IFERROR(VLOOKUP($A1563,货物明细表!$B:$F,4,0),"")</f>
        <v/>
      </c>
      <c r="E1563" s="48" t="str">
        <f>IFERROR(VLOOKUP($A1563,货物明细表!$B:$F,5,0),"")</f>
        <v/>
      </c>
      <c r="F1563" s="23"/>
      <c r="G1563" s="48" t="str">
        <f>IF($A1563="","",SUMIF(入库记录!$C:$C,$A1563,入库记录!$H:$H))</f>
        <v/>
      </c>
      <c r="H1563" s="48" t="str">
        <f>IF(A1563="","",SUMIF(出库记录!$C:$C,$A1563,出库记录!$H:$H))</f>
        <v/>
      </c>
      <c r="I1563" s="48" t="str">
        <f t="shared" si="29"/>
        <v/>
      </c>
      <c r="J1563" s="23"/>
    </row>
    <row r="1564" spans="1:10">
      <c r="A1564" s="19"/>
      <c r="B1564" s="47" t="str">
        <f>IFERROR(VLOOKUP($A1564,货物明细表!$B:$F,2,0),"")</f>
        <v/>
      </c>
      <c r="C1564" s="47" t="str">
        <f>IFERROR(VLOOKUP($A1564,货物明细表!$B:$F,3,0),"")</f>
        <v/>
      </c>
      <c r="D1564" s="47" t="str">
        <f>IFERROR(VLOOKUP($A1564,货物明细表!$B:$F,4,0),"")</f>
        <v/>
      </c>
      <c r="E1564" s="47" t="str">
        <f>IFERROR(VLOOKUP($A1564,货物明细表!$B:$F,5,0),"")</f>
        <v/>
      </c>
      <c r="F1564" s="20"/>
      <c r="G1564" s="47" t="str">
        <f>IF($A1564="","",SUMIF(入库记录!$C:$C,$A1564,入库记录!$H:$H))</f>
        <v/>
      </c>
      <c r="H1564" s="47" t="str">
        <f>IF(A1564="","",SUMIF(出库记录!$C:$C,$A1564,出库记录!$H:$H))</f>
        <v/>
      </c>
      <c r="I1564" s="47" t="str">
        <f t="shared" si="29"/>
        <v/>
      </c>
      <c r="J1564" s="20"/>
    </row>
    <row r="1565" spans="1:10">
      <c r="A1565" s="22"/>
      <c r="B1565" s="48" t="str">
        <f>IFERROR(VLOOKUP($A1565,货物明细表!$B:$F,2,0),"")</f>
        <v/>
      </c>
      <c r="C1565" s="48" t="str">
        <f>IFERROR(VLOOKUP($A1565,货物明细表!$B:$F,3,0),"")</f>
        <v/>
      </c>
      <c r="D1565" s="48" t="str">
        <f>IFERROR(VLOOKUP($A1565,货物明细表!$B:$F,4,0),"")</f>
        <v/>
      </c>
      <c r="E1565" s="48" t="str">
        <f>IFERROR(VLOOKUP($A1565,货物明细表!$B:$F,5,0),"")</f>
        <v/>
      </c>
      <c r="F1565" s="23"/>
      <c r="G1565" s="48" t="str">
        <f>IF($A1565="","",SUMIF(入库记录!$C:$C,$A1565,入库记录!$H:$H))</f>
        <v/>
      </c>
      <c r="H1565" s="48" t="str">
        <f>IF(A1565="","",SUMIF(出库记录!$C:$C,$A1565,出库记录!$H:$H))</f>
        <v/>
      </c>
      <c r="I1565" s="48" t="str">
        <f t="shared" si="29"/>
        <v/>
      </c>
      <c r="J1565" s="23"/>
    </row>
    <row r="1566" spans="1:10">
      <c r="A1566" s="19"/>
      <c r="B1566" s="47" t="str">
        <f>IFERROR(VLOOKUP($A1566,货物明细表!$B:$F,2,0),"")</f>
        <v/>
      </c>
      <c r="C1566" s="47" t="str">
        <f>IFERROR(VLOOKUP($A1566,货物明细表!$B:$F,3,0),"")</f>
        <v/>
      </c>
      <c r="D1566" s="47" t="str">
        <f>IFERROR(VLOOKUP($A1566,货物明细表!$B:$F,4,0),"")</f>
        <v/>
      </c>
      <c r="E1566" s="47" t="str">
        <f>IFERROR(VLOOKUP($A1566,货物明细表!$B:$F,5,0),"")</f>
        <v/>
      </c>
      <c r="F1566" s="20"/>
      <c r="G1566" s="47" t="str">
        <f>IF($A1566="","",SUMIF(入库记录!$C:$C,$A1566,入库记录!$H:$H))</f>
        <v/>
      </c>
      <c r="H1566" s="47" t="str">
        <f>IF(A1566="","",SUMIF(出库记录!$C:$C,$A1566,出库记录!$H:$H))</f>
        <v/>
      </c>
      <c r="I1566" s="47" t="str">
        <f t="shared" si="29"/>
        <v/>
      </c>
      <c r="J1566" s="20"/>
    </row>
    <row r="1567" spans="1:10">
      <c r="A1567" s="22"/>
      <c r="B1567" s="48" t="str">
        <f>IFERROR(VLOOKUP($A1567,货物明细表!$B:$F,2,0),"")</f>
        <v/>
      </c>
      <c r="C1567" s="48" t="str">
        <f>IFERROR(VLOOKUP($A1567,货物明细表!$B:$F,3,0),"")</f>
        <v/>
      </c>
      <c r="D1567" s="48" t="str">
        <f>IFERROR(VLOOKUP($A1567,货物明细表!$B:$F,4,0),"")</f>
        <v/>
      </c>
      <c r="E1567" s="48" t="str">
        <f>IFERROR(VLOOKUP($A1567,货物明细表!$B:$F,5,0),"")</f>
        <v/>
      </c>
      <c r="F1567" s="23"/>
      <c r="G1567" s="48" t="str">
        <f>IF($A1567="","",SUMIF(入库记录!$C:$C,$A1567,入库记录!$H:$H))</f>
        <v/>
      </c>
      <c r="H1567" s="48" t="str">
        <f>IF(A1567="","",SUMIF(出库记录!$C:$C,$A1567,出库记录!$H:$H))</f>
        <v/>
      </c>
      <c r="I1567" s="48" t="str">
        <f t="shared" si="29"/>
        <v/>
      </c>
      <c r="J1567" s="23"/>
    </row>
    <row r="1568" spans="1:10">
      <c r="A1568" s="19"/>
      <c r="B1568" s="47" t="str">
        <f>IFERROR(VLOOKUP($A1568,货物明细表!$B:$F,2,0),"")</f>
        <v/>
      </c>
      <c r="C1568" s="47" t="str">
        <f>IFERROR(VLOOKUP($A1568,货物明细表!$B:$F,3,0),"")</f>
        <v/>
      </c>
      <c r="D1568" s="47" t="str">
        <f>IFERROR(VLOOKUP($A1568,货物明细表!$B:$F,4,0),"")</f>
        <v/>
      </c>
      <c r="E1568" s="47" t="str">
        <f>IFERROR(VLOOKUP($A1568,货物明细表!$B:$F,5,0),"")</f>
        <v/>
      </c>
      <c r="F1568" s="20"/>
      <c r="G1568" s="47" t="str">
        <f>IF($A1568="","",SUMIF(入库记录!$C:$C,$A1568,入库记录!$H:$H))</f>
        <v/>
      </c>
      <c r="H1568" s="47" t="str">
        <f>IF(A1568="","",SUMIF(出库记录!$C:$C,$A1568,出库记录!$H:$H))</f>
        <v/>
      </c>
      <c r="I1568" s="47" t="str">
        <f t="shared" si="29"/>
        <v/>
      </c>
      <c r="J1568" s="20"/>
    </row>
    <row r="1569" spans="1:10">
      <c r="A1569" s="22"/>
      <c r="B1569" s="48" t="str">
        <f>IFERROR(VLOOKUP($A1569,货物明细表!$B:$F,2,0),"")</f>
        <v/>
      </c>
      <c r="C1569" s="48" t="str">
        <f>IFERROR(VLOOKUP($A1569,货物明细表!$B:$F,3,0),"")</f>
        <v/>
      </c>
      <c r="D1569" s="48" t="str">
        <f>IFERROR(VLOOKUP($A1569,货物明细表!$B:$F,4,0),"")</f>
        <v/>
      </c>
      <c r="E1569" s="48" t="str">
        <f>IFERROR(VLOOKUP($A1569,货物明细表!$B:$F,5,0),"")</f>
        <v/>
      </c>
      <c r="F1569" s="23"/>
      <c r="G1569" s="48" t="str">
        <f>IF($A1569="","",SUMIF(入库记录!$C:$C,$A1569,入库记录!$H:$H))</f>
        <v/>
      </c>
      <c r="H1569" s="48" t="str">
        <f>IF(A1569="","",SUMIF(出库记录!$C:$C,$A1569,出库记录!$H:$H))</f>
        <v/>
      </c>
      <c r="I1569" s="48" t="str">
        <f t="shared" si="29"/>
        <v/>
      </c>
      <c r="J1569" s="23"/>
    </row>
    <row r="1570" spans="1:10">
      <c r="A1570" s="19"/>
      <c r="B1570" s="47" t="str">
        <f>IFERROR(VLOOKUP($A1570,货物明细表!$B:$F,2,0),"")</f>
        <v/>
      </c>
      <c r="C1570" s="47" t="str">
        <f>IFERROR(VLOOKUP($A1570,货物明细表!$B:$F,3,0),"")</f>
        <v/>
      </c>
      <c r="D1570" s="47" t="str">
        <f>IFERROR(VLOOKUP($A1570,货物明细表!$B:$F,4,0),"")</f>
        <v/>
      </c>
      <c r="E1570" s="47" t="str">
        <f>IFERROR(VLOOKUP($A1570,货物明细表!$B:$F,5,0),"")</f>
        <v/>
      </c>
      <c r="F1570" s="20"/>
      <c r="G1570" s="47" t="str">
        <f>IF($A1570="","",SUMIF(入库记录!$C:$C,$A1570,入库记录!$H:$H))</f>
        <v/>
      </c>
      <c r="H1570" s="47" t="str">
        <f>IF(A1570="","",SUMIF(出库记录!$C:$C,$A1570,出库记录!$H:$H))</f>
        <v/>
      </c>
      <c r="I1570" s="47" t="str">
        <f t="shared" si="29"/>
        <v/>
      </c>
      <c r="J1570" s="20"/>
    </row>
    <row r="1571" spans="1:10">
      <c r="A1571" s="22"/>
      <c r="B1571" s="48" t="str">
        <f>IFERROR(VLOOKUP($A1571,货物明细表!$B:$F,2,0),"")</f>
        <v/>
      </c>
      <c r="C1571" s="48" t="str">
        <f>IFERROR(VLOOKUP($A1571,货物明细表!$B:$F,3,0),"")</f>
        <v/>
      </c>
      <c r="D1571" s="48" t="str">
        <f>IFERROR(VLOOKUP($A1571,货物明细表!$B:$F,4,0),"")</f>
        <v/>
      </c>
      <c r="E1571" s="48" t="str">
        <f>IFERROR(VLOOKUP($A1571,货物明细表!$B:$F,5,0),"")</f>
        <v/>
      </c>
      <c r="F1571" s="23"/>
      <c r="G1571" s="48" t="str">
        <f>IF($A1571="","",SUMIF(入库记录!$C:$C,$A1571,入库记录!$H:$H))</f>
        <v/>
      </c>
      <c r="H1571" s="48" t="str">
        <f>IF(A1571="","",SUMIF(出库记录!$C:$C,$A1571,出库记录!$H:$H))</f>
        <v/>
      </c>
      <c r="I1571" s="48" t="str">
        <f t="shared" si="29"/>
        <v/>
      </c>
      <c r="J1571" s="23"/>
    </row>
    <row r="1572" spans="1:10">
      <c r="A1572" s="19"/>
      <c r="B1572" s="47" t="str">
        <f>IFERROR(VLOOKUP($A1572,货物明细表!$B:$F,2,0),"")</f>
        <v/>
      </c>
      <c r="C1572" s="47" t="str">
        <f>IFERROR(VLOOKUP($A1572,货物明细表!$B:$F,3,0),"")</f>
        <v/>
      </c>
      <c r="D1572" s="47" t="str">
        <f>IFERROR(VLOOKUP($A1572,货物明细表!$B:$F,4,0),"")</f>
        <v/>
      </c>
      <c r="E1572" s="47" t="str">
        <f>IFERROR(VLOOKUP($A1572,货物明细表!$B:$F,5,0),"")</f>
        <v/>
      </c>
      <c r="F1572" s="20"/>
      <c r="G1572" s="47" t="str">
        <f>IF($A1572="","",SUMIF(入库记录!$C:$C,$A1572,入库记录!$H:$H))</f>
        <v/>
      </c>
      <c r="H1572" s="47" t="str">
        <f>IF(A1572="","",SUMIF(出库记录!$C:$C,$A1572,出库记录!$H:$H))</f>
        <v/>
      </c>
      <c r="I1572" s="47" t="str">
        <f t="shared" si="29"/>
        <v/>
      </c>
      <c r="J1572" s="20"/>
    </row>
    <row r="1573" spans="1:10">
      <c r="A1573" s="22"/>
      <c r="B1573" s="48" t="str">
        <f>IFERROR(VLOOKUP($A1573,货物明细表!$B:$F,2,0),"")</f>
        <v/>
      </c>
      <c r="C1573" s="48" t="str">
        <f>IFERROR(VLOOKUP($A1573,货物明细表!$B:$F,3,0),"")</f>
        <v/>
      </c>
      <c r="D1573" s="48" t="str">
        <f>IFERROR(VLOOKUP($A1573,货物明细表!$B:$F,4,0),"")</f>
        <v/>
      </c>
      <c r="E1573" s="48" t="str">
        <f>IFERROR(VLOOKUP($A1573,货物明细表!$B:$F,5,0),"")</f>
        <v/>
      </c>
      <c r="F1573" s="23"/>
      <c r="G1573" s="48" t="str">
        <f>IF($A1573="","",SUMIF(入库记录!$C:$C,$A1573,入库记录!$H:$H))</f>
        <v/>
      </c>
      <c r="H1573" s="48" t="str">
        <f>IF(A1573="","",SUMIF(出库记录!$C:$C,$A1573,出库记录!$H:$H))</f>
        <v/>
      </c>
      <c r="I1573" s="48" t="str">
        <f t="shared" si="29"/>
        <v/>
      </c>
      <c r="J1573" s="23"/>
    </row>
    <row r="1574" spans="1:10">
      <c r="A1574" s="19"/>
      <c r="B1574" s="47" t="str">
        <f>IFERROR(VLOOKUP($A1574,货物明细表!$B:$F,2,0),"")</f>
        <v/>
      </c>
      <c r="C1574" s="47" t="str">
        <f>IFERROR(VLOOKUP($A1574,货物明细表!$B:$F,3,0),"")</f>
        <v/>
      </c>
      <c r="D1574" s="47" t="str">
        <f>IFERROR(VLOOKUP($A1574,货物明细表!$B:$F,4,0),"")</f>
        <v/>
      </c>
      <c r="E1574" s="47" t="str">
        <f>IFERROR(VLOOKUP($A1574,货物明细表!$B:$F,5,0),"")</f>
        <v/>
      </c>
      <c r="F1574" s="20"/>
      <c r="G1574" s="47" t="str">
        <f>IF($A1574="","",SUMIF(入库记录!$C:$C,$A1574,入库记录!$H:$H))</f>
        <v/>
      </c>
      <c r="H1574" s="47" t="str">
        <f>IF(A1574="","",SUMIF(出库记录!$C:$C,$A1574,出库记录!$H:$H))</f>
        <v/>
      </c>
      <c r="I1574" s="47" t="str">
        <f t="shared" si="29"/>
        <v/>
      </c>
      <c r="J1574" s="20"/>
    </row>
    <row r="1575" spans="1:10">
      <c r="A1575" s="22"/>
      <c r="B1575" s="48" t="str">
        <f>IFERROR(VLOOKUP($A1575,货物明细表!$B:$F,2,0),"")</f>
        <v/>
      </c>
      <c r="C1575" s="48" t="str">
        <f>IFERROR(VLOOKUP($A1575,货物明细表!$B:$F,3,0),"")</f>
        <v/>
      </c>
      <c r="D1575" s="48" t="str">
        <f>IFERROR(VLOOKUP($A1575,货物明细表!$B:$F,4,0),"")</f>
        <v/>
      </c>
      <c r="E1575" s="48" t="str">
        <f>IFERROR(VLOOKUP($A1575,货物明细表!$B:$F,5,0),"")</f>
        <v/>
      </c>
      <c r="F1575" s="23"/>
      <c r="G1575" s="48" t="str">
        <f>IF($A1575="","",SUMIF(入库记录!$C:$C,$A1575,入库记录!$H:$H))</f>
        <v/>
      </c>
      <c r="H1575" s="48" t="str">
        <f>IF(A1575="","",SUMIF(出库记录!$C:$C,$A1575,出库记录!$H:$H))</f>
        <v/>
      </c>
      <c r="I1575" s="48" t="str">
        <f t="shared" si="29"/>
        <v/>
      </c>
      <c r="J1575" s="23"/>
    </row>
    <row r="1576" spans="1:10">
      <c r="A1576" s="19"/>
      <c r="B1576" s="47" t="str">
        <f>IFERROR(VLOOKUP($A1576,货物明细表!$B:$F,2,0),"")</f>
        <v/>
      </c>
      <c r="C1576" s="47" t="str">
        <f>IFERROR(VLOOKUP($A1576,货物明细表!$B:$F,3,0),"")</f>
        <v/>
      </c>
      <c r="D1576" s="47" t="str">
        <f>IFERROR(VLOOKUP($A1576,货物明细表!$B:$F,4,0),"")</f>
        <v/>
      </c>
      <c r="E1576" s="47" t="str">
        <f>IFERROR(VLOOKUP($A1576,货物明细表!$B:$F,5,0),"")</f>
        <v/>
      </c>
      <c r="F1576" s="20"/>
      <c r="G1576" s="47" t="str">
        <f>IF($A1576="","",SUMIF(入库记录!$C:$C,$A1576,入库记录!$H:$H))</f>
        <v/>
      </c>
      <c r="H1576" s="47" t="str">
        <f>IF(A1576="","",SUMIF(出库记录!$C:$C,$A1576,出库记录!$H:$H))</f>
        <v/>
      </c>
      <c r="I1576" s="47" t="str">
        <f t="shared" si="29"/>
        <v/>
      </c>
      <c r="J1576" s="20"/>
    </row>
    <row r="1577" spans="1:10">
      <c r="A1577" s="22"/>
      <c r="B1577" s="48" t="str">
        <f>IFERROR(VLOOKUP($A1577,货物明细表!$B:$F,2,0),"")</f>
        <v/>
      </c>
      <c r="C1577" s="48" t="str">
        <f>IFERROR(VLOOKUP($A1577,货物明细表!$B:$F,3,0),"")</f>
        <v/>
      </c>
      <c r="D1577" s="48" t="str">
        <f>IFERROR(VLOOKUP($A1577,货物明细表!$B:$F,4,0),"")</f>
        <v/>
      </c>
      <c r="E1577" s="48" t="str">
        <f>IFERROR(VLOOKUP($A1577,货物明细表!$B:$F,5,0),"")</f>
        <v/>
      </c>
      <c r="F1577" s="23"/>
      <c r="G1577" s="48" t="str">
        <f>IF($A1577="","",SUMIF(入库记录!$C:$C,$A1577,入库记录!$H:$H))</f>
        <v/>
      </c>
      <c r="H1577" s="48" t="str">
        <f>IF(A1577="","",SUMIF(出库记录!$C:$C,$A1577,出库记录!$H:$H))</f>
        <v/>
      </c>
      <c r="I1577" s="48" t="str">
        <f t="shared" si="29"/>
        <v/>
      </c>
      <c r="J1577" s="23"/>
    </row>
    <row r="1578" spans="1:10">
      <c r="A1578" s="19"/>
      <c r="B1578" s="47" t="str">
        <f>IFERROR(VLOOKUP($A1578,货物明细表!$B:$F,2,0),"")</f>
        <v/>
      </c>
      <c r="C1578" s="47" t="str">
        <f>IFERROR(VLOOKUP($A1578,货物明细表!$B:$F,3,0),"")</f>
        <v/>
      </c>
      <c r="D1578" s="47" t="str">
        <f>IFERROR(VLOOKUP($A1578,货物明细表!$B:$F,4,0),"")</f>
        <v/>
      </c>
      <c r="E1578" s="47" t="str">
        <f>IFERROR(VLOOKUP($A1578,货物明细表!$B:$F,5,0),"")</f>
        <v/>
      </c>
      <c r="F1578" s="20"/>
      <c r="G1578" s="47" t="str">
        <f>IF($A1578="","",SUMIF(入库记录!$C:$C,$A1578,入库记录!$H:$H))</f>
        <v/>
      </c>
      <c r="H1578" s="47" t="str">
        <f>IF(A1578="","",SUMIF(出库记录!$C:$C,$A1578,出库记录!$H:$H))</f>
        <v/>
      </c>
      <c r="I1578" s="47" t="str">
        <f t="shared" si="29"/>
        <v/>
      </c>
      <c r="J1578" s="20"/>
    </row>
    <row r="1579" spans="1:10">
      <c r="A1579" s="22"/>
      <c r="B1579" s="48" t="str">
        <f>IFERROR(VLOOKUP($A1579,货物明细表!$B:$F,2,0),"")</f>
        <v/>
      </c>
      <c r="C1579" s="48" t="str">
        <f>IFERROR(VLOOKUP($A1579,货物明细表!$B:$F,3,0),"")</f>
        <v/>
      </c>
      <c r="D1579" s="48" t="str">
        <f>IFERROR(VLOOKUP($A1579,货物明细表!$B:$F,4,0),"")</f>
        <v/>
      </c>
      <c r="E1579" s="48" t="str">
        <f>IFERROR(VLOOKUP($A1579,货物明细表!$B:$F,5,0),"")</f>
        <v/>
      </c>
      <c r="F1579" s="23"/>
      <c r="G1579" s="48" t="str">
        <f>IF($A1579="","",SUMIF(入库记录!$C:$C,$A1579,入库记录!$H:$H))</f>
        <v/>
      </c>
      <c r="H1579" s="48" t="str">
        <f>IF(A1579="","",SUMIF(出库记录!$C:$C,$A1579,出库记录!$H:$H))</f>
        <v/>
      </c>
      <c r="I1579" s="48" t="str">
        <f t="shared" si="29"/>
        <v/>
      </c>
      <c r="J1579" s="23"/>
    </row>
    <row r="1580" spans="1:10">
      <c r="A1580" s="19"/>
      <c r="B1580" s="47" t="str">
        <f>IFERROR(VLOOKUP($A1580,货物明细表!$B:$F,2,0),"")</f>
        <v/>
      </c>
      <c r="C1580" s="47" t="str">
        <f>IFERROR(VLOOKUP($A1580,货物明细表!$B:$F,3,0),"")</f>
        <v/>
      </c>
      <c r="D1580" s="47" t="str">
        <f>IFERROR(VLOOKUP($A1580,货物明细表!$B:$F,4,0),"")</f>
        <v/>
      </c>
      <c r="E1580" s="47" t="str">
        <f>IFERROR(VLOOKUP($A1580,货物明细表!$B:$F,5,0),"")</f>
        <v/>
      </c>
      <c r="F1580" s="20"/>
      <c r="G1580" s="47" t="str">
        <f>IF($A1580="","",SUMIF(入库记录!$C:$C,$A1580,入库记录!$H:$H))</f>
        <v/>
      </c>
      <c r="H1580" s="47" t="str">
        <f>IF(A1580="","",SUMIF(出库记录!$C:$C,$A1580,出库记录!$H:$H))</f>
        <v/>
      </c>
      <c r="I1580" s="47" t="str">
        <f t="shared" si="29"/>
        <v/>
      </c>
      <c r="J1580" s="20"/>
    </row>
    <row r="1581" spans="1:10">
      <c r="A1581" s="22"/>
      <c r="B1581" s="48" t="str">
        <f>IFERROR(VLOOKUP($A1581,货物明细表!$B:$F,2,0),"")</f>
        <v/>
      </c>
      <c r="C1581" s="48" t="str">
        <f>IFERROR(VLOOKUP($A1581,货物明细表!$B:$F,3,0),"")</f>
        <v/>
      </c>
      <c r="D1581" s="48" t="str">
        <f>IFERROR(VLOOKUP($A1581,货物明细表!$B:$F,4,0),"")</f>
        <v/>
      </c>
      <c r="E1581" s="48" t="str">
        <f>IFERROR(VLOOKUP($A1581,货物明细表!$B:$F,5,0),"")</f>
        <v/>
      </c>
      <c r="F1581" s="23"/>
      <c r="G1581" s="48" t="str">
        <f>IF($A1581="","",SUMIF(入库记录!$C:$C,$A1581,入库记录!$H:$H))</f>
        <v/>
      </c>
      <c r="H1581" s="48" t="str">
        <f>IF(A1581="","",SUMIF(出库记录!$C:$C,$A1581,出库记录!$H:$H))</f>
        <v/>
      </c>
      <c r="I1581" s="48" t="str">
        <f t="shared" si="29"/>
        <v/>
      </c>
      <c r="J1581" s="23"/>
    </row>
    <row r="1582" spans="1:10">
      <c r="A1582" s="19"/>
      <c r="B1582" s="47" t="str">
        <f>IFERROR(VLOOKUP($A1582,货物明细表!$B:$F,2,0),"")</f>
        <v/>
      </c>
      <c r="C1582" s="47" t="str">
        <f>IFERROR(VLOOKUP($A1582,货物明细表!$B:$F,3,0),"")</f>
        <v/>
      </c>
      <c r="D1582" s="47" t="str">
        <f>IFERROR(VLOOKUP($A1582,货物明细表!$B:$F,4,0),"")</f>
        <v/>
      </c>
      <c r="E1582" s="47" t="str">
        <f>IFERROR(VLOOKUP($A1582,货物明细表!$B:$F,5,0),"")</f>
        <v/>
      </c>
      <c r="F1582" s="20"/>
      <c r="G1582" s="47" t="str">
        <f>IF($A1582="","",SUMIF(入库记录!$C:$C,$A1582,入库记录!$H:$H))</f>
        <v/>
      </c>
      <c r="H1582" s="47" t="str">
        <f>IF(A1582="","",SUMIF(出库记录!$C:$C,$A1582,出库记录!$H:$H))</f>
        <v/>
      </c>
      <c r="I1582" s="47" t="str">
        <f t="shared" si="29"/>
        <v/>
      </c>
      <c r="J1582" s="20"/>
    </row>
    <row r="1583" spans="1:10">
      <c r="A1583" s="22"/>
      <c r="B1583" s="48" t="str">
        <f>IFERROR(VLOOKUP($A1583,货物明细表!$B:$F,2,0),"")</f>
        <v/>
      </c>
      <c r="C1583" s="48" t="str">
        <f>IFERROR(VLOOKUP($A1583,货物明细表!$B:$F,3,0),"")</f>
        <v/>
      </c>
      <c r="D1583" s="48" t="str">
        <f>IFERROR(VLOOKUP($A1583,货物明细表!$B:$F,4,0),"")</f>
        <v/>
      </c>
      <c r="E1583" s="48" t="str">
        <f>IFERROR(VLOOKUP($A1583,货物明细表!$B:$F,5,0),"")</f>
        <v/>
      </c>
      <c r="F1583" s="23"/>
      <c r="G1583" s="48" t="str">
        <f>IF($A1583="","",SUMIF(入库记录!$C:$C,$A1583,入库记录!$H:$H))</f>
        <v/>
      </c>
      <c r="H1583" s="48" t="str">
        <f>IF(A1583="","",SUMIF(出库记录!$C:$C,$A1583,出库记录!$H:$H))</f>
        <v/>
      </c>
      <c r="I1583" s="48" t="str">
        <f t="shared" si="29"/>
        <v/>
      </c>
      <c r="J1583" s="23"/>
    </row>
    <row r="1584" spans="1:10">
      <c r="A1584" s="19"/>
      <c r="B1584" s="47" t="str">
        <f>IFERROR(VLOOKUP($A1584,货物明细表!$B:$F,2,0),"")</f>
        <v/>
      </c>
      <c r="C1584" s="47" t="str">
        <f>IFERROR(VLOOKUP($A1584,货物明细表!$B:$F,3,0),"")</f>
        <v/>
      </c>
      <c r="D1584" s="47" t="str">
        <f>IFERROR(VLOOKUP($A1584,货物明细表!$B:$F,4,0),"")</f>
        <v/>
      </c>
      <c r="E1584" s="47" t="str">
        <f>IFERROR(VLOOKUP($A1584,货物明细表!$B:$F,5,0),"")</f>
        <v/>
      </c>
      <c r="F1584" s="20"/>
      <c r="G1584" s="47" t="str">
        <f>IF($A1584="","",SUMIF(入库记录!$C:$C,$A1584,入库记录!$H:$H))</f>
        <v/>
      </c>
      <c r="H1584" s="47" t="str">
        <f>IF(A1584="","",SUMIF(出库记录!$C:$C,$A1584,出库记录!$H:$H))</f>
        <v/>
      </c>
      <c r="I1584" s="47" t="str">
        <f t="shared" si="29"/>
        <v/>
      </c>
      <c r="J1584" s="20"/>
    </row>
    <row r="1585" spans="1:10">
      <c r="A1585" s="22"/>
      <c r="B1585" s="48" t="str">
        <f>IFERROR(VLOOKUP($A1585,货物明细表!$B:$F,2,0),"")</f>
        <v/>
      </c>
      <c r="C1585" s="48" t="str">
        <f>IFERROR(VLOOKUP($A1585,货物明细表!$B:$F,3,0),"")</f>
        <v/>
      </c>
      <c r="D1585" s="48" t="str">
        <f>IFERROR(VLOOKUP($A1585,货物明细表!$B:$F,4,0),"")</f>
        <v/>
      </c>
      <c r="E1585" s="48" t="str">
        <f>IFERROR(VLOOKUP($A1585,货物明细表!$B:$F,5,0),"")</f>
        <v/>
      </c>
      <c r="F1585" s="23"/>
      <c r="G1585" s="48" t="str">
        <f>IF($A1585="","",SUMIF(入库记录!$C:$C,$A1585,入库记录!$H:$H))</f>
        <v/>
      </c>
      <c r="H1585" s="48" t="str">
        <f>IF(A1585="","",SUMIF(出库记录!$C:$C,$A1585,出库记录!$H:$H))</f>
        <v/>
      </c>
      <c r="I1585" s="48" t="str">
        <f t="shared" si="29"/>
        <v/>
      </c>
      <c r="J1585" s="23"/>
    </row>
    <row r="1586" spans="1:10">
      <c r="A1586" s="19"/>
      <c r="B1586" s="47" t="str">
        <f>IFERROR(VLOOKUP($A1586,货物明细表!$B:$F,2,0),"")</f>
        <v/>
      </c>
      <c r="C1586" s="47" t="str">
        <f>IFERROR(VLOOKUP($A1586,货物明细表!$B:$F,3,0),"")</f>
        <v/>
      </c>
      <c r="D1586" s="47" t="str">
        <f>IFERROR(VLOOKUP($A1586,货物明细表!$B:$F,4,0),"")</f>
        <v/>
      </c>
      <c r="E1586" s="47" t="str">
        <f>IFERROR(VLOOKUP($A1586,货物明细表!$B:$F,5,0),"")</f>
        <v/>
      </c>
      <c r="F1586" s="20"/>
      <c r="G1586" s="47" t="str">
        <f>IF($A1586="","",SUMIF(入库记录!$C:$C,$A1586,入库记录!$H:$H))</f>
        <v/>
      </c>
      <c r="H1586" s="47" t="str">
        <f>IF(A1586="","",SUMIF(出库记录!$C:$C,$A1586,出库记录!$H:$H))</f>
        <v/>
      </c>
      <c r="I1586" s="47" t="str">
        <f t="shared" si="29"/>
        <v/>
      </c>
      <c r="J1586" s="20"/>
    </row>
    <row r="1587" spans="1:10">
      <c r="A1587" s="22"/>
      <c r="B1587" s="48" t="str">
        <f>IFERROR(VLOOKUP($A1587,货物明细表!$B:$F,2,0),"")</f>
        <v/>
      </c>
      <c r="C1587" s="48" t="str">
        <f>IFERROR(VLOOKUP($A1587,货物明细表!$B:$F,3,0),"")</f>
        <v/>
      </c>
      <c r="D1587" s="48" t="str">
        <f>IFERROR(VLOOKUP($A1587,货物明细表!$B:$F,4,0),"")</f>
        <v/>
      </c>
      <c r="E1587" s="48" t="str">
        <f>IFERROR(VLOOKUP($A1587,货物明细表!$B:$F,5,0),"")</f>
        <v/>
      </c>
      <c r="F1587" s="23"/>
      <c r="G1587" s="48" t="str">
        <f>IF($A1587="","",SUMIF(入库记录!$C:$C,$A1587,入库记录!$H:$H))</f>
        <v/>
      </c>
      <c r="H1587" s="48" t="str">
        <f>IF(A1587="","",SUMIF(出库记录!$C:$C,$A1587,出库记录!$H:$H))</f>
        <v/>
      </c>
      <c r="I1587" s="48" t="str">
        <f t="shared" ref="I1587:I1620" si="30">IF($A1587="","",SUM(F1587:G1587)-H1587)</f>
        <v/>
      </c>
      <c r="J1587" s="23"/>
    </row>
    <row r="1588" spans="1:10">
      <c r="A1588" s="19"/>
      <c r="B1588" s="47" t="str">
        <f>IFERROR(VLOOKUP($A1588,货物明细表!$B:$F,2,0),"")</f>
        <v/>
      </c>
      <c r="C1588" s="47" t="str">
        <f>IFERROR(VLOOKUP($A1588,货物明细表!$B:$F,3,0),"")</f>
        <v/>
      </c>
      <c r="D1588" s="47" t="str">
        <f>IFERROR(VLOOKUP($A1588,货物明细表!$B:$F,4,0),"")</f>
        <v/>
      </c>
      <c r="E1588" s="47" t="str">
        <f>IFERROR(VLOOKUP($A1588,货物明细表!$B:$F,5,0),"")</f>
        <v/>
      </c>
      <c r="F1588" s="20"/>
      <c r="G1588" s="47" t="str">
        <f>IF($A1588="","",SUMIF(入库记录!$C:$C,$A1588,入库记录!$H:$H))</f>
        <v/>
      </c>
      <c r="H1588" s="47" t="str">
        <f>IF(A1588="","",SUMIF(出库记录!$C:$C,$A1588,出库记录!$H:$H))</f>
        <v/>
      </c>
      <c r="I1588" s="47" t="str">
        <f t="shared" si="30"/>
        <v/>
      </c>
      <c r="J1588" s="20"/>
    </row>
    <row r="1589" spans="1:10">
      <c r="A1589" s="22"/>
      <c r="B1589" s="48" t="str">
        <f>IFERROR(VLOOKUP($A1589,货物明细表!$B:$F,2,0),"")</f>
        <v/>
      </c>
      <c r="C1589" s="48" t="str">
        <f>IFERROR(VLOOKUP($A1589,货物明细表!$B:$F,3,0),"")</f>
        <v/>
      </c>
      <c r="D1589" s="48" t="str">
        <f>IFERROR(VLOOKUP($A1589,货物明细表!$B:$F,4,0),"")</f>
        <v/>
      </c>
      <c r="E1589" s="48" t="str">
        <f>IFERROR(VLOOKUP($A1589,货物明细表!$B:$F,5,0),"")</f>
        <v/>
      </c>
      <c r="F1589" s="23"/>
      <c r="G1589" s="48" t="str">
        <f>IF($A1589="","",SUMIF(入库记录!$C:$C,$A1589,入库记录!$H:$H))</f>
        <v/>
      </c>
      <c r="H1589" s="48" t="str">
        <f>IF(A1589="","",SUMIF(出库记录!$C:$C,$A1589,出库记录!$H:$H))</f>
        <v/>
      </c>
      <c r="I1589" s="48" t="str">
        <f t="shared" si="30"/>
        <v/>
      </c>
      <c r="J1589" s="23"/>
    </row>
    <row r="1590" spans="1:10">
      <c r="A1590" s="19"/>
      <c r="B1590" s="47" t="str">
        <f>IFERROR(VLOOKUP($A1590,货物明细表!$B:$F,2,0),"")</f>
        <v/>
      </c>
      <c r="C1590" s="47" t="str">
        <f>IFERROR(VLOOKUP($A1590,货物明细表!$B:$F,3,0),"")</f>
        <v/>
      </c>
      <c r="D1590" s="47" t="str">
        <f>IFERROR(VLOOKUP($A1590,货物明细表!$B:$F,4,0),"")</f>
        <v/>
      </c>
      <c r="E1590" s="47" t="str">
        <f>IFERROR(VLOOKUP($A1590,货物明细表!$B:$F,5,0),"")</f>
        <v/>
      </c>
      <c r="F1590" s="20"/>
      <c r="G1590" s="47" t="str">
        <f>IF($A1590="","",SUMIF(入库记录!$C:$C,$A1590,入库记录!$H:$H))</f>
        <v/>
      </c>
      <c r="H1590" s="47" t="str">
        <f>IF(A1590="","",SUMIF(出库记录!$C:$C,$A1590,出库记录!$H:$H))</f>
        <v/>
      </c>
      <c r="I1590" s="47" t="str">
        <f t="shared" si="30"/>
        <v/>
      </c>
      <c r="J1590" s="20"/>
    </row>
    <row r="1591" spans="1:10">
      <c r="A1591" s="22"/>
      <c r="B1591" s="48" t="str">
        <f>IFERROR(VLOOKUP($A1591,货物明细表!$B:$F,2,0),"")</f>
        <v/>
      </c>
      <c r="C1591" s="48" t="str">
        <f>IFERROR(VLOOKUP($A1591,货物明细表!$B:$F,3,0),"")</f>
        <v/>
      </c>
      <c r="D1591" s="48" t="str">
        <f>IFERROR(VLOOKUP($A1591,货物明细表!$B:$F,4,0),"")</f>
        <v/>
      </c>
      <c r="E1591" s="48" t="str">
        <f>IFERROR(VLOOKUP($A1591,货物明细表!$B:$F,5,0),"")</f>
        <v/>
      </c>
      <c r="F1591" s="23"/>
      <c r="G1591" s="48" t="str">
        <f>IF($A1591="","",SUMIF(入库记录!$C:$C,$A1591,入库记录!$H:$H))</f>
        <v/>
      </c>
      <c r="H1591" s="48" t="str">
        <f>IF(A1591="","",SUMIF(出库记录!$C:$C,$A1591,出库记录!$H:$H))</f>
        <v/>
      </c>
      <c r="I1591" s="48" t="str">
        <f t="shared" si="30"/>
        <v/>
      </c>
      <c r="J1591" s="23"/>
    </row>
    <row r="1592" spans="1:10">
      <c r="A1592" s="19"/>
      <c r="B1592" s="47" t="str">
        <f>IFERROR(VLOOKUP($A1592,货物明细表!$B:$F,2,0),"")</f>
        <v/>
      </c>
      <c r="C1592" s="47" t="str">
        <f>IFERROR(VLOOKUP($A1592,货物明细表!$B:$F,3,0),"")</f>
        <v/>
      </c>
      <c r="D1592" s="47" t="str">
        <f>IFERROR(VLOOKUP($A1592,货物明细表!$B:$F,4,0),"")</f>
        <v/>
      </c>
      <c r="E1592" s="47" t="str">
        <f>IFERROR(VLOOKUP($A1592,货物明细表!$B:$F,5,0),"")</f>
        <v/>
      </c>
      <c r="F1592" s="20"/>
      <c r="G1592" s="47" t="str">
        <f>IF($A1592="","",SUMIF(入库记录!$C:$C,$A1592,入库记录!$H:$H))</f>
        <v/>
      </c>
      <c r="H1592" s="47" t="str">
        <f>IF(A1592="","",SUMIF(出库记录!$C:$C,$A1592,出库记录!$H:$H))</f>
        <v/>
      </c>
      <c r="I1592" s="47" t="str">
        <f t="shared" si="30"/>
        <v/>
      </c>
      <c r="J1592" s="20"/>
    </row>
    <row r="1593" spans="1:10">
      <c r="A1593" s="22"/>
      <c r="B1593" s="48" t="str">
        <f>IFERROR(VLOOKUP($A1593,货物明细表!$B:$F,2,0),"")</f>
        <v/>
      </c>
      <c r="C1593" s="48" t="str">
        <f>IFERROR(VLOOKUP($A1593,货物明细表!$B:$F,3,0),"")</f>
        <v/>
      </c>
      <c r="D1593" s="48" t="str">
        <f>IFERROR(VLOOKUP($A1593,货物明细表!$B:$F,4,0),"")</f>
        <v/>
      </c>
      <c r="E1593" s="48" t="str">
        <f>IFERROR(VLOOKUP($A1593,货物明细表!$B:$F,5,0),"")</f>
        <v/>
      </c>
      <c r="F1593" s="23"/>
      <c r="G1593" s="48" t="str">
        <f>IF($A1593="","",SUMIF(入库记录!$C:$C,$A1593,入库记录!$H:$H))</f>
        <v/>
      </c>
      <c r="H1593" s="48" t="str">
        <f>IF(A1593="","",SUMIF(出库记录!$C:$C,$A1593,出库记录!$H:$H))</f>
        <v/>
      </c>
      <c r="I1593" s="48" t="str">
        <f t="shared" si="30"/>
        <v/>
      </c>
      <c r="J1593" s="23"/>
    </row>
    <row r="1594" spans="1:10">
      <c r="A1594" s="19"/>
      <c r="B1594" s="47" t="str">
        <f>IFERROR(VLOOKUP($A1594,货物明细表!$B:$F,2,0),"")</f>
        <v/>
      </c>
      <c r="C1594" s="47" t="str">
        <f>IFERROR(VLOOKUP($A1594,货物明细表!$B:$F,3,0),"")</f>
        <v/>
      </c>
      <c r="D1594" s="47" t="str">
        <f>IFERROR(VLOOKUP($A1594,货物明细表!$B:$F,4,0),"")</f>
        <v/>
      </c>
      <c r="E1594" s="47" t="str">
        <f>IFERROR(VLOOKUP($A1594,货物明细表!$B:$F,5,0),"")</f>
        <v/>
      </c>
      <c r="F1594" s="20"/>
      <c r="G1594" s="47" t="str">
        <f>IF($A1594="","",SUMIF(入库记录!$C:$C,$A1594,入库记录!$H:$H))</f>
        <v/>
      </c>
      <c r="H1594" s="47" t="str">
        <f>IF(A1594="","",SUMIF(出库记录!$C:$C,$A1594,出库记录!$H:$H))</f>
        <v/>
      </c>
      <c r="I1594" s="47" t="str">
        <f t="shared" si="30"/>
        <v/>
      </c>
      <c r="J1594" s="20"/>
    </row>
    <row r="1595" spans="1:10">
      <c r="A1595" s="22"/>
      <c r="B1595" s="48" t="str">
        <f>IFERROR(VLOOKUP($A1595,货物明细表!$B:$F,2,0),"")</f>
        <v/>
      </c>
      <c r="C1595" s="48" t="str">
        <f>IFERROR(VLOOKUP($A1595,货物明细表!$B:$F,3,0),"")</f>
        <v/>
      </c>
      <c r="D1595" s="48" t="str">
        <f>IFERROR(VLOOKUP($A1595,货物明细表!$B:$F,4,0),"")</f>
        <v/>
      </c>
      <c r="E1595" s="48" t="str">
        <f>IFERROR(VLOOKUP($A1595,货物明细表!$B:$F,5,0),"")</f>
        <v/>
      </c>
      <c r="F1595" s="23"/>
      <c r="G1595" s="48" t="str">
        <f>IF($A1595="","",SUMIF(入库记录!$C:$C,$A1595,入库记录!$H:$H))</f>
        <v/>
      </c>
      <c r="H1595" s="48" t="str">
        <f>IF(A1595="","",SUMIF(出库记录!$C:$C,$A1595,出库记录!$H:$H))</f>
        <v/>
      </c>
      <c r="I1595" s="48" t="str">
        <f t="shared" si="30"/>
        <v/>
      </c>
      <c r="J1595" s="23"/>
    </row>
    <row r="1596" spans="1:10">
      <c r="A1596" s="19"/>
      <c r="B1596" s="47" t="str">
        <f>IFERROR(VLOOKUP($A1596,货物明细表!$B:$F,2,0),"")</f>
        <v/>
      </c>
      <c r="C1596" s="47" t="str">
        <f>IFERROR(VLOOKUP($A1596,货物明细表!$B:$F,3,0),"")</f>
        <v/>
      </c>
      <c r="D1596" s="47" t="str">
        <f>IFERROR(VLOOKUP($A1596,货物明细表!$B:$F,4,0),"")</f>
        <v/>
      </c>
      <c r="E1596" s="47" t="str">
        <f>IFERROR(VLOOKUP($A1596,货物明细表!$B:$F,5,0),"")</f>
        <v/>
      </c>
      <c r="F1596" s="20"/>
      <c r="G1596" s="47" t="str">
        <f>IF($A1596="","",SUMIF(入库记录!$C:$C,$A1596,入库记录!$H:$H))</f>
        <v/>
      </c>
      <c r="H1596" s="47" t="str">
        <f>IF(A1596="","",SUMIF(出库记录!$C:$C,$A1596,出库记录!$H:$H))</f>
        <v/>
      </c>
      <c r="I1596" s="47" t="str">
        <f t="shared" si="30"/>
        <v/>
      </c>
      <c r="J1596" s="20"/>
    </row>
    <row r="1597" spans="1:10">
      <c r="A1597" s="22"/>
      <c r="B1597" s="48" t="str">
        <f>IFERROR(VLOOKUP($A1597,货物明细表!$B:$F,2,0),"")</f>
        <v/>
      </c>
      <c r="C1597" s="48" t="str">
        <f>IFERROR(VLOOKUP($A1597,货物明细表!$B:$F,3,0),"")</f>
        <v/>
      </c>
      <c r="D1597" s="48" t="str">
        <f>IFERROR(VLOOKUP($A1597,货物明细表!$B:$F,4,0),"")</f>
        <v/>
      </c>
      <c r="E1597" s="48" t="str">
        <f>IFERROR(VLOOKUP($A1597,货物明细表!$B:$F,5,0),"")</f>
        <v/>
      </c>
      <c r="F1597" s="23"/>
      <c r="G1597" s="48" t="str">
        <f>IF($A1597="","",SUMIF(入库记录!$C:$C,$A1597,入库记录!$H:$H))</f>
        <v/>
      </c>
      <c r="H1597" s="48" t="str">
        <f>IF(A1597="","",SUMIF(出库记录!$C:$C,$A1597,出库记录!$H:$H))</f>
        <v/>
      </c>
      <c r="I1597" s="48" t="str">
        <f t="shared" si="30"/>
        <v/>
      </c>
      <c r="J1597" s="23"/>
    </row>
    <row r="1598" spans="1:10">
      <c r="A1598" s="19"/>
      <c r="B1598" s="47" t="str">
        <f>IFERROR(VLOOKUP($A1598,货物明细表!$B:$F,2,0),"")</f>
        <v/>
      </c>
      <c r="C1598" s="47" t="str">
        <f>IFERROR(VLOOKUP($A1598,货物明细表!$B:$F,3,0),"")</f>
        <v/>
      </c>
      <c r="D1598" s="47" t="str">
        <f>IFERROR(VLOOKUP($A1598,货物明细表!$B:$F,4,0),"")</f>
        <v/>
      </c>
      <c r="E1598" s="47" t="str">
        <f>IFERROR(VLOOKUP($A1598,货物明细表!$B:$F,5,0),"")</f>
        <v/>
      </c>
      <c r="F1598" s="20"/>
      <c r="G1598" s="47" t="str">
        <f>IF($A1598="","",SUMIF(入库记录!$C:$C,$A1598,入库记录!$H:$H))</f>
        <v/>
      </c>
      <c r="H1598" s="47" t="str">
        <f>IF(A1598="","",SUMIF(出库记录!$C:$C,$A1598,出库记录!$H:$H))</f>
        <v/>
      </c>
      <c r="I1598" s="47" t="str">
        <f t="shared" si="30"/>
        <v/>
      </c>
      <c r="J1598" s="20"/>
    </row>
    <row r="1599" spans="1:10">
      <c r="A1599" s="22"/>
      <c r="B1599" s="48" t="str">
        <f>IFERROR(VLOOKUP($A1599,货物明细表!$B:$F,2,0),"")</f>
        <v/>
      </c>
      <c r="C1599" s="48" t="str">
        <f>IFERROR(VLOOKUP($A1599,货物明细表!$B:$F,3,0),"")</f>
        <v/>
      </c>
      <c r="D1599" s="48" t="str">
        <f>IFERROR(VLOOKUP($A1599,货物明细表!$B:$F,4,0),"")</f>
        <v/>
      </c>
      <c r="E1599" s="48" t="str">
        <f>IFERROR(VLOOKUP($A1599,货物明细表!$B:$F,5,0),"")</f>
        <v/>
      </c>
      <c r="F1599" s="23"/>
      <c r="G1599" s="48" t="str">
        <f>IF($A1599="","",SUMIF(入库记录!$C:$C,$A1599,入库记录!$H:$H))</f>
        <v/>
      </c>
      <c r="H1599" s="48" t="str">
        <f>IF(A1599="","",SUMIF(出库记录!$C:$C,$A1599,出库记录!$H:$H))</f>
        <v/>
      </c>
      <c r="I1599" s="48" t="str">
        <f t="shared" si="30"/>
        <v/>
      </c>
      <c r="J1599" s="23"/>
    </row>
    <row r="1600" spans="1:10">
      <c r="A1600" s="19"/>
      <c r="B1600" s="47" t="str">
        <f>IFERROR(VLOOKUP($A1600,货物明细表!$B:$F,2,0),"")</f>
        <v/>
      </c>
      <c r="C1600" s="47" t="str">
        <f>IFERROR(VLOOKUP($A1600,货物明细表!$B:$F,3,0),"")</f>
        <v/>
      </c>
      <c r="D1600" s="47" t="str">
        <f>IFERROR(VLOOKUP($A1600,货物明细表!$B:$F,4,0),"")</f>
        <v/>
      </c>
      <c r="E1600" s="47" t="str">
        <f>IFERROR(VLOOKUP($A1600,货物明细表!$B:$F,5,0),"")</f>
        <v/>
      </c>
      <c r="F1600" s="20"/>
      <c r="G1600" s="47" t="str">
        <f>IF($A1600="","",SUMIF(入库记录!$C:$C,$A1600,入库记录!$H:$H))</f>
        <v/>
      </c>
      <c r="H1600" s="47" t="str">
        <f>IF(A1600="","",SUMIF(出库记录!$C:$C,$A1600,出库记录!$H:$H))</f>
        <v/>
      </c>
      <c r="I1600" s="47" t="str">
        <f t="shared" si="30"/>
        <v/>
      </c>
      <c r="J1600" s="20"/>
    </row>
    <row r="1601" spans="1:10">
      <c r="A1601" s="22"/>
      <c r="B1601" s="48" t="str">
        <f>IFERROR(VLOOKUP($A1601,货物明细表!$B:$F,2,0),"")</f>
        <v/>
      </c>
      <c r="C1601" s="48" t="str">
        <f>IFERROR(VLOOKUP($A1601,货物明细表!$B:$F,3,0),"")</f>
        <v/>
      </c>
      <c r="D1601" s="48" t="str">
        <f>IFERROR(VLOOKUP($A1601,货物明细表!$B:$F,4,0),"")</f>
        <v/>
      </c>
      <c r="E1601" s="48" t="str">
        <f>IFERROR(VLOOKUP($A1601,货物明细表!$B:$F,5,0),"")</f>
        <v/>
      </c>
      <c r="F1601" s="23"/>
      <c r="G1601" s="48" t="str">
        <f>IF($A1601="","",SUMIF(入库记录!$C:$C,$A1601,入库记录!$H:$H))</f>
        <v/>
      </c>
      <c r="H1601" s="48" t="str">
        <f>IF(A1601="","",SUMIF(出库记录!$C:$C,$A1601,出库记录!$H:$H))</f>
        <v/>
      </c>
      <c r="I1601" s="48" t="str">
        <f t="shared" si="30"/>
        <v/>
      </c>
      <c r="J1601" s="23"/>
    </row>
    <row r="1602" spans="1:10">
      <c r="A1602" s="19"/>
      <c r="B1602" s="47" t="str">
        <f>IFERROR(VLOOKUP($A1602,货物明细表!$B:$F,2,0),"")</f>
        <v/>
      </c>
      <c r="C1602" s="47" t="str">
        <f>IFERROR(VLOOKUP($A1602,货物明细表!$B:$F,3,0),"")</f>
        <v/>
      </c>
      <c r="D1602" s="47" t="str">
        <f>IFERROR(VLOOKUP($A1602,货物明细表!$B:$F,4,0),"")</f>
        <v/>
      </c>
      <c r="E1602" s="47" t="str">
        <f>IFERROR(VLOOKUP($A1602,货物明细表!$B:$F,5,0),"")</f>
        <v/>
      </c>
      <c r="F1602" s="20"/>
      <c r="G1602" s="47" t="str">
        <f>IF($A1602="","",SUMIF(入库记录!$C:$C,$A1602,入库记录!$H:$H))</f>
        <v/>
      </c>
      <c r="H1602" s="47" t="str">
        <f>IF(A1602="","",SUMIF(出库记录!$C:$C,$A1602,出库记录!$H:$H))</f>
        <v/>
      </c>
      <c r="I1602" s="47" t="str">
        <f t="shared" si="30"/>
        <v/>
      </c>
      <c r="J1602" s="20"/>
    </row>
    <row r="1603" spans="1:10">
      <c r="A1603" s="22"/>
      <c r="B1603" s="48" t="str">
        <f>IFERROR(VLOOKUP($A1603,货物明细表!$B:$F,2,0),"")</f>
        <v/>
      </c>
      <c r="C1603" s="48" t="str">
        <f>IFERROR(VLOOKUP($A1603,货物明细表!$B:$F,3,0),"")</f>
        <v/>
      </c>
      <c r="D1603" s="48" t="str">
        <f>IFERROR(VLOOKUP($A1603,货物明细表!$B:$F,4,0),"")</f>
        <v/>
      </c>
      <c r="E1603" s="48" t="str">
        <f>IFERROR(VLOOKUP($A1603,货物明细表!$B:$F,5,0),"")</f>
        <v/>
      </c>
      <c r="F1603" s="23"/>
      <c r="G1603" s="48" t="str">
        <f>IF($A1603="","",SUMIF(入库记录!$C:$C,$A1603,入库记录!$H:$H))</f>
        <v/>
      </c>
      <c r="H1603" s="48" t="str">
        <f>IF(A1603="","",SUMIF(出库记录!$C:$C,$A1603,出库记录!$H:$H))</f>
        <v/>
      </c>
      <c r="I1603" s="48" t="str">
        <f t="shared" si="30"/>
        <v/>
      </c>
      <c r="J1603" s="23"/>
    </row>
    <row r="1604" spans="1:10">
      <c r="A1604" s="19"/>
      <c r="B1604" s="47" t="str">
        <f>IFERROR(VLOOKUP($A1604,货物明细表!$B:$F,2,0),"")</f>
        <v/>
      </c>
      <c r="C1604" s="47" t="str">
        <f>IFERROR(VLOOKUP($A1604,货物明细表!$B:$F,3,0),"")</f>
        <v/>
      </c>
      <c r="D1604" s="47" t="str">
        <f>IFERROR(VLOOKUP($A1604,货物明细表!$B:$F,4,0),"")</f>
        <v/>
      </c>
      <c r="E1604" s="47" t="str">
        <f>IFERROR(VLOOKUP($A1604,货物明细表!$B:$F,5,0),"")</f>
        <v/>
      </c>
      <c r="F1604" s="20"/>
      <c r="G1604" s="47" t="str">
        <f>IF($A1604="","",SUMIF(入库记录!$C:$C,$A1604,入库记录!$H:$H))</f>
        <v/>
      </c>
      <c r="H1604" s="47" t="str">
        <f>IF(A1604="","",SUMIF(出库记录!$C:$C,$A1604,出库记录!$H:$H))</f>
        <v/>
      </c>
      <c r="I1604" s="47" t="str">
        <f t="shared" si="30"/>
        <v/>
      </c>
      <c r="J1604" s="20"/>
    </row>
    <row r="1605" spans="1:10">
      <c r="A1605" s="22"/>
      <c r="B1605" s="48" t="str">
        <f>IFERROR(VLOOKUP($A1605,货物明细表!$B:$F,2,0),"")</f>
        <v/>
      </c>
      <c r="C1605" s="48" t="str">
        <f>IFERROR(VLOOKUP($A1605,货物明细表!$B:$F,3,0),"")</f>
        <v/>
      </c>
      <c r="D1605" s="48" t="str">
        <f>IFERROR(VLOOKUP($A1605,货物明细表!$B:$F,4,0),"")</f>
        <v/>
      </c>
      <c r="E1605" s="48" t="str">
        <f>IFERROR(VLOOKUP($A1605,货物明细表!$B:$F,5,0),"")</f>
        <v/>
      </c>
      <c r="F1605" s="23"/>
      <c r="G1605" s="48" t="str">
        <f>IF($A1605="","",SUMIF(入库记录!$C:$C,$A1605,入库记录!$H:$H))</f>
        <v/>
      </c>
      <c r="H1605" s="48" t="str">
        <f>IF(A1605="","",SUMIF(出库记录!$C:$C,$A1605,出库记录!$H:$H))</f>
        <v/>
      </c>
      <c r="I1605" s="48" t="str">
        <f t="shared" si="30"/>
        <v/>
      </c>
      <c r="J1605" s="23"/>
    </row>
    <row r="1606" spans="1:10">
      <c r="A1606" s="19"/>
      <c r="B1606" s="47" t="str">
        <f>IFERROR(VLOOKUP($A1606,货物明细表!$B:$F,2,0),"")</f>
        <v/>
      </c>
      <c r="C1606" s="47" t="str">
        <f>IFERROR(VLOOKUP($A1606,货物明细表!$B:$F,3,0),"")</f>
        <v/>
      </c>
      <c r="D1606" s="47" t="str">
        <f>IFERROR(VLOOKUP($A1606,货物明细表!$B:$F,4,0),"")</f>
        <v/>
      </c>
      <c r="E1606" s="47" t="str">
        <f>IFERROR(VLOOKUP($A1606,货物明细表!$B:$F,5,0),"")</f>
        <v/>
      </c>
      <c r="F1606" s="20"/>
      <c r="G1606" s="47" t="str">
        <f>IF($A1606="","",SUMIF(入库记录!$C:$C,$A1606,入库记录!$H:$H))</f>
        <v/>
      </c>
      <c r="H1606" s="47" t="str">
        <f>IF(A1606="","",SUMIF(出库记录!$C:$C,$A1606,出库记录!$H:$H))</f>
        <v/>
      </c>
      <c r="I1606" s="47" t="str">
        <f t="shared" si="30"/>
        <v/>
      </c>
      <c r="J1606" s="20"/>
    </row>
    <row r="1607" spans="1:10">
      <c r="A1607" s="22"/>
      <c r="B1607" s="48" t="str">
        <f>IFERROR(VLOOKUP($A1607,货物明细表!$B:$F,2,0),"")</f>
        <v/>
      </c>
      <c r="C1607" s="48" t="str">
        <f>IFERROR(VLOOKUP($A1607,货物明细表!$B:$F,3,0),"")</f>
        <v/>
      </c>
      <c r="D1607" s="48" t="str">
        <f>IFERROR(VLOOKUP($A1607,货物明细表!$B:$F,4,0),"")</f>
        <v/>
      </c>
      <c r="E1607" s="48" t="str">
        <f>IFERROR(VLOOKUP($A1607,货物明细表!$B:$F,5,0),"")</f>
        <v/>
      </c>
      <c r="F1607" s="23"/>
      <c r="G1607" s="48" t="str">
        <f>IF($A1607="","",SUMIF(入库记录!$C:$C,$A1607,入库记录!$H:$H))</f>
        <v/>
      </c>
      <c r="H1607" s="48" t="str">
        <f>IF(A1607="","",SUMIF(出库记录!$C:$C,$A1607,出库记录!$H:$H))</f>
        <v/>
      </c>
      <c r="I1607" s="48" t="str">
        <f t="shared" si="30"/>
        <v/>
      </c>
      <c r="J1607" s="23"/>
    </row>
    <row r="1608" spans="1:10">
      <c r="A1608" s="19"/>
      <c r="B1608" s="47" t="str">
        <f>IFERROR(VLOOKUP($A1608,货物明细表!$B:$F,2,0),"")</f>
        <v/>
      </c>
      <c r="C1608" s="47" t="str">
        <f>IFERROR(VLOOKUP($A1608,货物明细表!$B:$F,3,0),"")</f>
        <v/>
      </c>
      <c r="D1608" s="47" t="str">
        <f>IFERROR(VLOOKUP($A1608,货物明细表!$B:$F,4,0),"")</f>
        <v/>
      </c>
      <c r="E1608" s="47" t="str">
        <f>IFERROR(VLOOKUP($A1608,货物明细表!$B:$F,5,0),"")</f>
        <v/>
      </c>
      <c r="F1608" s="20"/>
      <c r="G1608" s="47" t="str">
        <f>IF($A1608="","",SUMIF(入库记录!$C:$C,$A1608,入库记录!$H:$H))</f>
        <v/>
      </c>
      <c r="H1608" s="47" t="str">
        <f>IF(A1608="","",SUMIF(出库记录!$C:$C,$A1608,出库记录!$H:$H))</f>
        <v/>
      </c>
      <c r="I1608" s="47" t="str">
        <f t="shared" si="30"/>
        <v/>
      </c>
      <c r="J1608" s="20"/>
    </row>
    <row r="1609" spans="1:10">
      <c r="A1609" s="22"/>
      <c r="B1609" s="48" t="str">
        <f>IFERROR(VLOOKUP($A1609,货物明细表!$B:$F,2,0),"")</f>
        <v/>
      </c>
      <c r="C1609" s="48" t="str">
        <f>IFERROR(VLOOKUP($A1609,货物明细表!$B:$F,3,0),"")</f>
        <v/>
      </c>
      <c r="D1609" s="48" t="str">
        <f>IFERROR(VLOOKUP($A1609,货物明细表!$B:$F,4,0),"")</f>
        <v/>
      </c>
      <c r="E1609" s="48" t="str">
        <f>IFERROR(VLOOKUP($A1609,货物明细表!$B:$F,5,0),"")</f>
        <v/>
      </c>
      <c r="F1609" s="23"/>
      <c r="G1609" s="48" t="str">
        <f>IF($A1609="","",SUMIF(入库记录!$C:$C,$A1609,入库记录!$H:$H))</f>
        <v/>
      </c>
      <c r="H1609" s="48" t="str">
        <f>IF(A1609="","",SUMIF(出库记录!$C:$C,$A1609,出库记录!$H:$H))</f>
        <v/>
      </c>
      <c r="I1609" s="48" t="str">
        <f t="shared" si="30"/>
        <v/>
      </c>
      <c r="J1609" s="23"/>
    </row>
    <row r="1610" spans="1:10">
      <c r="A1610" s="19"/>
      <c r="B1610" s="47" t="str">
        <f>IFERROR(VLOOKUP($A1610,货物明细表!$B:$F,2,0),"")</f>
        <v/>
      </c>
      <c r="C1610" s="47" t="str">
        <f>IFERROR(VLOOKUP($A1610,货物明细表!$B:$F,3,0),"")</f>
        <v/>
      </c>
      <c r="D1610" s="47" t="str">
        <f>IFERROR(VLOOKUP($A1610,货物明细表!$B:$F,4,0),"")</f>
        <v/>
      </c>
      <c r="E1610" s="47" t="str">
        <f>IFERROR(VLOOKUP($A1610,货物明细表!$B:$F,5,0),"")</f>
        <v/>
      </c>
      <c r="F1610" s="20"/>
      <c r="G1610" s="47" t="str">
        <f>IF($A1610="","",SUMIF(入库记录!$C:$C,$A1610,入库记录!$H:$H))</f>
        <v/>
      </c>
      <c r="H1610" s="47" t="str">
        <f>IF(A1610="","",SUMIF(出库记录!$C:$C,$A1610,出库记录!$H:$H))</f>
        <v/>
      </c>
      <c r="I1610" s="47" t="str">
        <f t="shared" si="30"/>
        <v/>
      </c>
      <c r="J1610" s="20"/>
    </row>
    <row r="1611" spans="1:10">
      <c r="A1611" s="22"/>
      <c r="B1611" s="48" t="str">
        <f>IFERROR(VLOOKUP($A1611,货物明细表!$B:$F,2,0),"")</f>
        <v/>
      </c>
      <c r="C1611" s="48" t="str">
        <f>IFERROR(VLOOKUP($A1611,货物明细表!$B:$F,3,0),"")</f>
        <v/>
      </c>
      <c r="D1611" s="48" t="str">
        <f>IFERROR(VLOOKUP($A1611,货物明细表!$B:$F,4,0),"")</f>
        <v/>
      </c>
      <c r="E1611" s="48" t="str">
        <f>IFERROR(VLOOKUP($A1611,货物明细表!$B:$F,5,0),"")</f>
        <v/>
      </c>
      <c r="F1611" s="23"/>
      <c r="G1611" s="48" t="str">
        <f>IF($A1611="","",SUMIF(入库记录!$C:$C,$A1611,入库记录!$H:$H))</f>
        <v/>
      </c>
      <c r="H1611" s="48" t="str">
        <f>IF(A1611="","",SUMIF(出库记录!$C:$C,$A1611,出库记录!$H:$H))</f>
        <v/>
      </c>
      <c r="I1611" s="48" t="str">
        <f t="shared" si="30"/>
        <v/>
      </c>
      <c r="J1611" s="23"/>
    </row>
    <row r="1612" spans="1:10">
      <c r="A1612" s="19"/>
      <c r="B1612" s="47" t="str">
        <f>IFERROR(VLOOKUP($A1612,货物明细表!$B:$F,2,0),"")</f>
        <v/>
      </c>
      <c r="C1612" s="47" t="str">
        <f>IFERROR(VLOOKUP($A1612,货物明细表!$B:$F,3,0),"")</f>
        <v/>
      </c>
      <c r="D1612" s="47" t="str">
        <f>IFERROR(VLOOKUP($A1612,货物明细表!$B:$F,4,0),"")</f>
        <v/>
      </c>
      <c r="E1612" s="47" t="str">
        <f>IFERROR(VLOOKUP($A1612,货物明细表!$B:$F,5,0),"")</f>
        <v/>
      </c>
      <c r="F1612" s="20"/>
      <c r="G1612" s="47" t="str">
        <f>IF($A1612="","",SUMIF(入库记录!$C:$C,$A1612,入库记录!$H:$H))</f>
        <v/>
      </c>
      <c r="H1612" s="47" t="str">
        <f>IF(A1612="","",SUMIF(出库记录!$C:$C,$A1612,出库记录!$H:$H))</f>
        <v/>
      </c>
      <c r="I1612" s="47" t="str">
        <f t="shared" si="30"/>
        <v/>
      </c>
      <c r="J1612" s="20"/>
    </row>
    <row r="1613" spans="1:10">
      <c r="A1613" s="22"/>
      <c r="B1613" s="48" t="str">
        <f>IFERROR(VLOOKUP($A1613,货物明细表!$B:$F,2,0),"")</f>
        <v/>
      </c>
      <c r="C1613" s="48" t="str">
        <f>IFERROR(VLOOKUP($A1613,货物明细表!$B:$F,3,0),"")</f>
        <v/>
      </c>
      <c r="D1613" s="48" t="str">
        <f>IFERROR(VLOOKUP($A1613,货物明细表!$B:$F,4,0),"")</f>
        <v/>
      </c>
      <c r="E1613" s="48" t="str">
        <f>IFERROR(VLOOKUP($A1613,货物明细表!$B:$F,5,0),"")</f>
        <v/>
      </c>
      <c r="F1613" s="23"/>
      <c r="G1613" s="48" t="str">
        <f>IF($A1613="","",SUMIF(入库记录!$C:$C,$A1613,入库记录!$H:$H))</f>
        <v/>
      </c>
      <c r="H1613" s="48" t="str">
        <f>IF(A1613="","",SUMIF(出库记录!$C:$C,$A1613,出库记录!$H:$H))</f>
        <v/>
      </c>
      <c r="I1613" s="48" t="str">
        <f t="shared" si="30"/>
        <v/>
      </c>
      <c r="J1613" s="23"/>
    </row>
    <row r="1614" spans="1:10">
      <c r="A1614" s="19"/>
      <c r="B1614" s="47" t="str">
        <f>IFERROR(VLOOKUP($A1614,货物明细表!$B:$F,2,0),"")</f>
        <v/>
      </c>
      <c r="C1614" s="47" t="str">
        <f>IFERROR(VLOOKUP($A1614,货物明细表!$B:$F,3,0),"")</f>
        <v/>
      </c>
      <c r="D1614" s="47" t="str">
        <f>IFERROR(VLOOKUP($A1614,货物明细表!$B:$F,4,0),"")</f>
        <v/>
      </c>
      <c r="E1614" s="47" t="str">
        <f>IFERROR(VLOOKUP($A1614,货物明细表!$B:$F,5,0),"")</f>
        <v/>
      </c>
      <c r="F1614" s="20"/>
      <c r="G1614" s="47" t="str">
        <f>IF($A1614="","",SUMIF(入库记录!$C:$C,$A1614,入库记录!$H:$H))</f>
        <v/>
      </c>
      <c r="H1614" s="47" t="str">
        <f>IF(A1614="","",SUMIF(出库记录!$C:$C,$A1614,出库记录!$H:$H))</f>
        <v/>
      </c>
      <c r="I1614" s="47" t="str">
        <f t="shared" si="30"/>
        <v/>
      </c>
      <c r="J1614" s="20"/>
    </row>
    <row r="1615" spans="1:10">
      <c r="A1615" s="22"/>
      <c r="B1615" s="48" t="str">
        <f>IFERROR(VLOOKUP($A1615,货物明细表!$B:$F,2,0),"")</f>
        <v/>
      </c>
      <c r="C1615" s="48" t="str">
        <f>IFERROR(VLOOKUP($A1615,货物明细表!$B:$F,3,0),"")</f>
        <v/>
      </c>
      <c r="D1615" s="48" t="str">
        <f>IFERROR(VLOOKUP($A1615,货物明细表!$B:$F,4,0),"")</f>
        <v/>
      </c>
      <c r="E1615" s="48" t="str">
        <f>IFERROR(VLOOKUP($A1615,货物明细表!$B:$F,5,0),"")</f>
        <v/>
      </c>
      <c r="F1615" s="23"/>
      <c r="G1615" s="48" t="str">
        <f>IF($A1615="","",SUMIF(入库记录!$C:$C,$A1615,入库记录!$H:$H))</f>
        <v/>
      </c>
      <c r="H1615" s="48" t="str">
        <f>IF(A1615="","",SUMIF(出库记录!$C:$C,$A1615,出库记录!$H:$H))</f>
        <v/>
      </c>
      <c r="I1615" s="48" t="str">
        <f t="shared" si="30"/>
        <v/>
      </c>
      <c r="J1615" s="23"/>
    </row>
    <row r="1616" spans="1:10">
      <c r="A1616" s="19"/>
      <c r="B1616" s="47" t="str">
        <f>IFERROR(VLOOKUP($A1616,货物明细表!$B:$F,2,0),"")</f>
        <v/>
      </c>
      <c r="C1616" s="47" t="str">
        <f>IFERROR(VLOOKUP($A1616,货物明细表!$B:$F,3,0),"")</f>
        <v/>
      </c>
      <c r="D1616" s="47" t="str">
        <f>IFERROR(VLOOKUP($A1616,货物明细表!$B:$F,4,0),"")</f>
        <v/>
      </c>
      <c r="E1616" s="47" t="str">
        <f>IFERROR(VLOOKUP($A1616,货物明细表!$B:$F,5,0),"")</f>
        <v/>
      </c>
      <c r="F1616" s="20"/>
      <c r="G1616" s="47" t="str">
        <f>IF($A1616="","",SUMIF(入库记录!$C:$C,$A1616,入库记录!$H:$H))</f>
        <v/>
      </c>
      <c r="H1616" s="47" t="str">
        <f>IF(A1616="","",SUMIF(出库记录!$C:$C,$A1616,出库记录!$H:$H))</f>
        <v/>
      </c>
      <c r="I1616" s="47" t="str">
        <f t="shared" si="30"/>
        <v/>
      </c>
      <c r="J1616" s="20"/>
    </row>
    <row r="1617" spans="1:10">
      <c r="A1617" s="22"/>
      <c r="B1617" s="48" t="str">
        <f>IFERROR(VLOOKUP($A1617,货物明细表!$B:$F,2,0),"")</f>
        <v/>
      </c>
      <c r="C1617" s="48" t="str">
        <f>IFERROR(VLOOKUP($A1617,货物明细表!$B:$F,3,0),"")</f>
        <v/>
      </c>
      <c r="D1617" s="48" t="str">
        <f>IFERROR(VLOOKUP($A1617,货物明细表!$B:$F,4,0),"")</f>
        <v/>
      </c>
      <c r="E1617" s="48" t="str">
        <f>IFERROR(VLOOKUP($A1617,货物明细表!$B:$F,5,0),"")</f>
        <v/>
      </c>
      <c r="F1617" s="23"/>
      <c r="G1617" s="48" t="str">
        <f>IF($A1617="","",SUMIF(入库记录!$C:$C,$A1617,入库记录!$H:$H))</f>
        <v/>
      </c>
      <c r="H1617" s="48" t="str">
        <f>IF(A1617="","",SUMIF(出库记录!$C:$C,$A1617,出库记录!$H:$H))</f>
        <v/>
      </c>
      <c r="I1617" s="48" t="str">
        <f t="shared" si="30"/>
        <v/>
      </c>
      <c r="J1617" s="23"/>
    </row>
    <row r="1618" spans="1:10">
      <c r="A1618" s="19"/>
      <c r="B1618" s="47" t="str">
        <f>IFERROR(VLOOKUP($A1618,货物明细表!$B:$F,2,0),"")</f>
        <v/>
      </c>
      <c r="C1618" s="47" t="str">
        <f>IFERROR(VLOOKUP($A1618,货物明细表!$B:$F,3,0),"")</f>
        <v/>
      </c>
      <c r="D1618" s="47" t="str">
        <f>IFERROR(VLOOKUP($A1618,货物明细表!$B:$F,4,0),"")</f>
        <v/>
      </c>
      <c r="E1618" s="47" t="str">
        <f>IFERROR(VLOOKUP($A1618,货物明细表!$B:$F,5,0),"")</f>
        <v/>
      </c>
      <c r="F1618" s="20"/>
      <c r="G1618" s="47" t="str">
        <f>IF($A1618="","",SUMIF(入库记录!$C:$C,$A1618,入库记录!$H:$H))</f>
        <v/>
      </c>
      <c r="H1618" s="47" t="str">
        <f>IF(A1618="","",SUMIF(出库记录!$C:$C,$A1618,出库记录!$H:$H))</f>
        <v/>
      </c>
      <c r="I1618" s="47" t="str">
        <f t="shared" si="30"/>
        <v/>
      </c>
      <c r="J1618" s="20"/>
    </row>
    <row r="1619" spans="1:10">
      <c r="A1619" s="22"/>
      <c r="B1619" s="48" t="str">
        <f>IFERROR(VLOOKUP($A1619,货物明细表!$B:$F,2,0),"")</f>
        <v/>
      </c>
      <c r="C1619" s="48" t="str">
        <f>IFERROR(VLOOKUP($A1619,货物明细表!$B:$F,3,0),"")</f>
        <v/>
      </c>
      <c r="D1619" s="48" t="str">
        <f>IFERROR(VLOOKUP($A1619,货物明细表!$B:$F,4,0),"")</f>
        <v/>
      </c>
      <c r="E1619" s="48" t="str">
        <f>IFERROR(VLOOKUP($A1619,货物明细表!$B:$F,5,0),"")</f>
        <v/>
      </c>
      <c r="F1619" s="23"/>
      <c r="G1619" s="48" t="str">
        <f>IF($A1619="","",SUMIF(入库记录!$C:$C,$A1619,入库记录!$H:$H))</f>
        <v/>
      </c>
      <c r="H1619" s="48" t="str">
        <f>IF(A1619="","",SUMIF(出库记录!$C:$C,$A1619,出库记录!$H:$H))</f>
        <v/>
      </c>
      <c r="I1619" s="48" t="str">
        <f t="shared" si="30"/>
        <v/>
      </c>
      <c r="J1619" s="23"/>
    </row>
    <row r="1620" spans="1:10">
      <c r="A1620" s="19"/>
      <c r="B1620" s="47" t="str">
        <f>IFERROR(VLOOKUP($A1620,货物明细表!$B:$F,2,0),"")</f>
        <v/>
      </c>
      <c r="C1620" s="47" t="str">
        <f>IFERROR(VLOOKUP($A1620,货物明细表!$B:$F,3,0),"")</f>
        <v/>
      </c>
      <c r="D1620" s="47" t="str">
        <f>IFERROR(VLOOKUP($A1620,货物明细表!$B:$F,4,0),"")</f>
        <v/>
      </c>
      <c r="E1620" s="47" t="str">
        <f>IFERROR(VLOOKUP($A1620,货物明细表!$B:$F,5,0),"")</f>
        <v/>
      </c>
      <c r="F1620" s="20"/>
      <c r="G1620" s="47" t="str">
        <f>IF($A1620="","",SUMIF(入库记录!$C:$C,$A1620,入库记录!$H:$H))</f>
        <v/>
      </c>
      <c r="H1620" s="47" t="str">
        <f>IF(A1620="","",SUMIF(出库记录!$C:$C,$A1620,出库记录!$H:$H))</f>
        <v/>
      </c>
      <c r="I1620" s="47" t="str">
        <f t="shared" si="30"/>
        <v/>
      </c>
      <c r="J1620" s="20"/>
    </row>
    <row r="1621" spans="1:10">
      <c r="A1621" s="22"/>
      <c r="B1621" s="48" t="str">
        <f>IFERROR(VLOOKUP($A1621,货物明细表!$B:$F,2,0),"")</f>
        <v/>
      </c>
      <c r="C1621" s="48" t="str">
        <f>IFERROR(VLOOKUP($A1621,货物明细表!$B:$F,3,0),"")</f>
        <v/>
      </c>
      <c r="D1621" s="48" t="str">
        <f>IFERROR(VLOOKUP($A1621,货物明细表!$B:$F,4,0),"")</f>
        <v/>
      </c>
      <c r="E1621" s="48" t="str">
        <f>IFERROR(VLOOKUP($A1621,货物明细表!$B:$F,5,0),"")</f>
        <v/>
      </c>
      <c r="F1621" s="23"/>
      <c r="G1621" s="48" t="str">
        <f>IF($A1621="","",SUMIF(入库记录!$C:$C,$A1621,入库记录!$H:$H))</f>
        <v/>
      </c>
      <c r="H1621" s="48" t="str">
        <f>IF(A1621="","",SUMIF(出库记录!$C:$C,$A1621,出库记录!$H:$H))</f>
        <v/>
      </c>
      <c r="I1621" s="48" t="str">
        <f t="shared" ref="I1621:I1684" si="31">IF($A1621="","",SUM(F1621:G1621)-H1621)</f>
        <v/>
      </c>
      <c r="J1621" s="23"/>
    </row>
    <row r="1622" spans="1:10">
      <c r="A1622" s="19"/>
      <c r="B1622" s="47" t="str">
        <f>IFERROR(VLOOKUP($A1622,货物明细表!$B:$F,2,0),"")</f>
        <v/>
      </c>
      <c r="C1622" s="47" t="str">
        <f>IFERROR(VLOOKUP($A1622,货物明细表!$B:$F,3,0),"")</f>
        <v/>
      </c>
      <c r="D1622" s="47" t="str">
        <f>IFERROR(VLOOKUP($A1622,货物明细表!$B:$F,4,0),"")</f>
        <v/>
      </c>
      <c r="E1622" s="47" t="str">
        <f>IFERROR(VLOOKUP($A1622,货物明细表!$B:$F,5,0),"")</f>
        <v/>
      </c>
      <c r="F1622" s="20"/>
      <c r="G1622" s="47" t="str">
        <f>IF($A1622="","",SUMIF(入库记录!$C:$C,$A1622,入库记录!$H:$H))</f>
        <v/>
      </c>
      <c r="H1622" s="47" t="str">
        <f>IF(A1622="","",SUMIF(出库记录!$C:$C,$A1622,出库记录!$H:$H))</f>
        <v/>
      </c>
      <c r="I1622" s="47" t="str">
        <f t="shared" si="31"/>
        <v/>
      </c>
      <c r="J1622" s="20"/>
    </row>
    <row r="1623" spans="1:10">
      <c r="A1623" s="22"/>
      <c r="B1623" s="48" t="str">
        <f>IFERROR(VLOOKUP($A1623,货物明细表!$B:$F,2,0),"")</f>
        <v/>
      </c>
      <c r="C1623" s="48" t="str">
        <f>IFERROR(VLOOKUP($A1623,货物明细表!$B:$F,3,0),"")</f>
        <v/>
      </c>
      <c r="D1623" s="48" t="str">
        <f>IFERROR(VLOOKUP($A1623,货物明细表!$B:$F,4,0),"")</f>
        <v/>
      </c>
      <c r="E1623" s="48" t="str">
        <f>IFERROR(VLOOKUP($A1623,货物明细表!$B:$F,5,0),"")</f>
        <v/>
      </c>
      <c r="F1623" s="23"/>
      <c r="G1623" s="48" t="str">
        <f>IF($A1623="","",SUMIF(入库记录!$C:$C,$A1623,入库记录!$H:$H))</f>
        <v/>
      </c>
      <c r="H1623" s="48" t="str">
        <f>IF(A1623="","",SUMIF(出库记录!$C:$C,$A1623,出库记录!$H:$H))</f>
        <v/>
      </c>
      <c r="I1623" s="48" t="str">
        <f t="shared" si="31"/>
        <v/>
      </c>
      <c r="J1623" s="23"/>
    </row>
    <row r="1624" spans="1:10">
      <c r="A1624" s="19"/>
      <c r="B1624" s="47" t="str">
        <f>IFERROR(VLOOKUP($A1624,货物明细表!$B:$F,2,0),"")</f>
        <v/>
      </c>
      <c r="C1624" s="47" t="str">
        <f>IFERROR(VLOOKUP($A1624,货物明细表!$B:$F,3,0),"")</f>
        <v/>
      </c>
      <c r="D1624" s="47" t="str">
        <f>IFERROR(VLOOKUP($A1624,货物明细表!$B:$F,4,0),"")</f>
        <v/>
      </c>
      <c r="E1624" s="47" t="str">
        <f>IFERROR(VLOOKUP($A1624,货物明细表!$B:$F,5,0),"")</f>
        <v/>
      </c>
      <c r="F1624" s="20"/>
      <c r="G1624" s="47" t="str">
        <f>IF($A1624="","",SUMIF(入库记录!$C:$C,$A1624,入库记录!$H:$H))</f>
        <v/>
      </c>
      <c r="H1624" s="47" t="str">
        <f>IF(A1624="","",SUMIF(出库记录!$C:$C,$A1624,出库记录!$H:$H))</f>
        <v/>
      </c>
      <c r="I1624" s="47" t="str">
        <f t="shared" si="31"/>
        <v/>
      </c>
      <c r="J1624" s="20"/>
    </row>
    <row r="1625" spans="1:10">
      <c r="A1625" s="22"/>
      <c r="B1625" s="48" t="str">
        <f>IFERROR(VLOOKUP($A1625,货物明细表!$B:$F,2,0),"")</f>
        <v/>
      </c>
      <c r="C1625" s="48" t="str">
        <f>IFERROR(VLOOKUP($A1625,货物明细表!$B:$F,3,0),"")</f>
        <v/>
      </c>
      <c r="D1625" s="48" t="str">
        <f>IFERROR(VLOOKUP($A1625,货物明细表!$B:$F,4,0),"")</f>
        <v/>
      </c>
      <c r="E1625" s="48" t="str">
        <f>IFERROR(VLOOKUP($A1625,货物明细表!$B:$F,5,0),"")</f>
        <v/>
      </c>
      <c r="F1625" s="23"/>
      <c r="G1625" s="48" t="str">
        <f>IF($A1625="","",SUMIF(入库记录!$C:$C,$A1625,入库记录!$H:$H))</f>
        <v/>
      </c>
      <c r="H1625" s="48" t="str">
        <f>IF(A1625="","",SUMIF(出库记录!$C:$C,$A1625,出库记录!$H:$H))</f>
        <v/>
      </c>
      <c r="I1625" s="48" t="str">
        <f t="shared" si="31"/>
        <v/>
      </c>
      <c r="J1625" s="23"/>
    </row>
    <row r="1626" spans="1:10">
      <c r="A1626" s="19"/>
      <c r="B1626" s="47" t="str">
        <f>IFERROR(VLOOKUP($A1626,货物明细表!$B:$F,2,0),"")</f>
        <v/>
      </c>
      <c r="C1626" s="47" t="str">
        <f>IFERROR(VLOOKUP($A1626,货物明细表!$B:$F,3,0),"")</f>
        <v/>
      </c>
      <c r="D1626" s="47" t="str">
        <f>IFERROR(VLOOKUP($A1626,货物明细表!$B:$F,4,0),"")</f>
        <v/>
      </c>
      <c r="E1626" s="47" t="str">
        <f>IFERROR(VLOOKUP($A1626,货物明细表!$B:$F,5,0),"")</f>
        <v/>
      </c>
      <c r="F1626" s="20"/>
      <c r="G1626" s="47" t="str">
        <f>IF($A1626="","",SUMIF(入库记录!$C:$C,$A1626,入库记录!$H:$H))</f>
        <v/>
      </c>
      <c r="H1626" s="47" t="str">
        <f>IF(A1626="","",SUMIF(出库记录!$C:$C,$A1626,出库记录!$H:$H))</f>
        <v/>
      </c>
      <c r="I1626" s="47" t="str">
        <f t="shared" si="31"/>
        <v/>
      </c>
      <c r="J1626" s="20"/>
    </row>
    <row r="1627" spans="1:10">
      <c r="A1627" s="22"/>
      <c r="B1627" s="48" t="str">
        <f>IFERROR(VLOOKUP($A1627,货物明细表!$B:$F,2,0),"")</f>
        <v/>
      </c>
      <c r="C1627" s="48" t="str">
        <f>IFERROR(VLOOKUP($A1627,货物明细表!$B:$F,3,0),"")</f>
        <v/>
      </c>
      <c r="D1627" s="48" t="str">
        <f>IFERROR(VLOOKUP($A1627,货物明细表!$B:$F,4,0),"")</f>
        <v/>
      </c>
      <c r="E1627" s="48" t="str">
        <f>IFERROR(VLOOKUP($A1627,货物明细表!$B:$F,5,0),"")</f>
        <v/>
      </c>
      <c r="F1627" s="23"/>
      <c r="G1627" s="48" t="str">
        <f>IF($A1627="","",SUMIF(入库记录!$C:$C,$A1627,入库记录!$H:$H))</f>
        <v/>
      </c>
      <c r="H1627" s="48" t="str">
        <f>IF(A1627="","",SUMIF(出库记录!$C:$C,$A1627,出库记录!$H:$H))</f>
        <v/>
      </c>
      <c r="I1627" s="48" t="str">
        <f t="shared" si="31"/>
        <v/>
      </c>
      <c r="J1627" s="23"/>
    </row>
    <row r="1628" spans="1:10">
      <c r="A1628" s="19"/>
      <c r="B1628" s="47" t="str">
        <f>IFERROR(VLOOKUP($A1628,货物明细表!$B:$F,2,0),"")</f>
        <v/>
      </c>
      <c r="C1628" s="47" t="str">
        <f>IFERROR(VLOOKUP($A1628,货物明细表!$B:$F,3,0),"")</f>
        <v/>
      </c>
      <c r="D1628" s="47" t="str">
        <f>IFERROR(VLOOKUP($A1628,货物明细表!$B:$F,4,0),"")</f>
        <v/>
      </c>
      <c r="E1628" s="47" t="str">
        <f>IFERROR(VLOOKUP($A1628,货物明细表!$B:$F,5,0),"")</f>
        <v/>
      </c>
      <c r="F1628" s="20"/>
      <c r="G1628" s="47" t="str">
        <f>IF($A1628="","",SUMIF(入库记录!$C:$C,$A1628,入库记录!$H:$H))</f>
        <v/>
      </c>
      <c r="H1628" s="47" t="str">
        <f>IF(A1628="","",SUMIF(出库记录!$C:$C,$A1628,出库记录!$H:$H))</f>
        <v/>
      </c>
      <c r="I1628" s="47" t="str">
        <f t="shared" si="31"/>
        <v/>
      </c>
      <c r="J1628" s="20"/>
    </row>
    <row r="1629" spans="1:10">
      <c r="A1629" s="22"/>
      <c r="B1629" s="48" t="str">
        <f>IFERROR(VLOOKUP($A1629,货物明细表!$B:$F,2,0),"")</f>
        <v/>
      </c>
      <c r="C1629" s="48" t="str">
        <f>IFERROR(VLOOKUP($A1629,货物明细表!$B:$F,3,0),"")</f>
        <v/>
      </c>
      <c r="D1629" s="48" t="str">
        <f>IFERROR(VLOOKUP($A1629,货物明细表!$B:$F,4,0),"")</f>
        <v/>
      </c>
      <c r="E1629" s="48" t="str">
        <f>IFERROR(VLOOKUP($A1629,货物明细表!$B:$F,5,0),"")</f>
        <v/>
      </c>
      <c r="F1629" s="23"/>
      <c r="G1629" s="48" t="str">
        <f>IF($A1629="","",SUMIF(入库记录!$C:$C,$A1629,入库记录!$H:$H))</f>
        <v/>
      </c>
      <c r="H1629" s="48" t="str">
        <f>IF(A1629="","",SUMIF(出库记录!$C:$C,$A1629,出库记录!$H:$H))</f>
        <v/>
      </c>
      <c r="I1629" s="48" t="str">
        <f t="shared" si="31"/>
        <v/>
      </c>
      <c r="J1629" s="23"/>
    </row>
    <row r="1630" spans="1:10">
      <c r="A1630" s="19"/>
      <c r="B1630" s="47" t="str">
        <f>IFERROR(VLOOKUP($A1630,货物明细表!$B:$F,2,0),"")</f>
        <v/>
      </c>
      <c r="C1630" s="47" t="str">
        <f>IFERROR(VLOOKUP($A1630,货物明细表!$B:$F,3,0),"")</f>
        <v/>
      </c>
      <c r="D1630" s="47" t="str">
        <f>IFERROR(VLOOKUP($A1630,货物明细表!$B:$F,4,0),"")</f>
        <v/>
      </c>
      <c r="E1630" s="47" t="str">
        <f>IFERROR(VLOOKUP($A1630,货物明细表!$B:$F,5,0),"")</f>
        <v/>
      </c>
      <c r="F1630" s="20"/>
      <c r="G1630" s="47" t="str">
        <f>IF($A1630="","",SUMIF(入库记录!$C:$C,$A1630,入库记录!$H:$H))</f>
        <v/>
      </c>
      <c r="H1630" s="47" t="str">
        <f>IF(A1630="","",SUMIF(出库记录!$C:$C,$A1630,出库记录!$H:$H))</f>
        <v/>
      </c>
      <c r="I1630" s="47" t="str">
        <f t="shared" si="31"/>
        <v/>
      </c>
      <c r="J1630" s="20"/>
    </row>
    <row r="1631" spans="1:10">
      <c r="A1631" s="22"/>
      <c r="B1631" s="48" t="str">
        <f>IFERROR(VLOOKUP($A1631,货物明细表!$B:$F,2,0),"")</f>
        <v/>
      </c>
      <c r="C1631" s="48" t="str">
        <f>IFERROR(VLOOKUP($A1631,货物明细表!$B:$F,3,0),"")</f>
        <v/>
      </c>
      <c r="D1631" s="48" t="str">
        <f>IFERROR(VLOOKUP($A1631,货物明细表!$B:$F,4,0),"")</f>
        <v/>
      </c>
      <c r="E1631" s="48" t="str">
        <f>IFERROR(VLOOKUP($A1631,货物明细表!$B:$F,5,0),"")</f>
        <v/>
      </c>
      <c r="F1631" s="23"/>
      <c r="G1631" s="48" t="str">
        <f>IF($A1631="","",SUMIF(入库记录!$C:$C,$A1631,入库记录!$H:$H))</f>
        <v/>
      </c>
      <c r="H1631" s="48" t="str">
        <f>IF(A1631="","",SUMIF(出库记录!$C:$C,$A1631,出库记录!$H:$H))</f>
        <v/>
      </c>
      <c r="I1631" s="48" t="str">
        <f t="shared" si="31"/>
        <v/>
      </c>
      <c r="J1631" s="23"/>
    </row>
    <row r="1632" spans="1:10">
      <c r="A1632" s="19"/>
      <c r="B1632" s="47" t="str">
        <f>IFERROR(VLOOKUP($A1632,货物明细表!$B:$F,2,0),"")</f>
        <v/>
      </c>
      <c r="C1632" s="47" t="str">
        <f>IFERROR(VLOOKUP($A1632,货物明细表!$B:$F,3,0),"")</f>
        <v/>
      </c>
      <c r="D1632" s="47" t="str">
        <f>IFERROR(VLOOKUP($A1632,货物明细表!$B:$F,4,0),"")</f>
        <v/>
      </c>
      <c r="E1632" s="47" t="str">
        <f>IFERROR(VLOOKUP($A1632,货物明细表!$B:$F,5,0),"")</f>
        <v/>
      </c>
      <c r="F1632" s="20"/>
      <c r="G1632" s="47" t="str">
        <f>IF($A1632="","",SUMIF(入库记录!$C:$C,$A1632,入库记录!$H:$H))</f>
        <v/>
      </c>
      <c r="H1632" s="47" t="str">
        <f>IF(A1632="","",SUMIF(出库记录!$C:$C,$A1632,出库记录!$H:$H))</f>
        <v/>
      </c>
      <c r="I1632" s="47" t="str">
        <f t="shared" si="31"/>
        <v/>
      </c>
      <c r="J1632" s="20"/>
    </row>
    <row r="1633" spans="1:10">
      <c r="A1633" s="22"/>
      <c r="B1633" s="48" t="str">
        <f>IFERROR(VLOOKUP($A1633,货物明细表!$B:$F,2,0),"")</f>
        <v/>
      </c>
      <c r="C1633" s="48" t="str">
        <f>IFERROR(VLOOKUP($A1633,货物明细表!$B:$F,3,0),"")</f>
        <v/>
      </c>
      <c r="D1633" s="48" t="str">
        <f>IFERROR(VLOOKUP($A1633,货物明细表!$B:$F,4,0),"")</f>
        <v/>
      </c>
      <c r="E1633" s="48" t="str">
        <f>IFERROR(VLOOKUP($A1633,货物明细表!$B:$F,5,0),"")</f>
        <v/>
      </c>
      <c r="F1633" s="23"/>
      <c r="G1633" s="48" t="str">
        <f>IF($A1633="","",SUMIF(入库记录!$C:$C,$A1633,入库记录!$H:$H))</f>
        <v/>
      </c>
      <c r="H1633" s="48" t="str">
        <f>IF(A1633="","",SUMIF(出库记录!$C:$C,$A1633,出库记录!$H:$H))</f>
        <v/>
      </c>
      <c r="I1633" s="48" t="str">
        <f t="shared" si="31"/>
        <v/>
      </c>
      <c r="J1633" s="23"/>
    </row>
    <row r="1634" spans="1:10">
      <c r="A1634" s="19"/>
      <c r="B1634" s="47" t="str">
        <f>IFERROR(VLOOKUP($A1634,货物明细表!$B:$F,2,0),"")</f>
        <v/>
      </c>
      <c r="C1634" s="47" t="str">
        <f>IFERROR(VLOOKUP($A1634,货物明细表!$B:$F,3,0),"")</f>
        <v/>
      </c>
      <c r="D1634" s="47" t="str">
        <f>IFERROR(VLOOKUP($A1634,货物明细表!$B:$F,4,0),"")</f>
        <v/>
      </c>
      <c r="E1634" s="47" t="str">
        <f>IFERROR(VLOOKUP($A1634,货物明细表!$B:$F,5,0),"")</f>
        <v/>
      </c>
      <c r="F1634" s="20"/>
      <c r="G1634" s="47" t="str">
        <f>IF($A1634="","",SUMIF(入库记录!$C:$C,$A1634,入库记录!$H:$H))</f>
        <v/>
      </c>
      <c r="H1634" s="47" t="str">
        <f>IF(A1634="","",SUMIF(出库记录!$C:$C,$A1634,出库记录!$H:$H))</f>
        <v/>
      </c>
      <c r="I1634" s="47" t="str">
        <f t="shared" si="31"/>
        <v/>
      </c>
      <c r="J1634" s="20"/>
    </row>
    <row r="1635" spans="1:10">
      <c r="A1635" s="22"/>
      <c r="B1635" s="48" t="str">
        <f>IFERROR(VLOOKUP($A1635,货物明细表!$B:$F,2,0),"")</f>
        <v/>
      </c>
      <c r="C1635" s="48" t="str">
        <f>IFERROR(VLOOKUP($A1635,货物明细表!$B:$F,3,0),"")</f>
        <v/>
      </c>
      <c r="D1635" s="48" t="str">
        <f>IFERROR(VLOOKUP($A1635,货物明细表!$B:$F,4,0),"")</f>
        <v/>
      </c>
      <c r="E1635" s="48" t="str">
        <f>IFERROR(VLOOKUP($A1635,货物明细表!$B:$F,5,0),"")</f>
        <v/>
      </c>
      <c r="F1635" s="23"/>
      <c r="G1635" s="48" t="str">
        <f>IF($A1635="","",SUMIF(入库记录!$C:$C,$A1635,入库记录!$H:$H))</f>
        <v/>
      </c>
      <c r="H1635" s="48" t="str">
        <f>IF(A1635="","",SUMIF(出库记录!$C:$C,$A1635,出库记录!$H:$H))</f>
        <v/>
      </c>
      <c r="I1635" s="48" t="str">
        <f t="shared" si="31"/>
        <v/>
      </c>
      <c r="J1635" s="23"/>
    </row>
    <row r="1636" spans="1:10">
      <c r="A1636" s="19"/>
      <c r="B1636" s="47" t="str">
        <f>IFERROR(VLOOKUP($A1636,货物明细表!$B:$F,2,0),"")</f>
        <v/>
      </c>
      <c r="C1636" s="47" t="str">
        <f>IFERROR(VLOOKUP($A1636,货物明细表!$B:$F,3,0),"")</f>
        <v/>
      </c>
      <c r="D1636" s="47" t="str">
        <f>IFERROR(VLOOKUP($A1636,货物明细表!$B:$F,4,0),"")</f>
        <v/>
      </c>
      <c r="E1636" s="47" t="str">
        <f>IFERROR(VLOOKUP($A1636,货物明细表!$B:$F,5,0),"")</f>
        <v/>
      </c>
      <c r="F1636" s="20"/>
      <c r="G1636" s="47" t="str">
        <f>IF($A1636="","",SUMIF(入库记录!$C:$C,$A1636,入库记录!$H:$H))</f>
        <v/>
      </c>
      <c r="H1636" s="47" t="str">
        <f>IF(A1636="","",SUMIF(出库记录!$C:$C,$A1636,出库记录!$H:$H))</f>
        <v/>
      </c>
      <c r="I1636" s="47" t="str">
        <f t="shared" si="31"/>
        <v/>
      </c>
      <c r="J1636" s="20"/>
    </row>
    <row r="1637" spans="1:10">
      <c r="A1637" s="22"/>
      <c r="B1637" s="48" t="str">
        <f>IFERROR(VLOOKUP($A1637,货物明细表!$B:$F,2,0),"")</f>
        <v/>
      </c>
      <c r="C1637" s="48" t="str">
        <f>IFERROR(VLOOKUP($A1637,货物明细表!$B:$F,3,0),"")</f>
        <v/>
      </c>
      <c r="D1637" s="48" t="str">
        <f>IFERROR(VLOOKUP($A1637,货物明细表!$B:$F,4,0),"")</f>
        <v/>
      </c>
      <c r="E1637" s="48" t="str">
        <f>IFERROR(VLOOKUP($A1637,货物明细表!$B:$F,5,0),"")</f>
        <v/>
      </c>
      <c r="F1637" s="23"/>
      <c r="G1637" s="48" t="str">
        <f>IF($A1637="","",SUMIF(入库记录!$C:$C,$A1637,入库记录!$H:$H))</f>
        <v/>
      </c>
      <c r="H1637" s="48" t="str">
        <f>IF(A1637="","",SUMIF(出库记录!$C:$C,$A1637,出库记录!$H:$H))</f>
        <v/>
      </c>
      <c r="I1637" s="48" t="str">
        <f t="shared" si="31"/>
        <v/>
      </c>
      <c r="J1637" s="23"/>
    </row>
    <row r="1638" spans="1:10">
      <c r="A1638" s="19"/>
      <c r="B1638" s="47" t="str">
        <f>IFERROR(VLOOKUP($A1638,货物明细表!$B:$F,2,0),"")</f>
        <v/>
      </c>
      <c r="C1638" s="47" t="str">
        <f>IFERROR(VLOOKUP($A1638,货物明细表!$B:$F,3,0),"")</f>
        <v/>
      </c>
      <c r="D1638" s="47" t="str">
        <f>IFERROR(VLOOKUP($A1638,货物明细表!$B:$F,4,0),"")</f>
        <v/>
      </c>
      <c r="E1638" s="47" t="str">
        <f>IFERROR(VLOOKUP($A1638,货物明细表!$B:$F,5,0),"")</f>
        <v/>
      </c>
      <c r="F1638" s="20"/>
      <c r="G1638" s="47" t="str">
        <f>IF($A1638="","",SUMIF(入库记录!$C:$C,$A1638,入库记录!$H:$H))</f>
        <v/>
      </c>
      <c r="H1638" s="47" t="str">
        <f>IF(A1638="","",SUMIF(出库记录!$C:$C,$A1638,出库记录!$H:$H))</f>
        <v/>
      </c>
      <c r="I1638" s="47" t="str">
        <f t="shared" si="31"/>
        <v/>
      </c>
      <c r="J1638" s="20"/>
    </row>
    <row r="1639" spans="1:10">
      <c r="A1639" s="22"/>
      <c r="B1639" s="48" t="str">
        <f>IFERROR(VLOOKUP($A1639,货物明细表!$B:$F,2,0),"")</f>
        <v/>
      </c>
      <c r="C1639" s="48" t="str">
        <f>IFERROR(VLOOKUP($A1639,货物明细表!$B:$F,3,0),"")</f>
        <v/>
      </c>
      <c r="D1639" s="48" t="str">
        <f>IFERROR(VLOOKUP($A1639,货物明细表!$B:$F,4,0),"")</f>
        <v/>
      </c>
      <c r="E1639" s="48" t="str">
        <f>IFERROR(VLOOKUP($A1639,货物明细表!$B:$F,5,0),"")</f>
        <v/>
      </c>
      <c r="F1639" s="23"/>
      <c r="G1639" s="48" t="str">
        <f>IF($A1639="","",SUMIF(入库记录!$C:$C,$A1639,入库记录!$H:$H))</f>
        <v/>
      </c>
      <c r="H1639" s="48" t="str">
        <f>IF(A1639="","",SUMIF(出库记录!$C:$C,$A1639,出库记录!$H:$H))</f>
        <v/>
      </c>
      <c r="I1639" s="48" t="str">
        <f t="shared" si="31"/>
        <v/>
      </c>
      <c r="J1639" s="23"/>
    </row>
    <row r="1640" spans="1:10">
      <c r="A1640" s="19"/>
      <c r="B1640" s="47" t="str">
        <f>IFERROR(VLOOKUP($A1640,货物明细表!$B:$F,2,0),"")</f>
        <v/>
      </c>
      <c r="C1640" s="47" t="str">
        <f>IFERROR(VLOOKUP($A1640,货物明细表!$B:$F,3,0),"")</f>
        <v/>
      </c>
      <c r="D1640" s="47" t="str">
        <f>IFERROR(VLOOKUP($A1640,货物明细表!$B:$F,4,0),"")</f>
        <v/>
      </c>
      <c r="E1640" s="47" t="str">
        <f>IFERROR(VLOOKUP($A1640,货物明细表!$B:$F,5,0),"")</f>
        <v/>
      </c>
      <c r="F1640" s="20"/>
      <c r="G1640" s="47" t="str">
        <f>IF($A1640="","",SUMIF(入库记录!$C:$C,$A1640,入库记录!$H:$H))</f>
        <v/>
      </c>
      <c r="H1640" s="47" t="str">
        <f>IF(A1640="","",SUMIF(出库记录!$C:$C,$A1640,出库记录!$H:$H))</f>
        <v/>
      </c>
      <c r="I1640" s="47" t="str">
        <f t="shared" si="31"/>
        <v/>
      </c>
      <c r="J1640" s="20"/>
    </row>
    <row r="1641" spans="1:10">
      <c r="A1641" s="22"/>
      <c r="B1641" s="48" t="str">
        <f>IFERROR(VLOOKUP($A1641,货物明细表!$B:$F,2,0),"")</f>
        <v/>
      </c>
      <c r="C1641" s="48" t="str">
        <f>IFERROR(VLOOKUP($A1641,货物明细表!$B:$F,3,0),"")</f>
        <v/>
      </c>
      <c r="D1641" s="48" t="str">
        <f>IFERROR(VLOOKUP($A1641,货物明细表!$B:$F,4,0),"")</f>
        <v/>
      </c>
      <c r="E1641" s="48" t="str">
        <f>IFERROR(VLOOKUP($A1641,货物明细表!$B:$F,5,0),"")</f>
        <v/>
      </c>
      <c r="F1641" s="23"/>
      <c r="G1641" s="48" t="str">
        <f>IF($A1641="","",SUMIF(入库记录!$C:$C,$A1641,入库记录!$H:$H))</f>
        <v/>
      </c>
      <c r="H1641" s="48" t="str">
        <f>IF(A1641="","",SUMIF(出库记录!$C:$C,$A1641,出库记录!$H:$H))</f>
        <v/>
      </c>
      <c r="I1641" s="48" t="str">
        <f t="shared" si="31"/>
        <v/>
      </c>
      <c r="J1641" s="23"/>
    </row>
    <row r="1642" spans="1:10">
      <c r="A1642" s="19"/>
      <c r="B1642" s="47" t="str">
        <f>IFERROR(VLOOKUP($A1642,货物明细表!$B:$F,2,0),"")</f>
        <v/>
      </c>
      <c r="C1642" s="47" t="str">
        <f>IFERROR(VLOOKUP($A1642,货物明细表!$B:$F,3,0),"")</f>
        <v/>
      </c>
      <c r="D1642" s="47" t="str">
        <f>IFERROR(VLOOKUP($A1642,货物明细表!$B:$F,4,0),"")</f>
        <v/>
      </c>
      <c r="E1642" s="47" t="str">
        <f>IFERROR(VLOOKUP($A1642,货物明细表!$B:$F,5,0),"")</f>
        <v/>
      </c>
      <c r="F1642" s="20"/>
      <c r="G1642" s="47" t="str">
        <f>IF($A1642="","",SUMIF(入库记录!$C:$C,$A1642,入库记录!$H:$H))</f>
        <v/>
      </c>
      <c r="H1642" s="47" t="str">
        <f>IF(A1642="","",SUMIF(出库记录!$C:$C,$A1642,出库记录!$H:$H))</f>
        <v/>
      </c>
      <c r="I1642" s="47" t="str">
        <f t="shared" si="31"/>
        <v/>
      </c>
      <c r="J1642" s="20"/>
    </row>
    <row r="1643" spans="1:10">
      <c r="A1643" s="22"/>
      <c r="B1643" s="48" t="str">
        <f>IFERROR(VLOOKUP($A1643,货物明细表!$B:$F,2,0),"")</f>
        <v/>
      </c>
      <c r="C1643" s="48" t="str">
        <f>IFERROR(VLOOKUP($A1643,货物明细表!$B:$F,3,0),"")</f>
        <v/>
      </c>
      <c r="D1643" s="48" t="str">
        <f>IFERROR(VLOOKUP($A1643,货物明细表!$B:$F,4,0),"")</f>
        <v/>
      </c>
      <c r="E1643" s="48" t="str">
        <f>IFERROR(VLOOKUP($A1643,货物明细表!$B:$F,5,0),"")</f>
        <v/>
      </c>
      <c r="F1643" s="23"/>
      <c r="G1643" s="48" t="str">
        <f>IF($A1643="","",SUMIF(入库记录!$C:$C,$A1643,入库记录!$H:$H))</f>
        <v/>
      </c>
      <c r="H1643" s="48" t="str">
        <f>IF(A1643="","",SUMIF(出库记录!$C:$C,$A1643,出库记录!$H:$H))</f>
        <v/>
      </c>
      <c r="I1643" s="48" t="str">
        <f t="shared" si="31"/>
        <v/>
      </c>
      <c r="J1643" s="23"/>
    </row>
    <row r="1644" spans="1:10">
      <c r="A1644" s="19"/>
      <c r="B1644" s="47" t="str">
        <f>IFERROR(VLOOKUP($A1644,货物明细表!$B:$F,2,0),"")</f>
        <v/>
      </c>
      <c r="C1644" s="47" t="str">
        <f>IFERROR(VLOOKUP($A1644,货物明细表!$B:$F,3,0),"")</f>
        <v/>
      </c>
      <c r="D1644" s="47" t="str">
        <f>IFERROR(VLOOKUP($A1644,货物明细表!$B:$F,4,0),"")</f>
        <v/>
      </c>
      <c r="E1644" s="47" t="str">
        <f>IFERROR(VLOOKUP($A1644,货物明细表!$B:$F,5,0),"")</f>
        <v/>
      </c>
      <c r="F1644" s="20"/>
      <c r="G1644" s="47" t="str">
        <f>IF($A1644="","",SUMIF(入库记录!$C:$C,$A1644,入库记录!$H:$H))</f>
        <v/>
      </c>
      <c r="H1644" s="47" t="str">
        <f>IF(A1644="","",SUMIF(出库记录!$C:$C,$A1644,出库记录!$H:$H))</f>
        <v/>
      </c>
      <c r="I1644" s="47" t="str">
        <f t="shared" si="31"/>
        <v/>
      </c>
      <c r="J1644" s="20"/>
    </row>
    <row r="1645" spans="1:10">
      <c r="A1645" s="22"/>
      <c r="B1645" s="48" t="str">
        <f>IFERROR(VLOOKUP($A1645,货物明细表!$B:$F,2,0),"")</f>
        <v/>
      </c>
      <c r="C1645" s="48" t="str">
        <f>IFERROR(VLOOKUP($A1645,货物明细表!$B:$F,3,0),"")</f>
        <v/>
      </c>
      <c r="D1645" s="48" t="str">
        <f>IFERROR(VLOOKUP($A1645,货物明细表!$B:$F,4,0),"")</f>
        <v/>
      </c>
      <c r="E1645" s="48" t="str">
        <f>IFERROR(VLOOKUP($A1645,货物明细表!$B:$F,5,0),"")</f>
        <v/>
      </c>
      <c r="F1645" s="23"/>
      <c r="G1645" s="48" t="str">
        <f>IF($A1645="","",SUMIF(入库记录!$C:$C,$A1645,入库记录!$H:$H))</f>
        <v/>
      </c>
      <c r="H1645" s="48" t="str">
        <f>IF(A1645="","",SUMIF(出库记录!$C:$C,$A1645,出库记录!$H:$H))</f>
        <v/>
      </c>
      <c r="I1645" s="48" t="str">
        <f t="shared" si="31"/>
        <v/>
      </c>
      <c r="J1645" s="23"/>
    </row>
    <row r="1646" spans="1:10">
      <c r="A1646" s="19"/>
      <c r="B1646" s="47" t="str">
        <f>IFERROR(VLOOKUP($A1646,货物明细表!$B:$F,2,0),"")</f>
        <v/>
      </c>
      <c r="C1646" s="47" t="str">
        <f>IFERROR(VLOOKUP($A1646,货物明细表!$B:$F,3,0),"")</f>
        <v/>
      </c>
      <c r="D1646" s="47" t="str">
        <f>IFERROR(VLOOKUP($A1646,货物明细表!$B:$F,4,0),"")</f>
        <v/>
      </c>
      <c r="E1646" s="47" t="str">
        <f>IFERROR(VLOOKUP($A1646,货物明细表!$B:$F,5,0),"")</f>
        <v/>
      </c>
      <c r="F1646" s="20"/>
      <c r="G1646" s="47" t="str">
        <f>IF($A1646="","",SUMIF(入库记录!$C:$C,$A1646,入库记录!$H:$H))</f>
        <v/>
      </c>
      <c r="H1646" s="47" t="str">
        <f>IF(A1646="","",SUMIF(出库记录!$C:$C,$A1646,出库记录!$H:$H))</f>
        <v/>
      </c>
      <c r="I1646" s="47" t="str">
        <f t="shared" si="31"/>
        <v/>
      </c>
      <c r="J1646" s="20"/>
    </row>
    <row r="1647" spans="1:10">
      <c r="A1647" s="22"/>
      <c r="B1647" s="48" t="str">
        <f>IFERROR(VLOOKUP($A1647,货物明细表!$B:$F,2,0),"")</f>
        <v/>
      </c>
      <c r="C1647" s="48" t="str">
        <f>IFERROR(VLOOKUP($A1647,货物明细表!$B:$F,3,0),"")</f>
        <v/>
      </c>
      <c r="D1647" s="48" t="str">
        <f>IFERROR(VLOOKUP($A1647,货物明细表!$B:$F,4,0),"")</f>
        <v/>
      </c>
      <c r="E1647" s="48" t="str">
        <f>IFERROR(VLOOKUP($A1647,货物明细表!$B:$F,5,0),"")</f>
        <v/>
      </c>
      <c r="F1647" s="23"/>
      <c r="G1647" s="48" t="str">
        <f>IF($A1647="","",SUMIF(入库记录!$C:$C,$A1647,入库记录!$H:$H))</f>
        <v/>
      </c>
      <c r="H1647" s="48" t="str">
        <f>IF(A1647="","",SUMIF(出库记录!$C:$C,$A1647,出库记录!$H:$H))</f>
        <v/>
      </c>
      <c r="I1647" s="48" t="str">
        <f t="shared" si="31"/>
        <v/>
      </c>
      <c r="J1647" s="23"/>
    </row>
    <row r="1648" spans="1:10">
      <c r="A1648" s="19"/>
      <c r="B1648" s="47" t="str">
        <f>IFERROR(VLOOKUP($A1648,货物明细表!$B:$F,2,0),"")</f>
        <v/>
      </c>
      <c r="C1648" s="47" t="str">
        <f>IFERROR(VLOOKUP($A1648,货物明细表!$B:$F,3,0),"")</f>
        <v/>
      </c>
      <c r="D1648" s="47" t="str">
        <f>IFERROR(VLOOKUP($A1648,货物明细表!$B:$F,4,0),"")</f>
        <v/>
      </c>
      <c r="E1648" s="47" t="str">
        <f>IFERROR(VLOOKUP($A1648,货物明细表!$B:$F,5,0),"")</f>
        <v/>
      </c>
      <c r="F1648" s="20"/>
      <c r="G1648" s="47" t="str">
        <f>IF($A1648="","",SUMIF(入库记录!$C:$C,$A1648,入库记录!$H:$H))</f>
        <v/>
      </c>
      <c r="H1648" s="47" t="str">
        <f>IF(A1648="","",SUMIF(出库记录!$C:$C,$A1648,出库记录!$H:$H))</f>
        <v/>
      </c>
      <c r="I1648" s="47" t="str">
        <f t="shared" si="31"/>
        <v/>
      </c>
      <c r="J1648" s="20"/>
    </row>
    <row r="1649" spans="1:10">
      <c r="A1649" s="22"/>
      <c r="B1649" s="48" t="str">
        <f>IFERROR(VLOOKUP($A1649,货物明细表!$B:$F,2,0),"")</f>
        <v/>
      </c>
      <c r="C1649" s="48" t="str">
        <f>IFERROR(VLOOKUP($A1649,货物明细表!$B:$F,3,0),"")</f>
        <v/>
      </c>
      <c r="D1649" s="48" t="str">
        <f>IFERROR(VLOOKUP($A1649,货物明细表!$B:$F,4,0),"")</f>
        <v/>
      </c>
      <c r="E1649" s="48" t="str">
        <f>IFERROR(VLOOKUP($A1649,货物明细表!$B:$F,5,0),"")</f>
        <v/>
      </c>
      <c r="F1649" s="23"/>
      <c r="G1649" s="48" t="str">
        <f>IF($A1649="","",SUMIF(入库记录!$C:$C,$A1649,入库记录!$H:$H))</f>
        <v/>
      </c>
      <c r="H1649" s="48" t="str">
        <f>IF(A1649="","",SUMIF(出库记录!$C:$C,$A1649,出库记录!$H:$H))</f>
        <v/>
      </c>
      <c r="I1649" s="48" t="str">
        <f t="shared" si="31"/>
        <v/>
      </c>
      <c r="J1649" s="23"/>
    </row>
    <row r="1650" spans="1:10">
      <c r="A1650" s="19"/>
      <c r="B1650" s="47" t="str">
        <f>IFERROR(VLOOKUP($A1650,货物明细表!$B:$F,2,0),"")</f>
        <v/>
      </c>
      <c r="C1650" s="47" t="str">
        <f>IFERROR(VLOOKUP($A1650,货物明细表!$B:$F,3,0),"")</f>
        <v/>
      </c>
      <c r="D1650" s="47" t="str">
        <f>IFERROR(VLOOKUP($A1650,货物明细表!$B:$F,4,0),"")</f>
        <v/>
      </c>
      <c r="E1650" s="47" t="str">
        <f>IFERROR(VLOOKUP($A1650,货物明细表!$B:$F,5,0),"")</f>
        <v/>
      </c>
      <c r="F1650" s="20"/>
      <c r="G1650" s="47" t="str">
        <f>IF($A1650="","",SUMIF(入库记录!$C:$C,$A1650,入库记录!$H:$H))</f>
        <v/>
      </c>
      <c r="H1650" s="47" t="str">
        <f>IF(A1650="","",SUMIF(出库记录!$C:$C,$A1650,出库记录!$H:$H))</f>
        <v/>
      </c>
      <c r="I1650" s="47" t="str">
        <f t="shared" si="31"/>
        <v/>
      </c>
      <c r="J1650" s="20"/>
    </row>
    <row r="1651" spans="1:10">
      <c r="A1651" s="22"/>
      <c r="B1651" s="48" t="str">
        <f>IFERROR(VLOOKUP($A1651,货物明细表!$B:$F,2,0),"")</f>
        <v/>
      </c>
      <c r="C1651" s="48" t="str">
        <f>IFERROR(VLOOKUP($A1651,货物明细表!$B:$F,3,0),"")</f>
        <v/>
      </c>
      <c r="D1651" s="48" t="str">
        <f>IFERROR(VLOOKUP($A1651,货物明细表!$B:$F,4,0),"")</f>
        <v/>
      </c>
      <c r="E1651" s="48" t="str">
        <f>IFERROR(VLOOKUP($A1651,货物明细表!$B:$F,5,0),"")</f>
        <v/>
      </c>
      <c r="F1651" s="23"/>
      <c r="G1651" s="48" t="str">
        <f>IF($A1651="","",SUMIF(入库记录!$C:$C,$A1651,入库记录!$H:$H))</f>
        <v/>
      </c>
      <c r="H1651" s="48" t="str">
        <f>IF(A1651="","",SUMIF(出库记录!$C:$C,$A1651,出库记录!$H:$H))</f>
        <v/>
      </c>
      <c r="I1651" s="48" t="str">
        <f t="shared" si="31"/>
        <v/>
      </c>
      <c r="J1651" s="23"/>
    </row>
    <row r="1652" spans="1:10">
      <c r="A1652" s="19"/>
      <c r="B1652" s="47" t="str">
        <f>IFERROR(VLOOKUP($A1652,货物明细表!$B:$F,2,0),"")</f>
        <v/>
      </c>
      <c r="C1652" s="47" t="str">
        <f>IFERROR(VLOOKUP($A1652,货物明细表!$B:$F,3,0),"")</f>
        <v/>
      </c>
      <c r="D1652" s="47" t="str">
        <f>IFERROR(VLOOKUP($A1652,货物明细表!$B:$F,4,0),"")</f>
        <v/>
      </c>
      <c r="E1652" s="47" t="str">
        <f>IFERROR(VLOOKUP($A1652,货物明细表!$B:$F,5,0),"")</f>
        <v/>
      </c>
      <c r="F1652" s="20"/>
      <c r="G1652" s="47" t="str">
        <f>IF($A1652="","",SUMIF(入库记录!$C:$C,$A1652,入库记录!$H:$H))</f>
        <v/>
      </c>
      <c r="H1652" s="47" t="str">
        <f>IF(A1652="","",SUMIF(出库记录!$C:$C,$A1652,出库记录!$H:$H))</f>
        <v/>
      </c>
      <c r="I1652" s="47" t="str">
        <f t="shared" si="31"/>
        <v/>
      </c>
      <c r="J1652" s="20"/>
    </row>
    <row r="1653" spans="1:10">
      <c r="A1653" s="22"/>
      <c r="B1653" s="48" t="str">
        <f>IFERROR(VLOOKUP($A1653,货物明细表!$B:$F,2,0),"")</f>
        <v/>
      </c>
      <c r="C1653" s="48" t="str">
        <f>IFERROR(VLOOKUP($A1653,货物明细表!$B:$F,3,0),"")</f>
        <v/>
      </c>
      <c r="D1653" s="48" t="str">
        <f>IFERROR(VLOOKUP($A1653,货物明细表!$B:$F,4,0),"")</f>
        <v/>
      </c>
      <c r="E1653" s="48" t="str">
        <f>IFERROR(VLOOKUP($A1653,货物明细表!$B:$F,5,0),"")</f>
        <v/>
      </c>
      <c r="F1653" s="23"/>
      <c r="G1653" s="48" t="str">
        <f>IF($A1653="","",SUMIF(入库记录!$C:$C,$A1653,入库记录!$H:$H))</f>
        <v/>
      </c>
      <c r="H1653" s="48" t="str">
        <f>IF(A1653="","",SUMIF(出库记录!$C:$C,$A1653,出库记录!$H:$H))</f>
        <v/>
      </c>
      <c r="I1653" s="48" t="str">
        <f t="shared" si="31"/>
        <v/>
      </c>
      <c r="J1653" s="23"/>
    </row>
    <row r="1654" spans="1:10">
      <c r="A1654" s="19"/>
      <c r="B1654" s="47" t="str">
        <f>IFERROR(VLOOKUP($A1654,货物明细表!$B:$F,2,0),"")</f>
        <v/>
      </c>
      <c r="C1654" s="47" t="str">
        <f>IFERROR(VLOOKUP($A1654,货物明细表!$B:$F,3,0),"")</f>
        <v/>
      </c>
      <c r="D1654" s="47" t="str">
        <f>IFERROR(VLOOKUP($A1654,货物明细表!$B:$F,4,0),"")</f>
        <v/>
      </c>
      <c r="E1654" s="47" t="str">
        <f>IFERROR(VLOOKUP($A1654,货物明细表!$B:$F,5,0),"")</f>
        <v/>
      </c>
      <c r="F1654" s="20"/>
      <c r="G1654" s="47" t="str">
        <f>IF($A1654="","",SUMIF(入库记录!$C:$C,$A1654,入库记录!$H:$H))</f>
        <v/>
      </c>
      <c r="H1654" s="47" t="str">
        <f>IF(A1654="","",SUMIF(出库记录!$C:$C,$A1654,出库记录!$H:$H))</f>
        <v/>
      </c>
      <c r="I1654" s="47" t="str">
        <f t="shared" si="31"/>
        <v/>
      </c>
      <c r="J1654" s="20"/>
    </row>
    <row r="1655" spans="1:10">
      <c r="A1655" s="22"/>
      <c r="B1655" s="48" t="str">
        <f>IFERROR(VLOOKUP($A1655,货物明细表!$B:$F,2,0),"")</f>
        <v/>
      </c>
      <c r="C1655" s="48" t="str">
        <f>IFERROR(VLOOKUP($A1655,货物明细表!$B:$F,3,0),"")</f>
        <v/>
      </c>
      <c r="D1655" s="48" t="str">
        <f>IFERROR(VLOOKUP($A1655,货物明细表!$B:$F,4,0),"")</f>
        <v/>
      </c>
      <c r="E1655" s="48" t="str">
        <f>IFERROR(VLOOKUP($A1655,货物明细表!$B:$F,5,0),"")</f>
        <v/>
      </c>
      <c r="F1655" s="23"/>
      <c r="G1655" s="48" t="str">
        <f>IF($A1655="","",SUMIF(入库记录!$C:$C,$A1655,入库记录!$H:$H))</f>
        <v/>
      </c>
      <c r="H1655" s="48" t="str">
        <f>IF(A1655="","",SUMIF(出库记录!$C:$C,$A1655,出库记录!$H:$H))</f>
        <v/>
      </c>
      <c r="I1655" s="48" t="str">
        <f t="shared" si="31"/>
        <v/>
      </c>
      <c r="J1655" s="23"/>
    </row>
    <row r="1656" spans="1:10">
      <c r="A1656" s="19"/>
      <c r="B1656" s="47" t="str">
        <f>IFERROR(VLOOKUP($A1656,货物明细表!$B:$F,2,0),"")</f>
        <v/>
      </c>
      <c r="C1656" s="47" t="str">
        <f>IFERROR(VLOOKUP($A1656,货物明细表!$B:$F,3,0),"")</f>
        <v/>
      </c>
      <c r="D1656" s="47" t="str">
        <f>IFERROR(VLOOKUP($A1656,货物明细表!$B:$F,4,0),"")</f>
        <v/>
      </c>
      <c r="E1656" s="47" t="str">
        <f>IFERROR(VLOOKUP($A1656,货物明细表!$B:$F,5,0),"")</f>
        <v/>
      </c>
      <c r="F1656" s="20"/>
      <c r="G1656" s="47" t="str">
        <f>IF($A1656="","",SUMIF(入库记录!$C:$C,$A1656,入库记录!$H:$H))</f>
        <v/>
      </c>
      <c r="H1656" s="47" t="str">
        <f>IF(A1656="","",SUMIF(出库记录!$C:$C,$A1656,出库记录!$H:$H))</f>
        <v/>
      </c>
      <c r="I1656" s="47" t="str">
        <f t="shared" si="31"/>
        <v/>
      </c>
      <c r="J1656" s="20"/>
    </row>
    <row r="1657" spans="1:10">
      <c r="A1657" s="22"/>
      <c r="B1657" s="48" t="str">
        <f>IFERROR(VLOOKUP($A1657,货物明细表!$B:$F,2,0),"")</f>
        <v/>
      </c>
      <c r="C1657" s="48" t="str">
        <f>IFERROR(VLOOKUP($A1657,货物明细表!$B:$F,3,0),"")</f>
        <v/>
      </c>
      <c r="D1657" s="48" t="str">
        <f>IFERROR(VLOOKUP($A1657,货物明细表!$B:$F,4,0),"")</f>
        <v/>
      </c>
      <c r="E1657" s="48" t="str">
        <f>IFERROR(VLOOKUP($A1657,货物明细表!$B:$F,5,0),"")</f>
        <v/>
      </c>
      <c r="F1657" s="23"/>
      <c r="G1657" s="48" t="str">
        <f>IF($A1657="","",SUMIF(入库记录!$C:$C,$A1657,入库记录!$H:$H))</f>
        <v/>
      </c>
      <c r="H1657" s="48" t="str">
        <f>IF(A1657="","",SUMIF(出库记录!$C:$C,$A1657,出库记录!$H:$H))</f>
        <v/>
      </c>
      <c r="I1657" s="48" t="str">
        <f t="shared" si="31"/>
        <v/>
      </c>
      <c r="J1657" s="23"/>
    </row>
    <row r="1658" spans="1:10">
      <c r="A1658" s="19"/>
      <c r="B1658" s="47" t="str">
        <f>IFERROR(VLOOKUP($A1658,货物明细表!$B:$F,2,0),"")</f>
        <v/>
      </c>
      <c r="C1658" s="47" t="str">
        <f>IFERROR(VLOOKUP($A1658,货物明细表!$B:$F,3,0),"")</f>
        <v/>
      </c>
      <c r="D1658" s="47" t="str">
        <f>IFERROR(VLOOKUP($A1658,货物明细表!$B:$F,4,0),"")</f>
        <v/>
      </c>
      <c r="E1658" s="47" t="str">
        <f>IFERROR(VLOOKUP($A1658,货物明细表!$B:$F,5,0),"")</f>
        <v/>
      </c>
      <c r="F1658" s="20"/>
      <c r="G1658" s="47" t="str">
        <f>IF($A1658="","",SUMIF(入库记录!$C:$C,$A1658,入库记录!$H:$H))</f>
        <v/>
      </c>
      <c r="H1658" s="47" t="str">
        <f>IF(A1658="","",SUMIF(出库记录!$C:$C,$A1658,出库记录!$H:$H))</f>
        <v/>
      </c>
      <c r="I1658" s="47" t="str">
        <f t="shared" si="31"/>
        <v/>
      </c>
      <c r="J1658" s="20"/>
    </row>
    <row r="1659" spans="1:10">
      <c r="A1659" s="22"/>
      <c r="B1659" s="48" t="str">
        <f>IFERROR(VLOOKUP($A1659,货物明细表!$B:$F,2,0),"")</f>
        <v/>
      </c>
      <c r="C1659" s="48" t="str">
        <f>IFERROR(VLOOKUP($A1659,货物明细表!$B:$F,3,0),"")</f>
        <v/>
      </c>
      <c r="D1659" s="48" t="str">
        <f>IFERROR(VLOOKUP($A1659,货物明细表!$B:$F,4,0),"")</f>
        <v/>
      </c>
      <c r="E1659" s="48" t="str">
        <f>IFERROR(VLOOKUP($A1659,货物明细表!$B:$F,5,0),"")</f>
        <v/>
      </c>
      <c r="F1659" s="23"/>
      <c r="G1659" s="48" t="str">
        <f>IF($A1659="","",SUMIF(入库记录!$C:$C,$A1659,入库记录!$H:$H))</f>
        <v/>
      </c>
      <c r="H1659" s="48" t="str">
        <f>IF(A1659="","",SUMIF(出库记录!$C:$C,$A1659,出库记录!$H:$H))</f>
        <v/>
      </c>
      <c r="I1659" s="48" t="str">
        <f t="shared" si="31"/>
        <v/>
      </c>
      <c r="J1659" s="23"/>
    </row>
    <row r="1660" spans="1:10">
      <c r="A1660" s="19"/>
      <c r="B1660" s="47" t="str">
        <f>IFERROR(VLOOKUP($A1660,货物明细表!$B:$F,2,0),"")</f>
        <v/>
      </c>
      <c r="C1660" s="47" t="str">
        <f>IFERROR(VLOOKUP($A1660,货物明细表!$B:$F,3,0),"")</f>
        <v/>
      </c>
      <c r="D1660" s="47" t="str">
        <f>IFERROR(VLOOKUP($A1660,货物明细表!$B:$F,4,0),"")</f>
        <v/>
      </c>
      <c r="E1660" s="47" t="str">
        <f>IFERROR(VLOOKUP($A1660,货物明细表!$B:$F,5,0),"")</f>
        <v/>
      </c>
      <c r="F1660" s="20"/>
      <c r="G1660" s="47" t="str">
        <f>IF($A1660="","",SUMIF(入库记录!$C:$C,$A1660,入库记录!$H:$H))</f>
        <v/>
      </c>
      <c r="H1660" s="47" t="str">
        <f>IF(A1660="","",SUMIF(出库记录!$C:$C,$A1660,出库记录!$H:$H))</f>
        <v/>
      </c>
      <c r="I1660" s="47" t="str">
        <f t="shared" si="31"/>
        <v/>
      </c>
      <c r="J1660" s="20"/>
    </row>
    <row r="1661" spans="1:10">
      <c r="A1661" s="22"/>
      <c r="B1661" s="48" t="str">
        <f>IFERROR(VLOOKUP($A1661,货物明细表!$B:$F,2,0),"")</f>
        <v/>
      </c>
      <c r="C1661" s="48" t="str">
        <f>IFERROR(VLOOKUP($A1661,货物明细表!$B:$F,3,0),"")</f>
        <v/>
      </c>
      <c r="D1661" s="48" t="str">
        <f>IFERROR(VLOOKUP($A1661,货物明细表!$B:$F,4,0),"")</f>
        <v/>
      </c>
      <c r="E1661" s="48" t="str">
        <f>IFERROR(VLOOKUP($A1661,货物明细表!$B:$F,5,0),"")</f>
        <v/>
      </c>
      <c r="F1661" s="23"/>
      <c r="G1661" s="48" t="str">
        <f>IF($A1661="","",SUMIF(入库记录!$C:$C,$A1661,入库记录!$H:$H))</f>
        <v/>
      </c>
      <c r="H1661" s="48" t="str">
        <f>IF(A1661="","",SUMIF(出库记录!$C:$C,$A1661,出库记录!$H:$H))</f>
        <v/>
      </c>
      <c r="I1661" s="48" t="str">
        <f t="shared" si="31"/>
        <v/>
      </c>
      <c r="J1661" s="23"/>
    </row>
    <row r="1662" spans="1:10">
      <c r="A1662" s="19"/>
      <c r="B1662" s="47" t="str">
        <f>IFERROR(VLOOKUP($A1662,货物明细表!$B:$F,2,0),"")</f>
        <v/>
      </c>
      <c r="C1662" s="47" t="str">
        <f>IFERROR(VLOOKUP($A1662,货物明细表!$B:$F,3,0),"")</f>
        <v/>
      </c>
      <c r="D1662" s="47" t="str">
        <f>IFERROR(VLOOKUP($A1662,货物明细表!$B:$F,4,0),"")</f>
        <v/>
      </c>
      <c r="E1662" s="47" t="str">
        <f>IFERROR(VLOOKUP($A1662,货物明细表!$B:$F,5,0),"")</f>
        <v/>
      </c>
      <c r="F1662" s="20"/>
      <c r="G1662" s="47" t="str">
        <f>IF($A1662="","",SUMIF(入库记录!$C:$C,$A1662,入库记录!$H:$H))</f>
        <v/>
      </c>
      <c r="H1662" s="47" t="str">
        <f>IF(A1662="","",SUMIF(出库记录!$C:$C,$A1662,出库记录!$H:$H))</f>
        <v/>
      </c>
      <c r="I1662" s="47" t="str">
        <f t="shared" si="31"/>
        <v/>
      </c>
      <c r="J1662" s="20"/>
    </row>
    <row r="1663" spans="1:10">
      <c r="A1663" s="22"/>
      <c r="B1663" s="48" t="str">
        <f>IFERROR(VLOOKUP($A1663,货物明细表!$B:$F,2,0),"")</f>
        <v/>
      </c>
      <c r="C1663" s="48" t="str">
        <f>IFERROR(VLOOKUP($A1663,货物明细表!$B:$F,3,0),"")</f>
        <v/>
      </c>
      <c r="D1663" s="48" t="str">
        <f>IFERROR(VLOOKUP($A1663,货物明细表!$B:$F,4,0),"")</f>
        <v/>
      </c>
      <c r="E1663" s="48" t="str">
        <f>IFERROR(VLOOKUP($A1663,货物明细表!$B:$F,5,0),"")</f>
        <v/>
      </c>
      <c r="F1663" s="23"/>
      <c r="G1663" s="48" t="str">
        <f>IF($A1663="","",SUMIF(入库记录!$C:$C,$A1663,入库记录!$H:$H))</f>
        <v/>
      </c>
      <c r="H1663" s="48" t="str">
        <f>IF(A1663="","",SUMIF(出库记录!$C:$C,$A1663,出库记录!$H:$H))</f>
        <v/>
      </c>
      <c r="I1663" s="48" t="str">
        <f t="shared" si="31"/>
        <v/>
      </c>
      <c r="J1663" s="23"/>
    </row>
    <row r="1664" spans="1:10">
      <c r="A1664" s="19"/>
      <c r="B1664" s="47" t="str">
        <f>IFERROR(VLOOKUP($A1664,货物明细表!$B:$F,2,0),"")</f>
        <v/>
      </c>
      <c r="C1664" s="47" t="str">
        <f>IFERROR(VLOOKUP($A1664,货物明细表!$B:$F,3,0),"")</f>
        <v/>
      </c>
      <c r="D1664" s="47" t="str">
        <f>IFERROR(VLOOKUP($A1664,货物明细表!$B:$F,4,0),"")</f>
        <v/>
      </c>
      <c r="E1664" s="47" t="str">
        <f>IFERROR(VLOOKUP($A1664,货物明细表!$B:$F,5,0),"")</f>
        <v/>
      </c>
      <c r="F1664" s="20"/>
      <c r="G1664" s="47" t="str">
        <f>IF($A1664="","",SUMIF(入库记录!$C:$C,$A1664,入库记录!$H:$H))</f>
        <v/>
      </c>
      <c r="H1664" s="47" t="str">
        <f>IF(A1664="","",SUMIF(出库记录!$C:$C,$A1664,出库记录!$H:$H))</f>
        <v/>
      </c>
      <c r="I1664" s="47" t="str">
        <f t="shared" si="31"/>
        <v/>
      </c>
      <c r="J1664" s="20"/>
    </row>
    <row r="1665" spans="1:10">
      <c r="A1665" s="22"/>
      <c r="B1665" s="48" t="str">
        <f>IFERROR(VLOOKUP($A1665,货物明细表!$B:$F,2,0),"")</f>
        <v/>
      </c>
      <c r="C1665" s="48" t="str">
        <f>IFERROR(VLOOKUP($A1665,货物明细表!$B:$F,3,0),"")</f>
        <v/>
      </c>
      <c r="D1665" s="48" t="str">
        <f>IFERROR(VLOOKUP($A1665,货物明细表!$B:$F,4,0),"")</f>
        <v/>
      </c>
      <c r="E1665" s="48" t="str">
        <f>IFERROR(VLOOKUP($A1665,货物明细表!$B:$F,5,0),"")</f>
        <v/>
      </c>
      <c r="F1665" s="23"/>
      <c r="G1665" s="48" t="str">
        <f>IF($A1665="","",SUMIF(入库记录!$C:$C,$A1665,入库记录!$H:$H))</f>
        <v/>
      </c>
      <c r="H1665" s="48" t="str">
        <f>IF(A1665="","",SUMIF(出库记录!$C:$C,$A1665,出库记录!$H:$H))</f>
        <v/>
      </c>
      <c r="I1665" s="48" t="str">
        <f t="shared" si="31"/>
        <v/>
      </c>
      <c r="J1665" s="23"/>
    </row>
    <row r="1666" spans="1:10">
      <c r="A1666" s="19"/>
      <c r="B1666" s="47" t="str">
        <f>IFERROR(VLOOKUP($A1666,货物明细表!$B:$F,2,0),"")</f>
        <v/>
      </c>
      <c r="C1666" s="47" t="str">
        <f>IFERROR(VLOOKUP($A1666,货物明细表!$B:$F,3,0),"")</f>
        <v/>
      </c>
      <c r="D1666" s="47" t="str">
        <f>IFERROR(VLOOKUP($A1666,货物明细表!$B:$F,4,0),"")</f>
        <v/>
      </c>
      <c r="E1666" s="47" t="str">
        <f>IFERROR(VLOOKUP($A1666,货物明细表!$B:$F,5,0),"")</f>
        <v/>
      </c>
      <c r="F1666" s="20"/>
      <c r="G1666" s="47" t="str">
        <f>IF($A1666="","",SUMIF(入库记录!$C:$C,$A1666,入库记录!$H:$H))</f>
        <v/>
      </c>
      <c r="H1666" s="47" t="str">
        <f>IF(A1666="","",SUMIF(出库记录!$C:$C,$A1666,出库记录!$H:$H))</f>
        <v/>
      </c>
      <c r="I1666" s="47" t="str">
        <f t="shared" si="31"/>
        <v/>
      </c>
      <c r="J1666" s="20"/>
    </row>
    <row r="1667" spans="1:10">
      <c r="A1667" s="22"/>
      <c r="B1667" s="48" t="str">
        <f>IFERROR(VLOOKUP($A1667,货物明细表!$B:$F,2,0),"")</f>
        <v/>
      </c>
      <c r="C1667" s="48" t="str">
        <f>IFERROR(VLOOKUP($A1667,货物明细表!$B:$F,3,0),"")</f>
        <v/>
      </c>
      <c r="D1667" s="48" t="str">
        <f>IFERROR(VLOOKUP($A1667,货物明细表!$B:$F,4,0),"")</f>
        <v/>
      </c>
      <c r="E1667" s="48" t="str">
        <f>IFERROR(VLOOKUP($A1667,货物明细表!$B:$F,5,0),"")</f>
        <v/>
      </c>
      <c r="F1667" s="23"/>
      <c r="G1667" s="48" t="str">
        <f>IF($A1667="","",SUMIF(入库记录!$C:$C,$A1667,入库记录!$H:$H))</f>
        <v/>
      </c>
      <c r="H1667" s="48" t="str">
        <f>IF(A1667="","",SUMIF(出库记录!$C:$C,$A1667,出库记录!$H:$H))</f>
        <v/>
      </c>
      <c r="I1667" s="48" t="str">
        <f t="shared" si="31"/>
        <v/>
      </c>
      <c r="J1667" s="23"/>
    </row>
    <row r="1668" spans="1:10">
      <c r="A1668" s="19"/>
      <c r="B1668" s="47" t="str">
        <f>IFERROR(VLOOKUP($A1668,货物明细表!$B:$F,2,0),"")</f>
        <v/>
      </c>
      <c r="C1668" s="47" t="str">
        <f>IFERROR(VLOOKUP($A1668,货物明细表!$B:$F,3,0),"")</f>
        <v/>
      </c>
      <c r="D1668" s="47" t="str">
        <f>IFERROR(VLOOKUP($A1668,货物明细表!$B:$F,4,0),"")</f>
        <v/>
      </c>
      <c r="E1668" s="47" t="str">
        <f>IFERROR(VLOOKUP($A1668,货物明细表!$B:$F,5,0),"")</f>
        <v/>
      </c>
      <c r="F1668" s="20"/>
      <c r="G1668" s="47" t="str">
        <f>IF($A1668="","",SUMIF(入库记录!$C:$C,$A1668,入库记录!$H:$H))</f>
        <v/>
      </c>
      <c r="H1668" s="47" t="str">
        <f>IF(A1668="","",SUMIF(出库记录!$C:$C,$A1668,出库记录!$H:$H))</f>
        <v/>
      </c>
      <c r="I1668" s="47" t="str">
        <f t="shared" si="31"/>
        <v/>
      </c>
      <c r="J1668" s="20"/>
    </row>
    <row r="1669" spans="1:10">
      <c r="A1669" s="22"/>
      <c r="B1669" s="48" t="str">
        <f>IFERROR(VLOOKUP($A1669,货物明细表!$B:$F,2,0),"")</f>
        <v/>
      </c>
      <c r="C1669" s="48" t="str">
        <f>IFERROR(VLOOKUP($A1669,货物明细表!$B:$F,3,0),"")</f>
        <v/>
      </c>
      <c r="D1669" s="48" t="str">
        <f>IFERROR(VLOOKUP($A1669,货物明细表!$B:$F,4,0),"")</f>
        <v/>
      </c>
      <c r="E1669" s="48" t="str">
        <f>IFERROR(VLOOKUP($A1669,货物明细表!$B:$F,5,0),"")</f>
        <v/>
      </c>
      <c r="F1669" s="23"/>
      <c r="G1669" s="48" t="str">
        <f>IF($A1669="","",SUMIF(入库记录!$C:$C,$A1669,入库记录!$H:$H))</f>
        <v/>
      </c>
      <c r="H1669" s="48" t="str">
        <f>IF(A1669="","",SUMIF(出库记录!$C:$C,$A1669,出库记录!$H:$H))</f>
        <v/>
      </c>
      <c r="I1669" s="48" t="str">
        <f t="shared" si="31"/>
        <v/>
      </c>
      <c r="J1669" s="23"/>
    </row>
    <row r="1670" spans="1:10">
      <c r="A1670" s="19"/>
      <c r="B1670" s="47" t="str">
        <f>IFERROR(VLOOKUP($A1670,货物明细表!$B:$F,2,0),"")</f>
        <v/>
      </c>
      <c r="C1670" s="47" t="str">
        <f>IFERROR(VLOOKUP($A1670,货物明细表!$B:$F,3,0),"")</f>
        <v/>
      </c>
      <c r="D1670" s="47" t="str">
        <f>IFERROR(VLOOKUP($A1670,货物明细表!$B:$F,4,0),"")</f>
        <v/>
      </c>
      <c r="E1670" s="47" t="str">
        <f>IFERROR(VLOOKUP($A1670,货物明细表!$B:$F,5,0),"")</f>
        <v/>
      </c>
      <c r="F1670" s="20"/>
      <c r="G1670" s="47" t="str">
        <f>IF($A1670="","",SUMIF(入库记录!$C:$C,$A1670,入库记录!$H:$H))</f>
        <v/>
      </c>
      <c r="H1670" s="47" t="str">
        <f>IF(A1670="","",SUMIF(出库记录!$C:$C,$A1670,出库记录!$H:$H))</f>
        <v/>
      </c>
      <c r="I1670" s="47" t="str">
        <f t="shared" si="31"/>
        <v/>
      </c>
      <c r="J1670" s="20"/>
    </row>
    <row r="1671" spans="1:10">
      <c r="A1671" s="22"/>
      <c r="B1671" s="48" t="str">
        <f>IFERROR(VLOOKUP($A1671,货物明细表!$B:$F,2,0),"")</f>
        <v/>
      </c>
      <c r="C1671" s="48" t="str">
        <f>IFERROR(VLOOKUP($A1671,货物明细表!$B:$F,3,0),"")</f>
        <v/>
      </c>
      <c r="D1671" s="48" t="str">
        <f>IFERROR(VLOOKUP($A1671,货物明细表!$B:$F,4,0),"")</f>
        <v/>
      </c>
      <c r="E1671" s="48" t="str">
        <f>IFERROR(VLOOKUP($A1671,货物明细表!$B:$F,5,0),"")</f>
        <v/>
      </c>
      <c r="F1671" s="23"/>
      <c r="G1671" s="48" t="str">
        <f>IF($A1671="","",SUMIF(入库记录!$C:$C,$A1671,入库记录!$H:$H))</f>
        <v/>
      </c>
      <c r="H1671" s="48" t="str">
        <f>IF(A1671="","",SUMIF(出库记录!$C:$C,$A1671,出库记录!$H:$H))</f>
        <v/>
      </c>
      <c r="I1671" s="48" t="str">
        <f t="shared" si="31"/>
        <v/>
      </c>
      <c r="J1671" s="23"/>
    </row>
    <row r="1672" spans="1:10">
      <c r="A1672" s="19"/>
      <c r="B1672" s="47" t="str">
        <f>IFERROR(VLOOKUP($A1672,货物明细表!$B:$F,2,0),"")</f>
        <v/>
      </c>
      <c r="C1672" s="47" t="str">
        <f>IFERROR(VLOOKUP($A1672,货物明细表!$B:$F,3,0),"")</f>
        <v/>
      </c>
      <c r="D1672" s="47" t="str">
        <f>IFERROR(VLOOKUP($A1672,货物明细表!$B:$F,4,0),"")</f>
        <v/>
      </c>
      <c r="E1672" s="47" t="str">
        <f>IFERROR(VLOOKUP($A1672,货物明细表!$B:$F,5,0),"")</f>
        <v/>
      </c>
      <c r="F1672" s="20"/>
      <c r="G1672" s="47" t="str">
        <f>IF($A1672="","",SUMIF(入库记录!$C:$C,$A1672,入库记录!$H:$H))</f>
        <v/>
      </c>
      <c r="H1672" s="47" t="str">
        <f>IF(A1672="","",SUMIF(出库记录!$C:$C,$A1672,出库记录!$H:$H))</f>
        <v/>
      </c>
      <c r="I1672" s="47" t="str">
        <f t="shared" si="31"/>
        <v/>
      </c>
      <c r="J1672" s="20"/>
    </row>
    <row r="1673" spans="1:10">
      <c r="A1673" s="22"/>
      <c r="B1673" s="48" t="str">
        <f>IFERROR(VLOOKUP($A1673,货物明细表!$B:$F,2,0),"")</f>
        <v/>
      </c>
      <c r="C1673" s="48" t="str">
        <f>IFERROR(VLOOKUP($A1673,货物明细表!$B:$F,3,0),"")</f>
        <v/>
      </c>
      <c r="D1673" s="48" t="str">
        <f>IFERROR(VLOOKUP($A1673,货物明细表!$B:$F,4,0),"")</f>
        <v/>
      </c>
      <c r="E1673" s="48" t="str">
        <f>IFERROR(VLOOKUP($A1673,货物明细表!$B:$F,5,0),"")</f>
        <v/>
      </c>
      <c r="F1673" s="23"/>
      <c r="G1673" s="48" t="str">
        <f>IF($A1673="","",SUMIF(入库记录!$C:$C,$A1673,入库记录!$H:$H))</f>
        <v/>
      </c>
      <c r="H1673" s="48" t="str">
        <f>IF(A1673="","",SUMIF(出库记录!$C:$C,$A1673,出库记录!$H:$H))</f>
        <v/>
      </c>
      <c r="I1673" s="48" t="str">
        <f t="shared" si="31"/>
        <v/>
      </c>
      <c r="J1673" s="23"/>
    </row>
    <row r="1674" spans="1:10">
      <c r="A1674" s="19"/>
      <c r="B1674" s="47" t="str">
        <f>IFERROR(VLOOKUP($A1674,货物明细表!$B:$F,2,0),"")</f>
        <v/>
      </c>
      <c r="C1674" s="47" t="str">
        <f>IFERROR(VLOOKUP($A1674,货物明细表!$B:$F,3,0),"")</f>
        <v/>
      </c>
      <c r="D1674" s="47" t="str">
        <f>IFERROR(VLOOKUP($A1674,货物明细表!$B:$F,4,0),"")</f>
        <v/>
      </c>
      <c r="E1674" s="47" t="str">
        <f>IFERROR(VLOOKUP($A1674,货物明细表!$B:$F,5,0),"")</f>
        <v/>
      </c>
      <c r="F1674" s="20"/>
      <c r="G1674" s="47" t="str">
        <f>IF($A1674="","",SUMIF(入库记录!$C:$C,$A1674,入库记录!$H:$H))</f>
        <v/>
      </c>
      <c r="H1674" s="47" t="str">
        <f>IF(A1674="","",SUMIF(出库记录!$C:$C,$A1674,出库记录!$H:$H))</f>
        <v/>
      </c>
      <c r="I1674" s="47" t="str">
        <f t="shared" si="31"/>
        <v/>
      </c>
      <c r="J1674" s="20"/>
    </row>
    <row r="1675" spans="1:10">
      <c r="A1675" s="22"/>
      <c r="B1675" s="48" t="str">
        <f>IFERROR(VLOOKUP($A1675,货物明细表!$B:$F,2,0),"")</f>
        <v/>
      </c>
      <c r="C1675" s="48" t="str">
        <f>IFERROR(VLOOKUP($A1675,货物明细表!$B:$F,3,0),"")</f>
        <v/>
      </c>
      <c r="D1675" s="48" t="str">
        <f>IFERROR(VLOOKUP($A1675,货物明细表!$B:$F,4,0),"")</f>
        <v/>
      </c>
      <c r="E1675" s="48" t="str">
        <f>IFERROR(VLOOKUP($A1675,货物明细表!$B:$F,5,0),"")</f>
        <v/>
      </c>
      <c r="F1675" s="23"/>
      <c r="G1675" s="48" t="str">
        <f>IF($A1675="","",SUMIF(入库记录!$C:$C,$A1675,入库记录!$H:$H))</f>
        <v/>
      </c>
      <c r="H1675" s="48" t="str">
        <f>IF(A1675="","",SUMIF(出库记录!$C:$C,$A1675,出库记录!$H:$H))</f>
        <v/>
      </c>
      <c r="I1675" s="48" t="str">
        <f t="shared" si="31"/>
        <v/>
      </c>
      <c r="J1675" s="23"/>
    </row>
    <row r="1676" spans="1:10">
      <c r="A1676" s="19"/>
      <c r="B1676" s="47" t="str">
        <f>IFERROR(VLOOKUP($A1676,货物明细表!$B:$F,2,0),"")</f>
        <v/>
      </c>
      <c r="C1676" s="47" t="str">
        <f>IFERROR(VLOOKUP($A1676,货物明细表!$B:$F,3,0),"")</f>
        <v/>
      </c>
      <c r="D1676" s="47" t="str">
        <f>IFERROR(VLOOKUP($A1676,货物明细表!$B:$F,4,0),"")</f>
        <v/>
      </c>
      <c r="E1676" s="47" t="str">
        <f>IFERROR(VLOOKUP($A1676,货物明细表!$B:$F,5,0),"")</f>
        <v/>
      </c>
      <c r="F1676" s="20"/>
      <c r="G1676" s="47" t="str">
        <f>IF($A1676="","",SUMIF(入库记录!$C:$C,$A1676,入库记录!$H:$H))</f>
        <v/>
      </c>
      <c r="H1676" s="47" t="str">
        <f>IF(A1676="","",SUMIF(出库记录!$C:$C,$A1676,出库记录!$H:$H))</f>
        <v/>
      </c>
      <c r="I1676" s="47" t="str">
        <f t="shared" si="31"/>
        <v/>
      </c>
      <c r="J1676" s="20"/>
    </row>
    <row r="1677" spans="1:10">
      <c r="A1677" s="22"/>
      <c r="B1677" s="48" t="str">
        <f>IFERROR(VLOOKUP($A1677,货物明细表!$B:$F,2,0),"")</f>
        <v/>
      </c>
      <c r="C1677" s="48" t="str">
        <f>IFERROR(VLOOKUP($A1677,货物明细表!$B:$F,3,0),"")</f>
        <v/>
      </c>
      <c r="D1677" s="48" t="str">
        <f>IFERROR(VLOOKUP($A1677,货物明细表!$B:$F,4,0),"")</f>
        <v/>
      </c>
      <c r="E1677" s="48" t="str">
        <f>IFERROR(VLOOKUP($A1677,货物明细表!$B:$F,5,0),"")</f>
        <v/>
      </c>
      <c r="F1677" s="23"/>
      <c r="G1677" s="48" t="str">
        <f>IF($A1677="","",SUMIF(入库记录!$C:$C,$A1677,入库记录!$H:$H))</f>
        <v/>
      </c>
      <c r="H1677" s="48" t="str">
        <f>IF(A1677="","",SUMIF(出库记录!$C:$C,$A1677,出库记录!$H:$H))</f>
        <v/>
      </c>
      <c r="I1677" s="48" t="str">
        <f t="shared" si="31"/>
        <v/>
      </c>
      <c r="J1677" s="23"/>
    </row>
    <row r="1678" spans="1:10">
      <c r="A1678" s="19"/>
      <c r="B1678" s="47" t="str">
        <f>IFERROR(VLOOKUP($A1678,货物明细表!$B:$F,2,0),"")</f>
        <v/>
      </c>
      <c r="C1678" s="47" t="str">
        <f>IFERROR(VLOOKUP($A1678,货物明细表!$B:$F,3,0),"")</f>
        <v/>
      </c>
      <c r="D1678" s="47" t="str">
        <f>IFERROR(VLOOKUP($A1678,货物明细表!$B:$F,4,0),"")</f>
        <v/>
      </c>
      <c r="E1678" s="47" t="str">
        <f>IFERROR(VLOOKUP($A1678,货物明细表!$B:$F,5,0),"")</f>
        <v/>
      </c>
      <c r="F1678" s="20"/>
      <c r="G1678" s="47" t="str">
        <f>IF($A1678="","",SUMIF(入库记录!$C:$C,$A1678,入库记录!$H:$H))</f>
        <v/>
      </c>
      <c r="H1678" s="47" t="str">
        <f>IF(A1678="","",SUMIF(出库记录!$C:$C,$A1678,出库记录!$H:$H))</f>
        <v/>
      </c>
      <c r="I1678" s="47" t="str">
        <f t="shared" si="31"/>
        <v/>
      </c>
      <c r="J1678" s="20"/>
    </row>
    <row r="1679" spans="1:10">
      <c r="A1679" s="22"/>
      <c r="B1679" s="48" t="str">
        <f>IFERROR(VLOOKUP($A1679,货物明细表!$B:$F,2,0),"")</f>
        <v/>
      </c>
      <c r="C1679" s="48" t="str">
        <f>IFERROR(VLOOKUP($A1679,货物明细表!$B:$F,3,0),"")</f>
        <v/>
      </c>
      <c r="D1679" s="48" t="str">
        <f>IFERROR(VLOOKUP($A1679,货物明细表!$B:$F,4,0),"")</f>
        <v/>
      </c>
      <c r="E1679" s="48" t="str">
        <f>IFERROR(VLOOKUP($A1679,货物明细表!$B:$F,5,0),"")</f>
        <v/>
      </c>
      <c r="F1679" s="23"/>
      <c r="G1679" s="48" t="str">
        <f>IF($A1679="","",SUMIF(入库记录!$C:$C,$A1679,入库记录!$H:$H))</f>
        <v/>
      </c>
      <c r="H1679" s="48" t="str">
        <f>IF(A1679="","",SUMIF(出库记录!$C:$C,$A1679,出库记录!$H:$H))</f>
        <v/>
      </c>
      <c r="I1679" s="48" t="str">
        <f t="shared" si="31"/>
        <v/>
      </c>
      <c r="J1679" s="23"/>
    </row>
    <row r="1680" spans="1:10">
      <c r="A1680" s="19"/>
      <c r="B1680" s="47" t="str">
        <f>IFERROR(VLOOKUP($A1680,货物明细表!$B:$F,2,0),"")</f>
        <v/>
      </c>
      <c r="C1680" s="47" t="str">
        <f>IFERROR(VLOOKUP($A1680,货物明细表!$B:$F,3,0),"")</f>
        <v/>
      </c>
      <c r="D1680" s="47" t="str">
        <f>IFERROR(VLOOKUP($A1680,货物明细表!$B:$F,4,0),"")</f>
        <v/>
      </c>
      <c r="E1680" s="47" t="str">
        <f>IFERROR(VLOOKUP($A1680,货物明细表!$B:$F,5,0),"")</f>
        <v/>
      </c>
      <c r="F1680" s="20"/>
      <c r="G1680" s="47" t="str">
        <f>IF($A1680="","",SUMIF(入库记录!$C:$C,$A1680,入库记录!$H:$H))</f>
        <v/>
      </c>
      <c r="H1680" s="47" t="str">
        <f>IF(A1680="","",SUMIF(出库记录!$C:$C,$A1680,出库记录!$H:$H))</f>
        <v/>
      </c>
      <c r="I1680" s="47" t="str">
        <f t="shared" si="31"/>
        <v/>
      </c>
      <c r="J1680" s="20"/>
    </row>
    <row r="1681" spans="1:10">
      <c r="A1681" s="22"/>
      <c r="B1681" s="48" t="str">
        <f>IFERROR(VLOOKUP($A1681,货物明细表!$B:$F,2,0),"")</f>
        <v/>
      </c>
      <c r="C1681" s="48" t="str">
        <f>IFERROR(VLOOKUP($A1681,货物明细表!$B:$F,3,0),"")</f>
        <v/>
      </c>
      <c r="D1681" s="48" t="str">
        <f>IFERROR(VLOOKUP($A1681,货物明细表!$B:$F,4,0),"")</f>
        <v/>
      </c>
      <c r="E1681" s="48" t="str">
        <f>IFERROR(VLOOKUP($A1681,货物明细表!$B:$F,5,0),"")</f>
        <v/>
      </c>
      <c r="F1681" s="23"/>
      <c r="G1681" s="48" t="str">
        <f>IF($A1681="","",SUMIF(入库记录!$C:$C,$A1681,入库记录!$H:$H))</f>
        <v/>
      </c>
      <c r="H1681" s="48" t="str">
        <f>IF(A1681="","",SUMIF(出库记录!$C:$C,$A1681,出库记录!$H:$H))</f>
        <v/>
      </c>
      <c r="I1681" s="48" t="str">
        <f t="shared" si="31"/>
        <v/>
      </c>
      <c r="J1681" s="23"/>
    </row>
    <row r="1682" spans="1:10">
      <c r="A1682" s="19"/>
      <c r="B1682" s="47" t="str">
        <f>IFERROR(VLOOKUP($A1682,货物明细表!$B:$F,2,0),"")</f>
        <v/>
      </c>
      <c r="C1682" s="47" t="str">
        <f>IFERROR(VLOOKUP($A1682,货物明细表!$B:$F,3,0),"")</f>
        <v/>
      </c>
      <c r="D1682" s="47" t="str">
        <f>IFERROR(VLOOKUP($A1682,货物明细表!$B:$F,4,0),"")</f>
        <v/>
      </c>
      <c r="E1682" s="47" t="str">
        <f>IFERROR(VLOOKUP($A1682,货物明细表!$B:$F,5,0),"")</f>
        <v/>
      </c>
      <c r="F1682" s="20"/>
      <c r="G1682" s="47" t="str">
        <f>IF($A1682="","",SUMIF(入库记录!$C:$C,$A1682,入库记录!$H:$H))</f>
        <v/>
      </c>
      <c r="H1682" s="47" t="str">
        <f>IF(A1682="","",SUMIF(出库记录!$C:$C,$A1682,出库记录!$H:$H))</f>
        <v/>
      </c>
      <c r="I1682" s="47" t="str">
        <f t="shared" si="31"/>
        <v/>
      </c>
      <c r="J1682" s="20"/>
    </row>
    <row r="1683" spans="1:10">
      <c r="A1683" s="22"/>
      <c r="B1683" s="48" t="str">
        <f>IFERROR(VLOOKUP($A1683,货物明细表!$B:$F,2,0),"")</f>
        <v/>
      </c>
      <c r="C1683" s="48" t="str">
        <f>IFERROR(VLOOKUP($A1683,货物明细表!$B:$F,3,0),"")</f>
        <v/>
      </c>
      <c r="D1683" s="48" t="str">
        <f>IFERROR(VLOOKUP($A1683,货物明细表!$B:$F,4,0),"")</f>
        <v/>
      </c>
      <c r="E1683" s="48" t="str">
        <f>IFERROR(VLOOKUP($A1683,货物明细表!$B:$F,5,0),"")</f>
        <v/>
      </c>
      <c r="F1683" s="23"/>
      <c r="G1683" s="48" t="str">
        <f>IF($A1683="","",SUMIF(入库记录!$C:$C,$A1683,入库记录!$H:$H))</f>
        <v/>
      </c>
      <c r="H1683" s="48" t="str">
        <f>IF(A1683="","",SUMIF(出库记录!$C:$C,$A1683,出库记录!$H:$H))</f>
        <v/>
      </c>
      <c r="I1683" s="48" t="str">
        <f t="shared" si="31"/>
        <v/>
      </c>
      <c r="J1683" s="23"/>
    </row>
    <row r="1684" spans="1:10">
      <c r="A1684" s="19"/>
      <c r="B1684" s="47" t="str">
        <f>IFERROR(VLOOKUP($A1684,货物明细表!$B:$F,2,0),"")</f>
        <v/>
      </c>
      <c r="C1684" s="47" t="str">
        <f>IFERROR(VLOOKUP($A1684,货物明细表!$B:$F,3,0),"")</f>
        <v/>
      </c>
      <c r="D1684" s="47" t="str">
        <f>IFERROR(VLOOKUP($A1684,货物明细表!$B:$F,4,0),"")</f>
        <v/>
      </c>
      <c r="E1684" s="47" t="str">
        <f>IFERROR(VLOOKUP($A1684,货物明细表!$B:$F,5,0),"")</f>
        <v/>
      </c>
      <c r="F1684" s="20"/>
      <c r="G1684" s="47" t="str">
        <f>IF($A1684="","",SUMIF(入库记录!$C:$C,$A1684,入库记录!$H:$H))</f>
        <v/>
      </c>
      <c r="H1684" s="47" t="str">
        <f>IF(A1684="","",SUMIF(出库记录!$C:$C,$A1684,出库记录!$H:$H))</f>
        <v/>
      </c>
      <c r="I1684" s="47" t="str">
        <f t="shared" si="31"/>
        <v/>
      </c>
      <c r="J1684" s="20"/>
    </row>
    <row r="1685" spans="1:10">
      <c r="A1685" s="22"/>
      <c r="B1685" s="48" t="str">
        <f>IFERROR(VLOOKUP($A1685,货物明细表!$B:$F,2,0),"")</f>
        <v/>
      </c>
      <c r="C1685" s="48" t="str">
        <f>IFERROR(VLOOKUP($A1685,货物明细表!$B:$F,3,0),"")</f>
        <v/>
      </c>
      <c r="D1685" s="48" t="str">
        <f>IFERROR(VLOOKUP($A1685,货物明细表!$B:$F,4,0),"")</f>
        <v/>
      </c>
      <c r="E1685" s="48" t="str">
        <f>IFERROR(VLOOKUP($A1685,货物明细表!$B:$F,5,0),"")</f>
        <v/>
      </c>
      <c r="F1685" s="23"/>
      <c r="G1685" s="48" t="str">
        <f>IF($A1685="","",SUMIF(入库记录!$C:$C,$A1685,入库记录!$H:$H))</f>
        <v/>
      </c>
      <c r="H1685" s="48" t="str">
        <f>IF(A1685="","",SUMIF(出库记录!$C:$C,$A1685,出库记录!$H:$H))</f>
        <v/>
      </c>
      <c r="I1685" s="48" t="str">
        <f t="shared" ref="I1685:I1748" si="32">IF($A1685="","",SUM(F1685:G1685)-H1685)</f>
        <v/>
      </c>
      <c r="J1685" s="23"/>
    </row>
    <row r="1686" spans="1:10">
      <c r="A1686" s="19"/>
      <c r="B1686" s="47" t="str">
        <f>IFERROR(VLOOKUP($A1686,货物明细表!$B:$F,2,0),"")</f>
        <v/>
      </c>
      <c r="C1686" s="47" t="str">
        <f>IFERROR(VLOOKUP($A1686,货物明细表!$B:$F,3,0),"")</f>
        <v/>
      </c>
      <c r="D1686" s="47" t="str">
        <f>IFERROR(VLOOKUP($A1686,货物明细表!$B:$F,4,0),"")</f>
        <v/>
      </c>
      <c r="E1686" s="47" t="str">
        <f>IFERROR(VLOOKUP($A1686,货物明细表!$B:$F,5,0),"")</f>
        <v/>
      </c>
      <c r="F1686" s="20"/>
      <c r="G1686" s="47" t="str">
        <f>IF($A1686="","",SUMIF(入库记录!$C:$C,$A1686,入库记录!$H:$H))</f>
        <v/>
      </c>
      <c r="H1686" s="47" t="str">
        <f>IF(A1686="","",SUMIF(出库记录!$C:$C,$A1686,出库记录!$H:$H))</f>
        <v/>
      </c>
      <c r="I1686" s="47" t="str">
        <f t="shared" si="32"/>
        <v/>
      </c>
      <c r="J1686" s="20"/>
    </row>
    <row r="1687" spans="1:10">
      <c r="A1687" s="22"/>
      <c r="B1687" s="48" t="str">
        <f>IFERROR(VLOOKUP($A1687,货物明细表!$B:$F,2,0),"")</f>
        <v/>
      </c>
      <c r="C1687" s="48" t="str">
        <f>IFERROR(VLOOKUP($A1687,货物明细表!$B:$F,3,0),"")</f>
        <v/>
      </c>
      <c r="D1687" s="48" t="str">
        <f>IFERROR(VLOOKUP($A1687,货物明细表!$B:$F,4,0),"")</f>
        <v/>
      </c>
      <c r="E1687" s="48" t="str">
        <f>IFERROR(VLOOKUP($A1687,货物明细表!$B:$F,5,0),"")</f>
        <v/>
      </c>
      <c r="F1687" s="23"/>
      <c r="G1687" s="48" t="str">
        <f>IF($A1687="","",SUMIF(入库记录!$C:$C,$A1687,入库记录!$H:$H))</f>
        <v/>
      </c>
      <c r="H1687" s="48" t="str">
        <f>IF(A1687="","",SUMIF(出库记录!$C:$C,$A1687,出库记录!$H:$H))</f>
        <v/>
      </c>
      <c r="I1687" s="48" t="str">
        <f t="shared" si="32"/>
        <v/>
      </c>
      <c r="J1687" s="23"/>
    </row>
    <row r="1688" spans="1:10">
      <c r="A1688" s="19"/>
      <c r="B1688" s="47" t="str">
        <f>IFERROR(VLOOKUP($A1688,货物明细表!$B:$F,2,0),"")</f>
        <v/>
      </c>
      <c r="C1688" s="47" t="str">
        <f>IFERROR(VLOOKUP($A1688,货物明细表!$B:$F,3,0),"")</f>
        <v/>
      </c>
      <c r="D1688" s="47" t="str">
        <f>IFERROR(VLOOKUP($A1688,货物明细表!$B:$F,4,0),"")</f>
        <v/>
      </c>
      <c r="E1688" s="47" t="str">
        <f>IFERROR(VLOOKUP($A1688,货物明细表!$B:$F,5,0),"")</f>
        <v/>
      </c>
      <c r="F1688" s="20"/>
      <c r="G1688" s="47" t="str">
        <f>IF($A1688="","",SUMIF(入库记录!$C:$C,$A1688,入库记录!$H:$H))</f>
        <v/>
      </c>
      <c r="H1688" s="47" t="str">
        <f>IF(A1688="","",SUMIF(出库记录!$C:$C,$A1688,出库记录!$H:$H))</f>
        <v/>
      </c>
      <c r="I1688" s="47" t="str">
        <f t="shared" si="32"/>
        <v/>
      </c>
      <c r="J1688" s="20"/>
    </row>
    <row r="1689" spans="1:10">
      <c r="A1689" s="22"/>
      <c r="B1689" s="48" t="str">
        <f>IFERROR(VLOOKUP($A1689,货物明细表!$B:$F,2,0),"")</f>
        <v/>
      </c>
      <c r="C1689" s="48" t="str">
        <f>IFERROR(VLOOKUP($A1689,货物明细表!$B:$F,3,0),"")</f>
        <v/>
      </c>
      <c r="D1689" s="48" t="str">
        <f>IFERROR(VLOOKUP($A1689,货物明细表!$B:$F,4,0),"")</f>
        <v/>
      </c>
      <c r="E1689" s="48" t="str">
        <f>IFERROR(VLOOKUP($A1689,货物明细表!$B:$F,5,0),"")</f>
        <v/>
      </c>
      <c r="F1689" s="23"/>
      <c r="G1689" s="48" t="str">
        <f>IF($A1689="","",SUMIF(入库记录!$C:$C,$A1689,入库记录!$H:$H))</f>
        <v/>
      </c>
      <c r="H1689" s="48" t="str">
        <f>IF(A1689="","",SUMIF(出库记录!$C:$C,$A1689,出库记录!$H:$H))</f>
        <v/>
      </c>
      <c r="I1689" s="48" t="str">
        <f t="shared" si="32"/>
        <v/>
      </c>
      <c r="J1689" s="23"/>
    </row>
    <row r="1690" spans="1:10">
      <c r="A1690" s="19"/>
      <c r="B1690" s="47" t="str">
        <f>IFERROR(VLOOKUP($A1690,货物明细表!$B:$F,2,0),"")</f>
        <v/>
      </c>
      <c r="C1690" s="47" t="str">
        <f>IFERROR(VLOOKUP($A1690,货物明细表!$B:$F,3,0),"")</f>
        <v/>
      </c>
      <c r="D1690" s="47" t="str">
        <f>IFERROR(VLOOKUP($A1690,货物明细表!$B:$F,4,0),"")</f>
        <v/>
      </c>
      <c r="E1690" s="47" t="str">
        <f>IFERROR(VLOOKUP($A1690,货物明细表!$B:$F,5,0),"")</f>
        <v/>
      </c>
      <c r="F1690" s="20"/>
      <c r="G1690" s="47" t="str">
        <f>IF($A1690="","",SUMIF(入库记录!$C:$C,$A1690,入库记录!$H:$H))</f>
        <v/>
      </c>
      <c r="H1690" s="47" t="str">
        <f>IF(A1690="","",SUMIF(出库记录!$C:$C,$A1690,出库记录!$H:$H))</f>
        <v/>
      </c>
      <c r="I1690" s="47" t="str">
        <f t="shared" si="32"/>
        <v/>
      </c>
      <c r="J1690" s="20"/>
    </row>
    <row r="1691" spans="1:10">
      <c r="A1691" s="22"/>
      <c r="B1691" s="48" t="str">
        <f>IFERROR(VLOOKUP($A1691,货物明细表!$B:$F,2,0),"")</f>
        <v/>
      </c>
      <c r="C1691" s="48" t="str">
        <f>IFERROR(VLOOKUP($A1691,货物明细表!$B:$F,3,0),"")</f>
        <v/>
      </c>
      <c r="D1691" s="48" t="str">
        <f>IFERROR(VLOOKUP($A1691,货物明细表!$B:$F,4,0),"")</f>
        <v/>
      </c>
      <c r="E1691" s="48" t="str">
        <f>IFERROR(VLOOKUP($A1691,货物明细表!$B:$F,5,0),"")</f>
        <v/>
      </c>
      <c r="F1691" s="23"/>
      <c r="G1691" s="48" t="str">
        <f>IF($A1691="","",SUMIF(入库记录!$C:$C,$A1691,入库记录!$H:$H))</f>
        <v/>
      </c>
      <c r="H1691" s="48" t="str">
        <f>IF(A1691="","",SUMIF(出库记录!$C:$C,$A1691,出库记录!$H:$H))</f>
        <v/>
      </c>
      <c r="I1691" s="48" t="str">
        <f t="shared" si="32"/>
        <v/>
      </c>
      <c r="J1691" s="23"/>
    </row>
    <row r="1692" spans="1:10">
      <c r="A1692" s="19"/>
      <c r="B1692" s="47" t="str">
        <f>IFERROR(VLOOKUP($A1692,货物明细表!$B:$F,2,0),"")</f>
        <v/>
      </c>
      <c r="C1692" s="47" t="str">
        <f>IFERROR(VLOOKUP($A1692,货物明细表!$B:$F,3,0),"")</f>
        <v/>
      </c>
      <c r="D1692" s="47" t="str">
        <f>IFERROR(VLOOKUP($A1692,货物明细表!$B:$F,4,0),"")</f>
        <v/>
      </c>
      <c r="E1692" s="47" t="str">
        <f>IFERROR(VLOOKUP($A1692,货物明细表!$B:$F,5,0),"")</f>
        <v/>
      </c>
      <c r="F1692" s="20"/>
      <c r="G1692" s="47" t="str">
        <f>IF($A1692="","",SUMIF(入库记录!$C:$C,$A1692,入库记录!$H:$H))</f>
        <v/>
      </c>
      <c r="H1692" s="47" t="str">
        <f>IF(A1692="","",SUMIF(出库记录!$C:$C,$A1692,出库记录!$H:$H))</f>
        <v/>
      </c>
      <c r="I1692" s="47" t="str">
        <f t="shared" si="32"/>
        <v/>
      </c>
      <c r="J1692" s="20"/>
    </row>
    <row r="1693" spans="1:10">
      <c r="A1693" s="22"/>
      <c r="B1693" s="48" t="str">
        <f>IFERROR(VLOOKUP($A1693,货物明细表!$B:$F,2,0),"")</f>
        <v/>
      </c>
      <c r="C1693" s="48" t="str">
        <f>IFERROR(VLOOKUP($A1693,货物明细表!$B:$F,3,0),"")</f>
        <v/>
      </c>
      <c r="D1693" s="48" t="str">
        <f>IFERROR(VLOOKUP($A1693,货物明细表!$B:$F,4,0),"")</f>
        <v/>
      </c>
      <c r="E1693" s="48" t="str">
        <f>IFERROR(VLOOKUP($A1693,货物明细表!$B:$F,5,0),"")</f>
        <v/>
      </c>
      <c r="F1693" s="23"/>
      <c r="G1693" s="48" t="str">
        <f>IF($A1693="","",SUMIF(入库记录!$C:$C,$A1693,入库记录!$H:$H))</f>
        <v/>
      </c>
      <c r="H1693" s="48" t="str">
        <f>IF(A1693="","",SUMIF(出库记录!$C:$C,$A1693,出库记录!$H:$H))</f>
        <v/>
      </c>
      <c r="I1693" s="48" t="str">
        <f t="shared" si="32"/>
        <v/>
      </c>
      <c r="J1693" s="23"/>
    </row>
    <row r="1694" spans="1:10">
      <c r="A1694" s="19"/>
      <c r="B1694" s="47" t="str">
        <f>IFERROR(VLOOKUP($A1694,货物明细表!$B:$F,2,0),"")</f>
        <v/>
      </c>
      <c r="C1694" s="47" t="str">
        <f>IFERROR(VLOOKUP($A1694,货物明细表!$B:$F,3,0),"")</f>
        <v/>
      </c>
      <c r="D1694" s="47" t="str">
        <f>IFERROR(VLOOKUP($A1694,货物明细表!$B:$F,4,0),"")</f>
        <v/>
      </c>
      <c r="E1694" s="47" t="str">
        <f>IFERROR(VLOOKUP($A1694,货物明细表!$B:$F,5,0),"")</f>
        <v/>
      </c>
      <c r="F1694" s="20"/>
      <c r="G1694" s="47" t="str">
        <f>IF($A1694="","",SUMIF(入库记录!$C:$C,$A1694,入库记录!$H:$H))</f>
        <v/>
      </c>
      <c r="H1694" s="47" t="str">
        <f>IF(A1694="","",SUMIF(出库记录!$C:$C,$A1694,出库记录!$H:$H))</f>
        <v/>
      </c>
      <c r="I1694" s="47" t="str">
        <f t="shared" si="32"/>
        <v/>
      </c>
      <c r="J1694" s="20"/>
    </row>
    <row r="1695" spans="1:10">
      <c r="A1695" s="22"/>
      <c r="B1695" s="48" t="str">
        <f>IFERROR(VLOOKUP($A1695,货物明细表!$B:$F,2,0),"")</f>
        <v/>
      </c>
      <c r="C1695" s="48" t="str">
        <f>IFERROR(VLOOKUP($A1695,货物明细表!$B:$F,3,0),"")</f>
        <v/>
      </c>
      <c r="D1695" s="48" t="str">
        <f>IFERROR(VLOOKUP($A1695,货物明细表!$B:$F,4,0),"")</f>
        <v/>
      </c>
      <c r="E1695" s="48" t="str">
        <f>IFERROR(VLOOKUP($A1695,货物明细表!$B:$F,5,0),"")</f>
        <v/>
      </c>
      <c r="F1695" s="23"/>
      <c r="G1695" s="48" t="str">
        <f>IF($A1695="","",SUMIF(入库记录!$C:$C,$A1695,入库记录!$H:$H))</f>
        <v/>
      </c>
      <c r="H1695" s="48" t="str">
        <f>IF(A1695="","",SUMIF(出库记录!$C:$C,$A1695,出库记录!$H:$H))</f>
        <v/>
      </c>
      <c r="I1695" s="48" t="str">
        <f t="shared" si="32"/>
        <v/>
      </c>
      <c r="J1695" s="23"/>
    </row>
    <row r="1696" spans="1:10">
      <c r="A1696" s="19"/>
      <c r="B1696" s="47" t="str">
        <f>IFERROR(VLOOKUP($A1696,货物明细表!$B:$F,2,0),"")</f>
        <v/>
      </c>
      <c r="C1696" s="47" t="str">
        <f>IFERROR(VLOOKUP($A1696,货物明细表!$B:$F,3,0),"")</f>
        <v/>
      </c>
      <c r="D1696" s="47" t="str">
        <f>IFERROR(VLOOKUP($A1696,货物明细表!$B:$F,4,0),"")</f>
        <v/>
      </c>
      <c r="E1696" s="47" t="str">
        <f>IFERROR(VLOOKUP($A1696,货物明细表!$B:$F,5,0),"")</f>
        <v/>
      </c>
      <c r="F1696" s="20"/>
      <c r="G1696" s="47" t="str">
        <f>IF($A1696="","",SUMIF(入库记录!$C:$C,$A1696,入库记录!$H:$H))</f>
        <v/>
      </c>
      <c r="H1696" s="47" t="str">
        <f>IF(A1696="","",SUMIF(出库记录!$C:$C,$A1696,出库记录!$H:$H))</f>
        <v/>
      </c>
      <c r="I1696" s="47" t="str">
        <f t="shared" si="32"/>
        <v/>
      </c>
      <c r="J1696" s="20"/>
    </row>
    <row r="1697" spans="1:10">
      <c r="A1697" s="22"/>
      <c r="B1697" s="48" t="str">
        <f>IFERROR(VLOOKUP($A1697,货物明细表!$B:$F,2,0),"")</f>
        <v/>
      </c>
      <c r="C1697" s="48" t="str">
        <f>IFERROR(VLOOKUP($A1697,货物明细表!$B:$F,3,0),"")</f>
        <v/>
      </c>
      <c r="D1697" s="48" t="str">
        <f>IFERROR(VLOOKUP($A1697,货物明细表!$B:$F,4,0),"")</f>
        <v/>
      </c>
      <c r="E1697" s="48" t="str">
        <f>IFERROR(VLOOKUP($A1697,货物明细表!$B:$F,5,0),"")</f>
        <v/>
      </c>
      <c r="F1697" s="23"/>
      <c r="G1697" s="48" t="str">
        <f>IF($A1697="","",SUMIF(入库记录!$C:$C,$A1697,入库记录!$H:$H))</f>
        <v/>
      </c>
      <c r="H1697" s="48" t="str">
        <f>IF(A1697="","",SUMIF(出库记录!$C:$C,$A1697,出库记录!$H:$H))</f>
        <v/>
      </c>
      <c r="I1697" s="48" t="str">
        <f t="shared" si="32"/>
        <v/>
      </c>
      <c r="J1697" s="23"/>
    </row>
    <row r="1698" spans="1:10">
      <c r="A1698" s="19"/>
      <c r="B1698" s="47" t="str">
        <f>IFERROR(VLOOKUP($A1698,货物明细表!$B:$F,2,0),"")</f>
        <v/>
      </c>
      <c r="C1698" s="47" t="str">
        <f>IFERROR(VLOOKUP($A1698,货物明细表!$B:$F,3,0),"")</f>
        <v/>
      </c>
      <c r="D1698" s="47" t="str">
        <f>IFERROR(VLOOKUP($A1698,货物明细表!$B:$F,4,0),"")</f>
        <v/>
      </c>
      <c r="E1698" s="47" t="str">
        <f>IFERROR(VLOOKUP($A1698,货物明细表!$B:$F,5,0),"")</f>
        <v/>
      </c>
      <c r="F1698" s="20"/>
      <c r="G1698" s="47" t="str">
        <f>IF($A1698="","",SUMIF(入库记录!$C:$C,$A1698,入库记录!$H:$H))</f>
        <v/>
      </c>
      <c r="H1698" s="47" t="str">
        <f>IF(A1698="","",SUMIF(出库记录!$C:$C,$A1698,出库记录!$H:$H))</f>
        <v/>
      </c>
      <c r="I1698" s="47" t="str">
        <f t="shared" si="32"/>
        <v/>
      </c>
      <c r="J1698" s="20"/>
    </row>
    <row r="1699" spans="1:10">
      <c r="A1699" s="22"/>
      <c r="B1699" s="48" t="str">
        <f>IFERROR(VLOOKUP($A1699,货物明细表!$B:$F,2,0),"")</f>
        <v/>
      </c>
      <c r="C1699" s="48" t="str">
        <f>IFERROR(VLOOKUP($A1699,货物明细表!$B:$F,3,0),"")</f>
        <v/>
      </c>
      <c r="D1699" s="48" t="str">
        <f>IFERROR(VLOOKUP($A1699,货物明细表!$B:$F,4,0),"")</f>
        <v/>
      </c>
      <c r="E1699" s="48" t="str">
        <f>IFERROR(VLOOKUP($A1699,货物明细表!$B:$F,5,0),"")</f>
        <v/>
      </c>
      <c r="F1699" s="23"/>
      <c r="G1699" s="48" t="str">
        <f>IF($A1699="","",SUMIF(入库记录!$C:$C,$A1699,入库记录!$H:$H))</f>
        <v/>
      </c>
      <c r="H1699" s="48" t="str">
        <f>IF(A1699="","",SUMIF(出库记录!$C:$C,$A1699,出库记录!$H:$H))</f>
        <v/>
      </c>
      <c r="I1699" s="48" t="str">
        <f t="shared" si="32"/>
        <v/>
      </c>
      <c r="J1699" s="23"/>
    </row>
    <row r="1700" spans="1:10">
      <c r="A1700" s="19"/>
      <c r="B1700" s="47" t="str">
        <f>IFERROR(VLOOKUP($A1700,货物明细表!$B:$F,2,0),"")</f>
        <v/>
      </c>
      <c r="C1700" s="47" t="str">
        <f>IFERROR(VLOOKUP($A1700,货物明细表!$B:$F,3,0),"")</f>
        <v/>
      </c>
      <c r="D1700" s="47" t="str">
        <f>IFERROR(VLOOKUP($A1700,货物明细表!$B:$F,4,0),"")</f>
        <v/>
      </c>
      <c r="E1700" s="47" t="str">
        <f>IFERROR(VLOOKUP($A1700,货物明细表!$B:$F,5,0),"")</f>
        <v/>
      </c>
      <c r="F1700" s="20"/>
      <c r="G1700" s="47" t="str">
        <f>IF($A1700="","",SUMIF(入库记录!$C:$C,$A1700,入库记录!$H:$H))</f>
        <v/>
      </c>
      <c r="H1700" s="47" t="str">
        <f>IF(A1700="","",SUMIF(出库记录!$C:$C,$A1700,出库记录!$H:$H))</f>
        <v/>
      </c>
      <c r="I1700" s="47" t="str">
        <f t="shared" si="32"/>
        <v/>
      </c>
      <c r="J1700" s="20"/>
    </row>
    <row r="1701" spans="1:10">
      <c r="A1701" s="22"/>
      <c r="B1701" s="48" t="str">
        <f>IFERROR(VLOOKUP($A1701,货物明细表!$B:$F,2,0),"")</f>
        <v/>
      </c>
      <c r="C1701" s="48" t="str">
        <f>IFERROR(VLOOKUP($A1701,货物明细表!$B:$F,3,0),"")</f>
        <v/>
      </c>
      <c r="D1701" s="48" t="str">
        <f>IFERROR(VLOOKUP($A1701,货物明细表!$B:$F,4,0),"")</f>
        <v/>
      </c>
      <c r="E1701" s="48" t="str">
        <f>IFERROR(VLOOKUP($A1701,货物明细表!$B:$F,5,0),"")</f>
        <v/>
      </c>
      <c r="F1701" s="23"/>
      <c r="G1701" s="48" t="str">
        <f>IF($A1701="","",SUMIF(入库记录!$C:$C,$A1701,入库记录!$H:$H))</f>
        <v/>
      </c>
      <c r="H1701" s="48" t="str">
        <f>IF(A1701="","",SUMIF(出库记录!$C:$C,$A1701,出库记录!$H:$H))</f>
        <v/>
      </c>
      <c r="I1701" s="48" t="str">
        <f t="shared" si="32"/>
        <v/>
      </c>
      <c r="J1701" s="23"/>
    </row>
    <row r="1702" spans="1:10">
      <c r="A1702" s="19"/>
      <c r="B1702" s="47" t="str">
        <f>IFERROR(VLOOKUP($A1702,货物明细表!$B:$F,2,0),"")</f>
        <v/>
      </c>
      <c r="C1702" s="47" t="str">
        <f>IFERROR(VLOOKUP($A1702,货物明细表!$B:$F,3,0),"")</f>
        <v/>
      </c>
      <c r="D1702" s="47" t="str">
        <f>IFERROR(VLOOKUP($A1702,货物明细表!$B:$F,4,0),"")</f>
        <v/>
      </c>
      <c r="E1702" s="47" t="str">
        <f>IFERROR(VLOOKUP($A1702,货物明细表!$B:$F,5,0),"")</f>
        <v/>
      </c>
      <c r="F1702" s="20"/>
      <c r="G1702" s="47" t="str">
        <f>IF($A1702="","",SUMIF(入库记录!$C:$C,$A1702,入库记录!$H:$H))</f>
        <v/>
      </c>
      <c r="H1702" s="47" t="str">
        <f>IF(A1702="","",SUMIF(出库记录!$C:$C,$A1702,出库记录!$H:$H))</f>
        <v/>
      </c>
      <c r="I1702" s="47" t="str">
        <f t="shared" si="32"/>
        <v/>
      </c>
      <c r="J1702" s="20"/>
    </row>
    <row r="1703" spans="1:10">
      <c r="A1703" s="22"/>
      <c r="B1703" s="48" t="str">
        <f>IFERROR(VLOOKUP($A1703,货物明细表!$B:$F,2,0),"")</f>
        <v/>
      </c>
      <c r="C1703" s="48" t="str">
        <f>IFERROR(VLOOKUP($A1703,货物明细表!$B:$F,3,0),"")</f>
        <v/>
      </c>
      <c r="D1703" s="48" t="str">
        <f>IFERROR(VLOOKUP($A1703,货物明细表!$B:$F,4,0),"")</f>
        <v/>
      </c>
      <c r="E1703" s="48" t="str">
        <f>IFERROR(VLOOKUP($A1703,货物明细表!$B:$F,5,0),"")</f>
        <v/>
      </c>
      <c r="F1703" s="23"/>
      <c r="G1703" s="48" t="str">
        <f>IF($A1703="","",SUMIF(入库记录!$C:$C,$A1703,入库记录!$H:$H))</f>
        <v/>
      </c>
      <c r="H1703" s="48" t="str">
        <f>IF(A1703="","",SUMIF(出库记录!$C:$C,$A1703,出库记录!$H:$H))</f>
        <v/>
      </c>
      <c r="I1703" s="48" t="str">
        <f t="shared" si="32"/>
        <v/>
      </c>
      <c r="J1703" s="23"/>
    </row>
    <row r="1704" spans="1:10">
      <c r="A1704" s="19"/>
      <c r="B1704" s="47" t="str">
        <f>IFERROR(VLOOKUP($A1704,货物明细表!$B:$F,2,0),"")</f>
        <v/>
      </c>
      <c r="C1704" s="47" t="str">
        <f>IFERROR(VLOOKUP($A1704,货物明细表!$B:$F,3,0),"")</f>
        <v/>
      </c>
      <c r="D1704" s="47" t="str">
        <f>IFERROR(VLOOKUP($A1704,货物明细表!$B:$F,4,0),"")</f>
        <v/>
      </c>
      <c r="E1704" s="47" t="str">
        <f>IFERROR(VLOOKUP($A1704,货物明细表!$B:$F,5,0),"")</f>
        <v/>
      </c>
      <c r="F1704" s="20"/>
      <c r="G1704" s="47" t="str">
        <f>IF($A1704="","",SUMIF(入库记录!$C:$C,$A1704,入库记录!$H:$H))</f>
        <v/>
      </c>
      <c r="H1704" s="47" t="str">
        <f>IF(A1704="","",SUMIF(出库记录!$C:$C,$A1704,出库记录!$H:$H))</f>
        <v/>
      </c>
      <c r="I1704" s="47" t="str">
        <f t="shared" si="32"/>
        <v/>
      </c>
      <c r="J1704" s="20"/>
    </row>
    <row r="1705" spans="1:10">
      <c r="A1705" s="22"/>
      <c r="B1705" s="48" t="str">
        <f>IFERROR(VLOOKUP($A1705,货物明细表!$B:$F,2,0),"")</f>
        <v/>
      </c>
      <c r="C1705" s="48" t="str">
        <f>IFERROR(VLOOKUP($A1705,货物明细表!$B:$F,3,0),"")</f>
        <v/>
      </c>
      <c r="D1705" s="48" t="str">
        <f>IFERROR(VLOOKUP($A1705,货物明细表!$B:$F,4,0),"")</f>
        <v/>
      </c>
      <c r="E1705" s="48" t="str">
        <f>IFERROR(VLOOKUP($A1705,货物明细表!$B:$F,5,0),"")</f>
        <v/>
      </c>
      <c r="F1705" s="23"/>
      <c r="G1705" s="48" t="str">
        <f>IF($A1705="","",SUMIF(入库记录!$C:$C,$A1705,入库记录!$H:$H))</f>
        <v/>
      </c>
      <c r="H1705" s="48" t="str">
        <f>IF(A1705="","",SUMIF(出库记录!$C:$C,$A1705,出库记录!$H:$H))</f>
        <v/>
      </c>
      <c r="I1705" s="48" t="str">
        <f t="shared" si="32"/>
        <v/>
      </c>
      <c r="J1705" s="23"/>
    </row>
    <row r="1706" spans="1:10">
      <c r="A1706" s="19"/>
      <c r="B1706" s="47" t="str">
        <f>IFERROR(VLOOKUP($A1706,货物明细表!$B:$F,2,0),"")</f>
        <v/>
      </c>
      <c r="C1706" s="47" t="str">
        <f>IFERROR(VLOOKUP($A1706,货物明细表!$B:$F,3,0),"")</f>
        <v/>
      </c>
      <c r="D1706" s="47" t="str">
        <f>IFERROR(VLOOKUP($A1706,货物明细表!$B:$F,4,0),"")</f>
        <v/>
      </c>
      <c r="E1706" s="47" t="str">
        <f>IFERROR(VLOOKUP($A1706,货物明细表!$B:$F,5,0),"")</f>
        <v/>
      </c>
      <c r="F1706" s="20"/>
      <c r="G1706" s="47" t="str">
        <f>IF($A1706="","",SUMIF(入库记录!$C:$C,$A1706,入库记录!$H:$H))</f>
        <v/>
      </c>
      <c r="H1706" s="47" t="str">
        <f>IF(A1706="","",SUMIF(出库记录!$C:$C,$A1706,出库记录!$H:$H))</f>
        <v/>
      </c>
      <c r="I1706" s="47" t="str">
        <f t="shared" si="32"/>
        <v/>
      </c>
      <c r="J1706" s="20"/>
    </row>
    <row r="1707" spans="1:10">
      <c r="A1707" s="22"/>
      <c r="B1707" s="48" t="str">
        <f>IFERROR(VLOOKUP($A1707,货物明细表!$B:$F,2,0),"")</f>
        <v/>
      </c>
      <c r="C1707" s="48" t="str">
        <f>IFERROR(VLOOKUP($A1707,货物明细表!$B:$F,3,0),"")</f>
        <v/>
      </c>
      <c r="D1707" s="48" t="str">
        <f>IFERROR(VLOOKUP($A1707,货物明细表!$B:$F,4,0),"")</f>
        <v/>
      </c>
      <c r="E1707" s="48" t="str">
        <f>IFERROR(VLOOKUP($A1707,货物明细表!$B:$F,5,0),"")</f>
        <v/>
      </c>
      <c r="F1707" s="23"/>
      <c r="G1707" s="48" t="str">
        <f>IF($A1707="","",SUMIF(入库记录!$C:$C,$A1707,入库记录!$H:$H))</f>
        <v/>
      </c>
      <c r="H1707" s="48" t="str">
        <f>IF(A1707="","",SUMIF(出库记录!$C:$C,$A1707,出库记录!$H:$H))</f>
        <v/>
      </c>
      <c r="I1707" s="48" t="str">
        <f t="shared" si="32"/>
        <v/>
      </c>
      <c r="J1707" s="23"/>
    </row>
    <row r="1708" spans="1:10">
      <c r="A1708" s="19"/>
      <c r="B1708" s="47" t="str">
        <f>IFERROR(VLOOKUP($A1708,货物明细表!$B:$F,2,0),"")</f>
        <v/>
      </c>
      <c r="C1708" s="47" t="str">
        <f>IFERROR(VLOOKUP($A1708,货物明细表!$B:$F,3,0),"")</f>
        <v/>
      </c>
      <c r="D1708" s="47" t="str">
        <f>IFERROR(VLOOKUP($A1708,货物明细表!$B:$F,4,0),"")</f>
        <v/>
      </c>
      <c r="E1708" s="47" t="str">
        <f>IFERROR(VLOOKUP($A1708,货物明细表!$B:$F,5,0),"")</f>
        <v/>
      </c>
      <c r="F1708" s="20"/>
      <c r="G1708" s="47" t="str">
        <f>IF($A1708="","",SUMIF(入库记录!$C:$C,$A1708,入库记录!$H:$H))</f>
        <v/>
      </c>
      <c r="H1708" s="47" t="str">
        <f>IF(A1708="","",SUMIF(出库记录!$C:$C,$A1708,出库记录!$H:$H))</f>
        <v/>
      </c>
      <c r="I1708" s="47" t="str">
        <f t="shared" si="32"/>
        <v/>
      </c>
      <c r="J1708" s="20"/>
    </row>
    <row r="1709" spans="1:10">
      <c r="A1709" s="22"/>
      <c r="B1709" s="48" t="str">
        <f>IFERROR(VLOOKUP($A1709,货物明细表!$B:$F,2,0),"")</f>
        <v/>
      </c>
      <c r="C1709" s="48" t="str">
        <f>IFERROR(VLOOKUP($A1709,货物明细表!$B:$F,3,0),"")</f>
        <v/>
      </c>
      <c r="D1709" s="48" t="str">
        <f>IFERROR(VLOOKUP($A1709,货物明细表!$B:$F,4,0),"")</f>
        <v/>
      </c>
      <c r="E1709" s="48" t="str">
        <f>IFERROR(VLOOKUP($A1709,货物明细表!$B:$F,5,0),"")</f>
        <v/>
      </c>
      <c r="F1709" s="23"/>
      <c r="G1709" s="48" t="str">
        <f>IF($A1709="","",SUMIF(入库记录!$C:$C,$A1709,入库记录!$H:$H))</f>
        <v/>
      </c>
      <c r="H1709" s="48" t="str">
        <f>IF(A1709="","",SUMIF(出库记录!$C:$C,$A1709,出库记录!$H:$H))</f>
        <v/>
      </c>
      <c r="I1709" s="48" t="str">
        <f t="shared" si="32"/>
        <v/>
      </c>
      <c r="J1709" s="23"/>
    </row>
    <row r="1710" spans="1:10">
      <c r="A1710" s="19"/>
      <c r="B1710" s="47" t="str">
        <f>IFERROR(VLOOKUP($A1710,货物明细表!$B:$F,2,0),"")</f>
        <v/>
      </c>
      <c r="C1710" s="47" t="str">
        <f>IFERROR(VLOOKUP($A1710,货物明细表!$B:$F,3,0),"")</f>
        <v/>
      </c>
      <c r="D1710" s="47" t="str">
        <f>IFERROR(VLOOKUP($A1710,货物明细表!$B:$F,4,0),"")</f>
        <v/>
      </c>
      <c r="E1710" s="47" t="str">
        <f>IFERROR(VLOOKUP($A1710,货物明细表!$B:$F,5,0),"")</f>
        <v/>
      </c>
      <c r="F1710" s="20"/>
      <c r="G1710" s="47" t="str">
        <f>IF($A1710="","",SUMIF(入库记录!$C:$C,$A1710,入库记录!$H:$H))</f>
        <v/>
      </c>
      <c r="H1710" s="47" t="str">
        <f>IF(A1710="","",SUMIF(出库记录!$C:$C,$A1710,出库记录!$H:$H))</f>
        <v/>
      </c>
      <c r="I1710" s="47" t="str">
        <f t="shared" si="32"/>
        <v/>
      </c>
      <c r="J1710" s="20"/>
    </row>
    <row r="1711" spans="1:10">
      <c r="A1711" s="22"/>
      <c r="B1711" s="48" t="str">
        <f>IFERROR(VLOOKUP($A1711,货物明细表!$B:$F,2,0),"")</f>
        <v/>
      </c>
      <c r="C1711" s="48" t="str">
        <f>IFERROR(VLOOKUP($A1711,货物明细表!$B:$F,3,0),"")</f>
        <v/>
      </c>
      <c r="D1711" s="48" t="str">
        <f>IFERROR(VLOOKUP($A1711,货物明细表!$B:$F,4,0),"")</f>
        <v/>
      </c>
      <c r="E1711" s="48" t="str">
        <f>IFERROR(VLOOKUP($A1711,货物明细表!$B:$F,5,0),"")</f>
        <v/>
      </c>
      <c r="F1711" s="23"/>
      <c r="G1711" s="48" t="str">
        <f>IF($A1711="","",SUMIF(入库记录!$C:$C,$A1711,入库记录!$H:$H))</f>
        <v/>
      </c>
      <c r="H1711" s="48" t="str">
        <f>IF(A1711="","",SUMIF(出库记录!$C:$C,$A1711,出库记录!$H:$H))</f>
        <v/>
      </c>
      <c r="I1711" s="48" t="str">
        <f t="shared" si="32"/>
        <v/>
      </c>
      <c r="J1711" s="23"/>
    </row>
    <row r="1712" spans="1:10">
      <c r="A1712" s="19"/>
      <c r="B1712" s="47" t="str">
        <f>IFERROR(VLOOKUP($A1712,货物明细表!$B:$F,2,0),"")</f>
        <v/>
      </c>
      <c r="C1712" s="47" t="str">
        <f>IFERROR(VLOOKUP($A1712,货物明细表!$B:$F,3,0),"")</f>
        <v/>
      </c>
      <c r="D1712" s="47" t="str">
        <f>IFERROR(VLOOKUP($A1712,货物明细表!$B:$F,4,0),"")</f>
        <v/>
      </c>
      <c r="E1712" s="47" t="str">
        <f>IFERROR(VLOOKUP($A1712,货物明细表!$B:$F,5,0),"")</f>
        <v/>
      </c>
      <c r="F1712" s="20"/>
      <c r="G1712" s="47" t="str">
        <f>IF($A1712="","",SUMIF(入库记录!$C:$C,$A1712,入库记录!$H:$H))</f>
        <v/>
      </c>
      <c r="H1712" s="47" t="str">
        <f>IF(A1712="","",SUMIF(出库记录!$C:$C,$A1712,出库记录!$H:$H))</f>
        <v/>
      </c>
      <c r="I1712" s="47" t="str">
        <f t="shared" si="32"/>
        <v/>
      </c>
      <c r="J1712" s="20"/>
    </row>
    <row r="1713" spans="1:10">
      <c r="A1713" s="22"/>
      <c r="B1713" s="48" t="str">
        <f>IFERROR(VLOOKUP($A1713,货物明细表!$B:$F,2,0),"")</f>
        <v/>
      </c>
      <c r="C1713" s="48" t="str">
        <f>IFERROR(VLOOKUP($A1713,货物明细表!$B:$F,3,0),"")</f>
        <v/>
      </c>
      <c r="D1713" s="48" t="str">
        <f>IFERROR(VLOOKUP($A1713,货物明细表!$B:$F,4,0),"")</f>
        <v/>
      </c>
      <c r="E1713" s="48" t="str">
        <f>IFERROR(VLOOKUP($A1713,货物明细表!$B:$F,5,0),"")</f>
        <v/>
      </c>
      <c r="F1713" s="23"/>
      <c r="G1713" s="48" t="str">
        <f>IF($A1713="","",SUMIF(入库记录!$C:$C,$A1713,入库记录!$H:$H))</f>
        <v/>
      </c>
      <c r="H1713" s="48" t="str">
        <f>IF(A1713="","",SUMIF(出库记录!$C:$C,$A1713,出库记录!$H:$H))</f>
        <v/>
      </c>
      <c r="I1713" s="48" t="str">
        <f t="shared" si="32"/>
        <v/>
      </c>
      <c r="J1713" s="23"/>
    </row>
    <row r="1714" spans="1:10">
      <c r="A1714" s="19"/>
      <c r="B1714" s="47" t="str">
        <f>IFERROR(VLOOKUP($A1714,货物明细表!$B:$F,2,0),"")</f>
        <v/>
      </c>
      <c r="C1714" s="47" t="str">
        <f>IFERROR(VLOOKUP($A1714,货物明细表!$B:$F,3,0),"")</f>
        <v/>
      </c>
      <c r="D1714" s="47" t="str">
        <f>IFERROR(VLOOKUP($A1714,货物明细表!$B:$F,4,0),"")</f>
        <v/>
      </c>
      <c r="E1714" s="47" t="str">
        <f>IFERROR(VLOOKUP($A1714,货物明细表!$B:$F,5,0),"")</f>
        <v/>
      </c>
      <c r="F1714" s="20"/>
      <c r="G1714" s="47" t="str">
        <f>IF($A1714="","",SUMIF(入库记录!$C:$C,$A1714,入库记录!$H:$H))</f>
        <v/>
      </c>
      <c r="H1714" s="47" t="str">
        <f>IF(A1714="","",SUMIF(出库记录!$C:$C,$A1714,出库记录!$H:$H))</f>
        <v/>
      </c>
      <c r="I1714" s="47" t="str">
        <f t="shared" si="32"/>
        <v/>
      </c>
      <c r="J1714" s="20"/>
    </row>
    <row r="1715" spans="1:10">
      <c r="A1715" s="22"/>
      <c r="B1715" s="48" t="str">
        <f>IFERROR(VLOOKUP($A1715,货物明细表!$B:$F,2,0),"")</f>
        <v/>
      </c>
      <c r="C1715" s="48" t="str">
        <f>IFERROR(VLOOKUP($A1715,货物明细表!$B:$F,3,0),"")</f>
        <v/>
      </c>
      <c r="D1715" s="48" t="str">
        <f>IFERROR(VLOOKUP($A1715,货物明细表!$B:$F,4,0),"")</f>
        <v/>
      </c>
      <c r="E1715" s="48" t="str">
        <f>IFERROR(VLOOKUP($A1715,货物明细表!$B:$F,5,0),"")</f>
        <v/>
      </c>
      <c r="F1715" s="23"/>
      <c r="G1715" s="48" t="str">
        <f>IF($A1715="","",SUMIF(入库记录!$C:$C,$A1715,入库记录!$H:$H))</f>
        <v/>
      </c>
      <c r="H1715" s="48" t="str">
        <f>IF(A1715="","",SUMIF(出库记录!$C:$C,$A1715,出库记录!$H:$H))</f>
        <v/>
      </c>
      <c r="I1715" s="48" t="str">
        <f t="shared" si="32"/>
        <v/>
      </c>
      <c r="J1715" s="23"/>
    </row>
    <row r="1716" spans="1:10">
      <c r="A1716" s="19"/>
      <c r="B1716" s="47" t="str">
        <f>IFERROR(VLOOKUP($A1716,货物明细表!$B:$F,2,0),"")</f>
        <v/>
      </c>
      <c r="C1716" s="47" t="str">
        <f>IFERROR(VLOOKUP($A1716,货物明细表!$B:$F,3,0),"")</f>
        <v/>
      </c>
      <c r="D1716" s="47" t="str">
        <f>IFERROR(VLOOKUP($A1716,货物明细表!$B:$F,4,0),"")</f>
        <v/>
      </c>
      <c r="E1716" s="47" t="str">
        <f>IFERROR(VLOOKUP($A1716,货物明细表!$B:$F,5,0),"")</f>
        <v/>
      </c>
      <c r="F1716" s="20"/>
      <c r="G1716" s="47" t="str">
        <f>IF($A1716="","",SUMIF(入库记录!$C:$C,$A1716,入库记录!$H:$H))</f>
        <v/>
      </c>
      <c r="H1716" s="47" t="str">
        <f>IF(A1716="","",SUMIF(出库记录!$C:$C,$A1716,出库记录!$H:$H))</f>
        <v/>
      </c>
      <c r="I1716" s="47" t="str">
        <f t="shared" si="32"/>
        <v/>
      </c>
      <c r="J1716" s="20"/>
    </row>
    <row r="1717" spans="1:10">
      <c r="A1717" s="22"/>
      <c r="B1717" s="48" t="str">
        <f>IFERROR(VLOOKUP($A1717,货物明细表!$B:$F,2,0),"")</f>
        <v/>
      </c>
      <c r="C1717" s="48" t="str">
        <f>IFERROR(VLOOKUP($A1717,货物明细表!$B:$F,3,0),"")</f>
        <v/>
      </c>
      <c r="D1717" s="48" t="str">
        <f>IFERROR(VLOOKUP($A1717,货物明细表!$B:$F,4,0),"")</f>
        <v/>
      </c>
      <c r="E1717" s="48" t="str">
        <f>IFERROR(VLOOKUP($A1717,货物明细表!$B:$F,5,0),"")</f>
        <v/>
      </c>
      <c r="F1717" s="23"/>
      <c r="G1717" s="48" t="str">
        <f>IF($A1717="","",SUMIF(入库记录!$C:$C,$A1717,入库记录!$H:$H))</f>
        <v/>
      </c>
      <c r="H1717" s="48" t="str">
        <f>IF(A1717="","",SUMIF(出库记录!$C:$C,$A1717,出库记录!$H:$H))</f>
        <v/>
      </c>
      <c r="I1717" s="48" t="str">
        <f t="shared" si="32"/>
        <v/>
      </c>
      <c r="J1717" s="23"/>
    </row>
    <row r="1718" spans="1:10">
      <c r="A1718" s="19"/>
      <c r="B1718" s="47" t="str">
        <f>IFERROR(VLOOKUP($A1718,货物明细表!$B:$F,2,0),"")</f>
        <v/>
      </c>
      <c r="C1718" s="47" t="str">
        <f>IFERROR(VLOOKUP($A1718,货物明细表!$B:$F,3,0),"")</f>
        <v/>
      </c>
      <c r="D1718" s="47" t="str">
        <f>IFERROR(VLOOKUP($A1718,货物明细表!$B:$F,4,0),"")</f>
        <v/>
      </c>
      <c r="E1718" s="47" t="str">
        <f>IFERROR(VLOOKUP($A1718,货物明细表!$B:$F,5,0),"")</f>
        <v/>
      </c>
      <c r="F1718" s="20"/>
      <c r="G1718" s="47" t="str">
        <f>IF($A1718="","",SUMIF(入库记录!$C:$C,$A1718,入库记录!$H:$H))</f>
        <v/>
      </c>
      <c r="H1718" s="47" t="str">
        <f>IF(A1718="","",SUMIF(出库记录!$C:$C,$A1718,出库记录!$H:$H))</f>
        <v/>
      </c>
      <c r="I1718" s="47" t="str">
        <f t="shared" si="32"/>
        <v/>
      </c>
      <c r="J1718" s="20"/>
    </row>
    <row r="1719" spans="1:10">
      <c r="A1719" s="22"/>
      <c r="B1719" s="48" t="str">
        <f>IFERROR(VLOOKUP($A1719,货物明细表!$B:$F,2,0),"")</f>
        <v/>
      </c>
      <c r="C1719" s="48" t="str">
        <f>IFERROR(VLOOKUP($A1719,货物明细表!$B:$F,3,0),"")</f>
        <v/>
      </c>
      <c r="D1719" s="48" t="str">
        <f>IFERROR(VLOOKUP($A1719,货物明细表!$B:$F,4,0),"")</f>
        <v/>
      </c>
      <c r="E1719" s="48" t="str">
        <f>IFERROR(VLOOKUP($A1719,货物明细表!$B:$F,5,0),"")</f>
        <v/>
      </c>
      <c r="F1719" s="23"/>
      <c r="G1719" s="48" t="str">
        <f>IF($A1719="","",SUMIF(入库记录!$C:$C,$A1719,入库记录!$H:$H))</f>
        <v/>
      </c>
      <c r="H1719" s="48" t="str">
        <f>IF(A1719="","",SUMIF(出库记录!$C:$C,$A1719,出库记录!$H:$H))</f>
        <v/>
      </c>
      <c r="I1719" s="48" t="str">
        <f t="shared" si="32"/>
        <v/>
      </c>
      <c r="J1719" s="23"/>
    </row>
    <row r="1720" spans="1:10">
      <c r="A1720" s="19"/>
      <c r="B1720" s="47" t="str">
        <f>IFERROR(VLOOKUP($A1720,货物明细表!$B:$F,2,0),"")</f>
        <v/>
      </c>
      <c r="C1720" s="47" t="str">
        <f>IFERROR(VLOOKUP($A1720,货物明细表!$B:$F,3,0),"")</f>
        <v/>
      </c>
      <c r="D1720" s="47" t="str">
        <f>IFERROR(VLOOKUP($A1720,货物明细表!$B:$F,4,0),"")</f>
        <v/>
      </c>
      <c r="E1720" s="47" t="str">
        <f>IFERROR(VLOOKUP($A1720,货物明细表!$B:$F,5,0),"")</f>
        <v/>
      </c>
      <c r="F1720" s="20"/>
      <c r="G1720" s="47" t="str">
        <f>IF($A1720="","",SUMIF(入库记录!$C:$C,$A1720,入库记录!$H:$H))</f>
        <v/>
      </c>
      <c r="H1720" s="47" t="str">
        <f>IF(A1720="","",SUMIF(出库记录!$C:$C,$A1720,出库记录!$H:$H))</f>
        <v/>
      </c>
      <c r="I1720" s="47" t="str">
        <f t="shared" si="32"/>
        <v/>
      </c>
      <c r="J1720" s="20"/>
    </row>
    <row r="1721" spans="1:10">
      <c r="A1721" s="22"/>
      <c r="B1721" s="48" t="str">
        <f>IFERROR(VLOOKUP($A1721,货物明细表!$B:$F,2,0),"")</f>
        <v/>
      </c>
      <c r="C1721" s="48" t="str">
        <f>IFERROR(VLOOKUP($A1721,货物明细表!$B:$F,3,0),"")</f>
        <v/>
      </c>
      <c r="D1721" s="48" t="str">
        <f>IFERROR(VLOOKUP($A1721,货物明细表!$B:$F,4,0),"")</f>
        <v/>
      </c>
      <c r="E1721" s="48" t="str">
        <f>IFERROR(VLOOKUP($A1721,货物明细表!$B:$F,5,0),"")</f>
        <v/>
      </c>
      <c r="F1721" s="23"/>
      <c r="G1721" s="48" t="str">
        <f>IF($A1721="","",SUMIF(入库记录!$C:$C,$A1721,入库记录!$H:$H))</f>
        <v/>
      </c>
      <c r="H1721" s="48" t="str">
        <f>IF(A1721="","",SUMIF(出库记录!$C:$C,$A1721,出库记录!$H:$H))</f>
        <v/>
      </c>
      <c r="I1721" s="48" t="str">
        <f t="shared" si="32"/>
        <v/>
      </c>
      <c r="J1721" s="23"/>
    </row>
    <row r="1722" spans="1:10">
      <c r="A1722" s="19"/>
      <c r="B1722" s="47" t="str">
        <f>IFERROR(VLOOKUP($A1722,货物明细表!$B:$F,2,0),"")</f>
        <v/>
      </c>
      <c r="C1722" s="47" t="str">
        <f>IFERROR(VLOOKUP($A1722,货物明细表!$B:$F,3,0),"")</f>
        <v/>
      </c>
      <c r="D1722" s="47" t="str">
        <f>IFERROR(VLOOKUP($A1722,货物明细表!$B:$F,4,0),"")</f>
        <v/>
      </c>
      <c r="E1722" s="47" t="str">
        <f>IFERROR(VLOOKUP($A1722,货物明细表!$B:$F,5,0),"")</f>
        <v/>
      </c>
      <c r="F1722" s="20"/>
      <c r="G1722" s="47" t="str">
        <f>IF($A1722="","",SUMIF(入库记录!$C:$C,$A1722,入库记录!$H:$H))</f>
        <v/>
      </c>
      <c r="H1722" s="47" t="str">
        <f>IF(A1722="","",SUMIF(出库记录!$C:$C,$A1722,出库记录!$H:$H))</f>
        <v/>
      </c>
      <c r="I1722" s="47" t="str">
        <f t="shared" si="32"/>
        <v/>
      </c>
      <c r="J1722" s="20"/>
    </row>
    <row r="1723" spans="1:10">
      <c r="A1723" s="22"/>
      <c r="B1723" s="48" t="str">
        <f>IFERROR(VLOOKUP($A1723,货物明细表!$B:$F,2,0),"")</f>
        <v/>
      </c>
      <c r="C1723" s="48" t="str">
        <f>IFERROR(VLOOKUP($A1723,货物明细表!$B:$F,3,0),"")</f>
        <v/>
      </c>
      <c r="D1723" s="48" t="str">
        <f>IFERROR(VLOOKUP($A1723,货物明细表!$B:$F,4,0),"")</f>
        <v/>
      </c>
      <c r="E1723" s="48" t="str">
        <f>IFERROR(VLOOKUP($A1723,货物明细表!$B:$F,5,0),"")</f>
        <v/>
      </c>
      <c r="F1723" s="23"/>
      <c r="G1723" s="48" t="str">
        <f>IF($A1723="","",SUMIF(入库记录!$C:$C,$A1723,入库记录!$H:$H))</f>
        <v/>
      </c>
      <c r="H1723" s="48" t="str">
        <f>IF(A1723="","",SUMIF(出库记录!$C:$C,$A1723,出库记录!$H:$H))</f>
        <v/>
      </c>
      <c r="I1723" s="48" t="str">
        <f t="shared" si="32"/>
        <v/>
      </c>
      <c r="J1723" s="23"/>
    </row>
    <row r="1724" spans="1:10">
      <c r="A1724" s="19"/>
      <c r="B1724" s="47" t="str">
        <f>IFERROR(VLOOKUP($A1724,货物明细表!$B:$F,2,0),"")</f>
        <v/>
      </c>
      <c r="C1724" s="47" t="str">
        <f>IFERROR(VLOOKUP($A1724,货物明细表!$B:$F,3,0),"")</f>
        <v/>
      </c>
      <c r="D1724" s="47" t="str">
        <f>IFERROR(VLOOKUP($A1724,货物明细表!$B:$F,4,0),"")</f>
        <v/>
      </c>
      <c r="E1724" s="47" t="str">
        <f>IFERROR(VLOOKUP($A1724,货物明细表!$B:$F,5,0),"")</f>
        <v/>
      </c>
      <c r="F1724" s="20"/>
      <c r="G1724" s="47" t="str">
        <f>IF($A1724="","",SUMIF(入库记录!$C:$C,$A1724,入库记录!$H:$H))</f>
        <v/>
      </c>
      <c r="H1724" s="47" t="str">
        <f>IF(A1724="","",SUMIF(出库记录!$C:$C,$A1724,出库记录!$H:$H))</f>
        <v/>
      </c>
      <c r="I1724" s="47" t="str">
        <f t="shared" si="32"/>
        <v/>
      </c>
      <c r="J1724" s="20"/>
    </row>
    <row r="1725" spans="1:10">
      <c r="A1725" s="22"/>
      <c r="B1725" s="48" t="str">
        <f>IFERROR(VLOOKUP($A1725,货物明细表!$B:$F,2,0),"")</f>
        <v/>
      </c>
      <c r="C1725" s="48" t="str">
        <f>IFERROR(VLOOKUP($A1725,货物明细表!$B:$F,3,0),"")</f>
        <v/>
      </c>
      <c r="D1725" s="48" t="str">
        <f>IFERROR(VLOOKUP($A1725,货物明细表!$B:$F,4,0),"")</f>
        <v/>
      </c>
      <c r="E1725" s="48" t="str">
        <f>IFERROR(VLOOKUP($A1725,货物明细表!$B:$F,5,0),"")</f>
        <v/>
      </c>
      <c r="F1725" s="23"/>
      <c r="G1725" s="48" t="str">
        <f>IF($A1725="","",SUMIF(入库记录!$C:$C,$A1725,入库记录!$H:$H))</f>
        <v/>
      </c>
      <c r="H1725" s="48" t="str">
        <f>IF(A1725="","",SUMIF(出库记录!$C:$C,$A1725,出库记录!$H:$H))</f>
        <v/>
      </c>
      <c r="I1725" s="48" t="str">
        <f t="shared" si="32"/>
        <v/>
      </c>
      <c r="J1725" s="23"/>
    </row>
    <row r="1726" spans="1:10">
      <c r="A1726" s="19"/>
      <c r="B1726" s="47" t="str">
        <f>IFERROR(VLOOKUP($A1726,货物明细表!$B:$F,2,0),"")</f>
        <v/>
      </c>
      <c r="C1726" s="47" t="str">
        <f>IFERROR(VLOOKUP($A1726,货物明细表!$B:$F,3,0),"")</f>
        <v/>
      </c>
      <c r="D1726" s="47" t="str">
        <f>IFERROR(VLOOKUP($A1726,货物明细表!$B:$F,4,0),"")</f>
        <v/>
      </c>
      <c r="E1726" s="47" t="str">
        <f>IFERROR(VLOOKUP($A1726,货物明细表!$B:$F,5,0),"")</f>
        <v/>
      </c>
      <c r="F1726" s="20"/>
      <c r="G1726" s="47" t="str">
        <f>IF($A1726="","",SUMIF(入库记录!$C:$C,$A1726,入库记录!$H:$H))</f>
        <v/>
      </c>
      <c r="H1726" s="47" t="str">
        <f>IF(A1726="","",SUMIF(出库记录!$C:$C,$A1726,出库记录!$H:$H))</f>
        <v/>
      </c>
      <c r="I1726" s="47" t="str">
        <f t="shared" si="32"/>
        <v/>
      </c>
      <c r="J1726" s="20"/>
    </row>
    <row r="1727" spans="1:10">
      <c r="A1727" s="22"/>
      <c r="B1727" s="48" t="str">
        <f>IFERROR(VLOOKUP($A1727,货物明细表!$B:$F,2,0),"")</f>
        <v/>
      </c>
      <c r="C1727" s="48" t="str">
        <f>IFERROR(VLOOKUP($A1727,货物明细表!$B:$F,3,0),"")</f>
        <v/>
      </c>
      <c r="D1727" s="48" t="str">
        <f>IFERROR(VLOOKUP($A1727,货物明细表!$B:$F,4,0),"")</f>
        <v/>
      </c>
      <c r="E1727" s="48" t="str">
        <f>IFERROR(VLOOKUP($A1727,货物明细表!$B:$F,5,0),"")</f>
        <v/>
      </c>
      <c r="F1727" s="23"/>
      <c r="G1727" s="48" t="str">
        <f>IF($A1727="","",SUMIF(入库记录!$C:$C,$A1727,入库记录!$H:$H))</f>
        <v/>
      </c>
      <c r="H1727" s="48" t="str">
        <f>IF(A1727="","",SUMIF(出库记录!$C:$C,$A1727,出库记录!$H:$H))</f>
        <v/>
      </c>
      <c r="I1727" s="48" t="str">
        <f t="shared" si="32"/>
        <v/>
      </c>
      <c r="J1727" s="23"/>
    </row>
    <row r="1728" spans="1:10">
      <c r="A1728" s="19"/>
      <c r="B1728" s="47" t="str">
        <f>IFERROR(VLOOKUP($A1728,货物明细表!$B:$F,2,0),"")</f>
        <v/>
      </c>
      <c r="C1728" s="47" t="str">
        <f>IFERROR(VLOOKUP($A1728,货物明细表!$B:$F,3,0),"")</f>
        <v/>
      </c>
      <c r="D1728" s="47" t="str">
        <f>IFERROR(VLOOKUP($A1728,货物明细表!$B:$F,4,0),"")</f>
        <v/>
      </c>
      <c r="E1728" s="47" t="str">
        <f>IFERROR(VLOOKUP($A1728,货物明细表!$B:$F,5,0),"")</f>
        <v/>
      </c>
      <c r="F1728" s="20"/>
      <c r="G1728" s="47" t="str">
        <f>IF($A1728="","",SUMIF(入库记录!$C:$C,$A1728,入库记录!$H:$H))</f>
        <v/>
      </c>
      <c r="H1728" s="47" t="str">
        <f>IF(A1728="","",SUMIF(出库记录!$C:$C,$A1728,出库记录!$H:$H))</f>
        <v/>
      </c>
      <c r="I1728" s="47" t="str">
        <f t="shared" si="32"/>
        <v/>
      </c>
      <c r="J1728" s="20"/>
    </row>
    <row r="1729" spans="1:10">
      <c r="A1729" s="22"/>
      <c r="B1729" s="48" t="str">
        <f>IFERROR(VLOOKUP($A1729,货物明细表!$B:$F,2,0),"")</f>
        <v/>
      </c>
      <c r="C1729" s="48" t="str">
        <f>IFERROR(VLOOKUP($A1729,货物明细表!$B:$F,3,0),"")</f>
        <v/>
      </c>
      <c r="D1729" s="48" t="str">
        <f>IFERROR(VLOOKUP($A1729,货物明细表!$B:$F,4,0),"")</f>
        <v/>
      </c>
      <c r="E1729" s="48" t="str">
        <f>IFERROR(VLOOKUP($A1729,货物明细表!$B:$F,5,0),"")</f>
        <v/>
      </c>
      <c r="F1729" s="23"/>
      <c r="G1729" s="48" t="str">
        <f>IF($A1729="","",SUMIF(入库记录!$C:$C,$A1729,入库记录!$H:$H))</f>
        <v/>
      </c>
      <c r="H1729" s="48" t="str">
        <f>IF(A1729="","",SUMIF(出库记录!$C:$C,$A1729,出库记录!$H:$H))</f>
        <v/>
      </c>
      <c r="I1729" s="48" t="str">
        <f t="shared" si="32"/>
        <v/>
      </c>
      <c r="J1729" s="23"/>
    </row>
    <row r="1730" spans="1:10">
      <c r="A1730" s="19"/>
      <c r="B1730" s="47" t="str">
        <f>IFERROR(VLOOKUP($A1730,货物明细表!$B:$F,2,0),"")</f>
        <v/>
      </c>
      <c r="C1730" s="47" t="str">
        <f>IFERROR(VLOOKUP($A1730,货物明细表!$B:$F,3,0),"")</f>
        <v/>
      </c>
      <c r="D1730" s="47" t="str">
        <f>IFERROR(VLOOKUP($A1730,货物明细表!$B:$F,4,0),"")</f>
        <v/>
      </c>
      <c r="E1730" s="47" t="str">
        <f>IFERROR(VLOOKUP($A1730,货物明细表!$B:$F,5,0),"")</f>
        <v/>
      </c>
      <c r="F1730" s="20"/>
      <c r="G1730" s="47" t="str">
        <f>IF($A1730="","",SUMIF(入库记录!$C:$C,$A1730,入库记录!$H:$H))</f>
        <v/>
      </c>
      <c r="H1730" s="47" t="str">
        <f>IF(A1730="","",SUMIF(出库记录!$C:$C,$A1730,出库记录!$H:$H))</f>
        <v/>
      </c>
      <c r="I1730" s="47" t="str">
        <f t="shared" si="32"/>
        <v/>
      </c>
      <c r="J1730" s="20"/>
    </row>
    <row r="1731" spans="1:10">
      <c r="A1731" s="22"/>
      <c r="B1731" s="48" t="str">
        <f>IFERROR(VLOOKUP($A1731,货物明细表!$B:$F,2,0),"")</f>
        <v/>
      </c>
      <c r="C1731" s="48" t="str">
        <f>IFERROR(VLOOKUP($A1731,货物明细表!$B:$F,3,0),"")</f>
        <v/>
      </c>
      <c r="D1731" s="48" t="str">
        <f>IFERROR(VLOOKUP($A1731,货物明细表!$B:$F,4,0),"")</f>
        <v/>
      </c>
      <c r="E1731" s="48" t="str">
        <f>IFERROR(VLOOKUP($A1731,货物明细表!$B:$F,5,0),"")</f>
        <v/>
      </c>
      <c r="F1731" s="23"/>
      <c r="G1731" s="48" t="str">
        <f>IF($A1731="","",SUMIF(入库记录!$C:$C,$A1731,入库记录!$H:$H))</f>
        <v/>
      </c>
      <c r="H1731" s="48" t="str">
        <f>IF(A1731="","",SUMIF(出库记录!$C:$C,$A1731,出库记录!$H:$H))</f>
        <v/>
      </c>
      <c r="I1731" s="48" t="str">
        <f t="shared" si="32"/>
        <v/>
      </c>
      <c r="J1731" s="23"/>
    </row>
    <row r="1732" spans="1:10">
      <c r="A1732" s="19"/>
      <c r="B1732" s="47" t="str">
        <f>IFERROR(VLOOKUP($A1732,货物明细表!$B:$F,2,0),"")</f>
        <v/>
      </c>
      <c r="C1732" s="47" t="str">
        <f>IFERROR(VLOOKUP($A1732,货物明细表!$B:$F,3,0),"")</f>
        <v/>
      </c>
      <c r="D1732" s="47" t="str">
        <f>IFERROR(VLOOKUP($A1732,货物明细表!$B:$F,4,0),"")</f>
        <v/>
      </c>
      <c r="E1732" s="47" t="str">
        <f>IFERROR(VLOOKUP($A1732,货物明细表!$B:$F,5,0),"")</f>
        <v/>
      </c>
      <c r="F1732" s="20"/>
      <c r="G1732" s="47" t="str">
        <f>IF($A1732="","",SUMIF(入库记录!$C:$C,$A1732,入库记录!$H:$H))</f>
        <v/>
      </c>
      <c r="H1732" s="47" t="str">
        <f>IF(A1732="","",SUMIF(出库记录!$C:$C,$A1732,出库记录!$H:$H))</f>
        <v/>
      </c>
      <c r="I1732" s="47" t="str">
        <f t="shared" si="32"/>
        <v/>
      </c>
      <c r="J1732" s="20"/>
    </row>
    <row r="1733" spans="1:10">
      <c r="A1733" s="22"/>
      <c r="B1733" s="48" t="str">
        <f>IFERROR(VLOOKUP($A1733,货物明细表!$B:$F,2,0),"")</f>
        <v/>
      </c>
      <c r="C1733" s="48" t="str">
        <f>IFERROR(VLOOKUP($A1733,货物明细表!$B:$F,3,0),"")</f>
        <v/>
      </c>
      <c r="D1733" s="48" t="str">
        <f>IFERROR(VLOOKUP($A1733,货物明细表!$B:$F,4,0),"")</f>
        <v/>
      </c>
      <c r="E1733" s="48" t="str">
        <f>IFERROR(VLOOKUP($A1733,货物明细表!$B:$F,5,0),"")</f>
        <v/>
      </c>
      <c r="F1733" s="23"/>
      <c r="G1733" s="48" t="str">
        <f>IF($A1733="","",SUMIF(入库记录!$C:$C,$A1733,入库记录!$H:$H))</f>
        <v/>
      </c>
      <c r="H1733" s="48" t="str">
        <f>IF(A1733="","",SUMIF(出库记录!$C:$C,$A1733,出库记录!$H:$H))</f>
        <v/>
      </c>
      <c r="I1733" s="48" t="str">
        <f t="shared" si="32"/>
        <v/>
      </c>
      <c r="J1733" s="23"/>
    </row>
    <row r="1734" spans="1:10">
      <c r="A1734" s="19"/>
      <c r="B1734" s="47" t="str">
        <f>IFERROR(VLOOKUP($A1734,货物明细表!$B:$F,2,0),"")</f>
        <v/>
      </c>
      <c r="C1734" s="47" t="str">
        <f>IFERROR(VLOOKUP($A1734,货物明细表!$B:$F,3,0),"")</f>
        <v/>
      </c>
      <c r="D1734" s="47" t="str">
        <f>IFERROR(VLOOKUP($A1734,货物明细表!$B:$F,4,0),"")</f>
        <v/>
      </c>
      <c r="E1734" s="47" t="str">
        <f>IFERROR(VLOOKUP($A1734,货物明细表!$B:$F,5,0),"")</f>
        <v/>
      </c>
      <c r="F1734" s="20"/>
      <c r="G1734" s="47" t="str">
        <f>IF($A1734="","",SUMIF(入库记录!$C:$C,$A1734,入库记录!$H:$H))</f>
        <v/>
      </c>
      <c r="H1734" s="47" t="str">
        <f>IF(A1734="","",SUMIF(出库记录!$C:$C,$A1734,出库记录!$H:$H))</f>
        <v/>
      </c>
      <c r="I1734" s="47" t="str">
        <f t="shared" si="32"/>
        <v/>
      </c>
      <c r="J1734" s="20"/>
    </row>
    <row r="1735" spans="1:10">
      <c r="A1735" s="22"/>
      <c r="B1735" s="48" t="str">
        <f>IFERROR(VLOOKUP($A1735,货物明细表!$B:$F,2,0),"")</f>
        <v/>
      </c>
      <c r="C1735" s="48" t="str">
        <f>IFERROR(VLOOKUP($A1735,货物明细表!$B:$F,3,0),"")</f>
        <v/>
      </c>
      <c r="D1735" s="48" t="str">
        <f>IFERROR(VLOOKUP($A1735,货物明细表!$B:$F,4,0),"")</f>
        <v/>
      </c>
      <c r="E1735" s="48" t="str">
        <f>IFERROR(VLOOKUP($A1735,货物明细表!$B:$F,5,0),"")</f>
        <v/>
      </c>
      <c r="F1735" s="23"/>
      <c r="G1735" s="48" t="str">
        <f>IF($A1735="","",SUMIF(入库记录!$C:$C,$A1735,入库记录!$H:$H))</f>
        <v/>
      </c>
      <c r="H1735" s="48" t="str">
        <f>IF(A1735="","",SUMIF(出库记录!$C:$C,$A1735,出库记录!$H:$H))</f>
        <v/>
      </c>
      <c r="I1735" s="48" t="str">
        <f t="shared" si="32"/>
        <v/>
      </c>
      <c r="J1735" s="23"/>
    </row>
    <row r="1736" spans="1:10">
      <c r="A1736" s="19"/>
      <c r="B1736" s="47" t="str">
        <f>IFERROR(VLOOKUP($A1736,货物明细表!$B:$F,2,0),"")</f>
        <v/>
      </c>
      <c r="C1736" s="47" t="str">
        <f>IFERROR(VLOOKUP($A1736,货物明细表!$B:$F,3,0),"")</f>
        <v/>
      </c>
      <c r="D1736" s="47" t="str">
        <f>IFERROR(VLOOKUP($A1736,货物明细表!$B:$F,4,0),"")</f>
        <v/>
      </c>
      <c r="E1736" s="47" t="str">
        <f>IFERROR(VLOOKUP($A1736,货物明细表!$B:$F,5,0),"")</f>
        <v/>
      </c>
      <c r="F1736" s="20"/>
      <c r="G1736" s="47" t="str">
        <f>IF($A1736="","",SUMIF(入库记录!$C:$C,$A1736,入库记录!$H:$H))</f>
        <v/>
      </c>
      <c r="H1736" s="47" t="str">
        <f>IF(A1736="","",SUMIF(出库记录!$C:$C,$A1736,出库记录!$H:$H))</f>
        <v/>
      </c>
      <c r="I1736" s="47" t="str">
        <f t="shared" si="32"/>
        <v/>
      </c>
      <c r="J1736" s="20"/>
    </row>
    <row r="1737" spans="1:10">
      <c r="A1737" s="22"/>
      <c r="B1737" s="48" t="str">
        <f>IFERROR(VLOOKUP($A1737,货物明细表!$B:$F,2,0),"")</f>
        <v/>
      </c>
      <c r="C1737" s="48" t="str">
        <f>IFERROR(VLOOKUP($A1737,货物明细表!$B:$F,3,0),"")</f>
        <v/>
      </c>
      <c r="D1737" s="48" t="str">
        <f>IFERROR(VLOOKUP($A1737,货物明细表!$B:$F,4,0),"")</f>
        <v/>
      </c>
      <c r="E1737" s="48" t="str">
        <f>IFERROR(VLOOKUP($A1737,货物明细表!$B:$F,5,0),"")</f>
        <v/>
      </c>
      <c r="F1737" s="23"/>
      <c r="G1737" s="48" t="str">
        <f>IF($A1737="","",SUMIF(入库记录!$C:$C,$A1737,入库记录!$H:$H))</f>
        <v/>
      </c>
      <c r="H1737" s="48" t="str">
        <f>IF(A1737="","",SUMIF(出库记录!$C:$C,$A1737,出库记录!$H:$H))</f>
        <v/>
      </c>
      <c r="I1737" s="48" t="str">
        <f t="shared" si="32"/>
        <v/>
      </c>
      <c r="J1737" s="23"/>
    </row>
    <row r="1738" spans="1:10">
      <c r="A1738" s="19"/>
      <c r="B1738" s="47" t="str">
        <f>IFERROR(VLOOKUP($A1738,货物明细表!$B:$F,2,0),"")</f>
        <v/>
      </c>
      <c r="C1738" s="47" t="str">
        <f>IFERROR(VLOOKUP($A1738,货物明细表!$B:$F,3,0),"")</f>
        <v/>
      </c>
      <c r="D1738" s="47" t="str">
        <f>IFERROR(VLOOKUP($A1738,货物明细表!$B:$F,4,0),"")</f>
        <v/>
      </c>
      <c r="E1738" s="47" t="str">
        <f>IFERROR(VLOOKUP($A1738,货物明细表!$B:$F,5,0),"")</f>
        <v/>
      </c>
      <c r="F1738" s="20"/>
      <c r="G1738" s="47" t="str">
        <f>IF($A1738="","",SUMIF(入库记录!$C:$C,$A1738,入库记录!$H:$H))</f>
        <v/>
      </c>
      <c r="H1738" s="47" t="str">
        <f>IF(A1738="","",SUMIF(出库记录!$C:$C,$A1738,出库记录!$H:$H))</f>
        <v/>
      </c>
      <c r="I1738" s="47" t="str">
        <f t="shared" si="32"/>
        <v/>
      </c>
      <c r="J1738" s="20"/>
    </row>
    <row r="1739" spans="1:10">
      <c r="A1739" s="22"/>
      <c r="B1739" s="48" t="str">
        <f>IFERROR(VLOOKUP($A1739,货物明细表!$B:$F,2,0),"")</f>
        <v/>
      </c>
      <c r="C1739" s="48" t="str">
        <f>IFERROR(VLOOKUP($A1739,货物明细表!$B:$F,3,0),"")</f>
        <v/>
      </c>
      <c r="D1739" s="48" t="str">
        <f>IFERROR(VLOOKUP($A1739,货物明细表!$B:$F,4,0),"")</f>
        <v/>
      </c>
      <c r="E1739" s="48" t="str">
        <f>IFERROR(VLOOKUP($A1739,货物明细表!$B:$F,5,0),"")</f>
        <v/>
      </c>
      <c r="F1739" s="23"/>
      <c r="G1739" s="48" t="str">
        <f>IF($A1739="","",SUMIF(入库记录!$C:$C,$A1739,入库记录!$H:$H))</f>
        <v/>
      </c>
      <c r="H1739" s="48" t="str">
        <f>IF(A1739="","",SUMIF(出库记录!$C:$C,$A1739,出库记录!$H:$H))</f>
        <v/>
      </c>
      <c r="I1739" s="48" t="str">
        <f t="shared" si="32"/>
        <v/>
      </c>
      <c r="J1739" s="23"/>
    </row>
    <row r="1740" spans="1:10">
      <c r="A1740" s="19"/>
      <c r="B1740" s="47" t="str">
        <f>IFERROR(VLOOKUP($A1740,货物明细表!$B:$F,2,0),"")</f>
        <v/>
      </c>
      <c r="C1740" s="47" t="str">
        <f>IFERROR(VLOOKUP($A1740,货物明细表!$B:$F,3,0),"")</f>
        <v/>
      </c>
      <c r="D1740" s="47" t="str">
        <f>IFERROR(VLOOKUP($A1740,货物明细表!$B:$F,4,0),"")</f>
        <v/>
      </c>
      <c r="E1740" s="47" t="str">
        <f>IFERROR(VLOOKUP($A1740,货物明细表!$B:$F,5,0),"")</f>
        <v/>
      </c>
      <c r="F1740" s="20"/>
      <c r="G1740" s="47" t="str">
        <f>IF($A1740="","",SUMIF(入库记录!$C:$C,$A1740,入库记录!$H:$H))</f>
        <v/>
      </c>
      <c r="H1740" s="47" t="str">
        <f>IF(A1740="","",SUMIF(出库记录!$C:$C,$A1740,出库记录!$H:$H))</f>
        <v/>
      </c>
      <c r="I1740" s="47" t="str">
        <f t="shared" si="32"/>
        <v/>
      </c>
      <c r="J1740" s="20"/>
    </row>
    <row r="1741" spans="1:10">
      <c r="A1741" s="22"/>
      <c r="B1741" s="48" t="str">
        <f>IFERROR(VLOOKUP($A1741,货物明细表!$B:$F,2,0),"")</f>
        <v/>
      </c>
      <c r="C1741" s="48" t="str">
        <f>IFERROR(VLOOKUP($A1741,货物明细表!$B:$F,3,0),"")</f>
        <v/>
      </c>
      <c r="D1741" s="48" t="str">
        <f>IFERROR(VLOOKUP($A1741,货物明细表!$B:$F,4,0),"")</f>
        <v/>
      </c>
      <c r="E1741" s="48" t="str">
        <f>IFERROR(VLOOKUP($A1741,货物明细表!$B:$F,5,0),"")</f>
        <v/>
      </c>
      <c r="F1741" s="23"/>
      <c r="G1741" s="48" t="str">
        <f>IF($A1741="","",SUMIF(入库记录!$C:$C,$A1741,入库记录!$H:$H))</f>
        <v/>
      </c>
      <c r="H1741" s="48" t="str">
        <f>IF(A1741="","",SUMIF(出库记录!$C:$C,$A1741,出库记录!$H:$H))</f>
        <v/>
      </c>
      <c r="I1741" s="48" t="str">
        <f t="shared" si="32"/>
        <v/>
      </c>
      <c r="J1741" s="23"/>
    </row>
    <row r="1742" spans="1:10">
      <c r="A1742" s="19"/>
      <c r="B1742" s="47" t="str">
        <f>IFERROR(VLOOKUP($A1742,货物明细表!$B:$F,2,0),"")</f>
        <v/>
      </c>
      <c r="C1742" s="47" t="str">
        <f>IFERROR(VLOOKUP($A1742,货物明细表!$B:$F,3,0),"")</f>
        <v/>
      </c>
      <c r="D1742" s="47" t="str">
        <f>IFERROR(VLOOKUP($A1742,货物明细表!$B:$F,4,0),"")</f>
        <v/>
      </c>
      <c r="E1742" s="47" t="str">
        <f>IFERROR(VLOOKUP($A1742,货物明细表!$B:$F,5,0),"")</f>
        <v/>
      </c>
      <c r="F1742" s="20"/>
      <c r="G1742" s="47" t="str">
        <f>IF($A1742="","",SUMIF(入库记录!$C:$C,$A1742,入库记录!$H:$H))</f>
        <v/>
      </c>
      <c r="H1742" s="47" t="str">
        <f>IF(A1742="","",SUMIF(出库记录!$C:$C,$A1742,出库记录!$H:$H))</f>
        <v/>
      </c>
      <c r="I1742" s="47" t="str">
        <f t="shared" si="32"/>
        <v/>
      </c>
      <c r="J1742" s="20"/>
    </row>
    <row r="1743" spans="1:10">
      <c r="A1743" s="22"/>
      <c r="B1743" s="48" t="str">
        <f>IFERROR(VLOOKUP($A1743,货物明细表!$B:$F,2,0),"")</f>
        <v/>
      </c>
      <c r="C1743" s="48" t="str">
        <f>IFERROR(VLOOKUP($A1743,货物明细表!$B:$F,3,0),"")</f>
        <v/>
      </c>
      <c r="D1743" s="48" t="str">
        <f>IFERROR(VLOOKUP($A1743,货物明细表!$B:$F,4,0),"")</f>
        <v/>
      </c>
      <c r="E1743" s="48" t="str">
        <f>IFERROR(VLOOKUP($A1743,货物明细表!$B:$F,5,0),"")</f>
        <v/>
      </c>
      <c r="F1743" s="23"/>
      <c r="G1743" s="48" t="str">
        <f>IF($A1743="","",SUMIF(入库记录!$C:$C,$A1743,入库记录!$H:$H))</f>
        <v/>
      </c>
      <c r="H1743" s="48" t="str">
        <f>IF(A1743="","",SUMIF(出库记录!$C:$C,$A1743,出库记录!$H:$H))</f>
        <v/>
      </c>
      <c r="I1743" s="48" t="str">
        <f t="shared" si="32"/>
        <v/>
      </c>
      <c r="J1743" s="23"/>
    </row>
    <row r="1744" spans="1:10">
      <c r="A1744" s="19"/>
      <c r="B1744" s="47" t="str">
        <f>IFERROR(VLOOKUP($A1744,货物明细表!$B:$F,2,0),"")</f>
        <v/>
      </c>
      <c r="C1744" s="47" t="str">
        <f>IFERROR(VLOOKUP($A1744,货物明细表!$B:$F,3,0),"")</f>
        <v/>
      </c>
      <c r="D1744" s="47" t="str">
        <f>IFERROR(VLOOKUP($A1744,货物明细表!$B:$F,4,0),"")</f>
        <v/>
      </c>
      <c r="E1744" s="47" t="str">
        <f>IFERROR(VLOOKUP($A1744,货物明细表!$B:$F,5,0),"")</f>
        <v/>
      </c>
      <c r="F1744" s="20"/>
      <c r="G1744" s="47" t="str">
        <f>IF($A1744="","",SUMIF(入库记录!$C:$C,$A1744,入库记录!$H:$H))</f>
        <v/>
      </c>
      <c r="H1744" s="47" t="str">
        <f>IF(A1744="","",SUMIF(出库记录!$C:$C,$A1744,出库记录!$H:$H))</f>
        <v/>
      </c>
      <c r="I1744" s="47" t="str">
        <f t="shared" si="32"/>
        <v/>
      </c>
      <c r="J1744" s="20"/>
    </row>
    <row r="1745" spans="1:10">
      <c r="A1745" s="22"/>
      <c r="B1745" s="48" t="str">
        <f>IFERROR(VLOOKUP($A1745,货物明细表!$B:$F,2,0),"")</f>
        <v/>
      </c>
      <c r="C1745" s="48" t="str">
        <f>IFERROR(VLOOKUP($A1745,货物明细表!$B:$F,3,0),"")</f>
        <v/>
      </c>
      <c r="D1745" s="48" t="str">
        <f>IFERROR(VLOOKUP($A1745,货物明细表!$B:$F,4,0),"")</f>
        <v/>
      </c>
      <c r="E1745" s="48" t="str">
        <f>IFERROR(VLOOKUP($A1745,货物明细表!$B:$F,5,0),"")</f>
        <v/>
      </c>
      <c r="F1745" s="23"/>
      <c r="G1745" s="48" t="str">
        <f>IF($A1745="","",SUMIF(入库记录!$C:$C,$A1745,入库记录!$H:$H))</f>
        <v/>
      </c>
      <c r="H1745" s="48" t="str">
        <f>IF(A1745="","",SUMIF(出库记录!$C:$C,$A1745,出库记录!$H:$H))</f>
        <v/>
      </c>
      <c r="I1745" s="48" t="str">
        <f t="shared" si="32"/>
        <v/>
      </c>
      <c r="J1745" s="23"/>
    </row>
    <row r="1746" spans="1:10">
      <c r="A1746" s="19"/>
      <c r="B1746" s="47" t="str">
        <f>IFERROR(VLOOKUP($A1746,货物明细表!$B:$F,2,0),"")</f>
        <v/>
      </c>
      <c r="C1746" s="47" t="str">
        <f>IFERROR(VLOOKUP($A1746,货物明细表!$B:$F,3,0),"")</f>
        <v/>
      </c>
      <c r="D1746" s="47" t="str">
        <f>IFERROR(VLOOKUP($A1746,货物明细表!$B:$F,4,0),"")</f>
        <v/>
      </c>
      <c r="E1746" s="47" t="str">
        <f>IFERROR(VLOOKUP($A1746,货物明细表!$B:$F,5,0),"")</f>
        <v/>
      </c>
      <c r="F1746" s="20"/>
      <c r="G1746" s="47" t="str">
        <f>IF($A1746="","",SUMIF(入库记录!$C:$C,$A1746,入库记录!$H:$H))</f>
        <v/>
      </c>
      <c r="H1746" s="47" t="str">
        <f>IF(A1746="","",SUMIF(出库记录!$C:$C,$A1746,出库记录!$H:$H))</f>
        <v/>
      </c>
      <c r="I1746" s="47" t="str">
        <f t="shared" si="32"/>
        <v/>
      </c>
      <c r="J1746" s="20"/>
    </row>
    <row r="1747" spans="1:10">
      <c r="A1747" s="22"/>
      <c r="B1747" s="48" t="str">
        <f>IFERROR(VLOOKUP($A1747,货物明细表!$B:$F,2,0),"")</f>
        <v/>
      </c>
      <c r="C1747" s="48" t="str">
        <f>IFERROR(VLOOKUP($A1747,货物明细表!$B:$F,3,0),"")</f>
        <v/>
      </c>
      <c r="D1747" s="48" t="str">
        <f>IFERROR(VLOOKUP($A1747,货物明细表!$B:$F,4,0),"")</f>
        <v/>
      </c>
      <c r="E1747" s="48" t="str">
        <f>IFERROR(VLOOKUP($A1747,货物明细表!$B:$F,5,0),"")</f>
        <v/>
      </c>
      <c r="F1747" s="23"/>
      <c r="G1747" s="48" t="str">
        <f>IF($A1747="","",SUMIF(入库记录!$C:$C,$A1747,入库记录!$H:$H))</f>
        <v/>
      </c>
      <c r="H1747" s="48" t="str">
        <f>IF(A1747="","",SUMIF(出库记录!$C:$C,$A1747,出库记录!$H:$H))</f>
        <v/>
      </c>
      <c r="I1747" s="48" t="str">
        <f t="shared" si="32"/>
        <v/>
      </c>
      <c r="J1747" s="23"/>
    </row>
    <row r="1748" spans="1:10">
      <c r="A1748" s="19"/>
      <c r="B1748" s="47" t="str">
        <f>IFERROR(VLOOKUP($A1748,货物明细表!$B:$F,2,0),"")</f>
        <v/>
      </c>
      <c r="C1748" s="47" t="str">
        <f>IFERROR(VLOOKUP($A1748,货物明细表!$B:$F,3,0),"")</f>
        <v/>
      </c>
      <c r="D1748" s="47" t="str">
        <f>IFERROR(VLOOKUP($A1748,货物明细表!$B:$F,4,0),"")</f>
        <v/>
      </c>
      <c r="E1748" s="47" t="str">
        <f>IFERROR(VLOOKUP($A1748,货物明细表!$B:$F,5,0),"")</f>
        <v/>
      </c>
      <c r="F1748" s="20"/>
      <c r="G1748" s="47" t="str">
        <f>IF($A1748="","",SUMIF(入库记录!$C:$C,$A1748,入库记录!$H:$H))</f>
        <v/>
      </c>
      <c r="H1748" s="47" t="str">
        <f>IF(A1748="","",SUMIF(出库记录!$C:$C,$A1748,出库记录!$H:$H))</f>
        <v/>
      </c>
      <c r="I1748" s="47" t="str">
        <f t="shared" si="32"/>
        <v/>
      </c>
      <c r="J1748" s="20"/>
    </row>
    <row r="1749" spans="1:10">
      <c r="A1749" s="22"/>
      <c r="B1749" s="48" t="str">
        <f>IFERROR(VLOOKUP($A1749,货物明细表!$B:$F,2,0),"")</f>
        <v/>
      </c>
      <c r="C1749" s="48" t="str">
        <f>IFERROR(VLOOKUP($A1749,货物明细表!$B:$F,3,0),"")</f>
        <v/>
      </c>
      <c r="D1749" s="48" t="str">
        <f>IFERROR(VLOOKUP($A1749,货物明细表!$B:$F,4,0),"")</f>
        <v/>
      </c>
      <c r="E1749" s="48" t="str">
        <f>IFERROR(VLOOKUP($A1749,货物明细表!$B:$F,5,0),"")</f>
        <v/>
      </c>
      <c r="F1749" s="23"/>
      <c r="G1749" s="48" t="str">
        <f>IF($A1749="","",SUMIF(入库记录!$C:$C,$A1749,入库记录!$H:$H))</f>
        <v/>
      </c>
      <c r="H1749" s="48" t="str">
        <f>IF(A1749="","",SUMIF(出库记录!$C:$C,$A1749,出库记录!$H:$H))</f>
        <v/>
      </c>
      <c r="I1749" s="48" t="str">
        <f t="shared" ref="I1749:I1812" si="33">IF($A1749="","",SUM(F1749:G1749)-H1749)</f>
        <v/>
      </c>
      <c r="J1749" s="23"/>
    </row>
    <row r="1750" spans="1:10">
      <c r="A1750" s="19"/>
      <c r="B1750" s="47" t="str">
        <f>IFERROR(VLOOKUP($A1750,货物明细表!$B:$F,2,0),"")</f>
        <v/>
      </c>
      <c r="C1750" s="47" t="str">
        <f>IFERROR(VLOOKUP($A1750,货物明细表!$B:$F,3,0),"")</f>
        <v/>
      </c>
      <c r="D1750" s="47" t="str">
        <f>IFERROR(VLOOKUP($A1750,货物明细表!$B:$F,4,0),"")</f>
        <v/>
      </c>
      <c r="E1750" s="47" t="str">
        <f>IFERROR(VLOOKUP($A1750,货物明细表!$B:$F,5,0),"")</f>
        <v/>
      </c>
      <c r="F1750" s="20"/>
      <c r="G1750" s="47" t="str">
        <f>IF($A1750="","",SUMIF(入库记录!$C:$C,$A1750,入库记录!$H:$H))</f>
        <v/>
      </c>
      <c r="H1750" s="47" t="str">
        <f>IF(A1750="","",SUMIF(出库记录!$C:$C,$A1750,出库记录!$H:$H))</f>
        <v/>
      </c>
      <c r="I1750" s="47" t="str">
        <f t="shared" si="33"/>
        <v/>
      </c>
      <c r="J1750" s="20"/>
    </row>
    <row r="1751" spans="1:10">
      <c r="A1751" s="22"/>
      <c r="B1751" s="48" t="str">
        <f>IFERROR(VLOOKUP($A1751,货物明细表!$B:$F,2,0),"")</f>
        <v/>
      </c>
      <c r="C1751" s="48" t="str">
        <f>IFERROR(VLOOKUP($A1751,货物明细表!$B:$F,3,0),"")</f>
        <v/>
      </c>
      <c r="D1751" s="48" t="str">
        <f>IFERROR(VLOOKUP($A1751,货物明细表!$B:$F,4,0),"")</f>
        <v/>
      </c>
      <c r="E1751" s="48" t="str">
        <f>IFERROR(VLOOKUP($A1751,货物明细表!$B:$F,5,0),"")</f>
        <v/>
      </c>
      <c r="F1751" s="23"/>
      <c r="G1751" s="48" t="str">
        <f>IF($A1751="","",SUMIF(入库记录!$C:$C,$A1751,入库记录!$H:$H))</f>
        <v/>
      </c>
      <c r="H1751" s="48" t="str">
        <f>IF(A1751="","",SUMIF(出库记录!$C:$C,$A1751,出库记录!$H:$H))</f>
        <v/>
      </c>
      <c r="I1751" s="48" t="str">
        <f t="shared" si="33"/>
        <v/>
      </c>
      <c r="J1751" s="23"/>
    </row>
    <row r="1752" spans="1:10">
      <c r="A1752" s="19"/>
      <c r="B1752" s="47" t="str">
        <f>IFERROR(VLOOKUP($A1752,货物明细表!$B:$F,2,0),"")</f>
        <v/>
      </c>
      <c r="C1752" s="47" t="str">
        <f>IFERROR(VLOOKUP($A1752,货物明细表!$B:$F,3,0),"")</f>
        <v/>
      </c>
      <c r="D1752" s="47" t="str">
        <f>IFERROR(VLOOKUP($A1752,货物明细表!$B:$F,4,0),"")</f>
        <v/>
      </c>
      <c r="E1752" s="47" t="str">
        <f>IFERROR(VLOOKUP($A1752,货物明细表!$B:$F,5,0),"")</f>
        <v/>
      </c>
      <c r="F1752" s="20"/>
      <c r="G1752" s="47" t="str">
        <f>IF($A1752="","",SUMIF(入库记录!$C:$C,$A1752,入库记录!$H:$H))</f>
        <v/>
      </c>
      <c r="H1752" s="47" t="str">
        <f>IF(A1752="","",SUMIF(出库记录!$C:$C,$A1752,出库记录!$H:$H))</f>
        <v/>
      </c>
      <c r="I1752" s="47" t="str">
        <f t="shared" si="33"/>
        <v/>
      </c>
      <c r="J1752" s="20"/>
    </row>
    <row r="1753" spans="1:10">
      <c r="A1753" s="22"/>
      <c r="B1753" s="48" t="str">
        <f>IFERROR(VLOOKUP($A1753,货物明细表!$B:$F,2,0),"")</f>
        <v/>
      </c>
      <c r="C1753" s="48" t="str">
        <f>IFERROR(VLOOKUP($A1753,货物明细表!$B:$F,3,0),"")</f>
        <v/>
      </c>
      <c r="D1753" s="48" t="str">
        <f>IFERROR(VLOOKUP($A1753,货物明细表!$B:$F,4,0),"")</f>
        <v/>
      </c>
      <c r="E1753" s="48" t="str">
        <f>IFERROR(VLOOKUP($A1753,货物明细表!$B:$F,5,0),"")</f>
        <v/>
      </c>
      <c r="F1753" s="23"/>
      <c r="G1753" s="48" t="str">
        <f>IF($A1753="","",SUMIF(入库记录!$C:$C,$A1753,入库记录!$H:$H))</f>
        <v/>
      </c>
      <c r="H1753" s="48" t="str">
        <f>IF(A1753="","",SUMIF(出库记录!$C:$C,$A1753,出库记录!$H:$H))</f>
        <v/>
      </c>
      <c r="I1753" s="48" t="str">
        <f t="shared" si="33"/>
        <v/>
      </c>
      <c r="J1753" s="23"/>
    </row>
    <row r="1754" spans="1:10">
      <c r="A1754" s="19"/>
      <c r="B1754" s="47" t="str">
        <f>IFERROR(VLOOKUP($A1754,货物明细表!$B:$F,2,0),"")</f>
        <v/>
      </c>
      <c r="C1754" s="47" t="str">
        <f>IFERROR(VLOOKUP($A1754,货物明细表!$B:$F,3,0),"")</f>
        <v/>
      </c>
      <c r="D1754" s="47" t="str">
        <f>IFERROR(VLOOKUP($A1754,货物明细表!$B:$F,4,0),"")</f>
        <v/>
      </c>
      <c r="E1754" s="47" t="str">
        <f>IFERROR(VLOOKUP($A1754,货物明细表!$B:$F,5,0),"")</f>
        <v/>
      </c>
      <c r="F1754" s="20"/>
      <c r="G1754" s="47" t="str">
        <f>IF($A1754="","",SUMIF(入库记录!$C:$C,$A1754,入库记录!$H:$H))</f>
        <v/>
      </c>
      <c r="H1754" s="47" t="str">
        <f>IF(A1754="","",SUMIF(出库记录!$C:$C,$A1754,出库记录!$H:$H))</f>
        <v/>
      </c>
      <c r="I1754" s="47" t="str">
        <f t="shared" si="33"/>
        <v/>
      </c>
      <c r="J1754" s="20"/>
    </row>
    <row r="1755" spans="1:10">
      <c r="A1755" s="22"/>
      <c r="B1755" s="48" t="str">
        <f>IFERROR(VLOOKUP($A1755,货物明细表!$B:$F,2,0),"")</f>
        <v/>
      </c>
      <c r="C1755" s="48" t="str">
        <f>IFERROR(VLOOKUP($A1755,货物明细表!$B:$F,3,0),"")</f>
        <v/>
      </c>
      <c r="D1755" s="48" t="str">
        <f>IFERROR(VLOOKUP($A1755,货物明细表!$B:$F,4,0),"")</f>
        <v/>
      </c>
      <c r="E1755" s="48" t="str">
        <f>IFERROR(VLOOKUP($A1755,货物明细表!$B:$F,5,0),"")</f>
        <v/>
      </c>
      <c r="F1755" s="23"/>
      <c r="G1755" s="48" t="str">
        <f>IF($A1755="","",SUMIF(入库记录!$C:$C,$A1755,入库记录!$H:$H))</f>
        <v/>
      </c>
      <c r="H1755" s="48" t="str">
        <f>IF(A1755="","",SUMIF(出库记录!$C:$C,$A1755,出库记录!$H:$H))</f>
        <v/>
      </c>
      <c r="I1755" s="48" t="str">
        <f t="shared" si="33"/>
        <v/>
      </c>
      <c r="J1755" s="23"/>
    </row>
    <row r="1756" spans="1:10">
      <c r="A1756" s="19"/>
      <c r="B1756" s="47" t="str">
        <f>IFERROR(VLOOKUP($A1756,货物明细表!$B:$F,2,0),"")</f>
        <v/>
      </c>
      <c r="C1756" s="47" t="str">
        <f>IFERROR(VLOOKUP($A1756,货物明细表!$B:$F,3,0),"")</f>
        <v/>
      </c>
      <c r="D1756" s="47" t="str">
        <f>IFERROR(VLOOKUP($A1756,货物明细表!$B:$F,4,0),"")</f>
        <v/>
      </c>
      <c r="E1756" s="47" t="str">
        <f>IFERROR(VLOOKUP($A1756,货物明细表!$B:$F,5,0),"")</f>
        <v/>
      </c>
      <c r="F1756" s="20"/>
      <c r="G1756" s="47" t="str">
        <f>IF($A1756="","",SUMIF(入库记录!$C:$C,$A1756,入库记录!$H:$H))</f>
        <v/>
      </c>
      <c r="H1756" s="47" t="str">
        <f>IF(A1756="","",SUMIF(出库记录!$C:$C,$A1756,出库记录!$H:$H))</f>
        <v/>
      </c>
      <c r="I1756" s="47" t="str">
        <f t="shared" si="33"/>
        <v/>
      </c>
      <c r="J1756" s="20"/>
    </row>
    <row r="1757" spans="1:10">
      <c r="A1757" s="22"/>
      <c r="B1757" s="48" t="str">
        <f>IFERROR(VLOOKUP($A1757,货物明细表!$B:$F,2,0),"")</f>
        <v/>
      </c>
      <c r="C1757" s="48" t="str">
        <f>IFERROR(VLOOKUP($A1757,货物明细表!$B:$F,3,0),"")</f>
        <v/>
      </c>
      <c r="D1757" s="48" t="str">
        <f>IFERROR(VLOOKUP($A1757,货物明细表!$B:$F,4,0),"")</f>
        <v/>
      </c>
      <c r="E1757" s="48" t="str">
        <f>IFERROR(VLOOKUP($A1757,货物明细表!$B:$F,5,0),"")</f>
        <v/>
      </c>
      <c r="F1757" s="23"/>
      <c r="G1757" s="48" t="str">
        <f>IF($A1757="","",SUMIF(入库记录!$C:$C,$A1757,入库记录!$H:$H))</f>
        <v/>
      </c>
      <c r="H1757" s="48" t="str">
        <f>IF(A1757="","",SUMIF(出库记录!$C:$C,$A1757,出库记录!$H:$H))</f>
        <v/>
      </c>
      <c r="I1757" s="48" t="str">
        <f t="shared" si="33"/>
        <v/>
      </c>
      <c r="J1757" s="23"/>
    </row>
    <row r="1758" spans="1:10">
      <c r="A1758" s="19"/>
      <c r="B1758" s="47" t="str">
        <f>IFERROR(VLOOKUP($A1758,货物明细表!$B:$F,2,0),"")</f>
        <v/>
      </c>
      <c r="C1758" s="47" t="str">
        <f>IFERROR(VLOOKUP($A1758,货物明细表!$B:$F,3,0),"")</f>
        <v/>
      </c>
      <c r="D1758" s="47" t="str">
        <f>IFERROR(VLOOKUP($A1758,货物明细表!$B:$F,4,0),"")</f>
        <v/>
      </c>
      <c r="E1758" s="47" t="str">
        <f>IFERROR(VLOOKUP($A1758,货物明细表!$B:$F,5,0),"")</f>
        <v/>
      </c>
      <c r="F1758" s="20"/>
      <c r="G1758" s="47" t="str">
        <f>IF($A1758="","",SUMIF(入库记录!$C:$C,$A1758,入库记录!$H:$H))</f>
        <v/>
      </c>
      <c r="H1758" s="47" t="str">
        <f>IF(A1758="","",SUMIF(出库记录!$C:$C,$A1758,出库记录!$H:$H))</f>
        <v/>
      </c>
      <c r="I1758" s="47" t="str">
        <f t="shared" si="33"/>
        <v/>
      </c>
      <c r="J1758" s="20"/>
    </row>
    <row r="1759" spans="1:10">
      <c r="A1759" s="22"/>
      <c r="B1759" s="48" t="str">
        <f>IFERROR(VLOOKUP($A1759,货物明细表!$B:$F,2,0),"")</f>
        <v/>
      </c>
      <c r="C1759" s="48" t="str">
        <f>IFERROR(VLOOKUP($A1759,货物明细表!$B:$F,3,0),"")</f>
        <v/>
      </c>
      <c r="D1759" s="48" t="str">
        <f>IFERROR(VLOOKUP($A1759,货物明细表!$B:$F,4,0),"")</f>
        <v/>
      </c>
      <c r="E1759" s="48" t="str">
        <f>IFERROR(VLOOKUP($A1759,货物明细表!$B:$F,5,0),"")</f>
        <v/>
      </c>
      <c r="F1759" s="23"/>
      <c r="G1759" s="48" t="str">
        <f>IF($A1759="","",SUMIF(入库记录!$C:$C,$A1759,入库记录!$H:$H))</f>
        <v/>
      </c>
      <c r="H1759" s="48" t="str">
        <f>IF(A1759="","",SUMIF(出库记录!$C:$C,$A1759,出库记录!$H:$H))</f>
        <v/>
      </c>
      <c r="I1759" s="48" t="str">
        <f t="shared" si="33"/>
        <v/>
      </c>
      <c r="J1759" s="23"/>
    </row>
    <row r="1760" spans="1:10">
      <c r="A1760" s="19"/>
      <c r="B1760" s="47" t="str">
        <f>IFERROR(VLOOKUP($A1760,货物明细表!$B:$F,2,0),"")</f>
        <v/>
      </c>
      <c r="C1760" s="47" t="str">
        <f>IFERROR(VLOOKUP($A1760,货物明细表!$B:$F,3,0),"")</f>
        <v/>
      </c>
      <c r="D1760" s="47" t="str">
        <f>IFERROR(VLOOKUP($A1760,货物明细表!$B:$F,4,0),"")</f>
        <v/>
      </c>
      <c r="E1760" s="47" t="str">
        <f>IFERROR(VLOOKUP($A1760,货物明细表!$B:$F,5,0),"")</f>
        <v/>
      </c>
      <c r="F1760" s="20"/>
      <c r="G1760" s="47" t="str">
        <f>IF($A1760="","",SUMIF(入库记录!$C:$C,$A1760,入库记录!$H:$H))</f>
        <v/>
      </c>
      <c r="H1760" s="47" t="str">
        <f>IF(A1760="","",SUMIF(出库记录!$C:$C,$A1760,出库记录!$H:$H))</f>
        <v/>
      </c>
      <c r="I1760" s="47" t="str">
        <f t="shared" si="33"/>
        <v/>
      </c>
      <c r="J1760" s="20"/>
    </row>
    <row r="1761" spans="1:10">
      <c r="A1761" s="22"/>
      <c r="B1761" s="48" t="str">
        <f>IFERROR(VLOOKUP($A1761,货物明细表!$B:$F,2,0),"")</f>
        <v/>
      </c>
      <c r="C1761" s="48" t="str">
        <f>IFERROR(VLOOKUP($A1761,货物明细表!$B:$F,3,0),"")</f>
        <v/>
      </c>
      <c r="D1761" s="48" t="str">
        <f>IFERROR(VLOOKUP($A1761,货物明细表!$B:$F,4,0),"")</f>
        <v/>
      </c>
      <c r="E1761" s="48" t="str">
        <f>IFERROR(VLOOKUP($A1761,货物明细表!$B:$F,5,0),"")</f>
        <v/>
      </c>
      <c r="F1761" s="23"/>
      <c r="G1761" s="48" t="str">
        <f>IF($A1761="","",SUMIF(入库记录!$C:$C,$A1761,入库记录!$H:$H))</f>
        <v/>
      </c>
      <c r="H1761" s="48" t="str">
        <f>IF(A1761="","",SUMIF(出库记录!$C:$C,$A1761,出库记录!$H:$H))</f>
        <v/>
      </c>
      <c r="I1761" s="48" t="str">
        <f t="shared" si="33"/>
        <v/>
      </c>
      <c r="J1761" s="23"/>
    </row>
    <row r="1762" spans="1:10">
      <c r="A1762" s="19"/>
      <c r="B1762" s="47" t="str">
        <f>IFERROR(VLOOKUP($A1762,货物明细表!$B:$F,2,0),"")</f>
        <v/>
      </c>
      <c r="C1762" s="47" t="str">
        <f>IFERROR(VLOOKUP($A1762,货物明细表!$B:$F,3,0),"")</f>
        <v/>
      </c>
      <c r="D1762" s="47" t="str">
        <f>IFERROR(VLOOKUP($A1762,货物明细表!$B:$F,4,0),"")</f>
        <v/>
      </c>
      <c r="E1762" s="47" t="str">
        <f>IFERROR(VLOOKUP($A1762,货物明细表!$B:$F,5,0),"")</f>
        <v/>
      </c>
      <c r="F1762" s="20"/>
      <c r="G1762" s="47" t="str">
        <f>IF($A1762="","",SUMIF(入库记录!$C:$C,$A1762,入库记录!$H:$H))</f>
        <v/>
      </c>
      <c r="H1762" s="47" t="str">
        <f>IF(A1762="","",SUMIF(出库记录!$C:$C,$A1762,出库记录!$H:$H))</f>
        <v/>
      </c>
      <c r="I1762" s="47" t="str">
        <f t="shared" si="33"/>
        <v/>
      </c>
      <c r="J1762" s="20"/>
    </row>
    <row r="1763" spans="1:10">
      <c r="A1763" s="22"/>
      <c r="B1763" s="48" t="str">
        <f>IFERROR(VLOOKUP($A1763,货物明细表!$B:$F,2,0),"")</f>
        <v/>
      </c>
      <c r="C1763" s="48" t="str">
        <f>IFERROR(VLOOKUP($A1763,货物明细表!$B:$F,3,0),"")</f>
        <v/>
      </c>
      <c r="D1763" s="48" t="str">
        <f>IFERROR(VLOOKUP($A1763,货物明细表!$B:$F,4,0),"")</f>
        <v/>
      </c>
      <c r="E1763" s="48" t="str">
        <f>IFERROR(VLOOKUP($A1763,货物明细表!$B:$F,5,0),"")</f>
        <v/>
      </c>
      <c r="F1763" s="23"/>
      <c r="G1763" s="48" t="str">
        <f>IF($A1763="","",SUMIF(入库记录!$C:$C,$A1763,入库记录!$H:$H))</f>
        <v/>
      </c>
      <c r="H1763" s="48" t="str">
        <f>IF(A1763="","",SUMIF(出库记录!$C:$C,$A1763,出库记录!$H:$H))</f>
        <v/>
      </c>
      <c r="I1763" s="48" t="str">
        <f t="shared" si="33"/>
        <v/>
      </c>
      <c r="J1763" s="23"/>
    </row>
    <row r="1764" spans="1:10">
      <c r="A1764" s="19"/>
      <c r="B1764" s="47" t="str">
        <f>IFERROR(VLOOKUP($A1764,货物明细表!$B:$F,2,0),"")</f>
        <v/>
      </c>
      <c r="C1764" s="47" t="str">
        <f>IFERROR(VLOOKUP($A1764,货物明细表!$B:$F,3,0),"")</f>
        <v/>
      </c>
      <c r="D1764" s="47" t="str">
        <f>IFERROR(VLOOKUP($A1764,货物明细表!$B:$F,4,0),"")</f>
        <v/>
      </c>
      <c r="E1764" s="47" t="str">
        <f>IFERROR(VLOOKUP($A1764,货物明细表!$B:$F,5,0),"")</f>
        <v/>
      </c>
      <c r="F1764" s="20"/>
      <c r="G1764" s="47" t="str">
        <f>IF($A1764="","",SUMIF(入库记录!$C:$C,$A1764,入库记录!$H:$H))</f>
        <v/>
      </c>
      <c r="H1764" s="47" t="str">
        <f>IF(A1764="","",SUMIF(出库记录!$C:$C,$A1764,出库记录!$H:$H))</f>
        <v/>
      </c>
      <c r="I1764" s="47" t="str">
        <f t="shared" si="33"/>
        <v/>
      </c>
      <c r="J1764" s="20"/>
    </row>
    <row r="1765" spans="1:10">
      <c r="A1765" s="22"/>
      <c r="B1765" s="48" t="str">
        <f>IFERROR(VLOOKUP($A1765,货物明细表!$B:$F,2,0),"")</f>
        <v/>
      </c>
      <c r="C1765" s="48" t="str">
        <f>IFERROR(VLOOKUP($A1765,货物明细表!$B:$F,3,0),"")</f>
        <v/>
      </c>
      <c r="D1765" s="48" t="str">
        <f>IFERROR(VLOOKUP($A1765,货物明细表!$B:$F,4,0),"")</f>
        <v/>
      </c>
      <c r="E1765" s="48" t="str">
        <f>IFERROR(VLOOKUP($A1765,货物明细表!$B:$F,5,0),"")</f>
        <v/>
      </c>
      <c r="F1765" s="23"/>
      <c r="G1765" s="48" t="str">
        <f>IF($A1765="","",SUMIF(入库记录!$C:$C,$A1765,入库记录!$H:$H))</f>
        <v/>
      </c>
      <c r="H1765" s="48" t="str">
        <f>IF(A1765="","",SUMIF(出库记录!$C:$C,$A1765,出库记录!$H:$H))</f>
        <v/>
      </c>
      <c r="I1765" s="48" t="str">
        <f t="shared" si="33"/>
        <v/>
      </c>
      <c r="J1765" s="23"/>
    </row>
    <row r="1766" spans="1:10">
      <c r="A1766" s="19"/>
      <c r="B1766" s="47" t="str">
        <f>IFERROR(VLOOKUP($A1766,货物明细表!$B:$F,2,0),"")</f>
        <v/>
      </c>
      <c r="C1766" s="47" t="str">
        <f>IFERROR(VLOOKUP($A1766,货物明细表!$B:$F,3,0),"")</f>
        <v/>
      </c>
      <c r="D1766" s="47" t="str">
        <f>IFERROR(VLOOKUP($A1766,货物明细表!$B:$F,4,0),"")</f>
        <v/>
      </c>
      <c r="E1766" s="47" t="str">
        <f>IFERROR(VLOOKUP($A1766,货物明细表!$B:$F,5,0),"")</f>
        <v/>
      </c>
      <c r="F1766" s="20"/>
      <c r="G1766" s="47" t="str">
        <f>IF($A1766="","",SUMIF(入库记录!$C:$C,$A1766,入库记录!$H:$H))</f>
        <v/>
      </c>
      <c r="H1766" s="47" t="str">
        <f>IF(A1766="","",SUMIF(出库记录!$C:$C,$A1766,出库记录!$H:$H))</f>
        <v/>
      </c>
      <c r="I1766" s="47" t="str">
        <f t="shared" si="33"/>
        <v/>
      </c>
      <c r="J1766" s="20"/>
    </row>
    <row r="1767" spans="1:10">
      <c r="A1767" s="22"/>
      <c r="B1767" s="48" t="str">
        <f>IFERROR(VLOOKUP($A1767,货物明细表!$B:$F,2,0),"")</f>
        <v/>
      </c>
      <c r="C1767" s="48" t="str">
        <f>IFERROR(VLOOKUP($A1767,货物明细表!$B:$F,3,0),"")</f>
        <v/>
      </c>
      <c r="D1767" s="48" t="str">
        <f>IFERROR(VLOOKUP($A1767,货物明细表!$B:$F,4,0),"")</f>
        <v/>
      </c>
      <c r="E1767" s="48" t="str">
        <f>IFERROR(VLOOKUP($A1767,货物明细表!$B:$F,5,0),"")</f>
        <v/>
      </c>
      <c r="F1767" s="23"/>
      <c r="G1767" s="48" t="str">
        <f>IF($A1767="","",SUMIF(入库记录!$C:$C,$A1767,入库记录!$H:$H))</f>
        <v/>
      </c>
      <c r="H1767" s="48" t="str">
        <f>IF(A1767="","",SUMIF(出库记录!$C:$C,$A1767,出库记录!$H:$H))</f>
        <v/>
      </c>
      <c r="I1767" s="48" t="str">
        <f t="shared" si="33"/>
        <v/>
      </c>
      <c r="J1767" s="23"/>
    </row>
    <row r="1768" spans="1:10">
      <c r="A1768" s="19"/>
      <c r="B1768" s="47" t="str">
        <f>IFERROR(VLOOKUP($A1768,货物明细表!$B:$F,2,0),"")</f>
        <v/>
      </c>
      <c r="C1768" s="47" t="str">
        <f>IFERROR(VLOOKUP($A1768,货物明细表!$B:$F,3,0),"")</f>
        <v/>
      </c>
      <c r="D1768" s="47" t="str">
        <f>IFERROR(VLOOKUP($A1768,货物明细表!$B:$F,4,0),"")</f>
        <v/>
      </c>
      <c r="E1768" s="47" t="str">
        <f>IFERROR(VLOOKUP($A1768,货物明细表!$B:$F,5,0),"")</f>
        <v/>
      </c>
      <c r="F1768" s="20"/>
      <c r="G1768" s="47" t="str">
        <f>IF($A1768="","",SUMIF(入库记录!$C:$C,$A1768,入库记录!$H:$H))</f>
        <v/>
      </c>
      <c r="H1768" s="47" t="str">
        <f>IF(A1768="","",SUMIF(出库记录!$C:$C,$A1768,出库记录!$H:$H))</f>
        <v/>
      </c>
      <c r="I1768" s="47" t="str">
        <f t="shared" si="33"/>
        <v/>
      </c>
      <c r="J1768" s="20"/>
    </row>
    <row r="1769" spans="1:10">
      <c r="A1769" s="22"/>
      <c r="B1769" s="48" t="str">
        <f>IFERROR(VLOOKUP($A1769,货物明细表!$B:$F,2,0),"")</f>
        <v/>
      </c>
      <c r="C1769" s="48" t="str">
        <f>IFERROR(VLOOKUP($A1769,货物明细表!$B:$F,3,0),"")</f>
        <v/>
      </c>
      <c r="D1769" s="48" t="str">
        <f>IFERROR(VLOOKUP($A1769,货物明细表!$B:$F,4,0),"")</f>
        <v/>
      </c>
      <c r="E1769" s="48" t="str">
        <f>IFERROR(VLOOKUP($A1769,货物明细表!$B:$F,5,0),"")</f>
        <v/>
      </c>
      <c r="F1769" s="23"/>
      <c r="G1769" s="48" t="str">
        <f>IF($A1769="","",SUMIF(入库记录!$C:$C,$A1769,入库记录!$H:$H))</f>
        <v/>
      </c>
      <c r="H1769" s="48" t="str">
        <f>IF(A1769="","",SUMIF(出库记录!$C:$C,$A1769,出库记录!$H:$H))</f>
        <v/>
      </c>
      <c r="I1769" s="48" t="str">
        <f t="shared" si="33"/>
        <v/>
      </c>
      <c r="J1769" s="23"/>
    </row>
    <row r="1770" spans="1:10">
      <c r="A1770" s="19"/>
      <c r="B1770" s="47" t="str">
        <f>IFERROR(VLOOKUP($A1770,货物明细表!$B:$F,2,0),"")</f>
        <v/>
      </c>
      <c r="C1770" s="47" t="str">
        <f>IFERROR(VLOOKUP($A1770,货物明细表!$B:$F,3,0),"")</f>
        <v/>
      </c>
      <c r="D1770" s="47" t="str">
        <f>IFERROR(VLOOKUP($A1770,货物明细表!$B:$F,4,0),"")</f>
        <v/>
      </c>
      <c r="E1770" s="47" t="str">
        <f>IFERROR(VLOOKUP($A1770,货物明细表!$B:$F,5,0),"")</f>
        <v/>
      </c>
      <c r="F1770" s="20"/>
      <c r="G1770" s="47" t="str">
        <f>IF($A1770="","",SUMIF(入库记录!$C:$C,$A1770,入库记录!$H:$H))</f>
        <v/>
      </c>
      <c r="H1770" s="47" t="str">
        <f>IF(A1770="","",SUMIF(出库记录!$C:$C,$A1770,出库记录!$H:$H))</f>
        <v/>
      </c>
      <c r="I1770" s="47" t="str">
        <f t="shared" si="33"/>
        <v/>
      </c>
      <c r="J1770" s="20"/>
    </row>
    <row r="1771" spans="1:10">
      <c r="A1771" s="22"/>
      <c r="B1771" s="48" t="str">
        <f>IFERROR(VLOOKUP($A1771,货物明细表!$B:$F,2,0),"")</f>
        <v/>
      </c>
      <c r="C1771" s="48" t="str">
        <f>IFERROR(VLOOKUP($A1771,货物明细表!$B:$F,3,0),"")</f>
        <v/>
      </c>
      <c r="D1771" s="48" t="str">
        <f>IFERROR(VLOOKUP($A1771,货物明细表!$B:$F,4,0),"")</f>
        <v/>
      </c>
      <c r="E1771" s="48" t="str">
        <f>IFERROR(VLOOKUP($A1771,货物明细表!$B:$F,5,0),"")</f>
        <v/>
      </c>
      <c r="F1771" s="23"/>
      <c r="G1771" s="48" t="str">
        <f>IF($A1771="","",SUMIF(入库记录!$C:$C,$A1771,入库记录!$H:$H))</f>
        <v/>
      </c>
      <c r="H1771" s="48" t="str">
        <f>IF(A1771="","",SUMIF(出库记录!$C:$C,$A1771,出库记录!$H:$H))</f>
        <v/>
      </c>
      <c r="I1771" s="48" t="str">
        <f t="shared" si="33"/>
        <v/>
      </c>
      <c r="J1771" s="23"/>
    </row>
    <row r="1772" spans="1:10">
      <c r="A1772" s="19"/>
      <c r="B1772" s="47" t="str">
        <f>IFERROR(VLOOKUP($A1772,货物明细表!$B:$F,2,0),"")</f>
        <v/>
      </c>
      <c r="C1772" s="47" t="str">
        <f>IFERROR(VLOOKUP($A1772,货物明细表!$B:$F,3,0),"")</f>
        <v/>
      </c>
      <c r="D1772" s="47" t="str">
        <f>IFERROR(VLOOKUP($A1772,货物明细表!$B:$F,4,0),"")</f>
        <v/>
      </c>
      <c r="E1772" s="47" t="str">
        <f>IFERROR(VLOOKUP($A1772,货物明细表!$B:$F,5,0),"")</f>
        <v/>
      </c>
      <c r="F1772" s="20"/>
      <c r="G1772" s="47" t="str">
        <f>IF($A1772="","",SUMIF(入库记录!$C:$C,$A1772,入库记录!$H:$H))</f>
        <v/>
      </c>
      <c r="H1772" s="47" t="str">
        <f>IF(A1772="","",SUMIF(出库记录!$C:$C,$A1772,出库记录!$H:$H))</f>
        <v/>
      </c>
      <c r="I1772" s="47" t="str">
        <f t="shared" si="33"/>
        <v/>
      </c>
      <c r="J1772" s="20"/>
    </row>
    <row r="1773" spans="1:10">
      <c r="A1773" s="22"/>
      <c r="B1773" s="48" t="str">
        <f>IFERROR(VLOOKUP($A1773,货物明细表!$B:$F,2,0),"")</f>
        <v/>
      </c>
      <c r="C1773" s="48" t="str">
        <f>IFERROR(VLOOKUP($A1773,货物明细表!$B:$F,3,0),"")</f>
        <v/>
      </c>
      <c r="D1773" s="48" t="str">
        <f>IFERROR(VLOOKUP($A1773,货物明细表!$B:$F,4,0),"")</f>
        <v/>
      </c>
      <c r="E1773" s="48" t="str">
        <f>IFERROR(VLOOKUP($A1773,货物明细表!$B:$F,5,0),"")</f>
        <v/>
      </c>
      <c r="F1773" s="23"/>
      <c r="G1773" s="48" t="str">
        <f>IF($A1773="","",SUMIF(入库记录!$C:$C,$A1773,入库记录!$H:$H))</f>
        <v/>
      </c>
      <c r="H1773" s="48" t="str">
        <f>IF(A1773="","",SUMIF(出库记录!$C:$C,$A1773,出库记录!$H:$H))</f>
        <v/>
      </c>
      <c r="I1773" s="48" t="str">
        <f t="shared" si="33"/>
        <v/>
      </c>
      <c r="J1773" s="23"/>
    </row>
    <row r="1774" spans="1:10">
      <c r="A1774" s="19"/>
      <c r="B1774" s="47" t="str">
        <f>IFERROR(VLOOKUP($A1774,货物明细表!$B:$F,2,0),"")</f>
        <v/>
      </c>
      <c r="C1774" s="47" t="str">
        <f>IFERROR(VLOOKUP($A1774,货物明细表!$B:$F,3,0),"")</f>
        <v/>
      </c>
      <c r="D1774" s="47" t="str">
        <f>IFERROR(VLOOKUP($A1774,货物明细表!$B:$F,4,0),"")</f>
        <v/>
      </c>
      <c r="E1774" s="47" t="str">
        <f>IFERROR(VLOOKUP($A1774,货物明细表!$B:$F,5,0),"")</f>
        <v/>
      </c>
      <c r="F1774" s="20"/>
      <c r="G1774" s="47" t="str">
        <f>IF($A1774="","",SUMIF(入库记录!$C:$C,$A1774,入库记录!$H:$H))</f>
        <v/>
      </c>
      <c r="H1774" s="47" t="str">
        <f>IF(A1774="","",SUMIF(出库记录!$C:$C,$A1774,出库记录!$H:$H))</f>
        <v/>
      </c>
      <c r="I1774" s="47" t="str">
        <f t="shared" si="33"/>
        <v/>
      </c>
      <c r="J1774" s="20"/>
    </row>
    <row r="1775" spans="1:10">
      <c r="A1775" s="22"/>
      <c r="B1775" s="48" t="str">
        <f>IFERROR(VLOOKUP($A1775,货物明细表!$B:$F,2,0),"")</f>
        <v/>
      </c>
      <c r="C1775" s="48" t="str">
        <f>IFERROR(VLOOKUP($A1775,货物明细表!$B:$F,3,0),"")</f>
        <v/>
      </c>
      <c r="D1775" s="48" t="str">
        <f>IFERROR(VLOOKUP($A1775,货物明细表!$B:$F,4,0),"")</f>
        <v/>
      </c>
      <c r="E1775" s="48" t="str">
        <f>IFERROR(VLOOKUP($A1775,货物明细表!$B:$F,5,0),"")</f>
        <v/>
      </c>
      <c r="F1775" s="23"/>
      <c r="G1775" s="48" t="str">
        <f>IF($A1775="","",SUMIF(入库记录!$C:$C,$A1775,入库记录!$H:$H))</f>
        <v/>
      </c>
      <c r="H1775" s="48" t="str">
        <f>IF(A1775="","",SUMIF(出库记录!$C:$C,$A1775,出库记录!$H:$H))</f>
        <v/>
      </c>
      <c r="I1775" s="48" t="str">
        <f t="shared" si="33"/>
        <v/>
      </c>
      <c r="J1775" s="23"/>
    </row>
    <row r="1776" spans="1:10">
      <c r="A1776" s="19"/>
      <c r="B1776" s="47" t="str">
        <f>IFERROR(VLOOKUP($A1776,货物明细表!$B:$F,2,0),"")</f>
        <v/>
      </c>
      <c r="C1776" s="47" t="str">
        <f>IFERROR(VLOOKUP($A1776,货物明细表!$B:$F,3,0),"")</f>
        <v/>
      </c>
      <c r="D1776" s="47" t="str">
        <f>IFERROR(VLOOKUP($A1776,货物明细表!$B:$F,4,0),"")</f>
        <v/>
      </c>
      <c r="E1776" s="47" t="str">
        <f>IFERROR(VLOOKUP($A1776,货物明细表!$B:$F,5,0),"")</f>
        <v/>
      </c>
      <c r="F1776" s="20"/>
      <c r="G1776" s="47" t="str">
        <f>IF($A1776="","",SUMIF(入库记录!$C:$C,$A1776,入库记录!$H:$H))</f>
        <v/>
      </c>
      <c r="H1776" s="47" t="str">
        <f>IF(A1776="","",SUMIF(出库记录!$C:$C,$A1776,出库记录!$H:$H))</f>
        <v/>
      </c>
      <c r="I1776" s="47" t="str">
        <f t="shared" si="33"/>
        <v/>
      </c>
      <c r="J1776" s="20"/>
    </row>
    <row r="1777" spans="1:10">
      <c r="A1777" s="22"/>
      <c r="B1777" s="48" t="str">
        <f>IFERROR(VLOOKUP($A1777,货物明细表!$B:$F,2,0),"")</f>
        <v/>
      </c>
      <c r="C1777" s="48" t="str">
        <f>IFERROR(VLOOKUP($A1777,货物明细表!$B:$F,3,0),"")</f>
        <v/>
      </c>
      <c r="D1777" s="48" t="str">
        <f>IFERROR(VLOOKUP($A1777,货物明细表!$B:$F,4,0),"")</f>
        <v/>
      </c>
      <c r="E1777" s="48" t="str">
        <f>IFERROR(VLOOKUP($A1777,货物明细表!$B:$F,5,0),"")</f>
        <v/>
      </c>
      <c r="F1777" s="23"/>
      <c r="G1777" s="48" t="str">
        <f>IF($A1777="","",SUMIF(入库记录!$C:$C,$A1777,入库记录!$H:$H))</f>
        <v/>
      </c>
      <c r="H1777" s="48" t="str">
        <f>IF(A1777="","",SUMIF(出库记录!$C:$C,$A1777,出库记录!$H:$H))</f>
        <v/>
      </c>
      <c r="I1777" s="48" t="str">
        <f t="shared" si="33"/>
        <v/>
      </c>
      <c r="J1777" s="23"/>
    </row>
    <row r="1778" spans="1:10">
      <c r="A1778" s="19"/>
      <c r="B1778" s="47" t="str">
        <f>IFERROR(VLOOKUP($A1778,货物明细表!$B:$F,2,0),"")</f>
        <v/>
      </c>
      <c r="C1778" s="47" t="str">
        <f>IFERROR(VLOOKUP($A1778,货物明细表!$B:$F,3,0),"")</f>
        <v/>
      </c>
      <c r="D1778" s="47" t="str">
        <f>IFERROR(VLOOKUP($A1778,货物明细表!$B:$F,4,0),"")</f>
        <v/>
      </c>
      <c r="E1778" s="47" t="str">
        <f>IFERROR(VLOOKUP($A1778,货物明细表!$B:$F,5,0),"")</f>
        <v/>
      </c>
      <c r="F1778" s="20"/>
      <c r="G1778" s="47" t="str">
        <f>IF($A1778="","",SUMIF(入库记录!$C:$C,$A1778,入库记录!$H:$H))</f>
        <v/>
      </c>
      <c r="H1778" s="47" t="str">
        <f>IF(A1778="","",SUMIF(出库记录!$C:$C,$A1778,出库记录!$H:$H))</f>
        <v/>
      </c>
      <c r="I1778" s="47" t="str">
        <f t="shared" si="33"/>
        <v/>
      </c>
      <c r="J1778" s="20"/>
    </row>
    <row r="1779" spans="1:10">
      <c r="A1779" s="22"/>
      <c r="B1779" s="48" t="str">
        <f>IFERROR(VLOOKUP($A1779,货物明细表!$B:$F,2,0),"")</f>
        <v/>
      </c>
      <c r="C1779" s="48" t="str">
        <f>IFERROR(VLOOKUP($A1779,货物明细表!$B:$F,3,0),"")</f>
        <v/>
      </c>
      <c r="D1779" s="48" t="str">
        <f>IFERROR(VLOOKUP($A1779,货物明细表!$B:$F,4,0),"")</f>
        <v/>
      </c>
      <c r="E1779" s="48" t="str">
        <f>IFERROR(VLOOKUP($A1779,货物明细表!$B:$F,5,0),"")</f>
        <v/>
      </c>
      <c r="F1779" s="23"/>
      <c r="G1779" s="48" t="str">
        <f>IF($A1779="","",SUMIF(入库记录!$C:$C,$A1779,入库记录!$H:$H))</f>
        <v/>
      </c>
      <c r="H1779" s="48" t="str">
        <f>IF(A1779="","",SUMIF(出库记录!$C:$C,$A1779,出库记录!$H:$H))</f>
        <v/>
      </c>
      <c r="I1779" s="48" t="str">
        <f t="shared" si="33"/>
        <v/>
      </c>
      <c r="J1779" s="23"/>
    </row>
    <row r="1780" spans="1:10">
      <c r="A1780" s="19"/>
      <c r="B1780" s="47" t="str">
        <f>IFERROR(VLOOKUP($A1780,货物明细表!$B:$F,2,0),"")</f>
        <v/>
      </c>
      <c r="C1780" s="47" t="str">
        <f>IFERROR(VLOOKUP($A1780,货物明细表!$B:$F,3,0),"")</f>
        <v/>
      </c>
      <c r="D1780" s="47" t="str">
        <f>IFERROR(VLOOKUP($A1780,货物明细表!$B:$F,4,0),"")</f>
        <v/>
      </c>
      <c r="E1780" s="47" t="str">
        <f>IFERROR(VLOOKUP($A1780,货物明细表!$B:$F,5,0),"")</f>
        <v/>
      </c>
      <c r="F1780" s="20"/>
      <c r="G1780" s="47" t="str">
        <f>IF($A1780="","",SUMIF(入库记录!$C:$C,$A1780,入库记录!$H:$H))</f>
        <v/>
      </c>
      <c r="H1780" s="47" t="str">
        <f>IF(A1780="","",SUMIF(出库记录!$C:$C,$A1780,出库记录!$H:$H))</f>
        <v/>
      </c>
      <c r="I1780" s="47" t="str">
        <f t="shared" si="33"/>
        <v/>
      </c>
      <c r="J1780" s="20"/>
    </row>
    <row r="1781" spans="1:10">
      <c r="A1781" s="22"/>
      <c r="B1781" s="48" t="str">
        <f>IFERROR(VLOOKUP($A1781,货物明细表!$B:$F,2,0),"")</f>
        <v/>
      </c>
      <c r="C1781" s="48" t="str">
        <f>IFERROR(VLOOKUP($A1781,货物明细表!$B:$F,3,0),"")</f>
        <v/>
      </c>
      <c r="D1781" s="48" t="str">
        <f>IFERROR(VLOOKUP($A1781,货物明细表!$B:$F,4,0),"")</f>
        <v/>
      </c>
      <c r="E1781" s="48" t="str">
        <f>IFERROR(VLOOKUP($A1781,货物明细表!$B:$F,5,0),"")</f>
        <v/>
      </c>
      <c r="F1781" s="23"/>
      <c r="G1781" s="48" t="str">
        <f>IF($A1781="","",SUMIF(入库记录!$C:$C,$A1781,入库记录!$H:$H))</f>
        <v/>
      </c>
      <c r="H1781" s="48" t="str">
        <f>IF(A1781="","",SUMIF(出库记录!$C:$C,$A1781,出库记录!$H:$H))</f>
        <v/>
      </c>
      <c r="I1781" s="48" t="str">
        <f t="shared" si="33"/>
        <v/>
      </c>
      <c r="J1781" s="23"/>
    </row>
    <row r="1782" spans="1:10">
      <c r="A1782" s="19"/>
      <c r="B1782" s="47" t="str">
        <f>IFERROR(VLOOKUP($A1782,货物明细表!$B:$F,2,0),"")</f>
        <v/>
      </c>
      <c r="C1782" s="47" t="str">
        <f>IFERROR(VLOOKUP($A1782,货物明细表!$B:$F,3,0),"")</f>
        <v/>
      </c>
      <c r="D1782" s="47" t="str">
        <f>IFERROR(VLOOKUP($A1782,货物明细表!$B:$F,4,0),"")</f>
        <v/>
      </c>
      <c r="E1782" s="47" t="str">
        <f>IFERROR(VLOOKUP($A1782,货物明细表!$B:$F,5,0),"")</f>
        <v/>
      </c>
      <c r="F1782" s="20"/>
      <c r="G1782" s="47" t="str">
        <f>IF($A1782="","",SUMIF(入库记录!$C:$C,$A1782,入库记录!$H:$H))</f>
        <v/>
      </c>
      <c r="H1782" s="47" t="str">
        <f>IF(A1782="","",SUMIF(出库记录!$C:$C,$A1782,出库记录!$H:$H))</f>
        <v/>
      </c>
      <c r="I1782" s="47" t="str">
        <f t="shared" si="33"/>
        <v/>
      </c>
      <c r="J1782" s="20"/>
    </row>
    <row r="1783" spans="1:10">
      <c r="A1783" s="22"/>
      <c r="B1783" s="48" t="str">
        <f>IFERROR(VLOOKUP($A1783,货物明细表!$B:$F,2,0),"")</f>
        <v/>
      </c>
      <c r="C1783" s="48" t="str">
        <f>IFERROR(VLOOKUP($A1783,货物明细表!$B:$F,3,0),"")</f>
        <v/>
      </c>
      <c r="D1783" s="48" t="str">
        <f>IFERROR(VLOOKUP($A1783,货物明细表!$B:$F,4,0),"")</f>
        <v/>
      </c>
      <c r="E1783" s="48" t="str">
        <f>IFERROR(VLOOKUP($A1783,货物明细表!$B:$F,5,0),"")</f>
        <v/>
      </c>
      <c r="F1783" s="23"/>
      <c r="G1783" s="48" t="str">
        <f>IF($A1783="","",SUMIF(入库记录!$C:$C,$A1783,入库记录!$H:$H))</f>
        <v/>
      </c>
      <c r="H1783" s="48" t="str">
        <f>IF(A1783="","",SUMIF(出库记录!$C:$C,$A1783,出库记录!$H:$H))</f>
        <v/>
      </c>
      <c r="I1783" s="48" t="str">
        <f t="shared" si="33"/>
        <v/>
      </c>
      <c r="J1783" s="23"/>
    </row>
    <row r="1784" spans="1:10">
      <c r="A1784" s="19"/>
      <c r="B1784" s="47" t="str">
        <f>IFERROR(VLOOKUP($A1784,货物明细表!$B:$F,2,0),"")</f>
        <v/>
      </c>
      <c r="C1784" s="47" t="str">
        <f>IFERROR(VLOOKUP($A1784,货物明细表!$B:$F,3,0),"")</f>
        <v/>
      </c>
      <c r="D1784" s="47" t="str">
        <f>IFERROR(VLOOKUP($A1784,货物明细表!$B:$F,4,0),"")</f>
        <v/>
      </c>
      <c r="E1784" s="47" t="str">
        <f>IFERROR(VLOOKUP($A1784,货物明细表!$B:$F,5,0),"")</f>
        <v/>
      </c>
      <c r="F1784" s="20"/>
      <c r="G1784" s="47" t="str">
        <f>IF($A1784="","",SUMIF(入库记录!$C:$C,$A1784,入库记录!$H:$H))</f>
        <v/>
      </c>
      <c r="H1784" s="47" t="str">
        <f>IF(A1784="","",SUMIF(出库记录!$C:$C,$A1784,出库记录!$H:$H))</f>
        <v/>
      </c>
      <c r="I1784" s="47" t="str">
        <f t="shared" si="33"/>
        <v/>
      </c>
      <c r="J1784" s="20"/>
    </row>
    <row r="1785" spans="1:10">
      <c r="A1785" s="22"/>
      <c r="B1785" s="48" t="str">
        <f>IFERROR(VLOOKUP($A1785,货物明细表!$B:$F,2,0),"")</f>
        <v/>
      </c>
      <c r="C1785" s="48" t="str">
        <f>IFERROR(VLOOKUP($A1785,货物明细表!$B:$F,3,0),"")</f>
        <v/>
      </c>
      <c r="D1785" s="48" t="str">
        <f>IFERROR(VLOOKUP($A1785,货物明细表!$B:$F,4,0),"")</f>
        <v/>
      </c>
      <c r="E1785" s="48" t="str">
        <f>IFERROR(VLOOKUP($A1785,货物明细表!$B:$F,5,0),"")</f>
        <v/>
      </c>
      <c r="F1785" s="23"/>
      <c r="G1785" s="48" t="str">
        <f>IF($A1785="","",SUMIF(入库记录!$C:$C,$A1785,入库记录!$H:$H))</f>
        <v/>
      </c>
      <c r="H1785" s="48" t="str">
        <f>IF(A1785="","",SUMIF(出库记录!$C:$C,$A1785,出库记录!$H:$H))</f>
        <v/>
      </c>
      <c r="I1785" s="48" t="str">
        <f t="shared" si="33"/>
        <v/>
      </c>
      <c r="J1785" s="23"/>
    </row>
    <row r="1786" spans="1:10">
      <c r="A1786" s="19"/>
      <c r="B1786" s="47" t="str">
        <f>IFERROR(VLOOKUP($A1786,货物明细表!$B:$F,2,0),"")</f>
        <v/>
      </c>
      <c r="C1786" s="47" t="str">
        <f>IFERROR(VLOOKUP($A1786,货物明细表!$B:$F,3,0),"")</f>
        <v/>
      </c>
      <c r="D1786" s="47" t="str">
        <f>IFERROR(VLOOKUP($A1786,货物明细表!$B:$F,4,0),"")</f>
        <v/>
      </c>
      <c r="E1786" s="47" t="str">
        <f>IFERROR(VLOOKUP($A1786,货物明细表!$B:$F,5,0),"")</f>
        <v/>
      </c>
      <c r="F1786" s="20"/>
      <c r="G1786" s="47" t="str">
        <f>IF($A1786="","",SUMIF(入库记录!$C:$C,$A1786,入库记录!$H:$H))</f>
        <v/>
      </c>
      <c r="H1786" s="47" t="str">
        <f>IF(A1786="","",SUMIF(出库记录!$C:$C,$A1786,出库记录!$H:$H))</f>
        <v/>
      </c>
      <c r="I1786" s="47" t="str">
        <f t="shared" si="33"/>
        <v/>
      </c>
      <c r="J1786" s="20"/>
    </row>
    <row r="1787" spans="1:10">
      <c r="A1787" s="22"/>
      <c r="B1787" s="48" t="str">
        <f>IFERROR(VLOOKUP($A1787,货物明细表!$B:$F,2,0),"")</f>
        <v/>
      </c>
      <c r="C1787" s="48" t="str">
        <f>IFERROR(VLOOKUP($A1787,货物明细表!$B:$F,3,0),"")</f>
        <v/>
      </c>
      <c r="D1787" s="48" t="str">
        <f>IFERROR(VLOOKUP($A1787,货物明细表!$B:$F,4,0),"")</f>
        <v/>
      </c>
      <c r="E1787" s="48" t="str">
        <f>IFERROR(VLOOKUP($A1787,货物明细表!$B:$F,5,0),"")</f>
        <v/>
      </c>
      <c r="F1787" s="23"/>
      <c r="G1787" s="48" t="str">
        <f>IF($A1787="","",SUMIF(入库记录!$C:$C,$A1787,入库记录!$H:$H))</f>
        <v/>
      </c>
      <c r="H1787" s="48" t="str">
        <f>IF(A1787="","",SUMIF(出库记录!$C:$C,$A1787,出库记录!$H:$H))</f>
        <v/>
      </c>
      <c r="I1787" s="48" t="str">
        <f t="shared" si="33"/>
        <v/>
      </c>
      <c r="J1787" s="23"/>
    </row>
    <row r="1788" spans="1:10">
      <c r="A1788" s="19"/>
      <c r="B1788" s="47" t="str">
        <f>IFERROR(VLOOKUP($A1788,货物明细表!$B:$F,2,0),"")</f>
        <v/>
      </c>
      <c r="C1788" s="47" t="str">
        <f>IFERROR(VLOOKUP($A1788,货物明细表!$B:$F,3,0),"")</f>
        <v/>
      </c>
      <c r="D1788" s="47" t="str">
        <f>IFERROR(VLOOKUP($A1788,货物明细表!$B:$F,4,0),"")</f>
        <v/>
      </c>
      <c r="E1788" s="47" t="str">
        <f>IFERROR(VLOOKUP($A1788,货物明细表!$B:$F,5,0),"")</f>
        <v/>
      </c>
      <c r="F1788" s="20"/>
      <c r="G1788" s="47" t="str">
        <f>IF($A1788="","",SUMIF(入库记录!$C:$C,$A1788,入库记录!$H:$H))</f>
        <v/>
      </c>
      <c r="H1788" s="47" t="str">
        <f>IF(A1788="","",SUMIF(出库记录!$C:$C,$A1788,出库记录!$H:$H))</f>
        <v/>
      </c>
      <c r="I1788" s="47" t="str">
        <f t="shared" si="33"/>
        <v/>
      </c>
      <c r="J1788" s="20"/>
    </row>
    <row r="1789" spans="1:10">
      <c r="A1789" s="22"/>
      <c r="B1789" s="48" t="str">
        <f>IFERROR(VLOOKUP($A1789,货物明细表!$B:$F,2,0),"")</f>
        <v/>
      </c>
      <c r="C1789" s="48" t="str">
        <f>IFERROR(VLOOKUP($A1789,货物明细表!$B:$F,3,0),"")</f>
        <v/>
      </c>
      <c r="D1789" s="48" t="str">
        <f>IFERROR(VLOOKUP($A1789,货物明细表!$B:$F,4,0),"")</f>
        <v/>
      </c>
      <c r="E1789" s="48" t="str">
        <f>IFERROR(VLOOKUP($A1789,货物明细表!$B:$F,5,0),"")</f>
        <v/>
      </c>
      <c r="F1789" s="23"/>
      <c r="G1789" s="48" t="str">
        <f>IF($A1789="","",SUMIF(入库记录!$C:$C,$A1789,入库记录!$H:$H))</f>
        <v/>
      </c>
      <c r="H1789" s="48" t="str">
        <f>IF(A1789="","",SUMIF(出库记录!$C:$C,$A1789,出库记录!$H:$H))</f>
        <v/>
      </c>
      <c r="I1789" s="48" t="str">
        <f t="shared" si="33"/>
        <v/>
      </c>
      <c r="J1789" s="23"/>
    </row>
    <row r="1790" spans="1:10">
      <c r="A1790" s="19"/>
      <c r="B1790" s="47" t="str">
        <f>IFERROR(VLOOKUP($A1790,货物明细表!$B:$F,2,0),"")</f>
        <v/>
      </c>
      <c r="C1790" s="47" t="str">
        <f>IFERROR(VLOOKUP($A1790,货物明细表!$B:$F,3,0),"")</f>
        <v/>
      </c>
      <c r="D1790" s="47" t="str">
        <f>IFERROR(VLOOKUP($A1790,货物明细表!$B:$F,4,0),"")</f>
        <v/>
      </c>
      <c r="E1790" s="47" t="str">
        <f>IFERROR(VLOOKUP($A1790,货物明细表!$B:$F,5,0),"")</f>
        <v/>
      </c>
      <c r="F1790" s="20"/>
      <c r="G1790" s="47" t="str">
        <f>IF($A1790="","",SUMIF(入库记录!$C:$C,$A1790,入库记录!$H:$H))</f>
        <v/>
      </c>
      <c r="H1790" s="47" t="str">
        <f>IF(A1790="","",SUMIF(出库记录!$C:$C,$A1790,出库记录!$H:$H))</f>
        <v/>
      </c>
      <c r="I1790" s="47" t="str">
        <f t="shared" si="33"/>
        <v/>
      </c>
      <c r="J1790" s="20"/>
    </row>
    <row r="1791" spans="1:10">
      <c r="A1791" s="22"/>
      <c r="B1791" s="48" t="str">
        <f>IFERROR(VLOOKUP($A1791,货物明细表!$B:$F,2,0),"")</f>
        <v/>
      </c>
      <c r="C1791" s="48" t="str">
        <f>IFERROR(VLOOKUP($A1791,货物明细表!$B:$F,3,0),"")</f>
        <v/>
      </c>
      <c r="D1791" s="48" t="str">
        <f>IFERROR(VLOOKUP($A1791,货物明细表!$B:$F,4,0),"")</f>
        <v/>
      </c>
      <c r="E1791" s="48" t="str">
        <f>IFERROR(VLOOKUP($A1791,货物明细表!$B:$F,5,0),"")</f>
        <v/>
      </c>
      <c r="F1791" s="23"/>
      <c r="G1791" s="48" t="str">
        <f>IF($A1791="","",SUMIF(入库记录!$C:$C,$A1791,入库记录!$H:$H))</f>
        <v/>
      </c>
      <c r="H1791" s="48" t="str">
        <f>IF(A1791="","",SUMIF(出库记录!$C:$C,$A1791,出库记录!$H:$H))</f>
        <v/>
      </c>
      <c r="I1791" s="48" t="str">
        <f t="shared" si="33"/>
        <v/>
      </c>
      <c r="J1791" s="23"/>
    </row>
    <row r="1792" spans="1:10">
      <c r="A1792" s="19"/>
      <c r="B1792" s="47" t="str">
        <f>IFERROR(VLOOKUP($A1792,货物明细表!$B:$F,2,0),"")</f>
        <v/>
      </c>
      <c r="C1792" s="47" t="str">
        <f>IFERROR(VLOOKUP($A1792,货物明细表!$B:$F,3,0),"")</f>
        <v/>
      </c>
      <c r="D1792" s="47" t="str">
        <f>IFERROR(VLOOKUP($A1792,货物明细表!$B:$F,4,0),"")</f>
        <v/>
      </c>
      <c r="E1792" s="47" t="str">
        <f>IFERROR(VLOOKUP($A1792,货物明细表!$B:$F,5,0),"")</f>
        <v/>
      </c>
      <c r="F1792" s="20"/>
      <c r="G1792" s="47" t="str">
        <f>IF($A1792="","",SUMIF(入库记录!$C:$C,$A1792,入库记录!$H:$H))</f>
        <v/>
      </c>
      <c r="H1792" s="47" t="str">
        <f>IF(A1792="","",SUMIF(出库记录!$C:$C,$A1792,出库记录!$H:$H))</f>
        <v/>
      </c>
      <c r="I1792" s="47" t="str">
        <f t="shared" si="33"/>
        <v/>
      </c>
      <c r="J1792" s="20"/>
    </row>
    <row r="1793" spans="1:10">
      <c r="A1793" s="22"/>
      <c r="B1793" s="48" t="str">
        <f>IFERROR(VLOOKUP($A1793,货物明细表!$B:$F,2,0),"")</f>
        <v/>
      </c>
      <c r="C1793" s="48" t="str">
        <f>IFERROR(VLOOKUP($A1793,货物明细表!$B:$F,3,0),"")</f>
        <v/>
      </c>
      <c r="D1793" s="48" t="str">
        <f>IFERROR(VLOOKUP($A1793,货物明细表!$B:$F,4,0),"")</f>
        <v/>
      </c>
      <c r="E1793" s="48" t="str">
        <f>IFERROR(VLOOKUP($A1793,货物明细表!$B:$F,5,0),"")</f>
        <v/>
      </c>
      <c r="F1793" s="23"/>
      <c r="G1793" s="48" t="str">
        <f>IF($A1793="","",SUMIF(入库记录!$C:$C,$A1793,入库记录!$H:$H))</f>
        <v/>
      </c>
      <c r="H1793" s="48" t="str">
        <f>IF(A1793="","",SUMIF(出库记录!$C:$C,$A1793,出库记录!$H:$H))</f>
        <v/>
      </c>
      <c r="I1793" s="48" t="str">
        <f t="shared" si="33"/>
        <v/>
      </c>
      <c r="J1793" s="23"/>
    </row>
    <row r="1794" spans="1:10">
      <c r="A1794" s="19"/>
      <c r="B1794" s="47" t="str">
        <f>IFERROR(VLOOKUP($A1794,货物明细表!$B:$F,2,0),"")</f>
        <v/>
      </c>
      <c r="C1794" s="47" t="str">
        <f>IFERROR(VLOOKUP($A1794,货物明细表!$B:$F,3,0),"")</f>
        <v/>
      </c>
      <c r="D1794" s="47" t="str">
        <f>IFERROR(VLOOKUP($A1794,货物明细表!$B:$F,4,0),"")</f>
        <v/>
      </c>
      <c r="E1794" s="47" t="str">
        <f>IFERROR(VLOOKUP($A1794,货物明细表!$B:$F,5,0),"")</f>
        <v/>
      </c>
      <c r="F1794" s="20"/>
      <c r="G1794" s="47" t="str">
        <f>IF($A1794="","",SUMIF(入库记录!$C:$C,$A1794,入库记录!$H:$H))</f>
        <v/>
      </c>
      <c r="H1794" s="47" t="str">
        <f>IF(A1794="","",SUMIF(出库记录!$C:$C,$A1794,出库记录!$H:$H))</f>
        <v/>
      </c>
      <c r="I1794" s="47" t="str">
        <f t="shared" si="33"/>
        <v/>
      </c>
      <c r="J1794" s="20"/>
    </row>
    <row r="1795" spans="1:10">
      <c r="A1795" s="22"/>
      <c r="B1795" s="48" t="str">
        <f>IFERROR(VLOOKUP($A1795,货物明细表!$B:$F,2,0),"")</f>
        <v/>
      </c>
      <c r="C1795" s="48" t="str">
        <f>IFERROR(VLOOKUP($A1795,货物明细表!$B:$F,3,0),"")</f>
        <v/>
      </c>
      <c r="D1795" s="48" t="str">
        <f>IFERROR(VLOOKUP($A1795,货物明细表!$B:$F,4,0),"")</f>
        <v/>
      </c>
      <c r="E1795" s="48" t="str">
        <f>IFERROR(VLOOKUP($A1795,货物明细表!$B:$F,5,0),"")</f>
        <v/>
      </c>
      <c r="F1795" s="23"/>
      <c r="G1795" s="48" t="str">
        <f>IF($A1795="","",SUMIF(入库记录!$C:$C,$A1795,入库记录!$H:$H))</f>
        <v/>
      </c>
      <c r="H1795" s="48" t="str">
        <f>IF(A1795="","",SUMIF(出库记录!$C:$C,$A1795,出库记录!$H:$H))</f>
        <v/>
      </c>
      <c r="I1795" s="48" t="str">
        <f t="shared" si="33"/>
        <v/>
      </c>
      <c r="J1795" s="23"/>
    </row>
    <row r="1796" spans="1:10">
      <c r="A1796" s="19"/>
      <c r="B1796" s="47" t="str">
        <f>IFERROR(VLOOKUP($A1796,货物明细表!$B:$F,2,0),"")</f>
        <v/>
      </c>
      <c r="C1796" s="47" t="str">
        <f>IFERROR(VLOOKUP($A1796,货物明细表!$B:$F,3,0),"")</f>
        <v/>
      </c>
      <c r="D1796" s="47" t="str">
        <f>IFERROR(VLOOKUP($A1796,货物明细表!$B:$F,4,0),"")</f>
        <v/>
      </c>
      <c r="E1796" s="47" t="str">
        <f>IFERROR(VLOOKUP($A1796,货物明细表!$B:$F,5,0),"")</f>
        <v/>
      </c>
      <c r="F1796" s="20"/>
      <c r="G1796" s="47" t="str">
        <f>IF($A1796="","",SUMIF(入库记录!$C:$C,$A1796,入库记录!$H:$H))</f>
        <v/>
      </c>
      <c r="H1796" s="47" t="str">
        <f>IF(A1796="","",SUMIF(出库记录!$C:$C,$A1796,出库记录!$H:$H))</f>
        <v/>
      </c>
      <c r="I1796" s="47" t="str">
        <f t="shared" si="33"/>
        <v/>
      </c>
      <c r="J1796" s="20"/>
    </row>
    <row r="1797" spans="1:10">
      <c r="A1797" s="22"/>
      <c r="B1797" s="48" t="str">
        <f>IFERROR(VLOOKUP($A1797,货物明细表!$B:$F,2,0),"")</f>
        <v/>
      </c>
      <c r="C1797" s="48" t="str">
        <f>IFERROR(VLOOKUP($A1797,货物明细表!$B:$F,3,0),"")</f>
        <v/>
      </c>
      <c r="D1797" s="48" t="str">
        <f>IFERROR(VLOOKUP($A1797,货物明细表!$B:$F,4,0),"")</f>
        <v/>
      </c>
      <c r="E1797" s="48" t="str">
        <f>IFERROR(VLOOKUP($A1797,货物明细表!$B:$F,5,0),"")</f>
        <v/>
      </c>
      <c r="F1797" s="23"/>
      <c r="G1797" s="48" t="str">
        <f>IF($A1797="","",SUMIF(入库记录!$C:$C,$A1797,入库记录!$H:$H))</f>
        <v/>
      </c>
      <c r="H1797" s="48" t="str">
        <f>IF(A1797="","",SUMIF(出库记录!$C:$C,$A1797,出库记录!$H:$H))</f>
        <v/>
      </c>
      <c r="I1797" s="48" t="str">
        <f t="shared" si="33"/>
        <v/>
      </c>
      <c r="J1797" s="23"/>
    </row>
    <row r="1798" spans="1:10">
      <c r="A1798" s="19"/>
      <c r="B1798" s="47" t="str">
        <f>IFERROR(VLOOKUP($A1798,货物明细表!$B:$F,2,0),"")</f>
        <v/>
      </c>
      <c r="C1798" s="47" t="str">
        <f>IFERROR(VLOOKUP($A1798,货物明细表!$B:$F,3,0),"")</f>
        <v/>
      </c>
      <c r="D1798" s="47" t="str">
        <f>IFERROR(VLOOKUP($A1798,货物明细表!$B:$F,4,0),"")</f>
        <v/>
      </c>
      <c r="E1798" s="47" t="str">
        <f>IFERROR(VLOOKUP($A1798,货物明细表!$B:$F,5,0),"")</f>
        <v/>
      </c>
      <c r="F1798" s="20"/>
      <c r="G1798" s="47" t="str">
        <f>IF($A1798="","",SUMIF(入库记录!$C:$C,$A1798,入库记录!$H:$H))</f>
        <v/>
      </c>
      <c r="H1798" s="47" t="str">
        <f>IF(A1798="","",SUMIF(出库记录!$C:$C,$A1798,出库记录!$H:$H))</f>
        <v/>
      </c>
      <c r="I1798" s="47" t="str">
        <f t="shared" si="33"/>
        <v/>
      </c>
      <c r="J1798" s="20"/>
    </row>
    <row r="1799" spans="1:10">
      <c r="A1799" s="22"/>
      <c r="B1799" s="48" t="str">
        <f>IFERROR(VLOOKUP($A1799,货物明细表!$B:$F,2,0),"")</f>
        <v/>
      </c>
      <c r="C1799" s="48" t="str">
        <f>IFERROR(VLOOKUP($A1799,货物明细表!$B:$F,3,0),"")</f>
        <v/>
      </c>
      <c r="D1799" s="48" t="str">
        <f>IFERROR(VLOOKUP($A1799,货物明细表!$B:$F,4,0),"")</f>
        <v/>
      </c>
      <c r="E1799" s="48" t="str">
        <f>IFERROR(VLOOKUP($A1799,货物明细表!$B:$F,5,0),"")</f>
        <v/>
      </c>
      <c r="F1799" s="23"/>
      <c r="G1799" s="48" t="str">
        <f>IF($A1799="","",SUMIF(入库记录!$C:$C,$A1799,入库记录!$H:$H))</f>
        <v/>
      </c>
      <c r="H1799" s="48" t="str">
        <f>IF(A1799="","",SUMIF(出库记录!$C:$C,$A1799,出库记录!$H:$H))</f>
        <v/>
      </c>
      <c r="I1799" s="48" t="str">
        <f t="shared" si="33"/>
        <v/>
      </c>
      <c r="J1799" s="23"/>
    </row>
    <row r="1800" spans="1:10">
      <c r="A1800" s="19"/>
      <c r="B1800" s="47" t="str">
        <f>IFERROR(VLOOKUP($A1800,货物明细表!$B:$F,2,0),"")</f>
        <v/>
      </c>
      <c r="C1800" s="47" t="str">
        <f>IFERROR(VLOOKUP($A1800,货物明细表!$B:$F,3,0),"")</f>
        <v/>
      </c>
      <c r="D1800" s="47" t="str">
        <f>IFERROR(VLOOKUP($A1800,货物明细表!$B:$F,4,0),"")</f>
        <v/>
      </c>
      <c r="E1800" s="47" t="str">
        <f>IFERROR(VLOOKUP($A1800,货物明细表!$B:$F,5,0),"")</f>
        <v/>
      </c>
      <c r="F1800" s="20"/>
      <c r="G1800" s="47" t="str">
        <f>IF($A1800="","",SUMIF(入库记录!$C:$C,$A1800,入库记录!$H:$H))</f>
        <v/>
      </c>
      <c r="H1800" s="47" t="str">
        <f>IF(A1800="","",SUMIF(出库记录!$C:$C,$A1800,出库记录!$H:$H))</f>
        <v/>
      </c>
      <c r="I1800" s="47" t="str">
        <f t="shared" si="33"/>
        <v/>
      </c>
      <c r="J1800" s="20"/>
    </row>
    <row r="1801" spans="1:10">
      <c r="A1801" s="22"/>
      <c r="B1801" s="48" t="str">
        <f>IFERROR(VLOOKUP($A1801,货物明细表!$B:$F,2,0),"")</f>
        <v/>
      </c>
      <c r="C1801" s="48" t="str">
        <f>IFERROR(VLOOKUP($A1801,货物明细表!$B:$F,3,0),"")</f>
        <v/>
      </c>
      <c r="D1801" s="48" t="str">
        <f>IFERROR(VLOOKUP($A1801,货物明细表!$B:$F,4,0),"")</f>
        <v/>
      </c>
      <c r="E1801" s="48" t="str">
        <f>IFERROR(VLOOKUP($A1801,货物明细表!$B:$F,5,0),"")</f>
        <v/>
      </c>
      <c r="F1801" s="23"/>
      <c r="G1801" s="48" t="str">
        <f>IF($A1801="","",SUMIF(入库记录!$C:$C,$A1801,入库记录!$H:$H))</f>
        <v/>
      </c>
      <c r="H1801" s="48" t="str">
        <f>IF(A1801="","",SUMIF(出库记录!$C:$C,$A1801,出库记录!$H:$H))</f>
        <v/>
      </c>
      <c r="I1801" s="48" t="str">
        <f t="shared" si="33"/>
        <v/>
      </c>
      <c r="J1801" s="23"/>
    </row>
    <row r="1802" spans="1:10">
      <c r="A1802" s="19"/>
      <c r="B1802" s="47" t="str">
        <f>IFERROR(VLOOKUP($A1802,货物明细表!$B:$F,2,0),"")</f>
        <v/>
      </c>
      <c r="C1802" s="47" t="str">
        <f>IFERROR(VLOOKUP($A1802,货物明细表!$B:$F,3,0),"")</f>
        <v/>
      </c>
      <c r="D1802" s="47" t="str">
        <f>IFERROR(VLOOKUP($A1802,货物明细表!$B:$F,4,0),"")</f>
        <v/>
      </c>
      <c r="E1802" s="47" t="str">
        <f>IFERROR(VLOOKUP($A1802,货物明细表!$B:$F,5,0),"")</f>
        <v/>
      </c>
      <c r="F1802" s="20"/>
      <c r="G1802" s="47" t="str">
        <f>IF($A1802="","",SUMIF(入库记录!$C:$C,$A1802,入库记录!$H:$H))</f>
        <v/>
      </c>
      <c r="H1802" s="47" t="str">
        <f>IF(A1802="","",SUMIF(出库记录!$C:$C,$A1802,出库记录!$H:$H))</f>
        <v/>
      </c>
      <c r="I1802" s="47" t="str">
        <f t="shared" si="33"/>
        <v/>
      </c>
      <c r="J1802" s="20"/>
    </row>
    <row r="1803" spans="1:10">
      <c r="A1803" s="22"/>
      <c r="B1803" s="48" t="str">
        <f>IFERROR(VLOOKUP($A1803,货物明细表!$B:$F,2,0),"")</f>
        <v/>
      </c>
      <c r="C1803" s="48" t="str">
        <f>IFERROR(VLOOKUP($A1803,货物明细表!$B:$F,3,0),"")</f>
        <v/>
      </c>
      <c r="D1803" s="48" t="str">
        <f>IFERROR(VLOOKUP($A1803,货物明细表!$B:$F,4,0),"")</f>
        <v/>
      </c>
      <c r="E1803" s="48" t="str">
        <f>IFERROR(VLOOKUP($A1803,货物明细表!$B:$F,5,0),"")</f>
        <v/>
      </c>
      <c r="F1803" s="23"/>
      <c r="G1803" s="48" t="str">
        <f>IF($A1803="","",SUMIF(入库记录!$C:$C,$A1803,入库记录!$H:$H))</f>
        <v/>
      </c>
      <c r="H1803" s="48" t="str">
        <f>IF(A1803="","",SUMIF(出库记录!$C:$C,$A1803,出库记录!$H:$H))</f>
        <v/>
      </c>
      <c r="I1803" s="48" t="str">
        <f t="shared" si="33"/>
        <v/>
      </c>
      <c r="J1803" s="23"/>
    </row>
    <row r="1804" spans="1:10">
      <c r="A1804" s="19"/>
      <c r="B1804" s="47" t="str">
        <f>IFERROR(VLOOKUP($A1804,货物明细表!$B:$F,2,0),"")</f>
        <v/>
      </c>
      <c r="C1804" s="47" t="str">
        <f>IFERROR(VLOOKUP($A1804,货物明细表!$B:$F,3,0),"")</f>
        <v/>
      </c>
      <c r="D1804" s="47" t="str">
        <f>IFERROR(VLOOKUP($A1804,货物明细表!$B:$F,4,0),"")</f>
        <v/>
      </c>
      <c r="E1804" s="47" t="str">
        <f>IFERROR(VLOOKUP($A1804,货物明细表!$B:$F,5,0),"")</f>
        <v/>
      </c>
      <c r="F1804" s="20"/>
      <c r="G1804" s="47" t="str">
        <f>IF($A1804="","",SUMIF(入库记录!$C:$C,$A1804,入库记录!$H:$H))</f>
        <v/>
      </c>
      <c r="H1804" s="47" t="str">
        <f>IF(A1804="","",SUMIF(出库记录!$C:$C,$A1804,出库记录!$H:$H))</f>
        <v/>
      </c>
      <c r="I1804" s="47" t="str">
        <f t="shared" si="33"/>
        <v/>
      </c>
      <c r="J1804" s="20"/>
    </row>
    <row r="1805" spans="1:10">
      <c r="A1805" s="22"/>
      <c r="B1805" s="48" t="str">
        <f>IFERROR(VLOOKUP($A1805,货物明细表!$B:$F,2,0),"")</f>
        <v/>
      </c>
      <c r="C1805" s="48" t="str">
        <f>IFERROR(VLOOKUP($A1805,货物明细表!$B:$F,3,0),"")</f>
        <v/>
      </c>
      <c r="D1805" s="48" t="str">
        <f>IFERROR(VLOOKUP($A1805,货物明细表!$B:$F,4,0),"")</f>
        <v/>
      </c>
      <c r="E1805" s="48" t="str">
        <f>IFERROR(VLOOKUP($A1805,货物明细表!$B:$F,5,0),"")</f>
        <v/>
      </c>
      <c r="F1805" s="23"/>
      <c r="G1805" s="48" t="str">
        <f>IF($A1805="","",SUMIF(入库记录!$C:$C,$A1805,入库记录!$H:$H))</f>
        <v/>
      </c>
      <c r="H1805" s="48" t="str">
        <f>IF(A1805="","",SUMIF(出库记录!$C:$C,$A1805,出库记录!$H:$H))</f>
        <v/>
      </c>
      <c r="I1805" s="48" t="str">
        <f t="shared" si="33"/>
        <v/>
      </c>
      <c r="J1805" s="23"/>
    </row>
    <row r="1806" spans="1:10">
      <c r="A1806" s="19"/>
      <c r="B1806" s="47" t="str">
        <f>IFERROR(VLOOKUP($A1806,货物明细表!$B:$F,2,0),"")</f>
        <v/>
      </c>
      <c r="C1806" s="47" t="str">
        <f>IFERROR(VLOOKUP($A1806,货物明细表!$B:$F,3,0),"")</f>
        <v/>
      </c>
      <c r="D1806" s="47" t="str">
        <f>IFERROR(VLOOKUP($A1806,货物明细表!$B:$F,4,0),"")</f>
        <v/>
      </c>
      <c r="E1806" s="47" t="str">
        <f>IFERROR(VLOOKUP($A1806,货物明细表!$B:$F,5,0),"")</f>
        <v/>
      </c>
      <c r="F1806" s="20"/>
      <c r="G1806" s="47" t="str">
        <f>IF($A1806="","",SUMIF(入库记录!$C:$C,$A1806,入库记录!$H:$H))</f>
        <v/>
      </c>
      <c r="H1806" s="47" t="str">
        <f>IF(A1806="","",SUMIF(出库记录!$C:$C,$A1806,出库记录!$H:$H))</f>
        <v/>
      </c>
      <c r="I1806" s="47" t="str">
        <f t="shared" si="33"/>
        <v/>
      </c>
      <c r="J1806" s="20"/>
    </row>
    <row r="1807" spans="1:10">
      <c r="A1807" s="22"/>
      <c r="B1807" s="48" t="str">
        <f>IFERROR(VLOOKUP($A1807,货物明细表!$B:$F,2,0),"")</f>
        <v/>
      </c>
      <c r="C1807" s="48" t="str">
        <f>IFERROR(VLOOKUP($A1807,货物明细表!$B:$F,3,0),"")</f>
        <v/>
      </c>
      <c r="D1807" s="48" t="str">
        <f>IFERROR(VLOOKUP($A1807,货物明细表!$B:$F,4,0),"")</f>
        <v/>
      </c>
      <c r="E1807" s="48" t="str">
        <f>IFERROR(VLOOKUP($A1807,货物明细表!$B:$F,5,0),"")</f>
        <v/>
      </c>
      <c r="F1807" s="23"/>
      <c r="G1807" s="48" t="str">
        <f>IF($A1807="","",SUMIF(入库记录!$C:$C,$A1807,入库记录!$H:$H))</f>
        <v/>
      </c>
      <c r="H1807" s="48" t="str">
        <f>IF(A1807="","",SUMIF(出库记录!$C:$C,$A1807,出库记录!$H:$H))</f>
        <v/>
      </c>
      <c r="I1807" s="48" t="str">
        <f t="shared" si="33"/>
        <v/>
      </c>
      <c r="J1807" s="23"/>
    </row>
    <row r="1808" spans="1:10">
      <c r="A1808" s="19"/>
      <c r="B1808" s="47" t="str">
        <f>IFERROR(VLOOKUP($A1808,货物明细表!$B:$F,2,0),"")</f>
        <v/>
      </c>
      <c r="C1808" s="47" t="str">
        <f>IFERROR(VLOOKUP($A1808,货物明细表!$B:$F,3,0),"")</f>
        <v/>
      </c>
      <c r="D1808" s="47" t="str">
        <f>IFERROR(VLOOKUP($A1808,货物明细表!$B:$F,4,0),"")</f>
        <v/>
      </c>
      <c r="E1808" s="47" t="str">
        <f>IFERROR(VLOOKUP($A1808,货物明细表!$B:$F,5,0),"")</f>
        <v/>
      </c>
      <c r="F1808" s="20"/>
      <c r="G1808" s="47" t="str">
        <f>IF($A1808="","",SUMIF(入库记录!$C:$C,$A1808,入库记录!$H:$H))</f>
        <v/>
      </c>
      <c r="H1808" s="47" t="str">
        <f>IF(A1808="","",SUMIF(出库记录!$C:$C,$A1808,出库记录!$H:$H))</f>
        <v/>
      </c>
      <c r="I1808" s="47" t="str">
        <f t="shared" si="33"/>
        <v/>
      </c>
      <c r="J1808" s="20"/>
    </row>
    <row r="1809" spans="1:10">
      <c r="A1809" s="22"/>
      <c r="B1809" s="48" t="str">
        <f>IFERROR(VLOOKUP($A1809,货物明细表!$B:$F,2,0),"")</f>
        <v/>
      </c>
      <c r="C1809" s="48" t="str">
        <f>IFERROR(VLOOKUP($A1809,货物明细表!$B:$F,3,0),"")</f>
        <v/>
      </c>
      <c r="D1809" s="48" t="str">
        <f>IFERROR(VLOOKUP($A1809,货物明细表!$B:$F,4,0),"")</f>
        <v/>
      </c>
      <c r="E1809" s="48" t="str">
        <f>IFERROR(VLOOKUP($A1809,货物明细表!$B:$F,5,0),"")</f>
        <v/>
      </c>
      <c r="F1809" s="23"/>
      <c r="G1809" s="48" t="str">
        <f>IF($A1809="","",SUMIF(入库记录!$C:$C,$A1809,入库记录!$H:$H))</f>
        <v/>
      </c>
      <c r="H1809" s="48" t="str">
        <f>IF(A1809="","",SUMIF(出库记录!$C:$C,$A1809,出库记录!$H:$H))</f>
        <v/>
      </c>
      <c r="I1809" s="48" t="str">
        <f t="shared" si="33"/>
        <v/>
      </c>
      <c r="J1809" s="23"/>
    </row>
    <row r="1810" spans="1:10">
      <c r="A1810" s="19"/>
      <c r="B1810" s="47" t="str">
        <f>IFERROR(VLOOKUP($A1810,货物明细表!$B:$F,2,0),"")</f>
        <v/>
      </c>
      <c r="C1810" s="47" t="str">
        <f>IFERROR(VLOOKUP($A1810,货物明细表!$B:$F,3,0),"")</f>
        <v/>
      </c>
      <c r="D1810" s="47" t="str">
        <f>IFERROR(VLOOKUP($A1810,货物明细表!$B:$F,4,0),"")</f>
        <v/>
      </c>
      <c r="E1810" s="47" t="str">
        <f>IFERROR(VLOOKUP($A1810,货物明细表!$B:$F,5,0),"")</f>
        <v/>
      </c>
      <c r="F1810" s="20"/>
      <c r="G1810" s="47" t="str">
        <f>IF($A1810="","",SUMIF(入库记录!$C:$C,$A1810,入库记录!$H:$H))</f>
        <v/>
      </c>
      <c r="H1810" s="47" t="str">
        <f>IF(A1810="","",SUMIF(出库记录!$C:$C,$A1810,出库记录!$H:$H))</f>
        <v/>
      </c>
      <c r="I1810" s="47" t="str">
        <f t="shared" si="33"/>
        <v/>
      </c>
      <c r="J1810" s="20"/>
    </row>
    <row r="1811" spans="1:10">
      <c r="A1811" s="22"/>
      <c r="B1811" s="48" t="str">
        <f>IFERROR(VLOOKUP($A1811,货物明细表!$B:$F,2,0),"")</f>
        <v/>
      </c>
      <c r="C1811" s="48" t="str">
        <f>IFERROR(VLOOKUP($A1811,货物明细表!$B:$F,3,0),"")</f>
        <v/>
      </c>
      <c r="D1811" s="48" t="str">
        <f>IFERROR(VLOOKUP($A1811,货物明细表!$B:$F,4,0),"")</f>
        <v/>
      </c>
      <c r="E1811" s="48" t="str">
        <f>IFERROR(VLOOKUP($A1811,货物明细表!$B:$F,5,0),"")</f>
        <v/>
      </c>
      <c r="F1811" s="23"/>
      <c r="G1811" s="48" t="str">
        <f>IF($A1811="","",SUMIF(入库记录!$C:$C,$A1811,入库记录!$H:$H))</f>
        <v/>
      </c>
      <c r="H1811" s="48" t="str">
        <f>IF(A1811="","",SUMIF(出库记录!$C:$C,$A1811,出库记录!$H:$H))</f>
        <v/>
      </c>
      <c r="I1811" s="48" t="str">
        <f t="shared" si="33"/>
        <v/>
      </c>
      <c r="J1811" s="23"/>
    </row>
    <row r="1812" spans="1:10">
      <c r="A1812" s="19"/>
      <c r="B1812" s="47" t="str">
        <f>IFERROR(VLOOKUP($A1812,货物明细表!$B:$F,2,0),"")</f>
        <v/>
      </c>
      <c r="C1812" s="47" t="str">
        <f>IFERROR(VLOOKUP($A1812,货物明细表!$B:$F,3,0),"")</f>
        <v/>
      </c>
      <c r="D1812" s="47" t="str">
        <f>IFERROR(VLOOKUP($A1812,货物明细表!$B:$F,4,0),"")</f>
        <v/>
      </c>
      <c r="E1812" s="47" t="str">
        <f>IFERROR(VLOOKUP($A1812,货物明细表!$B:$F,5,0),"")</f>
        <v/>
      </c>
      <c r="F1812" s="20"/>
      <c r="G1812" s="47" t="str">
        <f>IF($A1812="","",SUMIF(入库记录!$C:$C,$A1812,入库记录!$H:$H))</f>
        <v/>
      </c>
      <c r="H1812" s="47" t="str">
        <f>IF(A1812="","",SUMIF(出库记录!$C:$C,$A1812,出库记录!$H:$H))</f>
        <v/>
      </c>
      <c r="I1812" s="47" t="str">
        <f t="shared" si="33"/>
        <v/>
      </c>
      <c r="J1812" s="20"/>
    </row>
    <row r="1813" spans="1:10">
      <c r="A1813" s="22"/>
      <c r="B1813" s="48" t="str">
        <f>IFERROR(VLOOKUP($A1813,货物明细表!$B:$F,2,0),"")</f>
        <v/>
      </c>
      <c r="C1813" s="48" t="str">
        <f>IFERROR(VLOOKUP($A1813,货物明细表!$B:$F,3,0),"")</f>
        <v/>
      </c>
      <c r="D1813" s="48" t="str">
        <f>IFERROR(VLOOKUP($A1813,货物明细表!$B:$F,4,0),"")</f>
        <v/>
      </c>
      <c r="E1813" s="48" t="str">
        <f>IFERROR(VLOOKUP($A1813,货物明细表!$B:$F,5,0),"")</f>
        <v/>
      </c>
      <c r="F1813" s="23"/>
      <c r="G1813" s="48" t="str">
        <f>IF($A1813="","",SUMIF(入库记录!$C:$C,$A1813,入库记录!$H:$H))</f>
        <v/>
      </c>
      <c r="H1813" s="48" t="str">
        <f>IF(A1813="","",SUMIF(出库记录!$C:$C,$A1813,出库记录!$H:$H))</f>
        <v/>
      </c>
      <c r="I1813" s="48" t="str">
        <f t="shared" ref="I1813:I1876" si="34">IF($A1813="","",SUM(F1813:G1813)-H1813)</f>
        <v/>
      </c>
      <c r="J1813" s="23"/>
    </row>
    <row r="1814" spans="1:10">
      <c r="A1814" s="19"/>
      <c r="B1814" s="47" t="str">
        <f>IFERROR(VLOOKUP($A1814,货物明细表!$B:$F,2,0),"")</f>
        <v/>
      </c>
      <c r="C1814" s="47" t="str">
        <f>IFERROR(VLOOKUP($A1814,货物明细表!$B:$F,3,0),"")</f>
        <v/>
      </c>
      <c r="D1814" s="47" t="str">
        <f>IFERROR(VLOOKUP($A1814,货物明细表!$B:$F,4,0),"")</f>
        <v/>
      </c>
      <c r="E1814" s="47" t="str">
        <f>IFERROR(VLOOKUP($A1814,货物明细表!$B:$F,5,0),"")</f>
        <v/>
      </c>
      <c r="F1814" s="20"/>
      <c r="G1814" s="47" t="str">
        <f>IF($A1814="","",SUMIF(入库记录!$C:$C,$A1814,入库记录!$H:$H))</f>
        <v/>
      </c>
      <c r="H1814" s="47" t="str">
        <f>IF(A1814="","",SUMIF(出库记录!$C:$C,$A1814,出库记录!$H:$H))</f>
        <v/>
      </c>
      <c r="I1814" s="47" t="str">
        <f t="shared" si="34"/>
        <v/>
      </c>
      <c r="J1814" s="20"/>
    </row>
    <row r="1815" spans="1:10">
      <c r="A1815" s="22"/>
      <c r="B1815" s="48" t="str">
        <f>IFERROR(VLOOKUP($A1815,货物明细表!$B:$F,2,0),"")</f>
        <v/>
      </c>
      <c r="C1815" s="48" t="str">
        <f>IFERROR(VLOOKUP($A1815,货物明细表!$B:$F,3,0),"")</f>
        <v/>
      </c>
      <c r="D1815" s="48" t="str">
        <f>IFERROR(VLOOKUP($A1815,货物明细表!$B:$F,4,0),"")</f>
        <v/>
      </c>
      <c r="E1815" s="48" t="str">
        <f>IFERROR(VLOOKUP($A1815,货物明细表!$B:$F,5,0),"")</f>
        <v/>
      </c>
      <c r="F1815" s="23"/>
      <c r="G1815" s="48" t="str">
        <f>IF($A1815="","",SUMIF(入库记录!$C:$C,$A1815,入库记录!$H:$H))</f>
        <v/>
      </c>
      <c r="H1815" s="48" t="str">
        <f>IF(A1815="","",SUMIF(出库记录!$C:$C,$A1815,出库记录!$H:$H))</f>
        <v/>
      </c>
      <c r="I1815" s="48" t="str">
        <f t="shared" si="34"/>
        <v/>
      </c>
      <c r="J1815" s="23"/>
    </row>
    <row r="1816" spans="1:10">
      <c r="A1816" s="19"/>
      <c r="B1816" s="47" t="str">
        <f>IFERROR(VLOOKUP($A1816,货物明细表!$B:$F,2,0),"")</f>
        <v/>
      </c>
      <c r="C1816" s="47" t="str">
        <f>IFERROR(VLOOKUP($A1816,货物明细表!$B:$F,3,0),"")</f>
        <v/>
      </c>
      <c r="D1816" s="47" t="str">
        <f>IFERROR(VLOOKUP($A1816,货物明细表!$B:$F,4,0),"")</f>
        <v/>
      </c>
      <c r="E1816" s="47" t="str">
        <f>IFERROR(VLOOKUP($A1816,货物明细表!$B:$F,5,0),"")</f>
        <v/>
      </c>
      <c r="F1816" s="20"/>
      <c r="G1816" s="47" t="str">
        <f>IF($A1816="","",SUMIF(入库记录!$C:$C,$A1816,入库记录!$H:$H))</f>
        <v/>
      </c>
      <c r="H1816" s="47" t="str">
        <f>IF(A1816="","",SUMIF(出库记录!$C:$C,$A1816,出库记录!$H:$H))</f>
        <v/>
      </c>
      <c r="I1816" s="47" t="str">
        <f t="shared" si="34"/>
        <v/>
      </c>
      <c r="J1816" s="20"/>
    </row>
    <row r="1817" spans="1:10">
      <c r="A1817" s="22"/>
      <c r="B1817" s="48" t="str">
        <f>IFERROR(VLOOKUP($A1817,货物明细表!$B:$F,2,0),"")</f>
        <v/>
      </c>
      <c r="C1817" s="48" t="str">
        <f>IFERROR(VLOOKUP($A1817,货物明细表!$B:$F,3,0),"")</f>
        <v/>
      </c>
      <c r="D1817" s="48" t="str">
        <f>IFERROR(VLOOKUP($A1817,货物明细表!$B:$F,4,0),"")</f>
        <v/>
      </c>
      <c r="E1817" s="48" t="str">
        <f>IFERROR(VLOOKUP($A1817,货物明细表!$B:$F,5,0),"")</f>
        <v/>
      </c>
      <c r="F1817" s="23"/>
      <c r="G1817" s="48" t="str">
        <f>IF($A1817="","",SUMIF(入库记录!$C:$C,$A1817,入库记录!$H:$H))</f>
        <v/>
      </c>
      <c r="H1817" s="48" t="str">
        <f>IF(A1817="","",SUMIF(出库记录!$C:$C,$A1817,出库记录!$H:$H))</f>
        <v/>
      </c>
      <c r="I1817" s="48" t="str">
        <f t="shared" si="34"/>
        <v/>
      </c>
      <c r="J1817" s="23"/>
    </row>
    <row r="1818" spans="1:10">
      <c r="A1818" s="19"/>
      <c r="B1818" s="47" t="str">
        <f>IFERROR(VLOOKUP($A1818,货物明细表!$B:$F,2,0),"")</f>
        <v/>
      </c>
      <c r="C1818" s="47" t="str">
        <f>IFERROR(VLOOKUP($A1818,货物明细表!$B:$F,3,0),"")</f>
        <v/>
      </c>
      <c r="D1818" s="47" t="str">
        <f>IFERROR(VLOOKUP($A1818,货物明细表!$B:$F,4,0),"")</f>
        <v/>
      </c>
      <c r="E1818" s="47" t="str">
        <f>IFERROR(VLOOKUP($A1818,货物明细表!$B:$F,5,0),"")</f>
        <v/>
      </c>
      <c r="F1818" s="20"/>
      <c r="G1818" s="47" t="str">
        <f>IF($A1818="","",SUMIF(入库记录!$C:$C,$A1818,入库记录!$H:$H))</f>
        <v/>
      </c>
      <c r="H1818" s="47" t="str">
        <f>IF(A1818="","",SUMIF(出库记录!$C:$C,$A1818,出库记录!$H:$H))</f>
        <v/>
      </c>
      <c r="I1818" s="47" t="str">
        <f t="shared" si="34"/>
        <v/>
      </c>
      <c r="J1818" s="20"/>
    </row>
    <row r="1819" spans="1:10">
      <c r="A1819" s="22"/>
      <c r="B1819" s="48" t="str">
        <f>IFERROR(VLOOKUP($A1819,货物明细表!$B:$F,2,0),"")</f>
        <v/>
      </c>
      <c r="C1819" s="48" t="str">
        <f>IFERROR(VLOOKUP($A1819,货物明细表!$B:$F,3,0),"")</f>
        <v/>
      </c>
      <c r="D1819" s="48" t="str">
        <f>IFERROR(VLOOKUP($A1819,货物明细表!$B:$F,4,0),"")</f>
        <v/>
      </c>
      <c r="E1819" s="48" t="str">
        <f>IFERROR(VLOOKUP($A1819,货物明细表!$B:$F,5,0),"")</f>
        <v/>
      </c>
      <c r="F1819" s="23"/>
      <c r="G1819" s="48" t="str">
        <f>IF($A1819="","",SUMIF(入库记录!$C:$C,$A1819,入库记录!$H:$H))</f>
        <v/>
      </c>
      <c r="H1819" s="48" t="str">
        <f>IF(A1819="","",SUMIF(出库记录!$C:$C,$A1819,出库记录!$H:$H))</f>
        <v/>
      </c>
      <c r="I1819" s="48" t="str">
        <f t="shared" si="34"/>
        <v/>
      </c>
      <c r="J1819" s="23"/>
    </row>
    <row r="1820" spans="1:10">
      <c r="A1820" s="19"/>
      <c r="B1820" s="47" t="str">
        <f>IFERROR(VLOOKUP($A1820,货物明细表!$B:$F,2,0),"")</f>
        <v/>
      </c>
      <c r="C1820" s="47" t="str">
        <f>IFERROR(VLOOKUP($A1820,货物明细表!$B:$F,3,0),"")</f>
        <v/>
      </c>
      <c r="D1820" s="47" t="str">
        <f>IFERROR(VLOOKUP($A1820,货物明细表!$B:$F,4,0),"")</f>
        <v/>
      </c>
      <c r="E1820" s="47" t="str">
        <f>IFERROR(VLOOKUP($A1820,货物明细表!$B:$F,5,0),"")</f>
        <v/>
      </c>
      <c r="F1820" s="20"/>
      <c r="G1820" s="47" t="str">
        <f>IF($A1820="","",SUMIF(入库记录!$C:$C,$A1820,入库记录!$H:$H))</f>
        <v/>
      </c>
      <c r="H1820" s="47" t="str">
        <f>IF(A1820="","",SUMIF(出库记录!$C:$C,$A1820,出库记录!$H:$H))</f>
        <v/>
      </c>
      <c r="I1820" s="47" t="str">
        <f t="shared" si="34"/>
        <v/>
      </c>
      <c r="J1820" s="20"/>
    </row>
    <row r="1821" spans="1:10">
      <c r="A1821" s="22"/>
      <c r="B1821" s="48" t="str">
        <f>IFERROR(VLOOKUP($A1821,货物明细表!$B:$F,2,0),"")</f>
        <v/>
      </c>
      <c r="C1821" s="48" t="str">
        <f>IFERROR(VLOOKUP($A1821,货物明细表!$B:$F,3,0),"")</f>
        <v/>
      </c>
      <c r="D1821" s="48" t="str">
        <f>IFERROR(VLOOKUP($A1821,货物明细表!$B:$F,4,0),"")</f>
        <v/>
      </c>
      <c r="E1821" s="48" t="str">
        <f>IFERROR(VLOOKUP($A1821,货物明细表!$B:$F,5,0),"")</f>
        <v/>
      </c>
      <c r="F1821" s="23"/>
      <c r="G1821" s="48" t="str">
        <f>IF($A1821="","",SUMIF(入库记录!$C:$C,$A1821,入库记录!$H:$H))</f>
        <v/>
      </c>
      <c r="H1821" s="48" t="str">
        <f>IF(A1821="","",SUMIF(出库记录!$C:$C,$A1821,出库记录!$H:$H))</f>
        <v/>
      </c>
      <c r="I1821" s="48" t="str">
        <f t="shared" si="34"/>
        <v/>
      </c>
      <c r="J1821" s="23"/>
    </row>
    <row r="1822" spans="1:10">
      <c r="A1822" s="19"/>
      <c r="B1822" s="47" t="str">
        <f>IFERROR(VLOOKUP($A1822,货物明细表!$B:$F,2,0),"")</f>
        <v/>
      </c>
      <c r="C1822" s="47" t="str">
        <f>IFERROR(VLOOKUP($A1822,货物明细表!$B:$F,3,0),"")</f>
        <v/>
      </c>
      <c r="D1822" s="47" t="str">
        <f>IFERROR(VLOOKUP($A1822,货物明细表!$B:$F,4,0),"")</f>
        <v/>
      </c>
      <c r="E1822" s="47" t="str">
        <f>IFERROR(VLOOKUP($A1822,货物明细表!$B:$F,5,0),"")</f>
        <v/>
      </c>
      <c r="F1822" s="20"/>
      <c r="G1822" s="47" t="str">
        <f>IF($A1822="","",SUMIF(入库记录!$C:$C,$A1822,入库记录!$H:$H))</f>
        <v/>
      </c>
      <c r="H1822" s="47" t="str">
        <f>IF(A1822="","",SUMIF(出库记录!$C:$C,$A1822,出库记录!$H:$H))</f>
        <v/>
      </c>
      <c r="I1822" s="47" t="str">
        <f t="shared" si="34"/>
        <v/>
      </c>
      <c r="J1822" s="20"/>
    </row>
    <row r="1823" spans="1:10">
      <c r="A1823" s="22"/>
      <c r="B1823" s="48" t="str">
        <f>IFERROR(VLOOKUP($A1823,货物明细表!$B:$F,2,0),"")</f>
        <v/>
      </c>
      <c r="C1823" s="48" t="str">
        <f>IFERROR(VLOOKUP($A1823,货物明细表!$B:$F,3,0),"")</f>
        <v/>
      </c>
      <c r="D1823" s="48" t="str">
        <f>IFERROR(VLOOKUP($A1823,货物明细表!$B:$F,4,0),"")</f>
        <v/>
      </c>
      <c r="E1823" s="48" t="str">
        <f>IFERROR(VLOOKUP($A1823,货物明细表!$B:$F,5,0),"")</f>
        <v/>
      </c>
      <c r="F1823" s="23"/>
      <c r="G1823" s="48" t="str">
        <f>IF($A1823="","",SUMIF(入库记录!$C:$C,$A1823,入库记录!$H:$H))</f>
        <v/>
      </c>
      <c r="H1823" s="48" t="str">
        <f>IF(A1823="","",SUMIF(出库记录!$C:$C,$A1823,出库记录!$H:$H))</f>
        <v/>
      </c>
      <c r="I1823" s="48" t="str">
        <f t="shared" si="34"/>
        <v/>
      </c>
      <c r="J1823" s="23"/>
    </row>
    <row r="1824" spans="1:10">
      <c r="A1824" s="19"/>
      <c r="B1824" s="47" t="str">
        <f>IFERROR(VLOOKUP($A1824,货物明细表!$B:$F,2,0),"")</f>
        <v/>
      </c>
      <c r="C1824" s="47" t="str">
        <f>IFERROR(VLOOKUP($A1824,货物明细表!$B:$F,3,0),"")</f>
        <v/>
      </c>
      <c r="D1824" s="47" t="str">
        <f>IFERROR(VLOOKUP($A1824,货物明细表!$B:$F,4,0),"")</f>
        <v/>
      </c>
      <c r="E1824" s="47" t="str">
        <f>IFERROR(VLOOKUP($A1824,货物明细表!$B:$F,5,0),"")</f>
        <v/>
      </c>
      <c r="F1824" s="20"/>
      <c r="G1824" s="47" t="str">
        <f>IF($A1824="","",SUMIF(入库记录!$C:$C,$A1824,入库记录!$H:$H))</f>
        <v/>
      </c>
      <c r="H1824" s="47" t="str">
        <f>IF(A1824="","",SUMIF(出库记录!$C:$C,$A1824,出库记录!$H:$H))</f>
        <v/>
      </c>
      <c r="I1824" s="47" t="str">
        <f t="shared" si="34"/>
        <v/>
      </c>
      <c r="J1824" s="20"/>
    </row>
    <row r="1825" spans="1:10">
      <c r="A1825" s="22"/>
      <c r="B1825" s="48" t="str">
        <f>IFERROR(VLOOKUP($A1825,货物明细表!$B:$F,2,0),"")</f>
        <v/>
      </c>
      <c r="C1825" s="48" t="str">
        <f>IFERROR(VLOOKUP($A1825,货物明细表!$B:$F,3,0),"")</f>
        <v/>
      </c>
      <c r="D1825" s="48" t="str">
        <f>IFERROR(VLOOKUP($A1825,货物明细表!$B:$F,4,0),"")</f>
        <v/>
      </c>
      <c r="E1825" s="48" t="str">
        <f>IFERROR(VLOOKUP($A1825,货物明细表!$B:$F,5,0),"")</f>
        <v/>
      </c>
      <c r="F1825" s="23"/>
      <c r="G1825" s="48" t="str">
        <f>IF($A1825="","",SUMIF(入库记录!$C:$C,$A1825,入库记录!$H:$H))</f>
        <v/>
      </c>
      <c r="H1825" s="48" t="str">
        <f>IF(A1825="","",SUMIF(出库记录!$C:$C,$A1825,出库记录!$H:$H))</f>
        <v/>
      </c>
      <c r="I1825" s="48" t="str">
        <f t="shared" si="34"/>
        <v/>
      </c>
      <c r="J1825" s="23"/>
    </row>
    <row r="1826" spans="1:10">
      <c r="A1826" s="19"/>
      <c r="B1826" s="47" t="str">
        <f>IFERROR(VLOOKUP($A1826,货物明细表!$B:$F,2,0),"")</f>
        <v/>
      </c>
      <c r="C1826" s="47" t="str">
        <f>IFERROR(VLOOKUP($A1826,货物明细表!$B:$F,3,0),"")</f>
        <v/>
      </c>
      <c r="D1826" s="47" t="str">
        <f>IFERROR(VLOOKUP($A1826,货物明细表!$B:$F,4,0),"")</f>
        <v/>
      </c>
      <c r="E1826" s="47" t="str">
        <f>IFERROR(VLOOKUP($A1826,货物明细表!$B:$F,5,0),"")</f>
        <v/>
      </c>
      <c r="F1826" s="20"/>
      <c r="G1826" s="47" t="str">
        <f>IF($A1826="","",SUMIF(入库记录!$C:$C,$A1826,入库记录!$H:$H))</f>
        <v/>
      </c>
      <c r="H1826" s="47" t="str">
        <f>IF(A1826="","",SUMIF(出库记录!$C:$C,$A1826,出库记录!$H:$H))</f>
        <v/>
      </c>
      <c r="I1826" s="47" t="str">
        <f t="shared" si="34"/>
        <v/>
      </c>
      <c r="J1826" s="20"/>
    </row>
    <row r="1827" spans="1:10">
      <c r="A1827" s="22"/>
      <c r="B1827" s="48" t="str">
        <f>IFERROR(VLOOKUP($A1827,货物明细表!$B:$F,2,0),"")</f>
        <v/>
      </c>
      <c r="C1827" s="48" t="str">
        <f>IFERROR(VLOOKUP($A1827,货物明细表!$B:$F,3,0),"")</f>
        <v/>
      </c>
      <c r="D1827" s="48" t="str">
        <f>IFERROR(VLOOKUP($A1827,货物明细表!$B:$F,4,0),"")</f>
        <v/>
      </c>
      <c r="E1827" s="48" t="str">
        <f>IFERROR(VLOOKUP($A1827,货物明细表!$B:$F,5,0),"")</f>
        <v/>
      </c>
      <c r="F1827" s="23"/>
      <c r="G1827" s="48" t="str">
        <f>IF($A1827="","",SUMIF(入库记录!$C:$C,$A1827,入库记录!$H:$H))</f>
        <v/>
      </c>
      <c r="H1827" s="48" t="str">
        <f>IF(A1827="","",SUMIF(出库记录!$C:$C,$A1827,出库记录!$H:$H))</f>
        <v/>
      </c>
      <c r="I1827" s="48" t="str">
        <f t="shared" si="34"/>
        <v/>
      </c>
      <c r="J1827" s="23"/>
    </row>
    <row r="1828" spans="1:10">
      <c r="A1828" s="19"/>
      <c r="B1828" s="47" t="str">
        <f>IFERROR(VLOOKUP($A1828,货物明细表!$B:$F,2,0),"")</f>
        <v/>
      </c>
      <c r="C1828" s="47" t="str">
        <f>IFERROR(VLOOKUP($A1828,货物明细表!$B:$F,3,0),"")</f>
        <v/>
      </c>
      <c r="D1828" s="47" t="str">
        <f>IFERROR(VLOOKUP($A1828,货物明细表!$B:$F,4,0),"")</f>
        <v/>
      </c>
      <c r="E1828" s="47" t="str">
        <f>IFERROR(VLOOKUP($A1828,货物明细表!$B:$F,5,0),"")</f>
        <v/>
      </c>
      <c r="F1828" s="20"/>
      <c r="G1828" s="47" t="str">
        <f>IF($A1828="","",SUMIF(入库记录!$C:$C,$A1828,入库记录!$H:$H))</f>
        <v/>
      </c>
      <c r="H1828" s="47" t="str">
        <f>IF(A1828="","",SUMIF(出库记录!$C:$C,$A1828,出库记录!$H:$H))</f>
        <v/>
      </c>
      <c r="I1828" s="47" t="str">
        <f t="shared" si="34"/>
        <v/>
      </c>
      <c r="J1828" s="20"/>
    </row>
    <row r="1829" spans="1:10">
      <c r="A1829" s="22"/>
      <c r="B1829" s="48" t="str">
        <f>IFERROR(VLOOKUP($A1829,货物明细表!$B:$F,2,0),"")</f>
        <v/>
      </c>
      <c r="C1829" s="48" t="str">
        <f>IFERROR(VLOOKUP($A1829,货物明细表!$B:$F,3,0),"")</f>
        <v/>
      </c>
      <c r="D1829" s="48" t="str">
        <f>IFERROR(VLOOKUP($A1829,货物明细表!$B:$F,4,0),"")</f>
        <v/>
      </c>
      <c r="E1829" s="48" t="str">
        <f>IFERROR(VLOOKUP($A1829,货物明细表!$B:$F,5,0),"")</f>
        <v/>
      </c>
      <c r="F1829" s="23"/>
      <c r="G1829" s="48" t="str">
        <f>IF($A1829="","",SUMIF(入库记录!$C:$C,$A1829,入库记录!$H:$H))</f>
        <v/>
      </c>
      <c r="H1829" s="48" t="str">
        <f>IF(A1829="","",SUMIF(出库记录!$C:$C,$A1829,出库记录!$H:$H))</f>
        <v/>
      </c>
      <c r="I1829" s="48" t="str">
        <f t="shared" si="34"/>
        <v/>
      </c>
      <c r="J1829" s="23"/>
    </row>
    <row r="1830" spans="1:10">
      <c r="A1830" s="19"/>
      <c r="B1830" s="47" t="str">
        <f>IFERROR(VLOOKUP($A1830,货物明细表!$B:$F,2,0),"")</f>
        <v/>
      </c>
      <c r="C1830" s="47" t="str">
        <f>IFERROR(VLOOKUP($A1830,货物明细表!$B:$F,3,0),"")</f>
        <v/>
      </c>
      <c r="D1830" s="47" t="str">
        <f>IFERROR(VLOOKUP($A1830,货物明细表!$B:$F,4,0),"")</f>
        <v/>
      </c>
      <c r="E1830" s="47" t="str">
        <f>IFERROR(VLOOKUP($A1830,货物明细表!$B:$F,5,0),"")</f>
        <v/>
      </c>
      <c r="F1830" s="20"/>
      <c r="G1830" s="47" t="str">
        <f>IF($A1830="","",SUMIF(入库记录!$C:$C,$A1830,入库记录!$H:$H))</f>
        <v/>
      </c>
      <c r="H1830" s="47" t="str">
        <f>IF(A1830="","",SUMIF(出库记录!$C:$C,$A1830,出库记录!$H:$H))</f>
        <v/>
      </c>
      <c r="I1830" s="47" t="str">
        <f t="shared" si="34"/>
        <v/>
      </c>
      <c r="J1830" s="20"/>
    </row>
    <row r="1831" spans="1:10">
      <c r="A1831" s="22"/>
      <c r="B1831" s="48" t="str">
        <f>IFERROR(VLOOKUP($A1831,货物明细表!$B:$F,2,0),"")</f>
        <v/>
      </c>
      <c r="C1831" s="48" t="str">
        <f>IFERROR(VLOOKUP($A1831,货物明细表!$B:$F,3,0),"")</f>
        <v/>
      </c>
      <c r="D1831" s="48" t="str">
        <f>IFERROR(VLOOKUP($A1831,货物明细表!$B:$F,4,0),"")</f>
        <v/>
      </c>
      <c r="E1831" s="48" t="str">
        <f>IFERROR(VLOOKUP($A1831,货物明细表!$B:$F,5,0),"")</f>
        <v/>
      </c>
      <c r="F1831" s="23"/>
      <c r="G1831" s="48" t="str">
        <f>IF($A1831="","",SUMIF(入库记录!$C:$C,$A1831,入库记录!$H:$H))</f>
        <v/>
      </c>
      <c r="H1831" s="48" t="str">
        <f>IF(A1831="","",SUMIF(出库记录!$C:$C,$A1831,出库记录!$H:$H))</f>
        <v/>
      </c>
      <c r="I1831" s="48" t="str">
        <f t="shared" si="34"/>
        <v/>
      </c>
      <c r="J1831" s="23"/>
    </row>
    <row r="1832" spans="1:10">
      <c r="A1832" s="19"/>
      <c r="B1832" s="47" t="str">
        <f>IFERROR(VLOOKUP($A1832,货物明细表!$B:$F,2,0),"")</f>
        <v/>
      </c>
      <c r="C1832" s="47" t="str">
        <f>IFERROR(VLOOKUP($A1832,货物明细表!$B:$F,3,0),"")</f>
        <v/>
      </c>
      <c r="D1832" s="47" t="str">
        <f>IFERROR(VLOOKUP($A1832,货物明细表!$B:$F,4,0),"")</f>
        <v/>
      </c>
      <c r="E1832" s="47" t="str">
        <f>IFERROR(VLOOKUP($A1832,货物明细表!$B:$F,5,0),"")</f>
        <v/>
      </c>
      <c r="F1832" s="20"/>
      <c r="G1832" s="47" t="str">
        <f>IF($A1832="","",SUMIF(入库记录!$C:$C,$A1832,入库记录!$H:$H))</f>
        <v/>
      </c>
      <c r="H1832" s="47" t="str">
        <f>IF(A1832="","",SUMIF(出库记录!$C:$C,$A1832,出库记录!$H:$H))</f>
        <v/>
      </c>
      <c r="I1832" s="47" t="str">
        <f t="shared" si="34"/>
        <v/>
      </c>
      <c r="J1832" s="20"/>
    </row>
    <row r="1833" spans="1:10">
      <c r="A1833" s="22"/>
      <c r="B1833" s="48" t="str">
        <f>IFERROR(VLOOKUP($A1833,货物明细表!$B:$F,2,0),"")</f>
        <v/>
      </c>
      <c r="C1833" s="48" t="str">
        <f>IFERROR(VLOOKUP($A1833,货物明细表!$B:$F,3,0),"")</f>
        <v/>
      </c>
      <c r="D1833" s="48" t="str">
        <f>IFERROR(VLOOKUP($A1833,货物明细表!$B:$F,4,0),"")</f>
        <v/>
      </c>
      <c r="E1833" s="48" t="str">
        <f>IFERROR(VLOOKUP($A1833,货物明细表!$B:$F,5,0),"")</f>
        <v/>
      </c>
      <c r="F1833" s="23"/>
      <c r="G1833" s="48" t="str">
        <f>IF($A1833="","",SUMIF(入库记录!$C:$C,$A1833,入库记录!$H:$H))</f>
        <v/>
      </c>
      <c r="H1833" s="48" t="str">
        <f>IF(A1833="","",SUMIF(出库记录!$C:$C,$A1833,出库记录!$H:$H))</f>
        <v/>
      </c>
      <c r="I1833" s="48" t="str">
        <f t="shared" si="34"/>
        <v/>
      </c>
      <c r="J1833" s="23"/>
    </row>
    <row r="1834" spans="1:10">
      <c r="A1834" s="19"/>
      <c r="B1834" s="47" t="str">
        <f>IFERROR(VLOOKUP($A1834,货物明细表!$B:$F,2,0),"")</f>
        <v/>
      </c>
      <c r="C1834" s="47" t="str">
        <f>IFERROR(VLOOKUP($A1834,货物明细表!$B:$F,3,0),"")</f>
        <v/>
      </c>
      <c r="D1834" s="47" t="str">
        <f>IFERROR(VLOOKUP($A1834,货物明细表!$B:$F,4,0),"")</f>
        <v/>
      </c>
      <c r="E1834" s="47" t="str">
        <f>IFERROR(VLOOKUP($A1834,货物明细表!$B:$F,5,0),"")</f>
        <v/>
      </c>
      <c r="F1834" s="20"/>
      <c r="G1834" s="47" t="str">
        <f>IF($A1834="","",SUMIF(入库记录!$C:$C,$A1834,入库记录!$H:$H))</f>
        <v/>
      </c>
      <c r="H1834" s="47" t="str">
        <f>IF(A1834="","",SUMIF(出库记录!$C:$C,$A1834,出库记录!$H:$H))</f>
        <v/>
      </c>
      <c r="I1834" s="47" t="str">
        <f t="shared" si="34"/>
        <v/>
      </c>
      <c r="J1834" s="20"/>
    </row>
    <row r="1835" spans="1:10">
      <c r="A1835" s="22"/>
      <c r="B1835" s="48" t="str">
        <f>IFERROR(VLOOKUP($A1835,货物明细表!$B:$F,2,0),"")</f>
        <v/>
      </c>
      <c r="C1835" s="48" t="str">
        <f>IFERROR(VLOOKUP($A1835,货物明细表!$B:$F,3,0),"")</f>
        <v/>
      </c>
      <c r="D1835" s="48" t="str">
        <f>IFERROR(VLOOKUP($A1835,货物明细表!$B:$F,4,0),"")</f>
        <v/>
      </c>
      <c r="E1835" s="48" t="str">
        <f>IFERROR(VLOOKUP($A1835,货物明细表!$B:$F,5,0),"")</f>
        <v/>
      </c>
      <c r="F1835" s="23"/>
      <c r="G1835" s="48" t="str">
        <f>IF($A1835="","",SUMIF(入库记录!$C:$C,$A1835,入库记录!$H:$H))</f>
        <v/>
      </c>
      <c r="H1835" s="48" t="str">
        <f>IF(A1835="","",SUMIF(出库记录!$C:$C,$A1835,出库记录!$H:$H))</f>
        <v/>
      </c>
      <c r="I1835" s="48" t="str">
        <f t="shared" si="34"/>
        <v/>
      </c>
      <c r="J1835" s="23"/>
    </row>
    <row r="1836" spans="1:10">
      <c r="A1836" s="19"/>
      <c r="B1836" s="47" t="str">
        <f>IFERROR(VLOOKUP($A1836,货物明细表!$B:$F,2,0),"")</f>
        <v/>
      </c>
      <c r="C1836" s="47" t="str">
        <f>IFERROR(VLOOKUP($A1836,货物明细表!$B:$F,3,0),"")</f>
        <v/>
      </c>
      <c r="D1836" s="47" t="str">
        <f>IFERROR(VLOOKUP($A1836,货物明细表!$B:$F,4,0),"")</f>
        <v/>
      </c>
      <c r="E1836" s="47" t="str">
        <f>IFERROR(VLOOKUP($A1836,货物明细表!$B:$F,5,0),"")</f>
        <v/>
      </c>
      <c r="F1836" s="20"/>
      <c r="G1836" s="47" t="str">
        <f>IF($A1836="","",SUMIF(入库记录!$C:$C,$A1836,入库记录!$H:$H))</f>
        <v/>
      </c>
      <c r="H1836" s="47" t="str">
        <f>IF(A1836="","",SUMIF(出库记录!$C:$C,$A1836,出库记录!$H:$H))</f>
        <v/>
      </c>
      <c r="I1836" s="47" t="str">
        <f t="shared" si="34"/>
        <v/>
      </c>
      <c r="J1836" s="20"/>
    </row>
    <row r="1837" spans="1:10">
      <c r="A1837" s="22"/>
      <c r="B1837" s="48" t="str">
        <f>IFERROR(VLOOKUP($A1837,货物明细表!$B:$F,2,0),"")</f>
        <v/>
      </c>
      <c r="C1837" s="48" t="str">
        <f>IFERROR(VLOOKUP($A1837,货物明细表!$B:$F,3,0),"")</f>
        <v/>
      </c>
      <c r="D1837" s="48" t="str">
        <f>IFERROR(VLOOKUP($A1837,货物明细表!$B:$F,4,0),"")</f>
        <v/>
      </c>
      <c r="E1837" s="48" t="str">
        <f>IFERROR(VLOOKUP($A1837,货物明细表!$B:$F,5,0),"")</f>
        <v/>
      </c>
      <c r="F1837" s="23"/>
      <c r="G1837" s="48" t="str">
        <f>IF($A1837="","",SUMIF(入库记录!$C:$C,$A1837,入库记录!$H:$H))</f>
        <v/>
      </c>
      <c r="H1837" s="48" t="str">
        <f>IF(A1837="","",SUMIF(出库记录!$C:$C,$A1837,出库记录!$H:$H))</f>
        <v/>
      </c>
      <c r="I1837" s="48" t="str">
        <f t="shared" si="34"/>
        <v/>
      </c>
      <c r="J1837" s="23"/>
    </row>
    <row r="1838" spans="1:10">
      <c r="A1838" s="19"/>
      <c r="B1838" s="47" t="str">
        <f>IFERROR(VLOOKUP($A1838,货物明细表!$B:$F,2,0),"")</f>
        <v/>
      </c>
      <c r="C1838" s="47" t="str">
        <f>IFERROR(VLOOKUP($A1838,货物明细表!$B:$F,3,0),"")</f>
        <v/>
      </c>
      <c r="D1838" s="47" t="str">
        <f>IFERROR(VLOOKUP($A1838,货物明细表!$B:$F,4,0),"")</f>
        <v/>
      </c>
      <c r="E1838" s="47" t="str">
        <f>IFERROR(VLOOKUP($A1838,货物明细表!$B:$F,5,0),"")</f>
        <v/>
      </c>
      <c r="F1838" s="20"/>
      <c r="G1838" s="47" t="str">
        <f>IF($A1838="","",SUMIF(入库记录!$C:$C,$A1838,入库记录!$H:$H))</f>
        <v/>
      </c>
      <c r="H1838" s="47" t="str">
        <f>IF(A1838="","",SUMIF(出库记录!$C:$C,$A1838,出库记录!$H:$H))</f>
        <v/>
      </c>
      <c r="I1838" s="47" t="str">
        <f t="shared" si="34"/>
        <v/>
      </c>
      <c r="J1838" s="20"/>
    </row>
    <row r="1839" spans="1:10">
      <c r="A1839" s="22"/>
      <c r="B1839" s="48" t="str">
        <f>IFERROR(VLOOKUP($A1839,货物明细表!$B:$F,2,0),"")</f>
        <v/>
      </c>
      <c r="C1839" s="48" t="str">
        <f>IFERROR(VLOOKUP($A1839,货物明细表!$B:$F,3,0),"")</f>
        <v/>
      </c>
      <c r="D1839" s="48" t="str">
        <f>IFERROR(VLOOKUP($A1839,货物明细表!$B:$F,4,0),"")</f>
        <v/>
      </c>
      <c r="E1839" s="48" t="str">
        <f>IFERROR(VLOOKUP($A1839,货物明细表!$B:$F,5,0),"")</f>
        <v/>
      </c>
      <c r="F1839" s="23"/>
      <c r="G1839" s="48" t="str">
        <f>IF($A1839="","",SUMIF(入库记录!$C:$C,$A1839,入库记录!$H:$H))</f>
        <v/>
      </c>
      <c r="H1839" s="48" t="str">
        <f>IF(A1839="","",SUMIF(出库记录!$C:$C,$A1839,出库记录!$H:$H))</f>
        <v/>
      </c>
      <c r="I1839" s="48" t="str">
        <f t="shared" si="34"/>
        <v/>
      </c>
      <c r="J1839" s="23"/>
    </row>
    <row r="1840" spans="1:10">
      <c r="A1840" s="19"/>
      <c r="B1840" s="47" t="str">
        <f>IFERROR(VLOOKUP($A1840,货物明细表!$B:$F,2,0),"")</f>
        <v/>
      </c>
      <c r="C1840" s="47" t="str">
        <f>IFERROR(VLOOKUP($A1840,货物明细表!$B:$F,3,0),"")</f>
        <v/>
      </c>
      <c r="D1840" s="47" t="str">
        <f>IFERROR(VLOOKUP($A1840,货物明细表!$B:$F,4,0),"")</f>
        <v/>
      </c>
      <c r="E1840" s="47" t="str">
        <f>IFERROR(VLOOKUP($A1840,货物明细表!$B:$F,5,0),"")</f>
        <v/>
      </c>
      <c r="F1840" s="20"/>
      <c r="G1840" s="47" t="str">
        <f>IF($A1840="","",SUMIF(入库记录!$C:$C,$A1840,入库记录!$H:$H))</f>
        <v/>
      </c>
      <c r="H1840" s="47" t="str">
        <f>IF(A1840="","",SUMIF(出库记录!$C:$C,$A1840,出库记录!$H:$H))</f>
        <v/>
      </c>
      <c r="I1840" s="47" t="str">
        <f t="shared" si="34"/>
        <v/>
      </c>
      <c r="J1840" s="20"/>
    </row>
    <row r="1841" spans="1:10">
      <c r="A1841" s="22"/>
      <c r="B1841" s="48" t="str">
        <f>IFERROR(VLOOKUP($A1841,货物明细表!$B:$F,2,0),"")</f>
        <v/>
      </c>
      <c r="C1841" s="48" t="str">
        <f>IFERROR(VLOOKUP($A1841,货物明细表!$B:$F,3,0),"")</f>
        <v/>
      </c>
      <c r="D1841" s="48" t="str">
        <f>IFERROR(VLOOKUP($A1841,货物明细表!$B:$F,4,0),"")</f>
        <v/>
      </c>
      <c r="E1841" s="48" t="str">
        <f>IFERROR(VLOOKUP($A1841,货物明细表!$B:$F,5,0),"")</f>
        <v/>
      </c>
      <c r="F1841" s="23"/>
      <c r="G1841" s="48" t="str">
        <f>IF($A1841="","",SUMIF(入库记录!$C:$C,$A1841,入库记录!$H:$H))</f>
        <v/>
      </c>
      <c r="H1841" s="48" t="str">
        <f>IF(A1841="","",SUMIF(出库记录!$C:$C,$A1841,出库记录!$H:$H))</f>
        <v/>
      </c>
      <c r="I1841" s="48" t="str">
        <f t="shared" si="34"/>
        <v/>
      </c>
      <c r="J1841" s="23"/>
    </row>
    <row r="1842" spans="1:10">
      <c r="A1842" s="19"/>
      <c r="B1842" s="47" t="str">
        <f>IFERROR(VLOOKUP($A1842,货物明细表!$B:$F,2,0),"")</f>
        <v/>
      </c>
      <c r="C1842" s="47" t="str">
        <f>IFERROR(VLOOKUP($A1842,货物明细表!$B:$F,3,0),"")</f>
        <v/>
      </c>
      <c r="D1842" s="47" t="str">
        <f>IFERROR(VLOOKUP($A1842,货物明细表!$B:$F,4,0),"")</f>
        <v/>
      </c>
      <c r="E1842" s="47" t="str">
        <f>IFERROR(VLOOKUP($A1842,货物明细表!$B:$F,5,0),"")</f>
        <v/>
      </c>
      <c r="F1842" s="20"/>
      <c r="G1842" s="47" t="str">
        <f>IF($A1842="","",SUMIF(入库记录!$C:$C,$A1842,入库记录!$H:$H))</f>
        <v/>
      </c>
      <c r="H1842" s="47" t="str">
        <f>IF(A1842="","",SUMIF(出库记录!$C:$C,$A1842,出库记录!$H:$H))</f>
        <v/>
      </c>
      <c r="I1842" s="47" t="str">
        <f t="shared" si="34"/>
        <v/>
      </c>
      <c r="J1842" s="20"/>
    </row>
    <row r="1843" spans="1:10">
      <c r="A1843" s="22"/>
      <c r="B1843" s="48" t="str">
        <f>IFERROR(VLOOKUP($A1843,货物明细表!$B:$F,2,0),"")</f>
        <v/>
      </c>
      <c r="C1843" s="48" t="str">
        <f>IFERROR(VLOOKUP($A1843,货物明细表!$B:$F,3,0),"")</f>
        <v/>
      </c>
      <c r="D1843" s="48" t="str">
        <f>IFERROR(VLOOKUP($A1843,货物明细表!$B:$F,4,0),"")</f>
        <v/>
      </c>
      <c r="E1843" s="48" t="str">
        <f>IFERROR(VLOOKUP($A1843,货物明细表!$B:$F,5,0),"")</f>
        <v/>
      </c>
      <c r="F1843" s="23"/>
      <c r="G1843" s="48" t="str">
        <f>IF($A1843="","",SUMIF(入库记录!$C:$C,$A1843,入库记录!$H:$H))</f>
        <v/>
      </c>
      <c r="H1843" s="48" t="str">
        <f>IF(A1843="","",SUMIF(出库记录!$C:$C,$A1843,出库记录!$H:$H))</f>
        <v/>
      </c>
      <c r="I1843" s="48" t="str">
        <f t="shared" si="34"/>
        <v/>
      </c>
      <c r="J1843" s="23"/>
    </row>
    <row r="1844" spans="1:10">
      <c r="A1844" s="19"/>
      <c r="B1844" s="47" t="str">
        <f>IFERROR(VLOOKUP($A1844,货物明细表!$B:$F,2,0),"")</f>
        <v/>
      </c>
      <c r="C1844" s="47" t="str">
        <f>IFERROR(VLOOKUP($A1844,货物明细表!$B:$F,3,0),"")</f>
        <v/>
      </c>
      <c r="D1844" s="47" t="str">
        <f>IFERROR(VLOOKUP($A1844,货物明细表!$B:$F,4,0),"")</f>
        <v/>
      </c>
      <c r="E1844" s="47" t="str">
        <f>IFERROR(VLOOKUP($A1844,货物明细表!$B:$F,5,0),"")</f>
        <v/>
      </c>
      <c r="F1844" s="20"/>
      <c r="G1844" s="47" t="str">
        <f>IF($A1844="","",SUMIF(入库记录!$C:$C,$A1844,入库记录!$H:$H))</f>
        <v/>
      </c>
      <c r="H1844" s="47" t="str">
        <f>IF(A1844="","",SUMIF(出库记录!$C:$C,$A1844,出库记录!$H:$H))</f>
        <v/>
      </c>
      <c r="I1844" s="47" t="str">
        <f t="shared" si="34"/>
        <v/>
      </c>
      <c r="J1844" s="20"/>
    </row>
    <row r="1845" spans="1:10">
      <c r="A1845" s="22"/>
      <c r="B1845" s="48" t="str">
        <f>IFERROR(VLOOKUP($A1845,货物明细表!$B:$F,2,0),"")</f>
        <v/>
      </c>
      <c r="C1845" s="48" t="str">
        <f>IFERROR(VLOOKUP($A1845,货物明细表!$B:$F,3,0),"")</f>
        <v/>
      </c>
      <c r="D1845" s="48" t="str">
        <f>IFERROR(VLOOKUP($A1845,货物明细表!$B:$F,4,0),"")</f>
        <v/>
      </c>
      <c r="E1845" s="48" t="str">
        <f>IFERROR(VLOOKUP($A1845,货物明细表!$B:$F,5,0),"")</f>
        <v/>
      </c>
      <c r="F1845" s="23"/>
      <c r="G1845" s="48" t="str">
        <f>IF($A1845="","",SUMIF(入库记录!$C:$C,$A1845,入库记录!$H:$H))</f>
        <v/>
      </c>
      <c r="H1845" s="48" t="str">
        <f>IF(A1845="","",SUMIF(出库记录!$C:$C,$A1845,出库记录!$H:$H))</f>
        <v/>
      </c>
      <c r="I1845" s="48" t="str">
        <f t="shared" si="34"/>
        <v/>
      </c>
      <c r="J1845" s="23"/>
    </row>
    <row r="1846" spans="1:10">
      <c r="A1846" s="19"/>
      <c r="B1846" s="47" t="str">
        <f>IFERROR(VLOOKUP($A1846,货物明细表!$B:$F,2,0),"")</f>
        <v/>
      </c>
      <c r="C1846" s="47" t="str">
        <f>IFERROR(VLOOKUP($A1846,货物明细表!$B:$F,3,0),"")</f>
        <v/>
      </c>
      <c r="D1846" s="47" t="str">
        <f>IFERROR(VLOOKUP($A1846,货物明细表!$B:$F,4,0),"")</f>
        <v/>
      </c>
      <c r="E1846" s="47" t="str">
        <f>IFERROR(VLOOKUP($A1846,货物明细表!$B:$F,5,0),"")</f>
        <v/>
      </c>
      <c r="F1846" s="20"/>
      <c r="G1846" s="47" t="str">
        <f>IF($A1846="","",SUMIF(入库记录!$C:$C,$A1846,入库记录!$H:$H))</f>
        <v/>
      </c>
      <c r="H1846" s="47" t="str">
        <f>IF(A1846="","",SUMIF(出库记录!$C:$C,$A1846,出库记录!$H:$H))</f>
        <v/>
      </c>
      <c r="I1846" s="47" t="str">
        <f t="shared" si="34"/>
        <v/>
      </c>
      <c r="J1846" s="20"/>
    </row>
    <row r="1847" spans="1:10">
      <c r="A1847" s="22"/>
      <c r="B1847" s="48" t="str">
        <f>IFERROR(VLOOKUP($A1847,货物明细表!$B:$F,2,0),"")</f>
        <v/>
      </c>
      <c r="C1847" s="48" t="str">
        <f>IFERROR(VLOOKUP($A1847,货物明细表!$B:$F,3,0),"")</f>
        <v/>
      </c>
      <c r="D1847" s="48" t="str">
        <f>IFERROR(VLOOKUP($A1847,货物明细表!$B:$F,4,0),"")</f>
        <v/>
      </c>
      <c r="E1847" s="48" t="str">
        <f>IFERROR(VLOOKUP($A1847,货物明细表!$B:$F,5,0),"")</f>
        <v/>
      </c>
      <c r="F1847" s="23"/>
      <c r="G1847" s="48" t="str">
        <f>IF($A1847="","",SUMIF(入库记录!$C:$C,$A1847,入库记录!$H:$H))</f>
        <v/>
      </c>
      <c r="H1847" s="48" t="str">
        <f>IF(A1847="","",SUMIF(出库记录!$C:$C,$A1847,出库记录!$H:$H))</f>
        <v/>
      </c>
      <c r="I1847" s="48" t="str">
        <f t="shared" si="34"/>
        <v/>
      </c>
      <c r="J1847" s="23"/>
    </row>
    <row r="1848" spans="1:10">
      <c r="A1848" s="19"/>
      <c r="B1848" s="47" t="str">
        <f>IFERROR(VLOOKUP($A1848,货物明细表!$B:$F,2,0),"")</f>
        <v/>
      </c>
      <c r="C1848" s="47" t="str">
        <f>IFERROR(VLOOKUP($A1848,货物明细表!$B:$F,3,0),"")</f>
        <v/>
      </c>
      <c r="D1848" s="47" t="str">
        <f>IFERROR(VLOOKUP($A1848,货物明细表!$B:$F,4,0),"")</f>
        <v/>
      </c>
      <c r="E1848" s="47" t="str">
        <f>IFERROR(VLOOKUP($A1848,货物明细表!$B:$F,5,0),"")</f>
        <v/>
      </c>
      <c r="F1848" s="20"/>
      <c r="G1848" s="47" t="str">
        <f>IF($A1848="","",SUMIF(入库记录!$C:$C,$A1848,入库记录!$H:$H))</f>
        <v/>
      </c>
      <c r="H1848" s="47" t="str">
        <f>IF(A1848="","",SUMIF(出库记录!$C:$C,$A1848,出库记录!$H:$H))</f>
        <v/>
      </c>
      <c r="I1848" s="47" t="str">
        <f t="shared" si="34"/>
        <v/>
      </c>
      <c r="J1848" s="20"/>
    </row>
    <row r="1849" spans="1:10">
      <c r="A1849" s="22"/>
      <c r="B1849" s="48" t="str">
        <f>IFERROR(VLOOKUP($A1849,货物明细表!$B:$F,2,0),"")</f>
        <v/>
      </c>
      <c r="C1849" s="48" t="str">
        <f>IFERROR(VLOOKUP($A1849,货物明细表!$B:$F,3,0),"")</f>
        <v/>
      </c>
      <c r="D1849" s="48" t="str">
        <f>IFERROR(VLOOKUP($A1849,货物明细表!$B:$F,4,0),"")</f>
        <v/>
      </c>
      <c r="E1849" s="48" t="str">
        <f>IFERROR(VLOOKUP($A1849,货物明细表!$B:$F,5,0),"")</f>
        <v/>
      </c>
      <c r="F1849" s="23"/>
      <c r="G1849" s="48" t="str">
        <f>IF($A1849="","",SUMIF(入库记录!$C:$C,$A1849,入库记录!$H:$H))</f>
        <v/>
      </c>
      <c r="H1849" s="48" t="str">
        <f>IF(A1849="","",SUMIF(出库记录!$C:$C,$A1849,出库记录!$H:$H))</f>
        <v/>
      </c>
      <c r="I1849" s="48" t="str">
        <f t="shared" si="34"/>
        <v/>
      </c>
      <c r="J1849" s="23"/>
    </row>
    <row r="1850" spans="1:10">
      <c r="A1850" s="19"/>
      <c r="B1850" s="47" t="str">
        <f>IFERROR(VLOOKUP($A1850,货物明细表!$B:$F,2,0),"")</f>
        <v/>
      </c>
      <c r="C1850" s="47" t="str">
        <f>IFERROR(VLOOKUP($A1850,货物明细表!$B:$F,3,0),"")</f>
        <v/>
      </c>
      <c r="D1850" s="47" t="str">
        <f>IFERROR(VLOOKUP($A1850,货物明细表!$B:$F,4,0),"")</f>
        <v/>
      </c>
      <c r="E1850" s="47" t="str">
        <f>IFERROR(VLOOKUP($A1850,货物明细表!$B:$F,5,0),"")</f>
        <v/>
      </c>
      <c r="F1850" s="20"/>
      <c r="G1850" s="47" t="str">
        <f>IF($A1850="","",SUMIF(入库记录!$C:$C,$A1850,入库记录!$H:$H))</f>
        <v/>
      </c>
      <c r="H1850" s="47" t="str">
        <f>IF(A1850="","",SUMIF(出库记录!$C:$C,$A1850,出库记录!$H:$H))</f>
        <v/>
      </c>
      <c r="I1850" s="47" t="str">
        <f t="shared" si="34"/>
        <v/>
      </c>
      <c r="J1850" s="20"/>
    </row>
    <row r="1851" spans="1:10">
      <c r="A1851" s="22"/>
      <c r="B1851" s="48" t="str">
        <f>IFERROR(VLOOKUP($A1851,货物明细表!$B:$F,2,0),"")</f>
        <v/>
      </c>
      <c r="C1851" s="48" t="str">
        <f>IFERROR(VLOOKUP($A1851,货物明细表!$B:$F,3,0),"")</f>
        <v/>
      </c>
      <c r="D1851" s="48" t="str">
        <f>IFERROR(VLOOKUP($A1851,货物明细表!$B:$F,4,0),"")</f>
        <v/>
      </c>
      <c r="E1851" s="48" t="str">
        <f>IFERROR(VLOOKUP($A1851,货物明细表!$B:$F,5,0),"")</f>
        <v/>
      </c>
      <c r="F1851" s="23"/>
      <c r="G1851" s="48" t="str">
        <f>IF($A1851="","",SUMIF(入库记录!$C:$C,$A1851,入库记录!$H:$H))</f>
        <v/>
      </c>
      <c r="H1851" s="48" t="str">
        <f>IF(A1851="","",SUMIF(出库记录!$C:$C,$A1851,出库记录!$H:$H))</f>
        <v/>
      </c>
      <c r="I1851" s="48" t="str">
        <f t="shared" si="34"/>
        <v/>
      </c>
      <c r="J1851" s="23"/>
    </row>
    <row r="1852" spans="1:10">
      <c r="A1852" s="19"/>
      <c r="B1852" s="47" t="str">
        <f>IFERROR(VLOOKUP($A1852,货物明细表!$B:$F,2,0),"")</f>
        <v/>
      </c>
      <c r="C1852" s="47" t="str">
        <f>IFERROR(VLOOKUP($A1852,货物明细表!$B:$F,3,0),"")</f>
        <v/>
      </c>
      <c r="D1852" s="47" t="str">
        <f>IFERROR(VLOOKUP($A1852,货物明细表!$B:$F,4,0),"")</f>
        <v/>
      </c>
      <c r="E1852" s="47" t="str">
        <f>IFERROR(VLOOKUP($A1852,货物明细表!$B:$F,5,0),"")</f>
        <v/>
      </c>
      <c r="F1852" s="20"/>
      <c r="G1852" s="47" t="str">
        <f>IF($A1852="","",SUMIF(入库记录!$C:$C,$A1852,入库记录!$H:$H))</f>
        <v/>
      </c>
      <c r="H1852" s="47" t="str">
        <f>IF(A1852="","",SUMIF(出库记录!$C:$C,$A1852,出库记录!$H:$H))</f>
        <v/>
      </c>
      <c r="I1852" s="47" t="str">
        <f t="shared" si="34"/>
        <v/>
      </c>
      <c r="J1852" s="20"/>
    </row>
    <row r="1853" spans="1:10">
      <c r="A1853" s="22"/>
      <c r="B1853" s="48" t="str">
        <f>IFERROR(VLOOKUP($A1853,货物明细表!$B:$F,2,0),"")</f>
        <v/>
      </c>
      <c r="C1853" s="48" t="str">
        <f>IFERROR(VLOOKUP($A1853,货物明细表!$B:$F,3,0),"")</f>
        <v/>
      </c>
      <c r="D1853" s="48" t="str">
        <f>IFERROR(VLOOKUP($A1853,货物明细表!$B:$F,4,0),"")</f>
        <v/>
      </c>
      <c r="E1853" s="48" t="str">
        <f>IFERROR(VLOOKUP($A1853,货物明细表!$B:$F,5,0),"")</f>
        <v/>
      </c>
      <c r="F1853" s="23"/>
      <c r="G1853" s="48" t="str">
        <f>IF($A1853="","",SUMIF(入库记录!$C:$C,$A1853,入库记录!$H:$H))</f>
        <v/>
      </c>
      <c r="H1853" s="48" t="str">
        <f>IF(A1853="","",SUMIF(出库记录!$C:$C,$A1853,出库记录!$H:$H))</f>
        <v/>
      </c>
      <c r="I1853" s="48" t="str">
        <f t="shared" si="34"/>
        <v/>
      </c>
      <c r="J1853" s="23"/>
    </row>
    <row r="1854" spans="1:10">
      <c r="A1854" s="19"/>
      <c r="B1854" s="47" t="str">
        <f>IFERROR(VLOOKUP($A1854,货物明细表!$B:$F,2,0),"")</f>
        <v/>
      </c>
      <c r="C1854" s="47" t="str">
        <f>IFERROR(VLOOKUP($A1854,货物明细表!$B:$F,3,0),"")</f>
        <v/>
      </c>
      <c r="D1854" s="47" t="str">
        <f>IFERROR(VLOOKUP($A1854,货物明细表!$B:$F,4,0),"")</f>
        <v/>
      </c>
      <c r="E1854" s="47" t="str">
        <f>IFERROR(VLOOKUP($A1854,货物明细表!$B:$F,5,0),"")</f>
        <v/>
      </c>
      <c r="F1854" s="20"/>
      <c r="G1854" s="47" t="str">
        <f>IF($A1854="","",SUMIF(入库记录!$C:$C,$A1854,入库记录!$H:$H))</f>
        <v/>
      </c>
      <c r="H1854" s="47" t="str">
        <f>IF(A1854="","",SUMIF(出库记录!$C:$C,$A1854,出库记录!$H:$H))</f>
        <v/>
      </c>
      <c r="I1854" s="47" t="str">
        <f t="shared" si="34"/>
        <v/>
      </c>
      <c r="J1854" s="20"/>
    </row>
    <row r="1855" spans="1:10">
      <c r="A1855" s="22"/>
      <c r="B1855" s="48" t="str">
        <f>IFERROR(VLOOKUP($A1855,货物明细表!$B:$F,2,0),"")</f>
        <v/>
      </c>
      <c r="C1855" s="48" t="str">
        <f>IFERROR(VLOOKUP($A1855,货物明细表!$B:$F,3,0),"")</f>
        <v/>
      </c>
      <c r="D1855" s="48" t="str">
        <f>IFERROR(VLOOKUP($A1855,货物明细表!$B:$F,4,0),"")</f>
        <v/>
      </c>
      <c r="E1855" s="48" t="str">
        <f>IFERROR(VLOOKUP($A1855,货物明细表!$B:$F,5,0),"")</f>
        <v/>
      </c>
      <c r="F1855" s="23"/>
      <c r="G1855" s="48" t="str">
        <f>IF($A1855="","",SUMIF(入库记录!$C:$C,$A1855,入库记录!$H:$H))</f>
        <v/>
      </c>
      <c r="H1855" s="48" t="str">
        <f>IF(A1855="","",SUMIF(出库记录!$C:$C,$A1855,出库记录!$H:$H))</f>
        <v/>
      </c>
      <c r="I1855" s="48" t="str">
        <f t="shared" si="34"/>
        <v/>
      </c>
      <c r="J1855" s="23"/>
    </row>
    <row r="1856" spans="1:10">
      <c r="A1856" s="19"/>
      <c r="B1856" s="47" t="str">
        <f>IFERROR(VLOOKUP($A1856,货物明细表!$B:$F,2,0),"")</f>
        <v/>
      </c>
      <c r="C1856" s="47" t="str">
        <f>IFERROR(VLOOKUP($A1856,货物明细表!$B:$F,3,0),"")</f>
        <v/>
      </c>
      <c r="D1856" s="47" t="str">
        <f>IFERROR(VLOOKUP($A1856,货物明细表!$B:$F,4,0),"")</f>
        <v/>
      </c>
      <c r="E1856" s="47" t="str">
        <f>IFERROR(VLOOKUP($A1856,货物明细表!$B:$F,5,0),"")</f>
        <v/>
      </c>
      <c r="F1856" s="20"/>
      <c r="G1856" s="47" t="str">
        <f>IF($A1856="","",SUMIF(入库记录!$C:$C,$A1856,入库记录!$H:$H))</f>
        <v/>
      </c>
      <c r="H1856" s="47" t="str">
        <f>IF(A1856="","",SUMIF(出库记录!$C:$C,$A1856,出库记录!$H:$H))</f>
        <v/>
      </c>
      <c r="I1856" s="47" t="str">
        <f t="shared" si="34"/>
        <v/>
      </c>
      <c r="J1856" s="20"/>
    </row>
    <row r="1857" spans="1:10">
      <c r="A1857" s="22"/>
      <c r="B1857" s="48" t="str">
        <f>IFERROR(VLOOKUP($A1857,货物明细表!$B:$F,2,0),"")</f>
        <v/>
      </c>
      <c r="C1857" s="48" t="str">
        <f>IFERROR(VLOOKUP($A1857,货物明细表!$B:$F,3,0),"")</f>
        <v/>
      </c>
      <c r="D1857" s="48" t="str">
        <f>IFERROR(VLOOKUP($A1857,货物明细表!$B:$F,4,0),"")</f>
        <v/>
      </c>
      <c r="E1857" s="48" t="str">
        <f>IFERROR(VLOOKUP($A1857,货物明细表!$B:$F,5,0),"")</f>
        <v/>
      </c>
      <c r="F1857" s="23"/>
      <c r="G1857" s="48" t="str">
        <f>IF($A1857="","",SUMIF(入库记录!$C:$C,$A1857,入库记录!$H:$H))</f>
        <v/>
      </c>
      <c r="H1857" s="48" t="str">
        <f>IF(A1857="","",SUMIF(出库记录!$C:$C,$A1857,出库记录!$H:$H))</f>
        <v/>
      </c>
      <c r="I1857" s="48" t="str">
        <f t="shared" si="34"/>
        <v/>
      </c>
      <c r="J1857" s="23"/>
    </row>
    <row r="1858" spans="1:10">
      <c r="A1858" s="19"/>
      <c r="B1858" s="47" t="str">
        <f>IFERROR(VLOOKUP($A1858,货物明细表!$B:$F,2,0),"")</f>
        <v/>
      </c>
      <c r="C1858" s="47" t="str">
        <f>IFERROR(VLOOKUP($A1858,货物明细表!$B:$F,3,0),"")</f>
        <v/>
      </c>
      <c r="D1858" s="47" t="str">
        <f>IFERROR(VLOOKUP($A1858,货物明细表!$B:$F,4,0),"")</f>
        <v/>
      </c>
      <c r="E1858" s="47" t="str">
        <f>IFERROR(VLOOKUP($A1858,货物明细表!$B:$F,5,0),"")</f>
        <v/>
      </c>
      <c r="F1858" s="20"/>
      <c r="G1858" s="47" t="str">
        <f>IF($A1858="","",SUMIF(入库记录!$C:$C,$A1858,入库记录!$H:$H))</f>
        <v/>
      </c>
      <c r="H1858" s="47" t="str">
        <f>IF(A1858="","",SUMIF(出库记录!$C:$C,$A1858,出库记录!$H:$H))</f>
        <v/>
      </c>
      <c r="I1858" s="47" t="str">
        <f t="shared" si="34"/>
        <v/>
      </c>
      <c r="J1858" s="20"/>
    </row>
    <row r="1859" spans="1:10">
      <c r="A1859" s="22"/>
      <c r="B1859" s="48" t="str">
        <f>IFERROR(VLOOKUP($A1859,货物明细表!$B:$F,2,0),"")</f>
        <v/>
      </c>
      <c r="C1859" s="48" t="str">
        <f>IFERROR(VLOOKUP($A1859,货物明细表!$B:$F,3,0),"")</f>
        <v/>
      </c>
      <c r="D1859" s="48" t="str">
        <f>IFERROR(VLOOKUP($A1859,货物明细表!$B:$F,4,0),"")</f>
        <v/>
      </c>
      <c r="E1859" s="48" t="str">
        <f>IFERROR(VLOOKUP($A1859,货物明细表!$B:$F,5,0),"")</f>
        <v/>
      </c>
      <c r="F1859" s="23"/>
      <c r="G1859" s="48" t="str">
        <f>IF($A1859="","",SUMIF(入库记录!$C:$C,$A1859,入库记录!$H:$H))</f>
        <v/>
      </c>
      <c r="H1859" s="48" t="str">
        <f>IF(A1859="","",SUMIF(出库记录!$C:$C,$A1859,出库记录!$H:$H))</f>
        <v/>
      </c>
      <c r="I1859" s="48" t="str">
        <f t="shared" si="34"/>
        <v/>
      </c>
      <c r="J1859" s="23"/>
    </row>
    <row r="1860" spans="1:10">
      <c r="A1860" s="19"/>
      <c r="B1860" s="47" t="str">
        <f>IFERROR(VLOOKUP($A1860,货物明细表!$B:$F,2,0),"")</f>
        <v/>
      </c>
      <c r="C1860" s="47" t="str">
        <f>IFERROR(VLOOKUP($A1860,货物明细表!$B:$F,3,0),"")</f>
        <v/>
      </c>
      <c r="D1860" s="47" t="str">
        <f>IFERROR(VLOOKUP($A1860,货物明细表!$B:$F,4,0),"")</f>
        <v/>
      </c>
      <c r="E1860" s="47" t="str">
        <f>IFERROR(VLOOKUP($A1860,货物明细表!$B:$F,5,0),"")</f>
        <v/>
      </c>
      <c r="F1860" s="20"/>
      <c r="G1860" s="47" t="str">
        <f>IF($A1860="","",SUMIF(入库记录!$C:$C,$A1860,入库记录!$H:$H))</f>
        <v/>
      </c>
      <c r="H1860" s="47" t="str">
        <f>IF(A1860="","",SUMIF(出库记录!$C:$C,$A1860,出库记录!$H:$H))</f>
        <v/>
      </c>
      <c r="I1860" s="47" t="str">
        <f t="shared" si="34"/>
        <v/>
      </c>
      <c r="J1860" s="20"/>
    </row>
    <row r="1861" spans="1:10">
      <c r="A1861" s="22"/>
      <c r="B1861" s="48" t="str">
        <f>IFERROR(VLOOKUP($A1861,货物明细表!$B:$F,2,0),"")</f>
        <v/>
      </c>
      <c r="C1861" s="48" t="str">
        <f>IFERROR(VLOOKUP($A1861,货物明细表!$B:$F,3,0),"")</f>
        <v/>
      </c>
      <c r="D1861" s="48" t="str">
        <f>IFERROR(VLOOKUP($A1861,货物明细表!$B:$F,4,0),"")</f>
        <v/>
      </c>
      <c r="E1861" s="48" t="str">
        <f>IFERROR(VLOOKUP($A1861,货物明细表!$B:$F,5,0),"")</f>
        <v/>
      </c>
      <c r="F1861" s="23"/>
      <c r="G1861" s="48" t="str">
        <f>IF($A1861="","",SUMIF(入库记录!$C:$C,$A1861,入库记录!$H:$H))</f>
        <v/>
      </c>
      <c r="H1861" s="48" t="str">
        <f>IF(A1861="","",SUMIF(出库记录!$C:$C,$A1861,出库记录!$H:$H))</f>
        <v/>
      </c>
      <c r="I1861" s="48" t="str">
        <f t="shared" si="34"/>
        <v/>
      </c>
      <c r="J1861" s="23"/>
    </row>
    <row r="1862" spans="1:10">
      <c r="A1862" s="19"/>
      <c r="B1862" s="47" t="str">
        <f>IFERROR(VLOOKUP($A1862,货物明细表!$B:$F,2,0),"")</f>
        <v/>
      </c>
      <c r="C1862" s="47" t="str">
        <f>IFERROR(VLOOKUP($A1862,货物明细表!$B:$F,3,0),"")</f>
        <v/>
      </c>
      <c r="D1862" s="47" t="str">
        <f>IFERROR(VLOOKUP($A1862,货物明细表!$B:$F,4,0),"")</f>
        <v/>
      </c>
      <c r="E1862" s="47" t="str">
        <f>IFERROR(VLOOKUP($A1862,货物明细表!$B:$F,5,0),"")</f>
        <v/>
      </c>
      <c r="F1862" s="20"/>
      <c r="G1862" s="47" t="str">
        <f>IF($A1862="","",SUMIF(入库记录!$C:$C,$A1862,入库记录!$H:$H))</f>
        <v/>
      </c>
      <c r="H1862" s="47" t="str">
        <f>IF(A1862="","",SUMIF(出库记录!$C:$C,$A1862,出库记录!$H:$H))</f>
        <v/>
      </c>
      <c r="I1862" s="47" t="str">
        <f t="shared" si="34"/>
        <v/>
      </c>
      <c r="J1862" s="20"/>
    </row>
    <row r="1863" spans="1:10">
      <c r="A1863" s="22"/>
      <c r="B1863" s="48" t="str">
        <f>IFERROR(VLOOKUP($A1863,货物明细表!$B:$F,2,0),"")</f>
        <v/>
      </c>
      <c r="C1863" s="48" t="str">
        <f>IFERROR(VLOOKUP($A1863,货物明细表!$B:$F,3,0),"")</f>
        <v/>
      </c>
      <c r="D1863" s="48" t="str">
        <f>IFERROR(VLOOKUP($A1863,货物明细表!$B:$F,4,0),"")</f>
        <v/>
      </c>
      <c r="E1863" s="48" t="str">
        <f>IFERROR(VLOOKUP($A1863,货物明细表!$B:$F,5,0),"")</f>
        <v/>
      </c>
      <c r="F1863" s="23"/>
      <c r="G1863" s="48" t="str">
        <f>IF($A1863="","",SUMIF(入库记录!$C:$C,$A1863,入库记录!$H:$H))</f>
        <v/>
      </c>
      <c r="H1863" s="48" t="str">
        <f>IF(A1863="","",SUMIF(出库记录!$C:$C,$A1863,出库记录!$H:$H))</f>
        <v/>
      </c>
      <c r="I1863" s="48" t="str">
        <f t="shared" si="34"/>
        <v/>
      </c>
      <c r="J1863" s="23"/>
    </row>
    <row r="1864" spans="1:10">
      <c r="A1864" s="19"/>
      <c r="B1864" s="47" t="str">
        <f>IFERROR(VLOOKUP($A1864,货物明细表!$B:$F,2,0),"")</f>
        <v/>
      </c>
      <c r="C1864" s="47" t="str">
        <f>IFERROR(VLOOKUP($A1864,货物明细表!$B:$F,3,0),"")</f>
        <v/>
      </c>
      <c r="D1864" s="47" t="str">
        <f>IFERROR(VLOOKUP($A1864,货物明细表!$B:$F,4,0),"")</f>
        <v/>
      </c>
      <c r="E1864" s="47" t="str">
        <f>IFERROR(VLOOKUP($A1864,货物明细表!$B:$F,5,0),"")</f>
        <v/>
      </c>
      <c r="F1864" s="20"/>
      <c r="G1864" s="47" t="str">
        <f>IF($A1864="","",SUMIF(入库记录!$C:$C,$A1864,入库记录!$H:$H))</f>
        <v/>
      </c>
      <c r="H1864" s="47" t="str">
        <f>IF(A1864="","",SUMIF(出库记录!$C:$C,$A1864,出库记录!$H:$H))</f>
        <v/>
      </c>
      <c r="I1864" s="47" t="str">
        <f t="shared" si="34"/>
        <v/>
      </c>
      <c r="J1864" s="20"/>
    </row>
    <row r="1865" spans="1:10">
      <c r="A1865" s="22"/>
      <c r="B1865" s="48" t="str">
        <f>IFERROR(VLOOKUP($A1865,货物明细表!$B:$F,2,0),"")</f>
        <v/>
      </c>
      <c r="C1865" s="48" t="str">
        <f>IFERROR(VLOOKUP($A1865,货物明细表!$B:$F,3,0),"")</f>
        <v/>
      </c>
      <c r="D1865" s="48" t="str">
        <f>IFERROR(VLOOKUP($A1865,货物明细表!$B:$F,4,0),"")</f>
        <v/>
      </c>
      <c r="E1865" s="48" t="str">
        <f>IFERROR(VLOOKUP($A1865,货物明细表!$B:$F,5,0),"")</f>
        <v/>
      </c>
      <c r="F1865" s="23"/>
      <c r="G1865" s="48" t="str">
        <f>IF($A1865="","",SUMIF(入库记录!$C:$C,$A1865,入库记录!$H:$H))</f>
        <v/>
      </c>
      <c r="H1865" s="48" t="str">
        <f>IF(A1865="","",SUMIF(出库记录!$C:$C,$A1865,出库记录!$H:$H))</f>
        <v/>
      </c>
      <c r="I1865" s="48" t="str">
        <f t="shared" si="34"/>
        <v/>
      </c>
      <c r="J1865" s="23"/>
    </row>
    <row r="1866" spans="1:10">
      <c r="A1866" s="19"/>
      <c r="B1866" s="47" t="str">
        <f>IFERROR(VLOOKUP($A1866,货物明细表!$B:$F,2,0),"")</f>
        <v/>
      </c>
      <c r="C1866" s="47" t="str">
        <f>IFERROR(VLOOKUP($A1866,货物明细表!$B:$F,3,0),"")</f>
        <v/>
      </c>
      <c r="D1866" s="47" t="str">
        <f>IFERROR(VLOOKUP($A1866,货物明细表!$B:$F,4,0),"")</f>
        <v/>
      </c>
      <c r="E1866" s="47" t="str">
        <f>IFERROR(VLOOKUP($A1866,货物明细表!$B:$F,5,0),"")</f>
        <v/>
      </c>
      <c r="F1866" s="20"/>
      <c r="G1866" s="47" t="str">
        <f>IF($A1866="","",SUMIF(入库记录!$C:$C,$A1866,入库记录!$H:$H))</f>
        <v/>
      </c>
      <c r="H1866" s="47" t="str">
        <f>IF(A1866="","",SUMIF(出库记录!$C:$C,$A1866,出库记录!$H:$H))</f>
        <v/>
      </c>
      <c r="I1866" s="47" t="str">
        <f t="shared" si="34"/>
        <v/>
      </c>
      <c r="J1866" s="20"/>
    </row>
    <row r="1867" spans="1:10">
      <c r="A1867" s="22"/>
      <c r="B1867" s="48" t="str">
        <f>IFERROR(VLOOKUP($A1867,货物明细表!$B:$F,2,0),"")</f>
        <v/>
      </c>
      <c r="C1867" s="48" t="str">
        <f>IFERROR(VLOOKUP($A1867,货物明细表!$B:$F,3,0),"")</f>
        <v/>
      </c>
      <c r="D1867" s="48" t="str">
        <f>IFERROR(VLOOKUP($A1867,货物明细表!$B:$F,4,0),"")</f>
        <v/>
      </c>
      <c r="E1867" s="48" t="str">
        <f>IFERROR(VLOOKUP($A1867,货物明细表!$B:$F,5,0),"")</f>
        <v/>
      </c>
      <c r="F1867" s="23"/>
      <c r="G1867" s="48" t="str">
        <f>IF($A1867="","",SUMIF(入库记录!$C:$C,$A1867,入库记录!$H:$H))</f>
        <v/>
      </c>
      <c r="H1867" s="48" t="str">
        <f>IF(A1867="","",SUMIF(出库记录!$C:$C,$A1867,出库记录!$H:$H))</f>
        <v/>
      </c>
      <c r="I1867" s="48" t="str">
        <f t="shared" si="34"/>
        <v/>
      </c>
      <c r="J1867" s="23"/>
    </row>
    <row r="1868" spans="1:10">
      <c r="A1868" s="19"/>
      <c r="B1868" s="47" t="str">
        <f>IFERROR(VLOOKUP($A1868,货物明细表!$B:$F,2,0),"")</f>
        <v/>
      </c>
      <c r="C1868" s="47" t="str">
        <f>IFERROR(VLOOKUP($A1868,货物明细表!$B:$F,3,0),"")</f>
        <v/>
      </c>
      <c r="D1868" s="47" t="str">
        <f>IFERROR(VLOOKUP($A1868,货物明细表!$B:$F,4,0),"")</f>
        <v/>
      </c>
      <c r="E1868" s="47" t="str">
        <f>IFERROR(VLOOKUP($A1868,货物明细表!$B:$F,5,0),"")</f>
        <v/>
      </c>
      <c r="F1868" s="20"/>
      <c r="G1868" s="47" t="str">
        <f>IF($A1868="","",SUMIF(入库记录!$C:$C,$A1868,入库记录!$H:$H))</f>
        <v/>
      </c>
      <c r="H1868" s="47" t="str">
        <f>IF(A1868="","",SUMIF(出库记录!$C:$C,$A1868,出库记录!$H:$H))</f>
        <v/>
      </c>
      <c r="I1868" s="47" t="str">
        <f t="shared" si="34"/>
        <v/>
      </c>
      <c r="J1868" s="20"/>
    </row>
    <row r="1869" spans="1:10">
      <c r="A1869" s="22"/>
      <c r="B1869" s="48" t="str">
        <f>IFERROR(VLOOKUP($A1869,货物明细表!$B:$F,2,0),"")</f>
        <v/>
      </c>
      <c r="C1869" s="48" t="str">
        <f>IFERROR(VLOOKUP($A1869,货物明细表!$B:$F,3,0),"")</f>
        <v/>
      </c>
      <c r="D1869" s="48" t="str">
        <f>IFERROR(VLOOKUP($A1869,货物明细表!$B:$F,4,0),"")</f>
        <v/>
      </c>
      <c r="E1869" s="48" t="str">
        <f>IFERROR(VLOOKUP($A1869,货物明细表!$B:$F,5,0),"")</f>
        <v/>
      </c>
      <c r="F1869" s="23"/>
      <c r="G1869" s="48" t="str">
        <f>IF($A1869="","",SUMIF(入库记录!$C:$C,$A1869,入库记录!$H:$H))</f>
        <v/>
      </c>
      <c r="H1869" s="48" t="str">
        <f>IF(A1869="","",SUMIF(出库记录!$C:$C,$A1869,出库记录!$H:$H))</f>
        <v/>
      </c>
      <c r="I1869" s="48" t="str">
        <f t="shared" si="34"/>
        <v/>
      </c>
      <c r="J1869" s="23"/>
    </row>
    <row r="1870" spans="1:10">
      <c r="A1870" s="19"/>
      <c r="B1870" s="47" t="str">
        <f>IFERROR(VLOOKUP($A1870,货物明细表!$B:$F,2,0),"")</f>
        <v/>
      </c>
      <c r="C1870" s="47" t="str">
        <f>IFERROR(VLOOKUP($A1870,货物明细表!$B:$F,3,0),"")</f>
        <v/>
      </c>
      <c r="D1870" s="47" t="str">
        <f>IFERROR(VLOOKUP($A1870,货物明细表!$B:$F,4,0),"")</f>
        <v/>
      </c>
      <c r="E1870" s="47" t="str">
        <f>IFERROR(VLOOKUP($A1870,货物明细表!$B:$F,5,0),"")</f>
        <v/>
      </c>
      <c r="F1870" s="20"/>
      <c r="G1870" s="47" t="str">
        <f>IF($A1870="","",SUMIF(入库记录!$C:$C,$A1870,入库记录!$H:$H))</f>
        <v/>
      </c>
      <c r="H1870" s="47" t="str">
        <f>IF(A1870="","",SUMIF(出库记录!$C:$C,$A1870,出库记录!$H:$H))</f>
        <v/>
      </c>
      <c r="I1870" s="47" t="str">
        <f t="shared" si="34"/>
        <v/>
      </c>
      <c r="J1870" s="20"/>
    </row>
    <row r="1871" spans="1:10">
      <c r="A1871" s="22"/>
      <c r="B1871" s="48" t="str">
        <f>IFERROR(VLOOKUP($A1871,货物明细表!$B:$F,2,0),"")</f>
        <v/>
      </c>
      <c r="C1871" s="48" t="str">
        <f>IFERROR(VLOOKUP($A1871,货物明细表!$B:$F,3,0),"")</f>
        <v/>
      </c>
      <c r="D1871" s="48" t="str">
        <f>IFERROR(VLOOKUP($A1871,货物明细表!$B:$F,4,0),"")</f>
        <v/>
      </c>
      <c r="E1871" s="48" t="str">
        <f>IFERROR(VLOOKUP($A1871,货物明细表!$B:$F,5,0),"")</f>
        <v/>
      </c>
      <c r="F1871" s="23"/>
      <c r="G1871" s="48" t="str">
        <f>IF($A1871="","",SUMIF(入库记录!$C:$C,$A1871,入库记录!$H:$H))</f>
        <v/>
      </c>
      <c r="H1871" s="48" t="str">
        <f>IF(A1871="","",SUMIF(出库记录!$C:$C,$A1871,出库记录!$H:$H))</f>
        <v/>
      </c>
      <c r="I1871" s="48" t="str">
        <f t="shared" si="34"/>
        <v/>
      </c>
      <c r="J1871" s="23"/>
    </row>
    <row r="1872" spans="1:10">
      <c r="A1872" s="19"/>
      <c r="B1872" s="47" t="str">
        <f>IFERROR(VLOOKUP($A1872,货物明细表!$B:$F,2,0),"")</f>
        <v/>
      </c>
      <c r="C1872" s="47" t="str">
        <f>IFERROR(VLOOKUP($A1872,货物明细表!$B:$F,3,0),"")</f>
        <v/>
      </c>
      <c r="D1872" s="47" t="str">
        <f>IFERROR(VLOOKUP($A1872,货物明细表!$B:$F,4,0),"")</f>
        <v/>
      </c>
      <c r="E1872" s="47" t="str">
        <f>IFERROR(VLOOKUP($A1872,货物明细表!$B:$F,5,0),"")</f>
        <v/>
      </c>
      <c r="F1872" s="20"/>
      <c r="G1872" s="47" t="str">
        <f>IF($A1872="","",SUMIF(入库记录!$C:$C,$A1872,入库记录!$H:$H))</f>
        <v/>
      </c>
      <c r="H1872" s="47" t="str">
        <f>IF(A1872="","",SUMIF(出库记录!$C:$C,$A1872,出库记录!$H:$H))</f>
        <v/>
      </c>
      <c r="I1872" s="47" t="str">
        <f t="shared" si="34"/>
        <v/>
      </c>
      <c r="J1872" s="20"/>
    </row>
    <row r="1873" spans="1:10">
      <c r="A1873" s="22"/>
      <c r="B1873" s="48" t="str">
        <f>IFERROR(VLOOKUP($A1873,货物明细表!$B:$F,2,0),"")</f>
        <v/>
      </c>
      <c r="C1873" s="48" t="str">
        <f>IFERROR(VLOOKUP($A1873,货物明细表!$B:$F,3,0),"")</f>
        <v/>
      </c>
      <c r="D1873" s="48" t="str">
        <f>IFERROR(VLOOKUP($A1873,货物明细表!$B:$F,4,0),"")</f>
        <v/>
      </c>
      <c r="E1873" s="48" t="str">
        <f>IFERROR(VLOOKUP($A1873,货物明细表!$B:$F,5,0),"")</f>
        <v/>
      </c>
      <c r="F1873" s="23"/>
      <c r="G1873" s="48" t="str">
        <f>IF($A1873="","",SUMIF(入库记录!$C:$C,$A1873,入库记录!$H:$H))</f>
        <v/>
      </c>
      <c r="H1873" s="48" t="str">
        <f>IF(A1873="","",SUMIF(出库记录!$C:$C,$A1873,出库记录!$H:$H))</f>
        <v/>
      </c>
      <c r="I1873" s="48" t="str">
        <f t="shared" si="34"/>
        <v/>
      </c>
      <c r="J1873" s="23"/>
    </row>
    <row r="1874" spans="1:10">
      <c r="A1874" s="19"/>
      <c r="B1874" s="47" t="str">
        <f>IFERROR(VLOOKUP($A1874,货物明细表!$B:$F,2,0),"")</f>
        <v/>
      </c>
      <c r="C1874" s="47" t="str">
        <f>IFERROR(VLOOKUP($A1874,货物明细表!$B:$F,3,0),"")</f>
        <v/>
      </c>
      <c r="D1874" s="47" t="str">
        <f>IFERROR(VLOOKUP($A1874,货物明细表!$B:$F,4,0),"")</f>
        <v/>
      </c>
      <c r="E1874" s="47" t="str">
        <f>IFERROR(VLOOKUP($A1874,货物明细表!$B:$F,5,0),"")</f>
        <v/>
      </c>
      <c r="F1874" s="20"/>
      <c r="G1874" s="47" t="str">
        <f>IF($A1874="","",SUMIF(入库记录!$C:$C,$A1874,入库记录!$H:$H))</f>
        <v/>
      </c>
      <c r="H1874" s="47" t="str">
        <f>IF(A1874="","",SUMIF(出库记录!$C:$C,$A1874,出库记录!$H:$H))</f>
        <v/>
      </c>
      <c r="I1874" s="47" t="str">
        <f t="shared" si="34"/>
        <v/>
      </c>
      <c r="J1874" s="20"/>
    </row>
    <row r="1875" spans="1:10">
      <c r="A1875" s="22"/>
      <c r="B1875" s="48" t="str">
        <f>IFERROR(VLOOKUP($A1875,货物明细表!$B:$F,2,0),"")</f>
        <v/>
      </c>
      <c r="C1875" s="48" t="str">
        <f>IFERROR(VLOOKUP($A1875,货物明细表!$B:$F,3,0),"")</f>
        <v/>
      </c>
      <c r="D1875" s="48" t="str">
        <f>IFERROR(VLOOKUP($A1875,货物明细表!$B:$F,4,0),"")</f>
        <v/>
      </c>
      <c r="E1875" s="48" t="str">
        <f>IFERROR(VLOOKUP($A1875,货物明细表!$B:$F,5,0),"")</f>
        <v/>
      </c>
      <c r="F1875" s="23"/>
      <c r="G1875" s="48" t="str">
        <f>IF($A1875="","",SUMIF(入库记录!$C:$C,$A1875,入库记录!$H:$H))</f>
        <v/>
      </c>
      <c r="H1875" s="48" t="str">
        <f>IF(A1875="","",SUMIF(出库记录!$C:$C,$A1875,出库记录!$H:$H))</f>
        <v/>
      </c>
      <c r="I1875" s="48" t="str">
        <f t="shared" si="34"/>
        <v/>
      </c>
      <c r="J1875" s="23"/>
    </row>
    <row r="1876" spans="1:10">
      <c r="A1876" s="19"/>
      <c r="B1876" s="47" t="str">
        <f>IFERROR(VLOOKUP($A1876,货物明细表!$B:$F,2,0),"")</f>
        <v/>
      </c>
      <c r="C1876" s="47" t="str">
        <f>IFERROR(VLOOKUP($A1876,货物明细表!$B:$F,3,0),"")</f>
        <v/>
      </c>
      <c r="D1876" s="47" t="str">
        <f>IFERROR(VLOOKUP($A1876,货物明细表!$B:$F,4,0),"")</f>
        <v/>
      </c>
      <c r="E1876" s="47" t="str">
        <f>IFERROR(VLOOKUP($A1876,货物明细表!$B:$F,5,0),"")</f>
        <v/>
      </c>
      <c r="F1876" s="20"/>
      <c r="G1876" s="47" t="str">
        <f>IF($A1876="","",SUMIF(入库记录!$C:$C,$A1876,入库记录!$H:$H))</f>
        <v/>
      </c>
      <c r="H1876" s="47" t="str">
        <f>IF(A1876="","",SUMIF(出库记录!$C:$C,$A1876,出库记录!$H:$H))</f>
        <v/>
      </c>
      <c r="I1876" s="47" t="str">
        <f t="shared" si="34"/>
        <v/>
      </c>
      <c r="J1876" s="20"/>
    </row>
    <row r="1877" spans="1:10">
      <c r="A1877" s="22"/>
      <c r="B1877" s="48" t="str">
        <f>IFERROR(VLOOKUP($A1877,货物明细表!$B:$F,2,0),"")</f>
        <v/>
      </c>
      <c r="C1877" s="48" t="str">
        <f>IFERROR(VLOOKUP($A1877,货物明细表!$B:$F,3,0),"")</f>
        <v/>
      </c>
      <c r="D1877" s="48" t="str">
        <f>IFERROR(VLOOKUP($A1877,货物明细表!$B:$F,4,0),"")</f>
        <v/>
      </c>
      <c r="E1877" s="48" t="str">
        <f>IFERROR(VLOOKUP($A1877,货物明细表!$B:$F,5,0),"")</f>
        <v/>
      </c>
      <c r="F1877" s="23"/>
      <c r="G1877" s="48" t="str">
        <f>IF($A1877="","",SUMIF(入库记录!$C:$C,$A1877,入库记录!$H:$H))</f>
        <v/>
      </c>
      <c r="H1877" s="48" t="str">
        <f>IF(A1877="","",SUMIF(出库记录!$C:$C,$A1877,出库记录!$H:$H))</f>
        <v/>
      </c>
      <c r="I1877" s="48" t="str">
        <f t="shared" ref="I1877:I1940" si="35">IF($A1877="","",SUM(F1877:G1877)-H1877)</f>
        <v/>
      </c>
      <c r="J1877" s="23"/>
    </row>
    <row r="1878" spans="1:10">
      <c r="A1878" s="19"/>
      <c r="B1878" s="47" t="str">
        <f>IFERROR(VLOOKUP($A1878,货物明细表!$B:$F,2,0),"")</f>
        <v/>
      </c>
      <c r="C1878" s="47" t="str">
        <f>IFERROR(VLOOKUP($A1878,货物明细表!$B:$F,3,0),"")</f>
        <v/>
      </c>
      <c r="D1878" s="47" t="str">
        <f>IFERROR(VLOOKUP($A1878,货物明细表!$B:$F,4,0),"")</f>
        <v/>
      </c>
      <c r="E1878" s="47" t="str">
        <f>IFERROR(VLOOKUP($A1878,货物明细表!$B:$F,5,0),"")</f>
        <v/>
      </c>
      <c r="F1878" s="20"/>
      <c r="G1878" s="47" t="str">
        <f>IF($A1878="","",SUMIF(入库记录!$C:$C,$A1878,入库记录!$H:$H))</f>
        <v/>
      </c>
      <c r="H1878" s="47" t="str">
        <f>IF(A1878="","",SUMIF(出库记录!$C:$C,$A1878,出库记录!$H:$H))</f>
        <v/>
      </c>
      <c r="I1878" s="47" t="str">
        <f t="shared" si="35"/>
        <v/>
      </c>
      <c r="J1878" s="20"/>
    </row>
    <row r="1879" spans="1:10">
      <c r="A1879" s="22"/>
      <c r="B1879" s="48" t="str">
        <f>IFERROR(VLOOKUP($A1879,货物明细表!$B:$F,2,0),"")</f>
        <v/>
      </c>
      <c r="C1879" s="48" t="str">
        <f>IFERROR(VLOOKUP($A1879,货物明细表!$B:$F,3,0),"")</f>
        <v/>
      </c>
      <c r="D1879" s="48" t="str">
        <f>IFERROR(VLOOKUP($A1879,货物明细表!$B:$F,4,0),"")</f>
        <v/>
      </c>
      <c r="E1879" s="48" t="str">
        <f>IFERROR(VLOOKUP($A1879,货物明细表!$B:$F,5,0),"")</f>
        <v/>
      </c>
      <c r="F1879" s="23"/>
      <c r="G1879" s="48" t="str">
        <f>IF($A1879="","",SUMIF(入库记录!$C:$C,$A1879,入库记录!$H:$H))</f>
        <v/>
      </c>
      <c r="H1879" s="48" t="str">
        <f>IF(A1879="","",SUMIF(出库记录!$C:$C,$A1879,出库记录!$H:$H))</f>
        <v/>
      </c>
      <c r="I1879" s="48" t="str">
        <f t="shared" si="35"/>
        <v/>
      </c>
      <c r="J1879" s="23"/>
    </row>
    <row r="1880" spans="1:10">
      <c r="A1880" s="19"/>
      <c r="B1880" s="47" t="str">
        <f>IFERROR(VLOOKUP($A1880,货物明细表!$B:$F,2,0),"")</f>
        <v/>
      </c>
      <c r="C1880" s="47" t="str">
        <f>IFERROR(VLOOKUP($A1880,货物明细表!$B:$F,3,0),"")</f>
        <v/>
      </c>
      <c r="D1880" s="47" t="str">
        <f>IFERROR(VLOOKUP($A1880,货物明细表!$B:$F,4,0),"")</f>
        <v/>
      </c>
      <c r="E1880" s="47" t="str">
        <f>IFERROR(VLOOKUP($A1880,货物明细表!$B:$F,5,0),"")</f>
        <v/>
      </c>
      <c r="F1880" s="20"/>
      <c r="G1880" s="47" t="str">
        <f>IF($A1880="","",SUMIF(入库记录!$C:$C,$A1880,入库记录!$H:$H))</f>
        <v/>
      </c>
      <c r="H1880" s="47" t="str">
        <f>IF(A1880="","",SUMIF(出库记录!$C:$C,$A1880,出库记录!$H:$H))</f>
        <v/>
      </c>
      <c r="I1880" s="47" t="str">
        <f t="shared" si="35"/>
        <v/>
      </c>
      <c r="J1880" s="20"/>
    </row>
    <row r="1881" spans="1:10">
      <c r="A1881" s="22"/>
      <c r="B1881" s="48" t="str">
        <f>IFERROR(VLOOKUP($A1881,货物明细表!$B:$F,2,0),"")</f>
        <v/>
      </c>
      <c r="C1881" s="48" t="str">
        <f>IFERROR(VLOOKUP($A1881,货物明细表!$B:$F,3,0),"")</f>
        <v/>
      </c>
      <c r="D1881" s="48" t="str">
        <f>IFERROR(VLOOKUP($A1881,货物明细表!$B:$F,4,0),"")</f>
        <v/>
      </c>
      <c r="E1881" s="48" t="str">
        <f>IFERROR(VLOOKUP($A1881,货物明细表!$B:$F,5,0),"")</f>
        <v/>
      </c>
      <c r="F1881" s="23"/>
      <c r="G1881" s="48" t="str">
        <f>IF($A1881="","",SUMIF(入库记录!$C:$C,$A1881,入库记录!$H:$H))</f>
        <v/>
      </c>
      <c r="H1881" s="48" t="str">
        <f>IF(A1881="","",SUMIF(出库记录!$C:$C,$A1881,出库记录!$H:$H))</f>
        <v/>
      </c>
      <c r="I1881" s="48" t="str">
        <f t="shared" si="35"/>
        <v/>
      </c>
      <c r="J1881" s="23"/>
    </row>
    <row r="1882" spans="1:10">
      <c r="A1882" s="19"/>
      <c r="B1882" s="47" t="str">
        <f>IFERROR(VLOOKUP($A1882,货物明细表!$B:$F,2,0),"")</f>
        <v/>
      </c>
      <c r="C1882" s="47" t="str">
        <f>IFERROR(VLOOKUP($A1882,货物明细表!$B:$F,3,0),"")</f>
        <v/>
      </c>
      <c r="D1882" s="47" t="str">
        <f>IFERROR(VLOOKUP($A1882,货物明细表!$B:$F,4,0),"")</f>
        <v/>
      </c>
      <c r="E1882" s="47" t="str">
        <f>IFERROR(VLOOKUP($A1882,货物明细表!$B:$F,5,0),"")</f>
        <v/>
      </c>
      <c r="F1882" s="20"/>
      <c r="G1882" s="47" t="str">
        <f>IF($A1882="","",SUMIF(入库记录!$C:$C,$A1882,入库记录!$H:$H))</f>
        <v/>
      </c>
      <c r="H1882" s="47" t="str">
        <f>IF(A1882="","",SUMIF(出库记录!$C:$C,$A1882,出库记录!$H:$H))</f>
        <v/>
      </c>
      <c r="I1882" s="47" t="str">
        <f t="shared" si="35"/>
        <v/>
      </c>
      <c r="J1882" s="20"/>
    </row>
    <row r="1883" spans="1:10">
      <c r="A1883" s="22"/>
      <c r="B1883" s="48" t="str">
        <f>IFERROR(VLOOKUP($A1883,货物明细表!$B:$F,2,0),"")</f>
        <v/>
      </c>
      <c r="C1883" s="48" t="str">
        <f>IFERROR(VLOOKUP($A1883,货物明细表!$B:$F,3,0),"")</f>
        <v/>
      </c>
      <c r="D1883" s="48" t="str">
        <f>IFERROR(VLOOKUP($A1883,货物明细表!$B:$F,4,0),"")</f>
        <v/>
      </c>
      <c r="E1883" s="48" t="str">
        <f>IFERROR(VLOOKUP($A1883,货物明细表!$B:$F,5,0),"")</f>
        <v/>
      </c>
      <c r="F1883" s="23"/>
      <c r="G1883" s="48" t="str">
        <f>IF($A1883="","",SUMIF(入库记录!$C:$C,$A1883,入库记录!$H:$H))</f>
        <v/>
      </c>
      <c r="H1883" s="48" t="str">
        <f>IF(A1883="","",SUMIF(出库记录!$C:$C,$A1883,出库记录!$H:$H))</f>
        <v/>
      </c>
      <c r="I1883" s="48" t="str">
        <f t="shared" si="35"/>
        <v/>
      </c>
      <c r="J1883" s="23"/>
    </row>
    <row r="1884" spans="1:10">
      <c r="A1884" s="19"/>
      <c r="B1884" s="47" t="str">
        <f>IFERROR(VLOOKUP($A1884,货物明细表!$B:$F,2,0),"")</f>
        <v/>
      </c>
      <c r="C1884" s="47" t="str">
        <f>IFERROR(VLOOKUP($A1884,货物明细表!$B:$F,3,0),"")</f>
        <v/>
      </c>
      <c r="D1884" s="47" t="str">
        <f>IFERROR(VLOOKUP($A1884,货物明细表!$B:$F,4,0),"")</f>
        <v/>
      </c>
      <c r="E1884" s="47" t="str">
        <f>IFERROR(VLOOKUP($A1884,货物明细表!$B:$F,5,0),"")</f>
        <v/>
      </c>
      <c r="F1884" s="20"/>
      <c r="G1884" s="47" t="str">
        <f>IF($A1884="","",SUMIF(入库记录!$C:$C,$A1884,入库记录!$H:$H))</f>
        <v/>
      </c>
      <c r="H1884" s="47" t="str">
        <f>IF(A1884="","",SUMIF(出库记录!$C:$C,$A1884,出库记录!$H:$H))</f>
        <v/>
      </c>
      <c r="I1884" s="47" t="str">
        <f t="shared" si="35"/>
        <v/>
      </c>
      <c r="J1884" s="20"/>
    </row>
    <row r="1885" spans="1:10">
      <c r="A1885" s="22"/>
      <c r="B1885" s="48" t="str">
        <f>IFERROR(VLOOKUP($A1885,货物明细表!$B:$F,2,0),"")</f>
        <v/>
      </c>
      <c r="C1885" s="48" t="str">
        <f>IFERROR(VLOOKUP($A1885,货物明细表!$B:$F,3,0),"")</f>
        <v/>
      </c>
      <c r="D1885" s="48" t="str">
        <f>IFERROR(VLOOKUP($A1885,货物明细表!$B:$F,4,0),"")</f>
        <v/>
      </c>
      <c r="E1885" s="48" t="str">
        <f>IFERROR(VLOOKUP($A1885,货物明细表!$B:$F,5,0),"")</f>
        <v/>
      </c>
      <c r="F1885" s="23"/>
      <c r="G1885" s="48" t="str">
        <f>IF($A1885="","",SUMIF(入库记录!$C:$C,$A1885,入库记录!$H:$H))</f>
        <v/>
      </c>
      <c r="H1885" s="48" t="str">
        <f>IF(A1885="","",SUMIF(出库记录!$C:$C,$A1885,出库记录!$H:$H))</f>
        <v/>
      </c>
      <c r="I1885" s="48" t="str">
        <f t="shared" si="35"/>
        <v/>
      </c>
      <c r="J1885" s="23"/>
    </row>
    <row r="1886" spans="1:10">
      <c r="A1886" s="19"/>
      <c r="B1886" s="47" t="str">
        <f>IFERROR(VLOOKUP($A1886,货物明细表!$B:$F,2,0),"")</f>
        <v/>
      </c>
      <c r="C1886" s="47" t="str">
        <f>IFERROR(VLOOKUP($A1886,货物明细表!$B:$F,3,0),"")</f>
        <v/>
      </c>
      <c r="D1886" s="47" t="str">
        <f>IFERROR(VLOOKUP($A1886,货物明细表!$B:$F,4,0),"")</f>
        <v/>
      </c>
      <c r="E1886" s="47" t="str">
        <f>IFERROR(VLOOKUP($A1886,货物明细表!$B:$F,5,0),"")</f>
        <v/>
      </c>
      <c r="F1886" s="20"/>
      <c r="G1886" s="47" t="str">
        <f>IF($A1886="","",SUMIF(入库记录!$C:$C,$A1886,入库记录!$H:$H))</f>
        <v/>
      </c>
      <c r="H1886" s="47" t="str">
        <f>IF(A1886="","",SUMIF(出库记录!$C:$C,$A1886,出库记录!$H:$H))</f>
        <v/>
      </c>
      <c r="I1886" s="47" t="str">
        <f t="shared" si="35"/>
        <v/>
      </c>
      <c r="J1886" s="20"/>
    </row>
    <row r="1887" spans="1:10">
      <c r="A1887" s="22"/>
      <c r="B1887" s="48" t="str">
        <f>IFERROR(VLOOKUP($A1887,货物明细表!$B:$F,2,0),"")</f>
        <v/>
      </c>
      <c r="C1887" s="48" t="str">
        <f>IFERROR(VLOOKUP($A1887,货物明细表!$B:$F,3,0),"")</f>
        <v/>
      </c>
      <c r="D1887" s="48" t="str">
        <f>IFERROR(VLOOKUP($A1887,货物明细表!$B:$F,4,0),"")</f>
        <v/>
      </c>
      <c r="E1887" s="48" t="str">
        <f>IFERROR(VLOOKUP($A1887,货物明细表!$B:$F,5,0),"")</f>
        <v/>
      </c>
      <c r="F1887" s="23"/>
      <c r="G1887" s="48" t="str">
        <f>IF($A1887="","",SUMIF(入库记录!$C:$C,$A1887,入库记录!$H:$H))</f>
        <v/>
      </c>
      <c r="H1887" s="48" t="str">
        <f>IF(A1887="","",SUMIF(出库记录!$C:$C,$A1887,出库记录!$H:$H))</f>
        <v/>
      </c>
      <c r="I1887" s="48" t="str">
        <f t="shared" si="35"/>
        <v/>
      </c>
      <c r="J1887" s="23"/>
    </row>
    <row r="1888" spans="1:10">
      <c r="A1888" s="19"/>
      <c r="B1888" s="47" t="str">
        <f>IFERROR(VLOOKUP($A1888,货物明细表!$B:$F,2,0),"")</f>
        <v/>
      </c>
      <c r="C1888" s="47" t="str">
        <f>IFERROR(VLOOKUP($A1888,货物明细表!$B:$F,3,0),"")</f>
        <v/>
      </c>
      <c r="D1888" s="47" t="str">
        <f>IFERROR(VLOOKUP($A1888,货物明细表!$B:$F,4,0),"")</f>
        <v/>
      </c>
      <c r="E1888" s="47" t="str">
        <f>IFERROR(VLOOKUP($A1888,货物明细表!$B:$F,5,0),"")</f>
        <v/>
      </c>
      <c r="F1888" s="20"/>
      <c r="G1888" s="47" t="str">
        <f>IF($A1888="","",SUMIF(入库记录!$C:$C,$A1888,入库记录!$H:$H))</f>
        <v/>
      </c>
      <c r="H1888" s="47" t="str">
        <f>IF(A1888="","",SUMIF(出库记录!$C:$C,$A1888,出库记录!$H:$H))</f>
        <v/>
      </c>
      <c r="I1888" s="47" t="str">
        <f t="shared" si="35"/>
        <v/>
      </c>
      <c r="J1888" s="20"/>
    </row>
    <row r="1889" spans="1:10">
      <c r="A1889" s="22"/>
      <c r="B1889" s="48" t="str">
        <f>IFERROR(VLOOKUP($A1889,货物明细表!$B:$F,2,0),"")</f>
        <v/>
      </c>
      <c r="C1889" s="48" t="str">
        <f>IFERROR(VLOOKUP($A1889,货物明细表!$B:$F,3,0),"")</f>
        <v/>
      </c>
      <c r="D1889" s="48" t="str">
        <f>IFERROR(VLOOKUP($A1889,货物明细表!$B:$F,4,0),"")</f>
        <v/>
      </c>
      <c r="E1889" s="48" t="str">
        <f>IFERROR(VLOOKUP($A1889,货物明细表!$B:$F,5,0),"")</f>
        <v/>
      </c>
      <c r="F1889" s="23"/>
      <c r="G1889" s="48" t="str">
        <f>IF($A1889="","",SUMIF(入库记录!$C:$C,$A1889,入库记录!$H:$H))</f>
        <v/>
      </c>
      <c r="H1889" s="48" t="str">
        <f>IF(A1889="","",SUMIF(出库记录!$C:$C,$A1889,出库记录!$H:$H))</f>
        <v/>
      </c>
      <c r="I1889" s="48" t="str">
        <f t="shared" si="35"/>
        <v/>
      </c>
      <c r="J1889" s="23"/>
    </row>
    <row r="1890" spans="1:10">
      <c r="A1890" s="19"/>
      <c r="B1890" s="47" t="str">
        <f>IFERROR(VLOOKUP($A1890,货物明细表!$B:$F,2,0),"")</f>
        <v/>
      </c>
      <c r="C1890" s="47" t="str">
        <f>IFERROR(VLOOKUP($A1890,货物明细表!$B:$F,3,0),"")</f>
        <v/>
      </c>
      <c r="D1890" s="47" t="str">
        <f>IFERROR(VLOOKUP($A1890,货物明细表!$B:$F,4,0),"")</f>
        <v/>
      </c>
      <c r="E1890" s="47" t="str">
        <f>IFERROR(VLOOKUP($A1890,货物明细表!$B:$F,5,0),"")</f>
        <v/>
      </c>
      <c r="F1890" s="20"/>
      <c r="G1890" s="47" t="str">
        <f>IF($A1890="","",SUMIF(入库记录!$C:$C,$A1890,入库记录!$H:$H))</f>
        <v/>
      </c>
      <c r="H1890" s="47" t="str">
        <f>IF(A1890="","",SUMIF(出库记录!$C:$C,$A1890,出库记录!$H:$H))</f>
        <v/>
      </c>
      <c r="I1890" s="47" t="str">
        <f t="shared" si="35"/>
        <v/>
      </c>
      <c r="J1890" s="20"/>
    </row>
    <row r="1891" spans="1:10">
      <c r="A1891" s="22"/>
      <c r="B1891" s="48" t="str">
        <f>IFERROR(VLOOKUP($A1891,货物明细表!$B:$F,2,0),"")</f>
        <v/>
      </c>
      <c r="C1891" s="48" t="str">
        <f>IFERROR(VLOOKUP($A1891,货物明细表!$B:$F,3,0),"")</f>
        <v/>
      </c>
      <c r="D1891" s="48" t="str">
        <f>IFERROR(VLOOKUP($A1891,货物明细表!$B:$F,4,0),"")</f>
        <v/>
      </c>
      <c r="E1891" s="48" t="str">
        <f>IFERROR(VLOOKUP($A1891,货物明细表!$B:$F,5,0),"")</f>
        <v/>
      </c>
      <c r="F1891" s="23"/>
      <c r="G1891" s="48" t="str">
        <f>IF($A1891="","",SUMIF(入库记录!$C:$C,$A1891,入库记录!$H:$H))</f>
        <v/>
      </c>
      <c r="H1891" s="48" t="str">
        <f>IF(A1891="","",SUMIF(出库记录!$C:$C,$A1891,出库记录!$H:$H))</f>
        <v/>
      </c>
      <c r="I1891" s="48" t="str">
        <f t="shared" si="35"/>
        <v/>
      </c>
      <c r="J1891" s="23"/>
    </row>
    <row r="1892" spans="1:10">
      <c r="A1892" s="19"/>
      <c r="B1892" s="47" t="str">
        <f>IFERROR(VLOOKUP($A1892,货物明细表!$B:$F,2,0),"")</f>
        <v/>
      </c>
      <c r="C1892" s="47" t="str">
        <f>IFERROR(VLOOKUP($A1892,货物明细表!$B:$F,3,0),"")</f>
        <v/>
      </c>
      <c r="D1892" s="47" t="str">
        <f>IFERROR(VLOOKUP($A1892,货物明细表!$B:$F,4,0),"")</f>
        <v/>
      </c>
      <c r="E1892" s="47" t="str">
        <f>IFERROR(VLOOKUP($A1892,货物明细表!$B:$F,5,0),"")</f>
        <v/>
      </c>
      <c r="F1892" s="20"/>
      <c r="G1892" s="47" t="str">
        <f>IF($A1892="","",SUMIF(入库记录!$C:$C,$A1892,入库记录!$H:$H))</f>
        <v/>
      </c>
      <c r="H1892" s="47" t="str">
        <f>IF(A1892="","",SUMIF(出库记录!$C:$C,$A1892,出库记录!$H:$H))</f>
        <v/>
      </c>
      <c r="I1892" s="47" t="str">
        <f t="shared" si="35"/>
        <v/>
      </c>
      <c r="J1892" s="20"/>
    </row>
    <row r="1893" spans="1:10">
      <c r="A1893" s="22"/>
      <c r="B1893" s="48" t="str">
        <f>IFERROR(VLOOKUP($A1893,货物明细表!$B:$F,2,0),"")</f>
        <v/>
      </c>
      <c r="C1893" s="48" t="str">
        <f>IFERROR(VLOOKUP($A1893,货物明细表!$B:$F,3,0),"")</f>
        <v/>
      </c>
      <c r="D1893" s="48" t="str">
        <f>IFERROR(VLOOKUP($A1893,货物明细表!$B:$F,4,0),"")</f>
        <v/>
      </c>
      <c r="E1893" s="48" t="str">
        <f>IFERROR(VLOOKUP($A1893,货物明细表!$B:$F,5,0),"")</f>
        <v/>
      </c>
      <c r="F1893" s="23"/>
      <c r="G1893" s="48" t="str">
        <f>IF($A1893="","",SUMIF(入库记录!$C:$C,$A1893,入库记录!$H:$H))</f>
        <v/>
      </c>
      <c r="H1893" s="48" t="str">
        <f>IF(A1893="","",SUMIF(出库记录!$C:$C,$A1893,出库记录!$H:$H))</f>
        <v/>
      </c>
      <c r="I1893" s="48" t="str">
        <f t="shared" si="35"/>
        <v/>
      </c>
      <c r="J1893" s="23"/>
    </row>
    <row r="1894" spans="1:10">
      <c r="A1894" s="19"/>
      <c r="B1894" s="47" t="str">
        <f>IFERROR(VLOOKUP($A1894,货物明细表!$B:$F,2,0),"")</f>
        <v/>
      </c>
      <c r="C1894" s="47" t="str">
        <f>IFERROR(VLOOKUP($A1894,货物明细表!$B:$F,3,0),"")</f>
        <v/>
      </c>
      <c r="D1894" s="47" t="str">
        <f>IFERROR(VLOOKUP($A1894,货物明细表!$B:$F,4,0),"")</f>
        <v/>
      </c>
      <c r="E1894" s="47" t="str">
        <f>IFERROR(VLOOKUP($A1894,货物明细表!$B:$F,5,0),"")</f>
        <v/>
      </c>
      <c r="F1894" s="20"/>
      <c r="G1894" s="47" t="str">
        <f>IF($A1894="","",SUMIF(入库记录!$C:$C,$A1894,入库记录!$H:$H))</f>
        <v/>
      </c>
      <c r="H1894" s="47" t="str">
        <f>IF(A1894="","",SUMIF(出库记录!$C:$C,$A1894,出库记录!$H:$H))</f>
        <v/>
      </c>
      <c r="I1894" s="47" t="str">
        <f t="shared" si="35"/>
        <v/>
      </c>
      <c r="J1894" s="20"/>
    </row>
    <row r="1895" spans="1:10">
      <c r="A1895" s="22"/>
      <c r="B1895" s="48" t="str">
        <f>IFERROR(VLOOKUP($A1895,货物明细表!$B:$F,2,0),"")</f>
        <v/>
      </c>
      <c r="C1895" s="48" t="str">
        <f>IFERROR(VLOOKUP($A1895,货物明细表!$B:$F,3,0),"")</f>
        <v/>
      </c>
      <c r="D1895" s="48" t="str">
        <f>IFERROR(VLOOKUP($A1895,货物明细表!$B:$F,4,0),"")</f>
        <v/>
      </c>
      <c r="E1895" s="48" t="str">
        <f>IFERROR(VLOOKUP($A1895,货物明细表!$B:$F,5,0),"")</f>
        <v/>
      </c>
      <c r="F1895" s="23"/>
      <c r="G1895" s="48" t="str">
        <f>IF($A1895="","",SUMIF(入库记录!$C:$C,$A1895,入库记录!$H:$H))</f>
        <v/>
      </c>
      <c r="H1895" s="48" t="str">
        <f>IF(A1895="","",SUMIF(出库记录!$C:$C,$A1895,出库记录!$H:$H))</f>
        <v/>
      </c>
      <c r="I1895" s="48" t="str">
        <f t="shared" si="35"/>
        <v/>
      </c>
      <c r="J1895" s="23"/>
    </row>
    <row r="1896" spans="1:10">
      <c r="A1896" s="19"/>
      <c r="B1896" s="47" t="str">
        <f>IFERROR(VLOOKUP($A1896,货物明细表!$B:$F,2,0),"")</f>
        <v/>
      </c>
      <c r="C1896" s="47" t="str">
        <f>IFERROR(VLOOKUP($A1896,货物明细表!$B:$F,3,0),"")</f>
        <v/>
      </c>
      <c r="D1896" s="47" t="str">
        <f>IFERROR(VLOOKUP($A1896,货物明细表!$B:$F,4,0),"")</f>
        <v/>
      </c>
      <c r="E1896" s="47" t="str">
        <f>IFERROR(VLOOKUP($A1896,货物明细表!$B:$F,5,0),"")</f>
        <v/>
      </c>
      <c r="F1896" s="20"/>
      <c r="G1896" s="47" t="str">
        <f>IF($A1896="","",SUMIF(入库记录!$C:$C,$A1896,入库记录!$H:$H))</f>
        <v/>
      </c>
      <c r="H1896" s="47" t="str">
        <f>IF(A1896="","",SUMIF(出库记录!$C:$C,$A1896,出库记录!$H:$H))</f>
        <v/>
      </c>
      <c r="I1896" s="47" t="str">
        <f t="shared" si="35"/>
        <v/>
      </c>
      <c r="J1896" s="20"/>
    </row>
    <row r="1897" spans="1:10">
      <c r="A1897" s="22"/>
      <c r="B1897" s="48" t="str">
        <f>IFERROR(VLOOKUP($A1897,货物明细表!$B:$F,2,0),"")</f>
        <v/>
      </c>
      <c r="C1897" s="48" t="str">
        <f>IFERROR(VLOOKUP($A1897,货物明细表!$B:$F,3,0),"")</f>
        <v/>
      </c>
      <c r="D1897" s="48" t="str">
        <f>IFERROR(VLOOKUP($A1897,货物明细表!$B:$F,4,0),"")</f>
        <v/>
      </c>
      <c r="E1897" s="48" t="str">
        <f>IFERROR(VLOOKUP($A1897,货物明细表!$B:$F,5,0),"")</f>
        <v/>
      </c>
      <c r="F1897" s="23"/>
      <c r="G1897" s="48" t="str">
        <f>IF($A1897="","",SUMIF(入库记录!$C:$C,$A1897,入库记录!$H:$H))</f>
        <v/>
      </c>
      <c r="H1897" s="48" t="str">
        <f>IF(A1897="","",SUMIF(出库记录!$C:$C,$A1897,出库记录!$H:$H))</f>
        <v/>
      </c>
      <c r="I1897" s="48" t="str">
        <f t="shared" si="35"/>
        <v/>
      </c>
      <c r="J1897" s="23"/>
    </row>
    <row r="1898" spans="1:10">
      <c r="A1898" s="19"/>
      <c r="B1898" s="47" t="str">
        <f>IFERROR(VLOOKUP($A1898,货物明细表!$B:$F,2,0),"")</f>
        <v/>
      </c>
      <c r="C1898" s="47" t="str">
        <f>IFERROR(VLOOKUP($A1898,货物明细表!$B:$F,3,0),"")</f>
        <v/>
      </c>
      <c r="D1898" s="47" t="str">
        <f>IFERROR(VLOOKUP($A1898,货物明细表!$B:$F,4,0),"")</f>
        <v/>
      </c>
      <c r="E1898" s="47" t="str">
        <f>IFERROR(VLOOKUP($A1898,货物明细表!$B:$F,5,0),"")</f>
        <v/>
      </c>
      <c r="F1898" s="20"/>
      <c r="G1898" s="47" t="str">
        <f>IF($A1898="","",SUMIF(入库记录!$C:$C,$A1898,入库记录!$H:$H))</f>
        <v/>
      </c>
      <c r="H1898" s="47" t="str">
        <f>IF(A1898="","",SUMIF(出库记录!$C:$C,$A1898,出库记录!$H:$H))</f>
        <v/>
      </c>
      <c r="I1898" s="47" t="str">
        <f t="shared" si="35"/>
        <v/>
      </c>
      <c r="J1898" s="20"/>
    </row>
    <row r="1899" spans="1:10">
      <c r="A1899" s="22"/>
      <c r="B1899" s="48" t="str">
        <f>IFERROR(VLOOKUP($A1899,货物明细表!$B:$F,2,0),"")</f>
        <v/>
      </c>
      <c r="C1899" s="48" t="str">
        <f>IFERROR(VLOOKUP($A1899,货物明细表!$B:$F,3,0),"")</f>
        <v/>
      </c>
      <c r="D1899" s="48" t="str">
        <f>IFERROR(VLOOKUP($A1899,货物明细表!$B:$F,4,0),"")</f>
        <v/>
      </c>
      <c r="E1899" s="48" t="str">
        <f>IFERROR(VLOOKUP($A1899,货物明细表!$B:$F,5,0),"")</f>
        <v/>
      </c>
      <c r="F1899" s="23"/>
      <c r="G1899" s="48" t="str">
        <f>IF($A1899="","",SUMIF(入库记录!$C:$C,$A1899,入库记录!$H:$H))</f>
        <v/>
      </c>
      <c r="H1899" s="48" t="str">
        <f>IF(A1899="","",SUMIF(出库记录!$C:$C,$A1899,出库记录!$H:$H))</f>
        <v/>
      </c>
      <c r="I1899" s="48" t="str">
        <f t="shared" si="35"/>
        <v/>
      </c>
      <c r="J1899" s="23"/>
    </row>
    <row r="1900" spans="1:10">
      <c r="A1900" s="19"/>
      <c r="B1900" s="47" t="str">
        <f>IFERROR(VLOOKUP($A1900,货物明细表!$B:$F,2,0),"")</f>
        <v/>
      </c>
      <c r="C1900" s="47" t="str">
        <f>IFERROR(VLOOKUP($A1900,货物明细表!$B:$F,3,0),"")</f>
        <v/>
      </c>
      <c r="D1900" s="47" t="str">
        <f>IFERROR(VLOOKUP($A1900,货物明细表!$B:$F,4,0),"")</f>
        <v/>
      </c>
      <c r="E1900" s="47" t="str">
        <f>IFERROR(VLOOKUP($A1900,货物明细表!$B:$F,5,0),"")</f>
        <v/>
      </c>
      <c r="F1900" s="20"/>
      <c r="G1900" s="47" t="str">
        <f>IF($A1900="","",SUMIF(入库记录!$C:$C,$A1900,入库记录!$H:$H))</f>
        <v/>
      </c>
      <c r="H1900" s="47" t="str">
        <f>IF(A1900="","",SUMIF(出库记录!$C:$C,$A1900,出库记录!$H:$H))</f>
        <v/>
      </c>
      <c r="I1900" s="47" t="str">
        <f t="shared" si="35"/>
        <v/>
      </c>
      <c r="J1900" s="20"/>
    </row>
    <row r="1901" spans="1:10">
      <c r="A1901" s="22"/>
      <c r="B1901" s="48" t="str">
        <f>IFERROR(VLOOKUP($A1901,货物明细表!$B:$F,2,0),"")</f>
        <v/>
      </c>
      <c r="C1901" s="48" t="str">
        <f>IFERROR(VLOOKUP($A1901,货物明细表!$B:$F,3,0),"")</f>
        <v/>
      </c>
      <c r="D1901" s="48" t="str">
        <f>IFERROR(VLOOKUP($A1901,货物明细表!$B:$F,4,0),"")</f>
        <v/>
      </c>
      <c r="E1901" s="48" t="str">
        <f>IFERROR(VLOOKUP($A1901,货物明细表!$B:$F,5,0),"")</f>
        <v/>
      </c>
      <c r="F1901" s="23"/>
      <c r="G1901" s="48" t="str">
        <f>IF($A1901="","",SUMIF(入库记录!$C:$C,$A1901,入库记录!$H:$H))</f>
        <v/>
      </c>
      <c r="H1901" s="48" t="str">
        <f>IF(A1901="","",SUMIF(出库记录!$C:$C,$A1901,出库记录!$H:$H))</f>
        <v/>
      </c>
      <c r="I1901" s="48" t="str">
        <f t="shared" si="35"/>
        <v/>
      </c>
      <c r="J1901" s="23"/>
    </row>
    <row r="1902" spans="1:10">
      <c r="A1902" s="19"/>
      <c r="B1902" s="47" t="str">
        <f>IFERROR(VLOOKUP($A1902,货物明细表!$B:$F,2,0),"")</f>
        <v/>
      </c>
      <c r="C1902" s="47" t="str">
        <f>IFERROR(VLOOKUP($A1902,货物明细表!$B:$F,3,0),"")</f>
        <v/>
      </c>
      <c r="D1902" s="47" t="str">
        <f>IFERROR(VLOOKUP($A1902,货物明细表!$B:$F,4,0),"")</f>
        <v/>
      </c>
      <c r="E1902" s="47" t="str">
        <f>IFERROR(VLOOKUP($A1902,货物明细表!$B:$F,5,0),"")</f>
        <v/>
      </c>
      <c r="F1902" s="20"/>
      <c r="G1902" s="47" t="str">
        <f>IF($A1902="","",SUMIF(入库记录!$C:$C,$A1902,入库记录!$H:$H))</f>
        <v/>
      </c>
      <c r="H1902" s="47" t="str">
        <f>IF(A1902="","",SUMIF(出库记录!$C:$C,$A1902,出库记录!$H:$H))</f>
        <v/>
      </c>
      <c r="I1902" s="47" t="str">
        <f t="shared" si="35"/>
        <v/>
      </c>
      <c r="J1902" s="20"/>
    </row>
    <row r="1903" spans="1:10">
      <c r="A1903" s="22"/>
      <c r="B1903" s="48" t="str">
        <f>IFERROR(VLOOKUP($A1903,货物明细表!$B:$F,2,0),"")</f>
        <v/>
      </c>
      <c r="C1903" s="48" t="str">
        <f>IFERROR(VLOOKUP($A1903,货物明细表!$B:$F,3,0),"")</f>
        <v/>
      </c>
      <c r="D1903" s="48" t="str">
        <f>IFERROR(VLOOKUP($A1903,货物明细表!$B:$F,4,0),"")</f>
        <v/>
      </c>
      <c r="E1903" s="48" t="str">
        <f>IFERROR(VLOOKUP($A1903,货物明细表!$B:$F,5,0),"")</f>
        <v/>
      </c>
      <c r="F1903" s="23"/>
      <c r="G1903" s="48" t="str">
        <f>IF($A1903="","",SUMIF(入库记录!$C:$C,$A1903,入库记录!$H:$H))</f>
        <v/>
      </c>
      <c r="H1903" s="48" t="str">
        <f>IF(A1903="","",SUMIF(出库记录!$C:$C,$A1903,出库记录!$H:$H))</f>
        <v/>
      </c>
      <c r="I1903" s="48" t="str">
        <f t="shared" si="35"/>
        <v/>
      </c>
      <c r="J1903" s="23"/>
    </row>
    <row r="1904" spans="1:10">
      <c r="A1904" s="19"/>
      <c r="B1904" s="47" t="str">
        <f>IFERROR(VLOOKUP($A1904,货物明细表!$B:$F,2,0),"")</f>
        <v/>
      </c>
      <c r="C1904" s="47" t="str">
        <f>IFERROR(VLOOKUP($A1904,货物明细表!$B:$F,3,0),"")</f>
        <v/>
      </c>
      <c r="D1904" s="47" t="str">
        <f>IFERROR(VLOOKUP($A1904,货物明细表!$B:$F,4,0),"")</f>
        <v/>
      </c>
      <c r="E1904" s="47" t="str">
        <f>IFERROR(VLOOKUP($A1904,货物明细表!$B:$F,5,0),"")</f>
        <v/>
      </c>
      <c r="F1904" s="20"/>
      <c r="G1904" s="47" t="str">
        <f>IF($A1904="","",SUMIF(入库记录!$C:$C,$A1904,入库记录!$H:$H))</f>
        <v/>
      </c>
      <c r="H1904" s="47" t="str">
        <f>IF(A1904="","",SUMIF(出库记录!$C:$C,$A1904,出库记录!$H:$H))</f>
        <v/>
      </c>
      <c r="I1904" s="47" t="str">
        <f t="shared" si="35"/>
        <v/>
      </c>
      <c r="J1904" s="20"/>
    </row>
    <row r="1905" spans="1:10">
      <c r="A1905" s="22"/>
      <c r="B1905" s="48" t="str">
        <f>IFERROR(VLOOKUP($A1905,货物明细表!$B:$F,2,0),"")</f>
        <v/>
      </c>
      <c r="C1905" s="48" t="str">
        <f>IFERROR(VLOOKUP($A1905,货物明细表!$B:$F,3,0),"")</f>
        <v/>
      </c>
      <c r="D1905" s="48" t="str">
        <f>IFERROR(VLOOKUP($A1905,货物明细表!$B:$F,4,0),"")</f>
        <v/>
      </c>
      <c r="E1905" s="48" t="str">
        <f>IFERROR(VLOOKUP($A1905,货物明细表!$B:$F,5,0),"")</f>
        <v/>
      </c>
      <c r="F1905" s="23"/>
      <c r="G1905" s="48" t="str">
        <f>IF($A1905="","",SUMIF(入库记录!$C:$C,$A1905,入库记录!$H:$H))</f>
        <v/>
      </c>
      <c r="H1905" s="48" t="str">
        <f>IF(A1905="","",SUMIF(出库记录!$C:$C,$A1905,出库记录!$H:$H))</f>
        <v/>
      </c>
      <c r="I1905" s="48" t="str">
        <f t="shared" si="35"/>
        <v/>
      </c>
      <c r="J1905" s="23"/>
    </row>
    <row r="1906" spans="1:10">
      <c r="A1906" s="19"/>
      <c r="B1906" s="47" t="str">
        <f>IFERROR(VLOOKUP($A1906,货物明细表!$B:$F,2,0),"")</f>
        <v/>
      </c>
      <c r="C1906" s="47" t="str">
        <f>IFERROR(VLOOKUP($A1906,货物明细表!$B:$F,3,0),"")</f>
        <v/>
      </c>
      <c r="D1906" s="47" t="str">
        <f>IFERROR(VLOOKUP($A1906,货物明细表!$B:$F,4,0),"")</f>
        <v/>
      </c>
      <c r="E1906" s="47" t="str">
        <f>IFERROR(VLOOKUP($A1906,货物明细表!$B:$F,5,0),"")</f>
        <v/>
      </c>
      <c r="F1906" s="20"/>
      <c r="G1906" s="47" t="str">
        <f>IF($A1906="","",SUMIF(入库记录!$C:$C,$A1906,入库记录!$H:$H))</f>
        <v/>
      </c>
      <c r="H1906" s="47" t="str">
        <f>IF(A1906="","",SUMIF(出库记录!$C:$C,$A1906,出库记录!$H:$H))</f>
        <v/>
      </c>
      <c r="I1906" s="47" t="str">
        <f t="shared" si="35"/>
        <v/>
      </c>
      <c r="J1906" s="20"/>
    </row>
    <row r="1907" spans="1:10">
      <c r="A1907" s="22"/>
      <c r="B1907" s="48" t="str">
        <f>IFERROR(VLOOKUP($A1907,货物明细表!$B:$F,2,0),"")</f>
        <v/>
      </c>
      <c r="C1907" s="48" t="str">
        <f>IFERROR(VLOOKUP($A1907,货物明细表!$B:$F,3,0),"")</f>
        <v/>
      </c>
      <c r="D1907" s="48" t="str">
        <f>IFERROR(VLOOKUP($A1907,货物明细表!$B:$F,4,0),"")</f>
        <v/>
      </c>
      <c r="E1907" s="48" t="str">
        <f>IFERROR(VLOOKUP($A1907,货物明细表!$B:$F,5,0),"")</f>
        <v/>
      </c>
      <c r="F1907" s="23"/>
      <c r="G1907" s="48" t="str">
        <f>IF($A1907="","",SUMIF(入库记录!$C:$C,$A1907,入库记录!$H:$H))</f>
        <v/>
      </c>
      <c r="H1907" s="48" t="str">
        <f>IF(A1907="","",SUMIF(出库记录!$C:$C,$A1907,出库记录!$H:$H))</f>
        <v/>
      </c>
      <c r="I1907" s="48" t="str">
        <f t="shared" si="35"/>
        <v/>
      </c>
      <c r="J1907" s="23"/>
    </row>
    <row r="1908" spans="1:10">
      <c r="A1908" s="19"/>
      <c r="B1908" s="47" t="str">
        <f>IFERROR(VLOOKUP($A1908,货物明细表!$B:$F,2,0),"")</f>
        <v/>
      </c>
      <c r="C1908" s="47" t="str">
        <f>IFERROR(VLOOKUP($A1908,货物明细表!$B:$F,3,0),"")</f>
        <v/>
      </c>
      <c r="D1908" s="47" t="str">
        <f>IFERROR(VLOOKUP($A1908,货物明细表!$B:$F,4,0),"")</f>
        <v/>
      </c>
      <c r="E1908" s="47" t="str">
        <f>IFERROR(VLOOKUP($A1908,货物明细表!$B:$F,5,0),"")</f>
        <v/>
      </c>
      <c r="F1908" s="20"/>
      <c r="G1908" s="47" t="str">
        <f>IF($A1908="","",SUMIF(入库记录!$C:$C,$A1908,入库记录!$H:$H))</f>
        <v/>
      </c>
      <c r="H1908" s="47" t="str">
        <f>IF(A1908="","",SUMIF(出库记录!$C:$C,$A1908,出库记录!$H:$H))</f>
        <v/>
      </c>
      <c r="I1908" s="47" t="str">
        <f t="shared" si="35"/>
        <v/>
      </c>
      <c r="J1908" s="20"/>
    </row>
    <row r="1909" spans="1:10">
      <c r="A1909" s="22"/>
      <c r="B1909" s="48" t="str">
        <f>IFERROR(VLOOKUP($A1909,货物明细表!$B:$F,2,0),"")</f>
        <v/>
      </c>
      <c r="C1909" s="48" t="str">
        <f>IFERROR(VLOOKUP($A1909,货物明细表!$B:$F,3,0),"")</f>
        <v/>
      </c>
      <c r="D1909" s="48" t="str">
        <f>IFERROR(VLOOKUP($A1909,货物明细表!$B:$F,4,0),"")</f>
        <v/>
      </c>
      <c r="E1909" s="48" t="str">
        <f>IFERROR(VLOOKUP($A1909,货物明细表!$B:$F,5,0),"")</f>
        <v/>
      </c>
      <c r="F1909" s="23"/>
      <c r="G1909" s="48" t="str">
        <f>IF($A1909="","",SUMIF(入库记录!$C:$C,$A1909,入库记录!$H:$H))</f>
        <v/>
      </c>
      <c r="H1909" s="48" t="str">
        <f>IF(A1909="","",SUMIF(出库记录!$C:$C,$A1909,出库记录!$H:$H))</f>
        <v/>
      </c>
      <c r="I1909" s="48" t="str">
        <f t="shared" si="35"/>
        <v/>
      </c>
      <c r="J1909" s="23"/>
    </row>
    <row r="1910" spans="1:10">
      <c r="A1910" s="19"/>
      <c r="B1910" s="47" t="str">
        <f>IFERROR(VLOOKUP($A1910,货物明细表!$B:$F,2,0),"")</f>
        <v/>
      </c>
      <c r="C1910" s="47" t="str">
        <f>IFERROR(VLOOKUP($A1910,货物明细表!$B:$F,3,0),"")</f>
        <v/>
      </c>
      <c r="D1910" s="47" t="str">
        <f>IFERROR(VLOOKUP($A1910,货物明细表!$B:$F,4,0),"")</f>
        <v/>
      </c>
      <c r="E1910" s="47" t="str">
        <f>IFERROR(VLOOKUP($A1910,货物明细表!$B:$F,5,0),"")</f>
        <v/>
      </c>
      <c r="F1910" s="20"/>
      <c r="G1910" s="47" t="str">
        <f>IF($A1910="","",SUMIF(入库记录!$C:$C,$A1910,入库记录!$H:$H))</f>
        <v/>
      </c>
      <c r="H1910" s="47" t="str">
        <f>IF(A1910="","",SUMIF(出库记录!$C:$C,$A1910,出库记录!$H:$H))</f>
        <v/>
      </c>
      <c r="I1910" s="47" t="str">
        <f t="shared" si="35"/>
        <v/>
      </c>
      <c r="J1910" s="20"/>
    </row>
    <row r="1911" spans="1:10">
      <c r="A1911" s="22"/>
      <c r="B1911" s="48" t="str">
        <f>IFERROR(VLOOKUP($A1911,货物明细表!$B:$F,2,0),"")</f>
        <v/>
      </c>
      <c r="C1911" s="48" t="str">
        <f>IFERROR(VLOOKUP($A1911,货物明细表!$B:$F,3,0),"")</f>
        <v/>
      </c>
      <c r="D1911" s="48" t="str">
        <f>IFERROR(VLOOKUP($A1911,货物明细表!$B:$F,4,0),"")</f>
        <v/>
      </c>
      <c r="E1911" s="48" t="str">
        <f>IFERROR(VLOOKUP($A1911,货物明细表!$B:$F,5,0),"")</f>
        <v/>
      </c>
      <c r="F1911" s="23"/>
      <c r="G1911" s="48" t="str">
        <f>IF($A1911="","",SUMIF(入库记录!$C:$C,$A1911,入库记录!$H:$H))</f>
        <v/>
      </c>
      <c r="H1911" s="48" t="str">
        <f>IF(A1911="","",SUMIF(出库记录!$C:$C,$A1911,出库记录!$H:$H))</f>
        <v/>
      </c>
      <c r="I1911" s="48" t="str">
        <f t="shared" si="35"/>
        <v/>
      </c>
      <c r="J1911" s="23"/>
    </row>
    <row r="1912" spans="1:10">
      <c r="A1912" s="19"/>
      <c r="B1912" s="47" t="str">
        <f>IFERROR(VLOOKUP($A1912,货物明细表!$B:$F,2,0),"")</f>
        <v/>
      </c>
      <c r="C1912" s="47" t="str">
        <f>IFERROR(VLOOKUP($A1912,货物明细表!$B:$F,3,0),"")</f>
        <v/>
      </c>
      <c r="D1912" s="47" t="str">
        <f>IFERROR(VLOOKUP($A1912,货物明细表!$B:$F,4,0),"")</f>
        <v/>
      </c>
      <c r="E1912" s="47" t="str">
        <f>IFERROR(VLOOKUP($A1912,货物明细表!$B:$F,5,0),"")</f>
        <v/>
      </c>
      <c r="F1912" s="20"/>
      <c r="G1912" s="47" t="str">
        <f>IF($A1912="","",SUMIF(入库记录!$C:$C,$A1912,入库记录!$H:$H))</f>
        <v/>
      </c>
      <c r="H1912" s="47" t="str">
        <f>IF(A1912="","",SUMIF(出库记录!$C:$C,$A1912,出库记录!$H:$H))</f>
        <v/>
      </c>
      <c r="I1912" s="47" t="str">
        <f t="shared" si="35"/>
        <v/>
      </c>
      <c r="J1912" s="20"/>
    </row>
    <row r="1913" spans="1:10">
      <c r="A1913" s="22"/>
      <c r="B1913" s="48" t="str">
        <f>IFERROR(VLOOKUP($A1913,货物明细表!$B:$F,2,0),"")</f>
        <v/>
      </c>
      <c r="C1913" s="48" t="str">
        <f>IFERROR(VLOOKUP($A1913,货物明细表!$B:$F,3,0),"")</f>
        <v/>
      </c>
      <c r="D1913" s="48" t="str">
        <f>IFERROR(VLOOKUP($A1913,货物明细表!$B:$F,4,0),"")</f>
        <v/>
      </c>
      <c r="E1913" s="48" t="str">
        <f>IFERROR(VLOOKUP($A1913,货物明细表!$B:$F,5,0),"")</f>
        <v/>
      </c>
      <c r="F1913" s="23"/>
      <c r="G1913" s="48" t="str">
        <f>IF($A1913="","",SUMIF(入库记录!$C:$C,$A1913,入库记录!$H:$H))</f>
        <v/>
      </c>
      <c r="H1913" s="48" t="str">
        <f>IF(A1913="","",SUMIF(出库记录!$C:$C,$A1913,出库记录!$H:$H))</f>
        <v/>
      </c>
      <c r="I1913" s="48" t="str">
        <f t="shared" si="35"/>
        <v/>
      </c>
      <c r="J1913" s="23"/>
    </row>
    <row r="1914" spans="1:10">
      <c r="A1914" s="19"/>
      <c r="B1914" s="47" t="str">
        <f>IFERROR(VLOOKUP($A1914,货物明细表!$B:$F,2,0),"")</f>
        <v/>
      </c>
      <c r="C1914" s="47" t="str">
        <f>IFERROR(VLOOKUP($A1914,货物明细表!$B:$F,3,0),"")</f>
        <v/>
      </c>
      <c r="D1914" s="47" t="str">
        <f>IFERROR(VLOOKUP($A1914,货物明细表!$B:$F,4,0),"")</f>
        <v/>
      </c>
      <c r="E1914" s="47" t="str">
        <f>IFERROR(VLOOKUP($A1914,货物明细表!$B:$F,5,0),"")</f>
        <v/>
      </c>
      <c r="F1914" s="20"/>
      <c r="G1914" s="47" t="str">
        <f>IF($A1914="","",SUMIF(入库记录!$C:$C,$A1914,入库记录!$H:$H))</f>
        <v/>
      </c>
      <c r="H1914" s="47" t="str">
        <f>IF(A1914="","",SUMIF(出库记录!$C:$C,$A1914,出库记录!$H:$H))</f>
        <v/>
      </c>
      <c r="I1914" s="47" t="str">
        <f t="shared" si="35"/>
        <v/>
      </c>
      <c r="J1914" s="20"/>
    </row>
    <row r="1915" spans="1:10">
      <c r="A1915" s="22"/>
      <c r="B1915" s="48" t="str">
        <f>IFERROR(VLOOKUP($A1915,货物明细表!$B:$F,2,0),"")</f>
        <v/>
      </c>
      <c r="C1915" s="48" t="str">
        <f>IFERROR(VLOOKUP($A1915,货物明细表!$B:$F,3,0),"")</f>
        <v/>
      </c>
      <c r="D1915" s="48" t="str">
        <f>IFERROR(VLOOKUP($A1915,货物明细表!$B:$F,4,0),"")</f>
        <v/>
      </c>
      <c r="E1915" s="48" t="str">
        <f>IFERROR(VLOOKUP($A1915,货物明细表!$B:$F,5,0),"")</f>
        <v/>
      </c>
      <c r="F1915" s="23"/>
      <c r="G1915" s="48" t="str">
        <f>IF($A1915="","",SUMIF(入库记录!$C:$C,$A1915,入库记录!$H:$H))</f>
        <v/>
      </c>
      <c r="H1915" s="48" t="str">
        <f>IF(A1915="","",SUMIF(出库记录!$C:$C,$A1915,出库记录!$H:$H))</f>
        <v/>
      </c>
      <c r="I1915" s="48" t="str">
        <f t="shared" si="35"/>
        <v/>
      </c>
      <c r="J1915" s="23"/>
    </row>
    <row r="1916" spans="1:10">
      <c r="A1916" s="19"/>
      <c r="B1916" s="47" t="str">
        <f>IFERROR(VLOOKUP($A1916,货物明细表!$B:$F,2,0),"")</f>
        <v/>
      </c>
      <c r="C1916" s="47" t="str">
        <f>IFERROR(VLOOKUP($A1916,货物明细表!$B:$F,3,0),"")</f>
        <v/>
      </c>
      <c r="D1916" s="47" t="str">
        <f>IFERROR(VLOOKUP($A1916,货物明细表!$B:$F,4,0),"")</f>
        <v/>
      </c>
      <c r="E1916" s="47" t="str">
        <f>IFERROR(VLOOKUP($A1916,货物明细表!$B:$F,5,0),"")</f>
        <v/>
      </c>
      <c r="F1916" s="20"/>
      <c r="G1916" s="47" t="str">
        <f>IF($A1916="","",SUMIF(入库记录!$C:$C,$A1916,入库记录!$H:$H))</f>
        <v/>
      </c>
      <c r="H1916" s="47" t="str">
        <f>IF(A1916="","",SUMIF(出库记录!$C:$C,$A1916,出库记录!$H:$H))</f>
        <v/>
      </c>
      <c r="I1916" s="47" t="str">
        <f t="shared" si="35"/>
        <v/>
      </c>
      <c r="J1916" s="20"/>
    </row>
    <row r="1917" spans="1:10">
      <c r="A1917" s="22"/>
      <c r="B1917" s="48" t="str">
        <f>IFERROR(VLOOKUP($A1917,货物明细表!$B:$F,2,0),"")</f>
        <v/>
      </c>
      <c r="C1917" s="48" t="str">
        <f>IFERROR(VLOOKUP($A1917,货物明细表!$B:$F,3,0),"")</f>
        <v/>
      </c>
      <c r="D1917" s="48" t="str">
        <f>IFERROR(VLOOKUP($A1917,货物明细表!$B:$F,4,0),"")</f>
        <v/>
      </c>
      <c r="E1917" s="48" t="str">
        <f>IFERROR(VLOOKUP($A1917,货物明细表!$B:$F,5,0),"")</f>
        <v/>
      </c>
      <c r="F1917" s="23"/>
      <c r="G1917" s="48" t="str">
        <f>IF($A1917="","",SUMIF(入库记录!$C:$C,$A1917,入库记录!$H:$H))</f>
        <v/>
      </c>
      <c r="H1917" s="48" t="str">
        <f>IF(A1917="","",SUMIF(出库记录!$C:$C,$A1917,出库记录!$H:$H))</f>
        <v/>
      </c>
      <c r="I1917" s="48" t="str">
        <f t="shared" si="35"/>
        <v/>
      </c>
      <c r="J1917" s="23"/>
    </row>
    <row r="1918" spans="1:10">
      <c r="A1918" s="19"/>
      <c r="B1918" s="47" t="str">
        <f>IFERROR(VLOOKUP($A1918,货物明细表!$B:$F,2,0),"")</f>
        <v/>
      </c>
      <c r="C1918" s="47" t="str">
        <f>IFERROR(VLOOKUP($A1918,货物明细表!$B:$F,3,0),"")</f>
        <v/>
      </c>
      <c r="D1918" s="47" t="str">
        <f>IFERROR(VLOOKUP($A1918,货物明细表!$B:$F,4,0),"")</f>
        <v/>
      </c>
      <c r="E1918" s="47" t="str">
        <f>IFERROR(VLOOKUP($A1918,货物明细表!$B:$F,5,0),"")</f>
        <v/>
      </c>
      <c r="F1918" s="20"/>
      <c r="G1918" s="47" t="str">
        <f>IF($A1918="","",SUMIF(入库记录!$C:$C,$A1918,入库记录!$H:$H))</f>
        <v/>
      </c>
      <c r="H1918" s="47" t="str">
        <f>IF(A1918="","",SUMIF(出库记录!$C:$C,$A1918,出库记录!$H:$H))</f>
        <v/>
      </c>
      <c r="I1918" s="47" t="str">
        <f t="shared" si="35"/>
        <v/>
      </c>
      <c r="J1918" s="20"/>
    </row>
    <row r="1919" spans="1:10">
      <c r="A1919" s="22"/>
      <c r="B1919" s="48" t="str">
        <f>IFERROR(VLOOKUP($A1919,货物明细表!$B:$F,2,0),"")</f>
        <v/>
      </c>
      <c r="C1919" s="48" t="str">
        <f>IFERROR(VLOOKUP($A1919,货物明细表!$B:$F,3,0),"")</f>
        <v/>
      </c>
      <c r="D1919" s="48" t="str">
        <f>IFERROR(VLOOKUP($A1919,货物明细表!$B:$F,4,0),"")</f>
        <v/>
      </c>
      <c r="E1919" s="48" t="str">
        <f>IFERROR(VLOOKUP($A1919,货物明细表!$B:$F,5,0),"")</f>
        <v/>
      </c>
      <c r="F1919" s="23"/>
      <c r="G1919" s="48" t="str">
        <f>IF($A1919="","",SUMIF(入库记录!$C:$C,$A1919,入库记录!$H:$H))</f>
        <v/>
      </c>
      <c r="H1919" s="48" t="str">
        <f>IF(A1919="","",SUMIF(出库记录!$C:$C,$A1919,出库记录!$H:$H))</f>
        <v/>
      </c>
      <c r="I1919" s="48" t="str">
        <f t="shared" si="35"/>
        <v/>
      </c>
      <c r="J1919" s="23"/>
    </row>
    <row r="1920" spans="1:10">
      <c r="A1920" s="19"/>
      <c r="B1920" s="47" t="str">
        <f>IFERROR(VLOOKUP($A1920,货物明细表!$B:$F,2,0),"")</f>
        <v/>
      </c>
      <c r="C1920" s="47" t="str">
        <f>IFERROR(VLOOKUP($A1920,货物明细表!$B:$F,3,0),"")</f>
        <v/>
      </c>
      <c r="D1920" s="47" t="str">
        <f>IFERROR(VLOOKUP($A1920,货物明细表!$B:$F,4,0),"")</f>
        <v/>
      </c>
      <c r="E1920" s="47" t="str">
        <f>IFERROR(VLOOKUP($A1920,货物明细表!$B:$F,5,0),"")</f>
        <v/>
      </c>
      <c r="F1920" s="20"/>
      <c r="G1920" s="47" t="str">
        <f>IF($A1920="","",SUMIF(入库记录!$C:$C,$A1920,入库记录!$H:$H))</f>
        <v/>
      </c>
      <c r="H1920" s="47" t="str">
        <f>IF(A1920="","",SUMIF(出库记录!$C:$C,$A1920,出库记录!$H:$H))</f>
        <v/>
      </c>
      <c r="I1920" s="47" t="str">
        <f t="shared" si="35"/>
        <v/>
      </c>
      <c r="J1920" s="20"/>
    </row>
    <row r="1921" spans="1:10">
      <c r="A1921" s="22"/>
      <c r="B1921" s="48" t="str">
        <f>IFERROR(VLOOKUP($A1921,货物明细表!$B:$F,2,0),"")</f>
        <v/>
      </c>
      <c r="C1921" s="48" t="str">
        <f>IFERROR(VLOOKUP($A1921,货物明细表!$B:$F,3,0),"")</f>
        <v/>
      </c>
      <c r="D1921" s="48" t="str">
        <f>IFERROR(VLOOKUP($A1921,货物明细表!$B:$F,4,0),"")</f>
        <v/>
      </c>
      <c r="E1921" s="48" t="str">
        <f>IFERROR(VLOOKUP($A1921,货物明细表!$B:$F,5,0),"")</f>
        <v/>
      </c>
      <c r="F1921" s="23"/>
      <c r="G1921" s="48" t="str">
        <f>IF($A1921="","",SUMIF(入库记录!$C:$C,$A1921,入库记录!$H:$H))</f>
        <v/>
      </c>
      <c r="H1921" s="48" t="str">
        <f>IF(A1921="","",SUMIF(出库记录!$C:$C,$A1921,出库记录!$H:$H))</f>
        <v/>
      </c>
      <c r="I1921" s="48" t="str">
        <f t="shared" si="35"/>
        <v/>
      </c>
      <c r="J1921" s="23"/>
    </row>
    <row r="1922" spans="1:10">
      <c r="A1922" s="19"/>
      <c r="B1922" s="47" t="str">
        <f>IFERROR(VLOOKUP($A1922,货物明细表!$B:$F,2,0),"")</f>
        <v/>
      </c>
      <c r="C1922" s="47" t="str">
        <f>IFERROR(VLOOKUP($A1922,货物明细表!$B:$F,3,0),"")</f>
        <v/>
      </c>
      <c r="D1922" s="47" t="str">
        <f>IFERROR(VLOOKUP($A1922,货物明细表!$B:$F,4,0),"")</f>
        <v/>
      </c>
      <c r="E1922" s="47" t="str">
        <f>IFERROR(VLOOKUP($A1922,货物明细表!$B:$F,5,0),"")</f>
        <v/>
      </c>
      <c r="F1922" s="20"/>
      <c r="G1922" s="47" t="str">
        <f>IF($A1922="","",SUMIF(入库记录!$C:$C,$A1922,入库记录!$H:$H))</f>
        <v/>
      </c>
      <c r="H1922" s="47" t="str">
        <f>IF(A1922="","",SUMIF(出库记录!$C:$C,$A1922,出库记录!$H:$H))</f>
        <v/>
      </c>
      <c r="I1922" s="47" t="str">
        <f t="shared" si="35"/>
        <v/>
      </c>
      <c r="J1922" s="20"/>
    </row>
    <row r="1923" spans="1:10">
      <c r="A1923" s="22"/>
      <c r="B1923" s="48" t="str">
        <f>IFERROR(VLOOKUP($A1923,货物明细表!$B:$F,2,0),"")</f>
        <v/>
      </c>
      <c r="C1923" s="48" t="str">
        <f>IFERROR(VLOOKUP($A1923,货物明细表!$B:$F,3,0),"")</f>
        <v/>
      </c>
      <c r="D1923" s="48" t="str">
        <f>IFERROR(VLOOKUP($A1923,货物明细表!$B:$F,4,0),"")</f>
        <v/>
      </c>
      <c r="E1923" s="48" t="str">
        <f>IFERROR(VLOOKUP($A1923,货物明细表!$B:$F,5,0),"")</f>
        <v/>
      </c>
      <c r="F1923" s="23"/>
      <c r="G1923" s="48" t="str">
        <f>IF($A1923="","",SUMIF(入库记录!$C:$C,$A1923,入库记录!$H:$H))</f>
        <v/>
      </c>
      <c r="H1923" s="48" t="str">
        <f>IF(A1923="","",SUMIF(出库记录!$C:$C,$A1923,出库记录!$H:$H))</f>
        <v/>
      </c>
      <c r="I1923" s="48" t="str">
        <f t="shared" si="35"/>
        <v/>
      </c>
      <c r="J1923" s="23"/>
    </row>
    <row r="1924" spans="1:10">
      <c r="A1924" s="19"/>
      <c r="B1924" s="47" t="str">
        <f>IFERROR(VLOOKUP($A1924,货物明细表!$B:$F,2,0),"")</f>
        <v/>
      </c>
      <c r="C1924" s="47" t="str">
        <f>IFERROR(VLOOKUP($A1924,货物明细表!$B:$F,3,0),"")</f>
        <v/>
      </c>
      <c r="D1924" s="47" t="str">
        <f>IFERROR(VLOOKUP($A1924,货物明细表!$B:$F,4,0),"")</f>
        <v/>
      </c>
      <c r="E1924" s="47" t="str">
        <f>IFERROR(VLOOKUP($A1924,货物明细表!$B:$F,5,0),"")</f>
        <v/>
      </c>
      <c r="F1924" s="20"/>
      <c r="G1924" s="47" t="str">
        <f>IF($A1924="","",SUMIF(入库记录!$C:$C,$A1924,入库记录!$H:$H))</f>
        <v/>
      </c>
      <c r="H1924" s="47" t="str">
        <f>IF(A1924="","",SUMIF(出库记录!$C:$C,$A1924,出库记录!$H:$H))</f>
        <v/>
      </c>
      <c r="I1924" s="47" t="str">
        <f t="shared" si="35"/>
        <v/>
      </c>
      <c r="J1924" s="20"/>
    </row>
    <row r="1925" spans="1:10">
      <c r="A1925" s="22"/>
      <c r="B1925" s="48" t="str">
        <f>IFERROR(VLOOKUP($A1925,货物明细表!$B:$F,2,0),"")</f>
        <v/>
      </c>
      <c r="C1925" s="48" t="str">
        <f>IFERROR(VLOOKUP($A1925,货物明细表!$B:$F,3,0),"")</f>
        <v/>
      </c>
      <c r="D1925" s="48" t="str">
        <f>IFERROR(VLOOKUP($A1925,货物明细表!$B:$F,4,0),"")</f>
        <v/>
      </c>
      <c r="E1925" s="48" t="str">
        <f>IFERROR(VLOOKUP($A1925,货物明细表!$B:$F,5,0),"")</f>
        <v/>
      </c>
      <c r="F1925" s="23"/>
      <c r="G1925" s="48" t="str">
        <f>IF($A1925="","",SUMIF(入库记录!$C:$C,$A1925,入库记录!$H:$H))</f>
        <v/>
      </c>
      <c r="H1925" s="48" t="str">
        <f>IF(A1925="","",SUMIF(出库记录!$C:$C,$A1925,出库记录!$H:$H))</f>
        <v/>
      </c>
      <c r="I1925" s="48" t="str">
        <f t="shared" si="35"/>
        <v/>
      </c>
      <c r="J1925" s="23"/>
    </row>
    <row r="1926" spans="1:10">
      <c r="A1926" s="19"/>
      <c r="B1926" s="47" t="str">
        <f>IFERROR(VLOOKUP($A1926,货物明细表!$B:$F,2,0),"")</f>
        <v/>
      </c>
      <c r="C1926" s="47" t="str">
        <f>IFERROR(VLOOKUP($A1926,货物明细表!$B:$F,3,0),"")</f>
        <v/>
      </c>
      <c r="D1926" s="47" t="str">
        <f>IFERROR(VLOOKUP($A1926,货物明细表!$B:$F,4,0),"")</f>
        <v/>
      </c>
      <c r="E1926" s="47" t="str">
        <f>IFERROR(VLOOKUP($A1926,货物明细表!$B:$F,5,0),"")</f>
        <v/>
      </c>
      <c r="F1926" s="20"/>
      <c r="G1926" s="47" t="str">
        <f>IF($A1926="","",SUMIF(入库记录!$C:$C,$A1926,入库记录!$H:$H))</f>
        <v/>
      </c>
      <c r="H1926" s="47" t="str">
        <f>IF(A1926="","",SUMIF(出库记录!$C:$C,$A1926,出库记录!$H:$H))</f>
        <v/>
      </c>
      <c r="I1926" s="47" t="str">
        <f t="shared" si="35"/>
        <v/>
      </c>
      <c r="J1926" s="20"/>
    </row>
    <row r="1927" spans="1:10">
      <c r="A1927" s="22"/>
      <c r="B1927" s="48" t="str">
        <f>IFERROR(VLOOKUP($A1927,货物明细表!$B:$F,2,0),"")</f>
        <v/>
      </c>
      <c r="C1927" s="48" t="str">
        <f>IFERROR(VLOOKUP($A1927,货物明细表!$B:$F,3,0),"")</f>
        <v/>
      </c>
      <c r="D1927" s="48" t="str">
        <f>IFERROR(VLOOKUP($A1927,货物明细表!$B:$F,4,0),"")</f>
        <v/>
      </c>
      <c r="E1927" s="48" t="str">
        <f>IFERROR(VLOOKUP($A1927,货物明细表!$B:$F,5,0),"")</f>
        <v/>
      </c>
      <c r="F1927" s="23"/>
      <c r="G1927" s="48" t="str">
        <f>IF($A1927="","",SUMIF(入库记录!$C:$C,$A1927,入库记录!$H:$H))</f>
        <v/>
      </c>
      <c r="H1927" s="48" t="str">
        <f>IF(A1927="","",SUMIF(出库记录!$C:$C,$A1927,出库记录!$H:$H))</f>
        <v/>
      </c>
      <c r="I1927" s="48" t="str">
        <f t="shared" si="35"/>
        <v/>
      </c>
      <c r="J1927" s="23"/>
    </row>
    <row r="1928" spans="1:10">
      <c r="A1928" s="19"/>
      <c r="B1928" s="47" t="str">
        <f>IFERROR(VLOOKUP($A1928,货物明细表!$B:$F,2,0),"")</f>
        <v/>
      </c>
      <c r="C1928" s="47" t="str">
        <f>IFERROR(VLOOKUP($A1928,货物明细表!$B:$F,3,0),"")</f>
        <v/>
      </c>
      <c r="D1928" s="47" t="str">
        <f>IFERROR(VLOOKUP($A1928,货物明细表!$B:$F,4,0),"")</f>
        <v/>
      </c>
      <c r="E1928" s="47" t="str">
        <f>IFERROR(VLOOKUP($A1928,货物明细表!$B:$F,5,0),"")</f>
        <v/>
      </c>
      <c r="F1928" s="20"/>
      <c r="G1928" s="47" t="str">
        <f>IF($A1928="","",SUMIF(入库记录!$C:$C,$A1928,入库记录!$H:$H))</f>
        <v/>
      </c>
      <c r="H1928" s="47" t="str">
        <f>IF(A1928="","",SUMIF(出库记录!$C:$C,$A1928,出库记录!$H:$H))</f>
        <v/>
      </c>
      <c r="I1928" s="47" t="str">
        <f t="shared" si="35"/>
        <v/>
      </c>
      <c r="J1928" s="20"/>
    </row>
    <row r="1929" spans="1:10">
      <c r="A1929" s="22"/>
      <c r="B1929" s="48" t="str">
        <f>IFERROR(VLOOKUP($A1929,货物明细表!$B:$F,2,0),"")</f>
        <v/>
      </c>
      <c r="C1929" s="48" t="str">
        <f>IFERROR(VLOOKUP($A1929,货物明细表!$B:$F,3,0),"")</f>
        <v/>
      </c>
      <c r="D1929" s="48" t="str">
        <f>IFERROR(VLOOKUP($A1929,货物明细表!$B:$F,4,0),"")</f>
        <v/>
      </c>
      <c r="E1929" s="48" t="str">
        <f>IFERROR(VLOOKUP($A1929,货物明细表!$B:$F,5,0),"")</f>
        <v/>
      </c>
      <c r="F1929" s="23"/>
      <c r="G1929" s="48" t="str">
        <f>IF($A1929="","",SUMIF(入库记录!$C:$C,$A1929,入库记录!$H:$H))</f>
        <v/>
      </c>
      <c r="H1929" s="48" t="str">
        <f>IF(A1929="","",SUMIF(出库记录!$C:$C,$A1929,出库记录!$H:$H))</f>
        <v/>
      </c>
      <c r="I1929" s="48" t="str">
        <f t="shared" si="35"/>
        <v/>
      </c>
      <c r="J1929" s="23"/>
    </row>
    <row r="1930" spans="1:10">
      <c r="A1930" s="19"/>
      <c r="B1930" s="47" t="str">
        <f>IFERROR(VLOOKUP($A1930,货物明细表!$B:$F,2,0),"")</f>
        <v/>
      </c>
      <c r="C1930" s="47" t="str">
        <f>IFERROR(VLOOKUP($A1930,货物明细表!$B:$F,3,0),"")</f>
        <v/>
      </c>
      <c r="D1930" s="47" t="str">
        <f>IFERROR(VLOOKUP($A1930,货物明细表!$B:$F,4,0),"")</f>
        <v/>
      </c>
      <c r="E1930" s="47" t="str">
        <f>IFERROR(VLOOKUP($A1930,货物明细表!$B:$F,5,0),"")</f>
        <v/>
      </c>
      <c r="F1930" s="20"/>
      <c r="G1930" s="47" t="str">
        <f>IF($A1930="","",SUMIF(入库记录!$C:$C,$A1930,入库记录!$H:$H))</f>
        <v/>
      </c>
      <c r="H1930" s="47" t="str">
        <f>IF(A1930="","",SUMIF(出库记录!$C:$C,$A1930,出库记录!$H:$H))</f>
        <v/>
      </c>
      <c r="I1930" s="47" t="str">
        <f t="shared" si="35"/>
        <v/>
      </c>
      <c r="J1930" s="20"/>
    </row>
    <row r="1931" spans="1:10">
      <c r="A1931" s="22"/>
      <c r="B1931" s="48" t="str">
        <f>IFERROR(VLOOKUP($A1931,货物明细表!$B:$F,2,0),"")</f>
        <v/>
      </c>
      <c r="C1931" s="48" t="str">
        <f>IFERROR(VLOOKUP($A1931,货物明细表!$B:$F,3,0),"")</f>
        <v/>
      </c>
      <c r="D1931" s="48" t="str">
        <f>IFERROR(VLOOKUP($A1931,货物明细表!$B:$F,4,0),"")</f>
        <v/>
      </c>
      <c r="E1931" s="48" t="str">
        <f>IFERROR(VLOOKUP($A1931,货物明细表!$B:$F,5,0),"")</f>
        <v/>
      </c>
      <c r="F1931" s="23"/>
      <c r="G1931" s="48" t="str">
        <f>IF($A1931="","",SUMIF(入库记录!$C:$C,$A1931,入库记录!$H:$H))</f>
        <v/>
      </c>
      <c r="H1931" s="48" t="str">
        <f>IF(A1931="","",SUMIF(出库记录!$C:$C,$A1931,出库记录!$H:$H))</f>
        <v/>
      </c>
      <c r="I1931" s="48" t="str">
        <f t="shared" si="35"/>
        <v/>
      </c>
      <c r="J1931" s="23"/>
    </row>
    <row r="1932" spans="1:10">
      <c r="A1932" s="19"/>
      <c r="B1932" s="47" t="str">
        <f>IFERROR(VLOOKUP($A1932,货物明细表!$B:$F,2,0),"")</f>
        <v/>
      </c>
      <c r="C1932" s="47" t="str">
        <f>IFERROR(VLOOKUP($A1932,货物明细表!$B:$F,3,0),"")</f>
        <v/>
      </c>
      <c r="D1932" s="47" t="str">
        <f>IFERROR(VLOOKUP($A1932,货物明细表!$B:$F,4,0),"")</f>
        <v/>
      </c>
      <c r="E1932" s="47" t="str">
        <f>IFERROR(VLOOKUP($A1932,货物明细表!$B:$F,5,0),"")</f>
        <v/>
      </c>
      <c r="F1932" s="20"/>
      <c r="G1932" s="47" t="str">
        <f>IF($A1932="","",SUMIF(入库记录!$C:$C,$A1932,入库记录!$H:$H))</f>
        <v/>
      </c>
      <c r="H1932" s="47" t="str">
        <f>IF(A1932="","",SUMIF(出库记录!$C:$C,$A1932,出库记录!$H:$H))</f>
        <v/>
      </c>
      <c r="I1932" s="47" t="str">
        <f t="shared" si="35"/>
        <v/>
      </c>
      <c r="J1932" s="20"/>
    </row>
    <row r="1933" spans="1:10">
      <c r="A1933" s="22"/>
      <c r="B1933" s="48" t="str">
        <f>IFERROR(VLOOKUP($A1933,货物明细表!$B:$F,2,0),"")</f>
        <v/>
      </c>
      <c r="C1933" s="48" t="str">
        <f>IFERROR(VLOOKUP($A1933,货物明细表!$B:$F,3,0),"")</f>
        <v/>
      </c>
      <c r="D1933" s="48" t="str">
        <f>IFERROR(VLOOKUP($A1933,货物明细表!$B:$F,4,0),"")</f>
        <v/>
      </c>
      <c r="E1933" s="48" t="str">
        <f>IFERROR(VLOOKUP($A1933,货物明细表!$B:$F,5,0),"")</f>
        <v/>
      </c>
      <c r="F1933" s="23"/>
      <c r="G1933" s="48" t="str">
        <f>IF($A1933="","",SUMIF(入库记录!$C:$C,$A1933,入库记录!$H:$H))</f>
        <v/>
      </c>
      <c r="H1933" s="48" t="str">
        <f>IF(A1933="","",SUMIF(出库记录!$C:$C,$A1933,出库记录!$H:$H))</f>
        <v/>
      </c>
      <c r="I1933" s="48" t="str">
        <f t="shared" si="35"/>
        <v/>
      </c>
      <c r="J1933" s="23"/>
    </row>
    <row r="1934" spans="1:10">
      <c r="A1934" s="19"/>
      <c r="B1934" s="47" t="str">
        <f>IFERROR(VLOOKUP($A1934,货物明细表!$B:$F,2,0),"")</f>
        <v/>
      </c>
      <c r="C1934" s="47" t="str">
        <f>IFERROR(VLOOKUP($A1934,货物明细表!$B:$F,3,0),"")</f>
        <v/>
      </c>
      <c r="D1934" s="47" t="str">
        <f>IFERROR(VLOOKUP($A1934,货物明细表!$B:$F,4,0),"")</f>
        <v/>
      </c>
      <c r="E1934" s="47" t="str">
        <f>IFERROR(VLOOKUP($A1934,货物明细表!$B:$F,5,0),"")</f>
        <v/>
      </c>
      <c r="F1934" s="20"/>
      <c r="G1934" s="47" t="str">
        <f>IF($A1934="","",SUMIF(入库记录!$C:$C,$A1934,入库记录!$H:$H))</f>
        <v/>
      </c>
      <c r="H1934" s="47" t="str">
        <f>IF(A1934="","",SUMIF(出库记录!$C:$C,$A1934,出库记录!$H:$H))</f>
        <v/>
      </c>
      <c r="I1934" s="47" t="str">
        <f t="shared" si="35"/>
        <v/>
      </c>
      <c r="J1934" s="20"/>
    </row>
    <row r="1935" spans="1:10">
      <c r="A1935" s="22"/>
      <c r="B1935" s="48" t="str">
        <f>IFERROR(VLOOKUP($A1935,货物明细表!$B:$F,2,0),"")</f>
        <v/>
      </c>
      <c r="C1935" s="48" t="str">
        <f>IFERROR(VLOOKUP($A1935,货物明细表!$B:$F,3,0),"")</f>
        <v/>
      </c>
      <c r="D1935" s="48" t="str">
        <f>IFERROR(VLOOKUP($A1935,货物明细表!$B:$F,4,0),"")</f>
        <v/>
      </c>
      <c r="E1935" s="48" t="str">
        <f>IFERROR(VLOOKUP($A1935,货物明细表!$B:$F,5,0),"")</f>
        <v/>
      </c>
      <c r="F1935" s="23"/>
      <c r="G1935" s="48" t="str">
        <f>IF($A1935="","",SUMIF(入库记录!$C:$C,$A1935,入库记录!$H:$H))</f>
        <v/>
      </c>
      <c r="H1935" s="48" t="str">
        <f>IF(A1935="","",SUMIF(出库记录!$C:$C,$A1935,出库记录!$H:$H))</f>
        <v/>
      </c>
      <c r="I1935" s="48" t="str">
        <f t="shared" si="35"/>
        <v/>
      </c>
      <c r="J1935" s="23"/>
    </row>
    <row r="1936" spans="1:10">
      <c r="A1936" s="19"/>
      <c r="B1936" s="47" t="str">
        <f>IFERROR(VLOOKUP($A1936,货物明细表!$B:$F,2,0),"")</f>
        <v/>
      </c>
      <c r="C1936" s="47" t="str">
        <f>IFERROR(VLOOKUP($A1936,货物明细表!$B:$F,3,0),"")</f>
        <v/>
      </c>
      <c r="D1936" s="47" t="str">
        <f>IFERROR(VLOOKUP($A1936,货物明细表!$B:$F,4,0),"")</f>
        <v/>
      </c>
      <c r="E1936" s="47" t="str">
        <f>IFERROR(VLOOKUP($A1936,货物明细表!$B:$F,5,0),"")</f>
        <v/>
      </c>
      <c r="F1936" s="20"/>
      <c r="G1936" s="47" t="str">
        <f>IF($A1936="","",SUMIF(入库记录!$C:$C,$A1936,入库记录!$H:$H))</f>
        <v/>
      </c>
      <c r="H1936" s="47" t="str">
        <f>IF(A1936="","",SUMIF(出库记录!$C:$C,$A1936,出库记录!$H:$H))</f>
        <v/>
      </c>
      <c r="I1936" s="47" t="str">
        <f t="shared" si="35"/>
        <v/>
      </c>
      <c r="J1936" s="20"/>
    </row>
    <row r="1937" spans="1:10">
      <c r="A1937" s="22"/>
      <c r="B1937" s="48" t="str">
        <f>IFERROR(VLOOKUP($A1937,货物明细表!$B:$F,2,0),"")</f>
        <v/>
      </c>
      <c r="C1937" s="48" t="str">
        <f>IFERROR(VLOOKUP($A1937,货物明细表!$B:$F,3,0),"")</f>
        <v/>
      </c>
      <c r="D1937" s="48" t="str">
        <f>IFERROR(VLOOKUP($A1937,货物明细表!$B:$F,4,0),"")</f>
        <v/>
      </c>
      <c r="E1937" s="48" t="str">
        <f>IFERROR(VLOOKUP($A1937,货物明细表!$B:$F,5,0),"")</f>
        <v/>
      </c>
      <c r="F1937" s="23"/>
      <c r="G1937" s="48" t="str">
        <f>IF($A1937="","",SUMIF(入库记录!$C:$C,$A1937,入库记录!$H:$H))</f>
        <v/>
      </c>
      <c r="H1937" s="48" t="str">
        <f>IF(A1937="","",SUMIF(出库记录!$C:$C,$A1937,出库记录!$H:$H))</f>
        <v/>
      </c>
      <c r="I1937" s="48" t="str">
        <f t="shared" si="35"/>
        <v/>
      </c>
      <c r="J1937" s="23"/>
    </row>
    <row r="1938" spans="1:10">
      <c r="A1938" s="19"/>
      <c r="B1938" s="47" t="str">
        <f>IFERROR(VLOOKUP($A1938,货物明细表!$B:$F,2,0),"")</f>
        <v/>
      </c>
      <c r="C1938" s="47" t="str">
        <f>IFERROR(VLOOKUP($A1938,货物明细表!$B:$F,3,0),"")</f>
        <v/>
      </c>
      <c r="D1938" s="47" t="str">
        <f>IFERROR(VLOOKUP($A1938,货物明细表!$B:$F,4,0),"")</f>
        <v/>
      </c>
      <c r="E1938" s="47" t="str">
        <f>IFERROR(VLOOKUP($A1938,货物明细表!$B:$F,5,0),"")</f>
        <v/>
      </c>
      <c r="F1938" s="20"/>
      <c r="G1938" s="47" t="str">
        <f>IF($A1938="","",SUMIF(入库记录!$C:$C,$A1938,入库记录!$H:$H))</f>
        <v/>
      </c>
      <c r="H1938" s="47" t="str">
        <f>IF(A1938="","",SUMIF(出库记录!$C:$C,$A1938,出库记录!$H:$H))</f>
        <v/>
      </c>
      <c r="I1938" s="47" t="str">
        <f t="shared" si="35"/>
        <v/>
      </c>
      <c r="J1938" s="20"/>
    </row>
    <row r="1939" spans="1:10">
      <c r="A1939" s="22"/>
      <c r="B1939" s="48" t="str">
        <f>IFERROR(VLOOKUP($A1939,货物明细表!$B:$F,2,0),"")</f>
        <v/>
      </c>
      <c r="C1939" s="48" t="str">
        <f>IFERROR(VLOOKUP($A1939,货物明细表!$B:$F,3,0),"")</f>
        <v/>
      </c>
      <c r="D1939" s="48" t="str">
        <f>IFERROR(VLOOKUP($A1939,货物明细表!$B:$F,4,0),"")</f>
        <v/>
      </c>
      <c r="E1939" s="48" t="str">
        <f>IFERROR(VLOOKUP($A1939,货物明细表!$B:$F,5,0),"")</f>
        <v/>
      </c>
      <c r="F1939" s="23"/>
      <c r="G1939" s="48" t="str">
        <f>IF($A1939="","",SUMIF(入库记录!$C:$C,$A1939,入库记录!$H:$H))</f>
        <v/>
      </c>
      <c r="H1939" s="48" t="str">
        <f>IF(A1939="","",SUMIF(出库记录!$C:$C,$A1939,出库记录!$H:$H))</f>
        <v/>
      </c>
      <c r="I1939" s="48" t="str">
        <f t="shared" si="35"/>
        <v/>
      </c>
      <c r="J1939" s="23"/>
    </row>
    <row r="1940" spans="1:10">
      <c r="A1940" s="19"/>
      <c r="B1940" s="47" t="str">
        <f>IFERROR(VLOOKUP($A1940,货物明细表!$B:$F,2,0),"")</f>
        <v/>
      </c>
      <c r="C1940" s="47" t="str">
        <f>IFERROR(VLOOKUP($A1940,货物明细表!$B:$F,3,0),"")</f>
        <v/>
      </c>
      <c r="D1940" s="47" t="str">
        <f>IFERROR(VLOOKUP($A1940,货物明细表!$B:$F,4,0),"")</f>
        <v/>
      </c>
      <c r="E1940" s="47" t="str">
        <f>IFERROR(VLOOKUP($A1940,货物明细表!$B:$F,5,0),"")</f>
        <v/>
      </c>
      <c r="F1940" s="20"/>
      <c r="G1940" s="47" t="str">
        <f>IF($A1940="","",SUMIF(入库记录!$C:$C,$A1940,入库记录!$H:$H))</f>
        <v/>
      </c>
      <c r="H1940" s="47" t="str">
        <f>IF(A1940="","",SUMIF(出库记录!$C:$C,$A1940,出库记录!$H:$H))</f>
        <v/>
      </c>
      <c r="I1940" s="47" t="str">
        <f t="shared" si="35"/>
        <v/>
      </c>
      <c r="J1940" s="20"/>
    </row>
    <row r="1941" spans="1:10">
      <c r="A1941" s="22"/>
      <c r="B1941" s="48" t="str">
        <f>IFERROR(VLOOKUP($A1941,货物明细表!$B:$F,2,0),"")</f>
        <v/>
      </c>
      <c r="C1941" s="48" t="str">
        <f>IFERROR(VLOOKUP($A1941,货物明细表!$B:$F,3,0),"")</f>
        <v/>
      </c>
      <c r="D1941" s="48" t="str">
        <f>IFERROR(VLOOKUP($A1941,货物明细表!$B:$F,4,0),"")</f>
        <v/>
      </c>
      <c r="E1941" s="48" t="str">
        <f>IFERROR(VLOOKUP($A1941,货物明细表!$B:$F,5,0),"")</f>
        <v/>
      </c>
      <c r="F1941" s="23"/>
      <c r="G1941" s="48" t="str">
        <f>IF($A1941="","",SUMIF(入库记录!$C:$C,$A1941,入库记录!$H:$H))</f>
        <v/>
      </c>
      <c r="H1941" s="48" t="str">
        <f>IF(A1941="","",SUMIF(出库记录!$C:$C,$A1941,出库记录!$H:$H))</f>
        <v/>
      </c>
      <c r="I1941" s="48" t="str">
        <f t="shared" ref="I1941:I1945" si="36">IF($A1941="","",SUM(F1941:G1941)-H1941)</f>
        <v/>
      </c>
      <c r="J1941" s="23"/>
    </row>
    <row r="1942" spans="1:10">
      <c r="A1942" s="19"/>
      <c r="B1942" s="47" t="str">
        <f>IFERROR(VLOOKUP($A1942,货物明细表!$B:$F,2,0),"")</f>
        <v/>
      </c>
      <c r="C1942" s="47" t="str">
        <f>IFERROR(VLOOKUP($A1942,货物明细表!$B:$F,3,0),"")</f>
        <v/>
      </c>
      <c r="D1942" s="47" t="str">
        <f>IFERROR(VLOOKUP($A1942,货物明细表!$B:$F,4,0),"")</f>
        <v/>
      </c>
      <c r="E1942" s="47" t="str">
        <f>IFERROR(VLOOKUP($A1942,货物明细表!$B:$F,5,0),"")</f>
        <v/>
      </c>
      <c r="F1942" s="20"/>
      <c r="G1942" s="47" t="str">
        <f>IF($A1942="","",SUMIF(入库记录!$C:$C,$A1942,入库记录!$H:$H))</f>
        <v/>
      </c>
      <c r="H1942" s="47" t="str">
        <f>IF(A1942="","",SUMIF(出库记录!$C:$C,$A1942,出库记录!$H:$H))</f>
        <v/>
      </c>
      <c r="I1942" s="47" t="str">
        <f t="shared" si="36"/>
        <v/>
      </c>
      <c r="J1942" s="20"/>
    </row>
    <row r="1943" spans="1:10">
      <c r="A1943" s="22"/>
      <c r="B1943" s="48" t="str">
        <f>IFERROR(VLOOKUP($A1943,货物明细表!$B:$F,2,0),"")</f>
        <v/>
      </c>
      <c r="C1943" s="48" t="str">
        <f>IFERROR(VLOOKUP($A1943,货物明细表!$B:$F,3,0),"")</f>
        <v/>
      </c>
      <c r="D1943" s="48" t="str">
        <f>IFERROR(VLOOKUP($A1943,货物明细表!$B:$F,4,0),"")</f>
        <v/>
      </c>
      <c r="E1943" s="48" t="str">
        <f>IFERROR(VLOOKUP($A1943,货物明细表!$B:$F,5,0),"")</f>
        <v/>
      </c>
      <c r="F1943" s="23"/>
      <c r="G1943" s="48" t="str">
        <f>IF($A1943="","",SUMIF(入库记录!$C:$C,$A1943,入库记录!$H:$H))</f>
        <v/>
      </c>
      <c r="H1943" s="48" t="str">
        <f>IF(A1943="","",SUMIF(出库记录!$C:$C,$A1943,出库记录!$H:$H))</f>
        <v/>
      </c>
      <c r="I1943" s="48" t="str">
        <f t="shared" si="36"/>
        <v/>
      </c>
      <c r="J1943" s="23"/>
    </row>
    <row r="1944" spans="1:10">
      <c r="A1944" s="19"/>
      <c r="B1944" s="47" t="str">
        <f>IFERROR(VLOOKUP($A1944,货物明细表!$B:$F,2,0),"")</f>
        <v/>
      </c>
      <c r="C1944" s="47" t="str">
        <f>IFERROR(VLOOKUP($A1944,货物明细表!$B:$F,3,0),"")</f>
        <v/>
      </c>
      <c r="D1944" s="47" t="str">
        <f>IFERROR(VLOOKUP($A1944,货物明细表!$B:$F,4,0),"")</f>
        <v/>
      </c>
      <c r="E1944" s="47" t="str">
        <f>IFERROR(VLOOKUP($A1944,货物明细表!$B:$F,5,0),"")</f>
        <v/>
      </c>
      <c r="F1944" s="20"/>
      <c r="G1944" s="47" t="str">
        <f>IF($A1944="","",SUMIF(入库记录!$C:$C,$A1944,入库记录!$H:$H))</f>
        <v/>
      </c>
      <c r="H1944" s="47" t="str">
        <f>IF(A1944="","",SUMIF(出库记录!$C:$C,$A1944,出库记录!$H:$H))</f>
        <v/>
      </c>
      <c r="I1944" s="47" t="str">
        <f t="shared" si="36"/>
        <v/>
      </c>
      <c r="J1944" s="20"/>
    </row>
    <row r="1945" spans="1:10">
      <c r="A1945" s="22"/>
      <c r="B1945" s="48" t="str">
        <f>IFERROR(VLOOKUP($A1945,货物明细表!$B:$F,2,0),"")</f>
        <v/>
      </c>
      <c r="C1945" s="48" t="str">
        <f>IFERROR(VLOOKUP($A1945,货物明细表!$B:$F,3,0),"")</f>
        <v/>
      </c>
      <c r="D1945" s="48" t="str">
        <f>IFERROR(VLOOKUP($A1945,货物明细表!$B:$F,4,0),"")</f>
        <v/>
      </c>
      <c r="E1945" s="48" t="str">
        <f>IFERROR(VLOOKUP($A1945,货物明细表!$B:$F,5,0),"")</f>
        <v/>
      </c>
      <c r="F1945" s="23"/>
      <c r="G1945" s="48" t="str">
        <f>IF($A1945="","",SUMIF(入库记录!$C:$C,$A1945,入库记录!$H:$H))</f>
        <v/>
      </c>
      <c r="H1945" s="48" t="str">
        <f>IF(A1945="","",SUMIF(出库记录!$C:$C,$A1945,出库记录!$H:$H))</f>
        <v/>
      </c>
      <c r="I1945" s="48" t="str">
        <f t="shared" si="36"/>
        <v/>
      </c>
      <c r="J1945" s="23"/>
    </row>
    <row r="1946" spans="1:10">
      <c r="A1946" s="19"/>
      <c r="B1946" s="47" t="str">
        <f>IFERROR(VLOOKUP($A1946,货物明细表!$B:$F,2,0),"")</f>
        <v/>
      </c>
      <c r="C1946" s="47" t="str">
        <f>IFERROR(VLOOKUP($A1946,货物明细表!$B:$F,3,0),"")</f>
        <v/>
      </c>
      <c r="D1946" s="47" t="str">
        <f>IFERROR(VLOOKUP($A1946,货物明细表!$B:$F,4,0),"")</f>
        <v/>
      </c>
      <c r="E1946" s="47" t="str">
        <f>IFERROR(VLOOKUP($A1946,货物明细表!$B:$F,5,0),"")</f>
        <v/>
      </c>
      <c r="F1946" s="20"/>
      <c r="G1946" s="47" t="str">
        <f>IF($A1946="","",SUMIF(入库记录!$C:$C,$A1946,入库记录!$H:$H))</f>
        <v/>
      </c>
      <c r="H1946" s="47" t="str">
        <f>IF(A1946="","",SUMIF(出库记录!$C:$C,$A1946,出库记录!$H:$H))</f>
        <v/>
      </c>
      <c r="I1946" s="47" t="str">
        <f t="shared" ref="I1946:I1989" si="37">IF($A1946="","",SUM(F1946:G1946)-H1946)</f>
        <v/>
      </c>
      <c r="J1946" s="20"/>
    </row>
    <row r="1947" spans="1:10">
      <c r="A1947" s="22"/>
      <c r="B1947" s="48" t="str">
        <f>IFERROR(VLOOKUP($A1947,货物明细表!$B:$F,2,0),"")</f>
        <v/>
      </c>
      <c r="C1947" s="48" t="str">
        <f>IFERROR(VLOOKUP($A1947,货物明细表!$B:$F,3,0),"")</f>
        <v/>
      </c>
      <c r="D1947" s="48" t="str">
        <f>IFERROR(VLOOKUP($A1947,货物明细表!$B:$F,4,0),"")</f>
        <v/>
      </c>
      <c r="E1947" s="48" t="str">
        <f>IFERROR(VLOOKUP($A1947,货物明细表!$B:$F,5,0),"")</f>
        <v/>
      </c>
      <c r="F1947" s="23"/>
      <c r="G1947" s="48" t="str">
        <f>IF($A1947="","",SUMIF(入库记录!$C:$C,$A1947,入库记录!$H:$H))</f>
        <v/>
      </c>
      <c r="H1947" s="48" t="str">
        <f>IF(A1947="","",SUMIF(出库记录!$C:$C,$A1947,出库记录!$H:$H))</f>
        <v/>
      </c>
      <c r="I1947" s="48" t="str">
        <f t="shared" si="37"/>
        <v/>
      </c>
      <c r="J1947" s="23"/>
    </row>
    <row r="1948" spans="1:10">
      <c r="A1948" s="19"/>
      <c r="B1948" s="47" t="str">
        <f>IFERROR(VLOOKUP($A1948,货物明细表!$B:$F,2,0),"")</f>
        <v/>
      </c>
      <c r="C1948" s="47" t="str">
        <f>IFERROR(VLOOKUP($A1948,货物明细表!$B:$F,3,0),"")</f>
        <v/>
      </c>
      <c r="D1948" s="47" t="str">
        <f>IFERROR(VLOOKUP($A1948,货物明细表!$B:$F,4,0),"")</f>
        <v/>
      </c>
      <c r="E1948" s="47" t="str">
        <f>IFERROR(VLOOKUP($A1948,货物明细表!$B:$F,5,0),"")</f>
        <v/>
      </c>
      <c r="F1948" s="20"/>
      <c r="G1948" s="47" t="str">
        <f>IF($A1948="","",SUMIF(入库记录!$C:$C,$A1948,入库记录!$H:$H))</f>
        <v/>
      </c>
      <c r="H1948" s="47" t="str">
        <f>IF(A1948="","",SUMIF(出库记录!$C:$C,$A1948,出库记录!$H:$H))</f>
        <v/>
      </c>
      <c r="I1948" s="47" t="str">
        <f t="shared" si="37"/>
        <v/>
      </c>
      <c r="J1948" s="20"/>
    </row>
    <row r="1949" spans="1:10">
      <c r="A1949" s="22"/>
      <c r="B1949" s="48" t="str">
        <f>IFERROR(VLOOKUP($A1949,货物明细表!$B:$F,2,0),"")</f>
        <v/>
      </c>
      <c r="C1949" s="48" t="str">
        <f>IFERROR(VLOOKUP($A1949,货物明细表!$B:$F,3,0),"")</f>
        <v/>
      </c>
      <c r="D1949" s="48" t="str">
        <f>IFERROR(VLOOKUP($A1949,货物明细表!$B:$F,4,0),"")</f>
        <v/>
      </c>
      <c r="E1949" s="48" t="str">
        <f>IFERROR(VLOOKUP($A1949,货物明细表!$B:$F,5,0),"")</f>
        <v/>
      </c>
      <c r="F1949" s="23"/>
      <c r="G1949" s="48" t="str">
        <f>IF($A1949="","",SUMIF(入库记录!$C:$C,$A1949,入库记录!$H:$H))</f>
        <v/>
      </c>
      <c r="H1949" s="48" t="str">
        <f>IF(A1949="","",SUMIF(出库记录!$C:$C,$A1949,出库记录!$H:$H))</f>
        <v/>
      </c>
      <c r="I1949" s="48" t="str">
        <f t="shared" si="37"/>
        <v/>
      </c>
      <c r="J1949" s="23"/>
    </row>
    <row r="1950" spans="1:10">
      <c r="A1950" s="19"/>
      <c r="B1950" s="47" t="str">
        <f>IFERROR(VLOOKUP($A1950,货物明细表!$B:$F,2,0),"")</f>
        <v/>
      </c>
      <c r="C1950" s="47" t="str">
        <f>IFERROR(VLOOKUP($A1950,货物明细表!$B:$F,3,0),"")</f>
        <v/>
      </c>
      <c r="D1950" s="47" t="str">
        <f>IFERROR(VLOOKUP($A1950,货物明细表!$B:$F,4,0),"")</f>
        <v/>
      </c>
      <c r="E1950" s="47" t="str">
        <f>IFERROR(VLOOKUP($A1950,货物明细表!$B:$F,5,0),"")</f>
        <v/>
      </c>
      <c r="F1950" s="20"/>
      <c r="G1950" s="47" t="str">
        <f>IF($A1950="","",SUMIF(入库记录!$C:$C,$A1950,入库记录!$H:$H))</f>
        <v/>
      </c>
      <c r="H1950" s="47" t="str">
        <f>IF(A1950="","",SUMIF(出库记录!$C:$C,$A1950,出库记录!$H:$H))</f>
        <v/>
      </c>
      <c r="I1950" s="47" t="str">
        <f t="shared" si="37"/>
        <v/>
      </c>
      <c r="J1950" s="20"/>
    </row>
    <row r="1951" spans="1:10">
      <c r="A1951" s="22"/>
      <c r="B1951" s="48" t="str">
        <f>IFERROR(VLOOKUP($A1951,货物明细表!$B:$F,2,0),"")</f>
        <v/>
      </c>
      <c r="C1951" s="48" t="str">
        <f>IFERROR(VLOOKUP($A1951,货物明细表!$B:$F,3,0),"")</f>
        <v/>
      </c>
      <c r="D1951" s="48" t="str">
        <f>IFERROR(VLOOKUP($A1951,货物明细表!$B:$F,4,0),"")</f>
        <v/>
      </c>
      <c r="E1951" s="48" t="str">
        <f>IFERROR(VLOOKUP($A1951,货物明细表!$B:$F,5,0),"")</f>
        <v/>
      </c>
      <c r="F1951" s="23"/>
      <c r="G1951" s="48" t="str">
        <f>IF($A1951="","",SUMIF(入库记录!$C:$C,$A1951,入库记录!$H:$H))</f>
        <v/>
      </c>
      <c r="H1951" s="48" t="str">
        <f>IF(A1951="","",SUMIF(出库记录!$C:$C,$A1951,出库记录!$H:$H))</f>
        <v/>
      </c>
      <c r="I1951" s="48" t="str">
        <f t="shared" si="37"/>
        <v/>
      </c>
      <c r="J1951" s="23"/>
    </row>
    <row r="1952" spans="1:10">
      <c r="A1952" s="19"/>
      <c r="B1952" s="47" t="str">
        <f>IFERROR(VLOOKUP($A1952,货物明细表!$B:$F,2,0),"")</f>
        <v/>
      </c>
      <c r="C1952" s="47" t="str">
        <f>IFERROR(VLOOKUP($A1952,货物明细表!$B:$F,3,0),"")</f>
        <v/>
      </c>
      <c r="D1952" s="47" t="str">
        <f>IFERROR(VLOOKUP($A1952,货物明细表!$B:$F,4,0),"")</f>
        <v/>
      </c>
      <c r="E1952" s="47" t="str">
        <f>IFERROR(VLOOKUP($A1952,货物明细表!$B:$F,5,0),"")</f>
        <v/>
      </c>
      <c r="F1952" s="20"/>
      <c r="G1952" s="47" t="str">
        <f>IF($A1952="","",SUMIF(入库记录!$C:$C,$A1952,入库记录!$H:$H))</f>
        <v/>
      </c>
      <c r="H1952" s="47" t="str">
        <f>IF(A1952="","",SUMIF(出库记录!$C:$C,$A1952,出库记录!$H:$H))</f>
        <v/>
      </c>
      <c r="I1952" s="47" t="str">
        <f t="shared" si="37"/>
        <v/>
      </c>
      <c r="J1952" s="20"/>
    </row>
    <row r="1953" spans="1:10">
      <c r="A1953" s="22"/>
      <c r="B1953" s="48" t="str">
        <f>IFERROR(VLOOKUP($A1953,货物明细表!$B:$F,2,0),"")</f>
        <v/>
      </c>
      <c r="C1953" s="48" t="str">
        <f>IFERROR(VLOOKUP($A1953,货物明细表!$B:$F,3,0),"")</f>
        <v/>
      </c>
      <c r="D1953" s="48" t="str">
        <f>IFERROR(VLOOKUP($A1953,货物明细表!$B:$F,4,0),"")</f>
        <v/>
      </c>
      <c r="E1953" s="48" t="str">
        <f>IFERROR(VLOOKUP($A1953,货物明细表!$B:$F,5,0),"")</f>
        <v/>
      </c>
      <c r="F1953" s="23"/>
      <c r="G1953" s="48" t="str">
        <f>IF($A1953="","",SUMIF(入库记录!$C:$C,$A1953,入库记录!$H:$H))</f>
        <v/>
      </c>
      <c r="H1953" s="48" t="str">
        <f>IF(A1953="","",SUMIF(出库记录!$C:$C,$A1953,出库记录!$H:$H))</f>
        <v/>
      </c>
      <c r="I1953" s="48" t="str">
        <f t="shared" si="37"/>
        <v/>
      </c>
      <c r="J1953" s="23"/>
    </row>
    <row r="1954" spans="1:10">
      <c r="A1954" s="19"/>
      <c r="B1954" s="47" t="str">
        <f>IFERROR(VLOOKUP($A1954,货物明细表!$B:$F,2,0),"")</f>
        <v/>
      </c>
      <c r="C1954" s="47" t="str">
        <f>IFERROR(VLOOKUP($A1954,货物明细表!$B:$F,3,0),"")</f>
        <v/>
      </c>
      <c r="D1954" s="47" t="str">
        <f>IFERROR(VLOOKUP($A1954,货物明细表!$B:$F,4,0),"")</f>
        <v/>
      </c>
      <c r="E1954" s="47" t="str">
        <f>IFERROR(VLOOKUP($A1954,货物明细表!$B:$F,5,0),"")</f>
        <v/>
      </c>
      <c r="F1954" s="20"/>
      <c r="G1954" s="47" t="str">
        <f>IF($A1954="","",SUMIF(入库记录!$C:$C,$A1954,入库记录!$H:$H))</f>
        <v/>
      </c>
      <c r="H1954" s="47" t="str">
        <f>IF(A1954="","",SUMIF(出库记录!$C:$C,$A1954,出库记录!$H:$H))</f>
        <v/>
      </c>
      <c r="I1954" s="47" t="str">
        <f t="shared" si="37"/>
        <v/>
      </c>
      <c r="J1954" s="20"/>
    </row>
    <row r="1955" spans="1:10">
      <c r="A1955" s="22"/>
      <c r="B1955" s="48" t="str">
        <f>IFERROR(VLOOKUP($A1955,货物明细表!$B:$F,2,0),"")</f>
        <v/>
      </c>
      <c r="C1955" s="48" t="str">
        <f>IFERROR(VLOOKUP($A1955,货物明细表!$B:$F,3,0),"")</f>
        <v/>
      </c>
      <c r="D1955" s="48" t="str">
        <f>IFERROR(VLOOKUP($A1955,货物明细表!$B:$F,4,0),"")</f>
        <v/>
      </c>
      <c r="E1955" s="48" t="str">
        <f>IFERROR(VLOOKUP($A1955,货物明细表!$B:$F,5,0),"")</f>
        <v/>
      </c>
      <c r="F1955" s="23"/>
      <c r="G1955" s="48" t="str">
        <f>IF($A1955="","",SUMIF(入库记录!$C:$C,$A1955,入库记录!$H:$H))</f>
        <v/>
      </c>
      <c r="H1955" s="48" t="str">
        <f>IF(A1955="","",SUMIF(出库记录!$C:$C,$A1955,出库记录!$H:$H))</f>
        <v/>
      </c>
      <c r="I1955" s="48" t="str">
        <f t="shared" si="37"/>
        <v/>
      </c>
      <c r="J1955" s="23"/>
    </row>
    <row r="1956" spans="1:10">
      <c r="A1956" s="19"/>
      <c r="B1956" s="47" t="str">
        <f>IFERROR(VLOOKUP($A1956,货物明细表!$B:$F,2,0),"")</f>
        <v/>
      </c>
      <c r="C1956" s="47" t="str">
        <f>IFERROR(VLOOKUP($A1956,货物明细表!$B:$F,3,0),"")</f>
        <v/>
      </c>
      <c r="D1956" s="47" t="str">
        <f>IFERROR(VLOOKUP($A1956,货物明细表!$B:$F,4,0),"")</f>
        <v/>
      </c>
      <c r="E1956" s="47" t="str">
        <f>IFERROR(VLOOKUP($A1956,货物明细表!$B:$F,5,0),"")</f>
        <v/>
      </c>
      <c r="F1956" s="20"/>
      <c r="G1956" s="47" t="str">
        <f>IF($A1956="","",SUMIF(入库记录!$C:$C,$A1956,入库记录!$H:$H))</f>
        <v/>
      </c>
      <c r="H1956" s="47" t="str">
        <f>IF(A1956="","",SUMIF(出库记录!$C:$C,$A1956,出库记录!$H:$H))</f>
        <v/>
      </c>
      <c r="I1956" s="47" t="str">
        <f t="shared" si="37"/>
        <v/>
      </c>
      <c r="J1956" s="20"/>
    </row>
    <row r="1957" spans="1:10">
      <c r="A1957" s="22"/>
      <c r="B1957" s="48" t="str">
        <f>IFERROR(VLOOKUP($A1957,货物明细表!$B:$F,2,0),"")</f>
        <v/>
      </c>
      <c r="C1957" s="48" t="str">
        <f>IFERROR(VLOOKUP($A1957,货物明细表!$B:$F,3,0),"")</f>
        <v/>
      </c>
      <c r="D1957" s="48" t="str">
        <f>IFERROR(VLOOKUP($A1957,货物明细表!$B:$F,4,0),"")</f>
        <v/>
      </c>
      <c r="E1957" s="48" t="str">
        <f>IFERROR(VLOOKUP($A1957,货物明细表!$B:$F,5,0),"")</f>
        <v/>
      </c>
      <c r="F1957" s="23"/>
      <c r="G1957" s="48" t="str">
        <f>IF($A1957="","",SUMIF(入库记录!$C:$C,$A1957,入库记录!$H:$H))</f>
        <v/>
      </c>
      <c r="H1957" s="48" t="str">
        <f>IF(A1957="","",SUMIF(出库记录!$C:$C,$A1957,出库记录!$H:$H))</f>
        <v/>
      </c>
      <c r="I1957" s="48" t="str">
        <f t="shared" si="37"/>
        <v/>
      </c>
      <c r="J1957" s="23"/>
    </row>
    <row r="1958" spans="1:10">
      <c r="A1958" s="19"/>
      <c r="B1958" s="47" t="str">
        <f>IFERROR(VLOOKUP($A1958,货物明细表!$B:$F,2,0),"")</f>
        <v/>
      </c>
      <c r="C1958" s="47" t="str">
        <f>IFERROR(VLOOKUP($A1958,货物明细表!$B:$F,3,0),"")</f>
        <v/>
      </c>
      <c r="D1958" s="47" t="str">
        <f>IFERROR(VLOOKUP($A1958,货物明细表!$B:$F,4,0),"")</f>
        <v/>
      </c>
      <c r="E1958" s="47" t="str">
        <f>IFERROR(VLOOKUP($A1958,货物明细表!$B:$F,5,0),"")</f>
        <v/>
      </c>
      <c r="F1958" s="20"/>
      <c r="G1958" s="47" t="str">
        <f>IF($A1958="","",SUMIF(入库记录!$C:$C,$A1958,入库记录!$H:$H))</f>
        <v/>
      </c>
      <c r="H1958" s="47" t="str">
        <f>IF(A1958="","",SUMIF(出库记录!$C:$C,$A1958,出库记录!$H:$H))</f>
        <v/>
      </c>
      <c r="I1958" s="47" t="str">
        <f t="shared" si="37"/>
        <v/>
      </c>
      <c r="J1958" s="20"/>
    </row>
    <row r="1959" spans="1:10">
      <c r="A1959" s="22"/>
      <c r="B1959" s="48" t="str">
        <f>IFERROR(VLOOKUP($A1959,货物明细表!$B:$F,2,0),"")</f>
        <v/>
      </c>
      <c r="C1959" s="48" t="str">
        <f>IFERROR(VLOOKUP($A1959,货物明细表!$B:$F,3,0),"")</f>
        <v/>
      </c>
      <c r="D1959" s="48" t="str">
        <f>IFERROR(VLOOKUP($A1959,货物明细表!$B:$F,4,0),"")</f>
        <v/>
      </c>
      <c r="E1959" s="48" t="str">
        <f>IFERROR(VLOOKUP($A1959,货物明细表!$B:$F,5,0),"")</f>
        <v/>
      </c>
      <c r="F1959" s="23"/>
      <c r="G1959" s="48" t="str">
        <f>IF($A1959="","",SUMIF(入库记录!$C:$C,$A1959,入库记录!$H:$H))</f>
        <v/>
      </c>
      <c r="H1959" s="48" t="str">
        <f>IF(A1959="","",SUMIF(出库记录!$C:$C,$A1959,出库记录!$H:$H))</f>
        <v/>
      </c>
      <c r="I1959" s="48" t="str">
        <f t="shared" si="37"/>
        <v/>
      </c>
      <c r="J1959" s="23"/>
    </row>
    <row r="1960" spans="1:10">
      <c r="A1960" s="19"/>
      <c r="B1960" s="47" t="str">
        <f>IFERROR(VLOOKUP($A1960,货物明细表!$B:$F,2,0),"")</f>
        <v/>
      </c>
      <c r="C1960" s="47" t="str">
        <f>IFERROR(VLOOKUP($A1960,货物明细表!$B:$F,3,0),"")</f>
        <v/>
      </c>
      <c r="D1960" s="47" t="str">
        <f>IFERROR(VLOOKUP($A1960,货物明细表!$B:$F,4,0),"")</f>
        <v/>
      </c>
      <c r="E1960" s="47" t="str">
        <f>IFERROR(VLOOKUP($A1960,货物明细表!$B:$F,5,0),"")</f>
        <v/>
      </c>
      <c r="F1960" s="20"/>
      <c r="G1960" s="47" t="str">
        <f>IF($A1960="","",SUMIF(入库记录!$C:$C,$A1960,入库记录!$H:$H))</f>
        <v/>
      </c>
      <c r="H1960" s="47" t="str">
        <f>IF(A1960="","",SUMIF(出库记录!$C:$C,$A1960,出库记录!$H:$H))</f>
        <v/>
      </c>
      <c r="I1960" s="47" t="str">
        <f t="shared" si="37"/>
        <v/>
      </c>
      <c r="J1960" s="20"/>
    </row>
    <row r="1961" spans="1:10">
      <c r="A1961" s="22"/>
      <c r="B1961" s="48" t="str">
        <f>IFERROR(VLOOKUP($A1961,货物明细表!$B:$F,2,0),"")</f>
        <v/>
      </c>
      <c r="C1961" s="48" t="str">
        <f>IFERROR(VLOOKUP($A1961,货物明细表!$B:$F,3,0),"")</f>
        <v/>
      </c>
      <c r="D1961" s="48" t="str">
        <f>IFERROR(VLOOKUP($A1961,货物明细表!$B:$F,4,0),"")</f>
        <v/>
      </c>
      <c r="E1961" s="48" t="str">
        <f>IFERROR(VLOOKUP($A1961,货物明细表!$B:$F,5,0),"")</f>
        <v/>
      </c>
      <c r="F1961" s="23"/>
      <c r="G1961" s="48" t="str">
        <f>IF($A1961="","",SUMIF(入库记录!$C:$C,$A1961,入库记录!$H:$H))</f>
        <v/>
      </c>
      <c r="H1961" s="48" t="str">
        <f>IF(A1961="","",SUMIF(出库记录!$C:$C,$A1961,出库记录!$H:$H))</f>
        <v/>
      </c>
      <c r="I1961" s="48" t="str">
        <f t="shared" si="37"/>
        <v/>
      </c>
      <c r="J1961" s="23"/>
    </row>
    <row r="1962" spans="1:10">
      <c r="A1962" s="19"/>
      <c r="B1962" s="47" t="str">
        <f>IFERROR(VLOOKUP($A1962,货物明细表!$B:$F,2,0),"")</f>
        <v/>
      </c>
      <c r="C1962" s="47" t="str">
        <f>IFERROR(VLOOKUP($A1962,货物明细表!$B:$F,3,0),"")</f>
        <v/>
      </c>
      <c r="D1962" s="47" t="str">
        <f>IFERROR(VLOOKUP($A1962,货物明细表!$B:$F,4,0),"")</f>
        <v/>
      </c>
      <c r="E1962" s="47" t="str">
        <f>IFERROR(VLOOKUP($A1962,货物明细表!$B:$F,5,0),"")</f>
        <v/>
      </c>
      <c r="F1962" s="20"/>
      <c r="G1962" s="47" t="str">
        <f>IF($A1962="","",SUMIF(入库记录!$C:$C,$A1962,入库记录!$H:$H))</f>
        <v/>
      </c>
      <c r="H1962" s="47" t="str">
        <f>IF(A1962="","",SUMIF(出库记录!$C:$C,$A1962,出库记录!$H:$H))</f>
        <v/>
      </c>
      <c r="I1962" s="47" t="str">
        <f t="shared" si="37"/>
        <v/>
      </c>
      <c r="J1962" s="20"/>
    </row>
    <row r="1963" spans="1:10">
      <c r="A1963" s="22"/>
      <c r="B1963" s="48" t="str">
        <f>IFERROR(VLOOKUP($A1963,货物明细表!$B:$F,2,0),"")</f>
        <v/>
      </c>
      <c r="C1963" s="48" t="str">
        <f>IFERROR(VLOOKUP($A1963,货物明细表!$B:$F,3,0),"")</f>
        <v/>
      </c>
      <c r="D1963" s="48" t="str">
        <f>IFERROR(VLOOKUP($A1963,货物明细表!$B:$F,4,0),"")</f>
        <v/>
      </c>
      <c r="E1963" s="48" t="str">
        <f>IFERROR(VLOOKUP($A1963,货物明细表!$B:$F,5,0),"")</f>
        <v/>
      </c>
      <c r="F1963" s="23"/>
      <c r="G1963" s="48" t="str">
        <f>IF($A1963="","",SUMIF(入库记录!$C:$C,$A1963,入库记录!$H:$H))</f>
        <v/>
      </c>
      <c r="H1963" s="48" t="str">
        <f>IF(A1963="","",SUMIF(出库记录!$C:$C,$A1963,出库记录!$H:$H))</f>
        <v/>
      </c>
      <c r="I1963" s="48" t="str">
        <f t="shared" si="37"/>
        <v/>
      </c>
      <c r="J1963" s="23"/>
    </row>
    <row r="1964" spans="1:10">
      <c r="A1964" s="19"/>
      <c r="B1964" s="47" t="str">
        <f>IFERROR(VLOOKUP($A1964,货物明细表!$B:$F,2,0),"")</f>
        <v/>
      </c>
      <c r="C1964" s="47" t="str">
        <f>IFERROR(VLOOKUP($A1964,货物明细表!$B:$F,3,0),"")</f>
        <v/>
      </c>
      <c r="D1964" s="47" t="str">
        <f>IFERROR(VLOOKUP($A1964,货物明细表!$B:$F,4,0),"")</f>
        <v/>
      </c>
      <c r="E1964" s="47" t="str">
        <f>IFERROR(VLOOKUP($A1964,货物明细表!$B:$F,5,0),"")</f>
        <v/>
      </c>
      <c r="F1964" s="20"/>
      <c r="G1964" s="47" t="str">
        <f>IF($A1964="","",SUMIF(入库记录!$C:$C,$A1964,入库记录!$H:$H))</f>
        <v/>
      </c>
      <c r="H1964" s="47" t="str">
        <f>IF(A1964="","",SUMIF(出库记录!$C:$C,$A1964,出库记录!$H:$H))</f>
        <v/>
      </c>
      <c r="I1964" s="47" t="str">
        <f t="shared" si="37"/>
        <v/>
      </c>
      <c r="J1964" s="20"/>
    </row>
    <row r="1965" spans="1:10">
      <c r="A1965" s="22"/>
      <c r="B1965" s="48" t="str">
        <f>IFERROR(VLOOKUP($A1965,货物明细表!$B:$F,2,0),"")</f>
        <v/>
      </c>
      <c r="C1965" s="48" t="str">
        <f>IFERROR(VLOOKUP($A1965,货物明细表!$B:$F,3,0),"")</f>
        <v/>
      </c>
      <c r="D1965" s="48" t="str">
        <f>IFERROR(VLOOKUP($A1965,货物明细表!$B:$F,4,0),"")</f>
        <v/>
      </c>
      <c r="E1965" s="48" t="str">
        <f>IFERROR(VLOOKUP($A1965,货物明细表!$B:$F,5,0),"")</f>
        <v/>
      </c>
      <c r="F1965" s="23"/>
      <c r="G1965" s="48" t="str">
        <f>IF($A1965="","",SUMIF(入库记录!$C:$C,$A1965,入库记录!$H:$H))</f>
        <v/>
      </c>
      <c r="H1965" s="48" t="str">
        <f>IF(A1965="","",SUMIF(出库记录!$C:$C,$A1965,出库记录!$H:$H))</f>
        <v/>
      </c>
      <c r="I1965" s="48" t="str">
        <f t="shared" si="37"/>
        <v/>
      </c>
      <c r="J1965" s="23"/>
    </row>
    <row r="1966" spans="1:10">
      <c r="A1966" s="19"/>
      <c r="B1966" s="47" t="str">
        <f>IFERROR(VLOOKUP($A1966,货物明细表!$B:$F,2,0),"")</f>
        <v/>
      </c>
      <c r="C1966" s="47" t="str">
        <f>IFERROR(VLOOKUP($A1966,货物明细表!$B:$F,3,0),"")</f>
        <v/>
      </c>
      <c r="D1966" s="47" t="str">
        <f>IFERROR(VLOOKUP($A1966,货物明细表!$B:$F,4,0),"")</f>
        <v/>
      </c>
      <c r="E1966" s="47" t="str">
        <f>IFERROR(VLOOKUP($A1966,货物明细表!$B:$F,5,0),"")</f>
        <v/>
      </c>
      <c r="F1966" s="20"/>
      <c r="G1966" s="47" t="str">
        <f>IF($A1966="","",SUMIF(入库记录!$C:$C,$A1966,入库记录!$H:$H))</f>
        <v/>
      </c>
      <c r="H1966" s="47" t="str">
        <f>IF(A1966="","",SUMIF(出库记录!$C:$C,$A1966,出库记录!$H:$H))</f>
        <v/>
      </c>
      <c r="I1966" s="47" t="str">
        <f t="shared" si="37"/>
        <v/>
      </c>
      <c r="J1966" s="20"/>
    </row>
    <row r="1967" spans="1:10">
      <c r="A1967" s="22"/>
      <c r="B1967" s="48" t="str">
        <f>IFERROR(VLOOKUP($A1967,货物明细表!$B:$F,2,0),"")</f>
        <v/>
      </c>
      <c r="C1967" s="48" t="str">
        <f>IFERROR(VLOOKUP($A1967,货物明细表!$B:$F,3,0),"")</f>
        <v/>
      </c>
      <c r="D1967" s="48" t="str">
        <f>IFERROR(VLOOKUP($A1967,货物明细表!$B:$F,4,0),"")</f>
        <v/>
      </c>
      <c r="E1967" s="48" t="str">
        <f>IFERROR(VLOOKUP($A1967,货物明细表!$B:$F,5,0),"")</f>
        <v/>
      </c>
      <c r="F1967" s="23"/>
      <c r="G1967" s="48" t="str">
        <f>IF($A1967="","",SUMIF(入库记录!$C:$C,$A1967,入库记录!$H:$H))</f>
        <v/>
      </c>
      <c r="H1967" s="48" t="str">
        <f>IF(A1967="","",SUMIF(出库记录!$C:$C,$A1967,出库记录!$H:$H))</f>
        <v/>
      </c>
      <c r="I1967" s="48" t="str">
        <f t="shared" si="37"/>
        <v/>
      </c>
      <c r="J1967" s="23"/>
    </row>
    <row r="1968" spans="1:10">
      <c r="A1968" s="19"/>
      <c r="B1968" s="47" t="str">
        <f>IFERROR(VLOOKUP($A1968,货物明细表!$B:$F,2,0),"")</f>
        <v/>
      </c>
      <c r="C1968" s="47" t="str">
        <f>IFERROR(VLOOKUP($A1968,货物明细表!$B:$F,3,0),"")</f>
        <v/>
      </c>
      <c r="D1968" s="47" t="str">
        <f>IFERROR(VLOOKUP($A1968,货物明细表!$B:$F,4,0),"")</f>
        <v/>
      </c>
      <c r="E1968" s="47" t="str">
        <f>IFERROR(VLOOKUP($A1968,货物明细表!$B:$F,5,0),"")</f>
        <v/>
      </c>
      <c r="F1968" s="20"/>
      <c r="G1968" s="47" t="str">
        <f>IF($A1968="","",SUMIF(入库记录!$C:$C,$A1968,入库记录!$H:$H))</f>
        <v/>
      </c>
      <c r="H1968" s="47" t="str">
        <f>IF(A1968="","",SUMIF(出库记录!$C:$C,$A1968,出库记录!$H:$H))</f>
        <v/>
      </c>
      <c r="I1968" s="47" t="str">
        <f t="shared" si="37"/>
        <v/>
      </c>
      <c r="J1968" s="20"/>
    </row>
    <row r="1969" spans="1:10">
      <c r="A1969" s="22"/>
      <c r="B1969" s="48" t="str">
        <f>IFERROR(VLOOKUP($A1969,货物明细表!$B:$F,2,0),"")</f>
        <v/>
      </c>
      <c r="C1969" s="48" t="str">
        <f>IFERROR(VLOOKUP($A1969,货物明细表!$B:$F,3,0),"")</f>
        <v/>
      </c>
      <c r="D1969" s="48" t="str">
        <f>IFERROR(VLOOKUP($A1969,货物明细表!$B:$F,4,0),"")</f>
        <v/>
      </c>
      <c r="E1969" s="48" t="str">
        <f>IFERROR(VLOOKUP($A1969,货物明细表!$B:$F,5,0),"")</f>
        <v/>
      </c>
      <c r="F1969" s="23"/>
      <c r="G1969" s="48" t="str">
        <f>IF($A1969="","",SUMIF(入库记录!$C:$C,$A1969,入库记录!$H:$H))</f>
        <v/>
      </c>
      <c r="H1969" s="48" t="str">
        <f>IF(A1969="","",SUMIF(出库记录!$C:$C,$A1969,出库记录!$H:$H))</f>
        <v/>
      </c>
      <c r="I1969" s="48" t="str">
        <f t="shared" si="37"/>
        <v/>
      </c>
      <c r="J1969" s="23"/>
    </row>
    <row r="1970" spans="1:10">
      <c r="A1970" s="19"/>
      <c r="B1970" s="47" t="str">
        <f>IFERROR(VLOOKUP($A1970,货物明细表!$B:$F,2,0),"")</f>
        <v/>
      </c>
      <c r="C1970" s="47" t="str">
        <f>IFERROR(VLOOKUP($A1970,货物明细表!$B:$F,3,0),"")</f>
        <v/>
      </c>
      <c r="D1970" s="47" t="str">
        <f>IFERROR(VLOOKUP($A1970,货物明细表!$B:$F,4,0),"")</f>
        <v/>
      </c>
      <c r="E1970" s="47" t="str">
        <f>IFERROR(VLOOKUP($A1970,货物明细表!$B:$F,5,0),"")</f>
        <v/>
      </c>
      <c r="F1970" s="20"/>
      <c r="G1970" s="47" t="str">
        <f>IF($A1970="","",SUMIF(入库记录!$C:$C,$A1970,入库记录!$H:$H))</f>
        <v/>
      </c>
      <c r="H1970" s="47" t="str">
        <f>IF(A1970="","",SUMIF(出库记录!$C:$C,$A1970,出库记录!$H:$H))</f>
        <v/>
      </c>
      <c r="I1970" s="47" t="str">
        <f t="shared" si="37"/>
        <v/>
      </c>
      <c r="J1970" s="20"/>
    </row>
    <row r="1971" spans="1:10">
      <c r="A1971" s="22"/>
      <c r="B1971" s="48" t="str">
        <f>IFERROR(VLOOKUP($A1971,货物明细表!$B:$F,2,0),"")</f>
        <v/>
      </c>
      <c r="C1971" s="48" t="str">
        <f>IFERROR(VLOOKUP($A1971,货物明细表!$B:$F,3,0),"")</f>
        <v/>
      </c>
      <c r="D1971" s="48" t="str">
        <f>IFERROR(VLOOKUP($A1971,货物明细表!$B:$F,4,0),"")</f>
        <v/>
      </c>
      <c r="E1971" s="48" t="str">
        <f>IFERROR(VLOOKUP($A1971,货物明细表!$B:$F,5,0),"")</f>
        <v/>
      </c>
      <c r="F1971" s="23"/>
      <c r="G1971" s="48" t="str">
        <f>IF($A1971="","",SUMIF(入库记录!$C:$C,$A1971,入库记录!$H:$H))</f>
        <v/>
      </c>
      <c r="H1971" s="48" t="str">
        <f>IF(A1971="","",SUMIF(出库记录!$C:$C,$A1971,出库记录!$H:$H))</f>
        <v/>
      </c>
      <c r="I1971" s="48" t="str">
        <f t="shared" si="37"/>
        <v/>
      </c>
      <c r="J1971" s="23"/>
    </row>
    <row r="1972" spans="1:10">
      <c r="A1972" s="19"/>
      <c r="B1972" s="47" t="str">
        <f>IFERROR(VLOOKUP($A1972,货物明细表!$B:$F,2,0),"")</f>
        <v/>
      </c>
      <c r="C1972" s="47" t="str">
        <f>IFERROR(VLOOKUP($A1972,货物明细表!$B:$F,3,0),"")</f>
        <v/>
      </c>
      <c r="D1972" s="47" t="str">
        <f>IFERROR(VLOOKUP($A1972,货物明细表!$B:$F,4,0),"")</f>
        <v/>
      </c>
      <c r="E1972" s="47" t="str">
        <f>IFERROR(VLOOKUP($A1972,货物明细表!$B:$F,5,0),"")</f>
        <v/>
      </c>
      <c r="F1972" s="20"/>
      <c r="G1972" s="47" t="str">
        <f>IF($A1972="","",SUMIF(入库记录!$C:$C,$A1972,入库记录!$H:$H))</f>
        <v/>
      </c>
      <c r="H1972" s="47" t="str">
        <f>IF(A1972="","",SUMIF(出库记录!$C:$C,$A1972,出库记录!$H:$H))</f>
        <v/>
      </c>
      <c r="I1972" s="47" t="str">
        <f t="shared" si="37"/>
        <v/>
      </c>
      <c r="J1972" s="20"/>
    </row>
    <row r="1973" spans="1:10">
      <c r="A1973" s="22"/>
      <c r="B1973" s="48" t="str">
        <f>IFERROR(VLOOKUP($A1973,货物明细表!$B:$F,2,0),"")</f>
        <v/>
      </c>
      <c r="C1973" s="48" t="str">
        <f>IFERROR(VLOOKUP($A1973,货物明细表!$B:$F,3,0),"")</f>
        <v/>
      </c>
      <c r="D1973" s="48" t="str">
        <f>IFERROR(VLOOKUP($A1973,货物明细表!$B:$F,4,0),"")</f>
        <v/>
      </c>
      <c r="E1973" s="48" t="str">
        <f>IFERROR(VLOOKUP($A1973,货物明细表!$B:$F,5,0),"")</f>
        <v/>
      </c>
      <c r="F1973" s="23"/>
      <c r="G1973" s="48" t="str">
        <f>IF($A1973="","",SUMIF(入库记录!$C:$C,$A1973,入库记录!$H:$H))</f>
        <v/>
      </c>
      <c r="H1973" s="48" t="str">
        <f>IF(A1973="","",SUMIF(出库记录!$C:$C,$A1973,出库记录!$H:$H))</f>
        <v/>
      </c>
      <c r="I1973" s="48" t="str">
        <f t="shared" si="37"/>
        <v/>
      </c>
      <c r="J1973" s="23"/>
    </row>
    <row r="1974" spans="1:10">
      <c r="A1974" s="19"/>
      <c r="B1974" s="47" t="str">
        <f>IFERROR(VLOOKUP($A1974,货物明细表!$B:$F,2,0),"")</f>
        <v/>
      </c>
      <c r="C1974" s="47" t="str">
        <f>IFERROR(VLOOKUP($A1974,货物明细表!$B:$F,3,0),"")</f>
        <v/>
      </c>
      <c r="D1974" s="47" t="str">
        <f>IFERROR(VLOOKUP($A1974,货物明细表!$B:$F,4,0),"")</f>
        <v/>
      </c>
      <c r="E1974" s="47" t="str">
        <f>IFERROR(VLOOKUP($A1974,货物明细表!$B:$F,5,0),"")</f>
        <v/>
      </c>
      <c r="F1974" s="20"/>
      <c r="G1974" s="47" t="str">
        <f>IF($A1974="","",SUMIF(入库记录!$C:$C,$A1974,入库记录!$H:$H))</f>
        <v/>
      </c>
      <c r="H1974" s="47" t="str">
        <f>IF(A1974="","",SUMIF(出库记录!$C:$C,$A1974,出库记录!$H:$H))</f>
        <v/>
      </c>
      <c r="I1974" s="47" t="str">
        <f t="shared" si="37"/>
        <v/>
      </c>
      <c r="J1974" s="20"/>
    </row>
    <row r="1975" spans="1:10">
      <c r="A1975" s="22"/>
      <c r="B1975" s="48" t="str">
        <f>IFERROR(VLOOKUP($A1975,货物明细表!$B:$F,2,0),"")</f>
        <v/>
      </c>
      <c r="C1975" s="48" t="str">
        <f>IFERROR(VLOOKUP($A1975,货物明细表!$B:$F,3,0),"")</f>
        <v/>
      </c>
      <c r="D1975" s="48" t="str">
        <f>IFERROR(VLOOKUP($A1975,货物明细表!$B:$F,4,0),"")</f>
        <v/>
      </c>
      <c r="E1975" s="48" t="str">
        <f>IFERROR(VLOOKUP($A1975,货物明细表!$B:$F,5,0),"")</f>
        <v/>
      </c>
      <c r="F1975" s="23"/>
      <c r="G1975" s="48" t="str">
        <f>IF($A1975="","",SUMIF(入库记录!$C:$C,$A1975,入库记录!$H:$H))</f>
        <v/>
      </c>
      <c r="H1975" s="48" t="str">
        <f>IF(A1975="","",SUMIF(出库记录!$C:$C,$A1975,出库记录!$H:$H))</f>
        <v/>
      </c>
      <c r="I1975" s="48" t="str">
        <f t="shared" si="37"/>
        <v/>
      </c>
      <c r="J1975" s="23"/>
    </row>
    <row r="1976" spans="1:10">
      <c r="A1976" s="19"/>
      <c r="B1976" s="47" t="str">
        <f>IFERROR(VLOOKUP($A1976,货物明细表!$B:$F,2,0),"")</f>
        <v/>
      </c>
      <c r="C1976" s="47" t="str">
        <f>IFERROR(VLOOKUP($A1976,货物明细表!$B:$F,3,0),"")</f>
        <v/>
      </c>
      <c r="D1976" s="47" t="str">
        <f>IFERROR(VLOOKUP($A1976,货物明细表!$B:$F,4,0),"")</f>
        <v/>
      </c>
      <c r="E1976" s="47" t="str">
        <f>IFERROR(VLOOKUP($A1976,货物明细表!$B:$F,5,0),"")</f>
        <v/>
      </c>
      <c r="F1976" s="20"/>
      <c r="G1976" s="47" t="str">
        <f>IF($A1976="","",SUMIF(入库记录!$C:$C,$A1976,入库记录!$H:$H))</f>
        <v/>
      </c>
      <c r="H1976" s="47" t="str">
        <f>IF(A1976="","",SUMIF(出库记录!$C:$C,$A1976,出库记录!$H:$H))</f>
        <v/>
      </c>
      <c r="I1976" s="47" t="str">
        <f t="shared" si="37"/>
        <v/>
      </c>
      <c r="J1976" s="20"/>
    </row>
    <row r="1977" spans="1:10">
      <c r="A1977" s="22"/>
      <c r="B1977" s="48" t="str">
        <f>IFERROR(VLOOKUP($A1977,货物明细表!$B:$F,2,0),"")</f>
        <v/>
      </c>
      <c r="C1977" s="48" t="str">
        <f>IFERROR(VLOOKUP($A1977,货物明细表!$B:$F,3,0),"")</f>
        <v/>
      </c>
      <c r="D1977" s="48" t="str">
        <f>IFERROR(VLOOKUP($A1977,货物明细表!$B:$F,4,0),"")</f>
        <v/>
      </c>
      <c r="E1977" s="48" t="str">
        <f>IFERROR(VLOOKUP($A1977,货物明细表!$B:$F,5,0),"")</f>
        <v/>
      </c>
      <c r="F1977" s="23"/>
      <c r="G1977" s="48" t="str">
        <f>IF($A1977="","",SUMIF(入库记录!$C:$C,$A1977,入库记录!$H:$H))</f>
        <v/>
      </c>
      <c r="H1977" s="48" t="str">
        <f>IF(A1977="","",SUMIF(出库记录!$C:$C,$A1977,出库记录!$H:$H))</f>
        <v/>
      </c>
      <c r="I1977" s="48" t="str">
        <f t="shared" si="37"/>
        <v/>
      </c>
      <c r="J1977" s="23"/>
    </row>
    <row r="1978" spans="1:10">
      <c r="A1978" s="19"/>
      <c r="B1978" s="47" t="str">
        <f>IFERROR(VLOOKUP($A1978,货物明细表!$B:$F,2,0),"")</f>
        <v/>
      </c>
      <c r="C1978" s="47" t="str">
        <f>IFERROR(VLOOKUP($A1978,货物明细表!$B:$F,3,0),"")</f>
        <v/>
      </c>
      <c r="D1978" s="47" t="str">
        <f>IFERROR(VLOOKUP($A1978,货物明细表!$B:$F,4,0),"")</f>
        <v/>
      </c>
      <c r="E1978" s="47" t="str">
        <f>IFERROR(VLOOKUP($A1978,货物明细表!$B:$F,5,0),"")</f>
        <v/>
      </c>
      <c r="F1978" s="20"/>
      <c r="G1978" s="47" t="str">
        <f>IF($A1978="","",SUMIF(入库记录!$C:$C,$A1978,入库记录!$H:$H))</f>
        <v/>
      </c>
      <c r="H1978" s="47" t="str">
        <f>IF(A1978="","",SUMIF(出库记录!$C:$C,$A1978,出库记录!$H:$H))</f>
        <v/>
      </c>
      <c r="I1978" s="47" t="str">
        <f t="shared" si="37"/>
        <v/>
      </c>
      <c r="J1978" s="20"/>
    </row>
    <row r="1979" spans="1:10">
      <c r="A1979" s="22"/>
      <c r="B1979" s="48" t="str">
        <f>IFERROR(VLOOKUP($A1979,货物明细表!$B:$F,2,0),"")</f>
        <v/>
      </c>
      <c r="C1979" s="48" t="str">
        <f>IFERROR(VLOOKUP($A1979,货物明细表!$B:$F,3,0),"")</f>
        <v/>
      </c>
      <c r="D1979" s="48" t="str">
        <f>IFERROR(VLOOKUP($A1979,货物明细表!$B:$F,4,0),"")</f>
        <v/>
      </c>
      <c r="E1979" s="48" t="str">
        <f>IFERROR(VLOOKUP($A1979,货物明细表!$B:$F,5,0),"")</f>
        <v/>
      </c>
      <c r="F1979" s="23"/>
      <c r="G1979" s="48" t="str">
        <f>IF($A1979="","",SUMIF(入库记录!$C:$C,$A1979,入库记录!$H:$H))</f>
        <v/>
      </c>
      <c r="H1979" s="48" t="str">
        <f>IF(A1979="","",SUMIF(出库记录!$C:$C,$A1979,出库记录!$H:$H))</f>
        <v/>
      </c>
      <c r="I1979" s="48" t="str">
        <f t="shared" si="37"/>
        <v/>
      </c>
      <c r="J1979" s="23"/>
    </row>
    <row r="1980" spans="1:10">
      <c r="A1980" s="19"/>
      <c r="B1980" s="47" t="str">
        <f>IFERROR(VLOOKUP($A1980,货物明细表!$B:$F,2,0),"")</f>
        <v/>
      </c>
      <c r="C1980" s="47" t="str">
        <f>IFERROR(VLOOKUP($A1980,货物明细表!$B:$F,3,0),"")</f>
        <v/>
      </c>
      <c r="D1980" s="47" t="str">
        <f>IFERROR(VLOOKUP($A1980,货物明细表!$B:$F,4,0),"")</f>
        <v/>
      </c>
      <c r="E1980" s="47" t="str">
        <f>IFERROR(VLOOKUP($A1980,货物明细表!$B:$F,5,0),"")</f>
        <v/>
      </c>
      <c r="F1980" s="20"/>
      <c r="G1980" s="47" t="str">
        <f>IF($A1980="","",SUMIF(入库记录!$C:$C,$A1980,入库记录!$H:$H))</f>
        <v/>
      </c>
      <c r="H1980" s="47" t="str">
        <f>IF(A1980="","",SUMIF(出库记录!$C:$C,$A1980,出库记录!$H:$H))</f>
        <v/>
      </c>
      <c r="I1980" s="47" t="str">
        <f t="shared" si="37"/>
        <v/>
      </c>
      <c r="J1980" s="20"/>
    </row>
    <row r="1981" spans="1:10">
      <c r="A1981" s="22"/>
      <c r="B1981" s="48" t="str">
        <f>IFERROR(VLOOKUP($A1981,货物明细表!$B:$F,2,0),"")</f>
        <v/>
      </c>
      <c r="C1981" s="48" t="str">
        <f>IFERROR(VLOOKUP($A1981,货物明细表!$B:$F,3,0),"")</f>
        <v/>
      </c>
      <c r="D1981" s="48" t="str">
        <f>IFERROR(VLOOKUP($A1981,货物明细表!$B:$F,4,0),"")</f>
        <v/>
      </c>
      <c r="E1981" s="48" t="str">
        <f>IFERROR(VLOOKUP($A1981,货物明细表!$B:$F,5,0),"")</f>
        <v/>
      </c>
      <c r="F1981" s="23"/>
      <c r="G1981" s="48" t="str">
        <f>IF($A1981="","",SUMIF(入库记录!$C:$C,$A1981,入库记录!$H:$H))</f>
        <v/>
      </c>
      <c r="H1981" s="48" t="str">
        <f>IF(A1981="","",SUMIF(出库记录!$C:$C,$A1981,出库记录!$H:$H))</f>
        <v/>
      </c>
      <c r="I1981" s="48" t="str">
        <f t="shared" si="37"/>
        <v/>
      </c>
      <c r="J1981" s="23"/>
    </row>
    <row r="1982" spans="1:10">
      <c r="A1982" s="19"/>
      <c r="B1982" s="47" t="str">
        <f>IFERROR(VLOOKUP($A1982,货物明细表!$B:$F,2,0),"")</f>
        <v/>
      </c>
      <c r="C1982" s="47" t="str">
        <f>IFERROR(VLOOKUP($A1982,货物明细表!$B:$F,3,0),"")</f>
        <v/>
      </c>
      <c r="D1982" s="47" t="str">
        <f>IFERROR(VLOOKUP($A1982,货物明细表!$B:$F,4,0),"")</f>
        <v/>
      </c>
      <c r="E1982" s="47" t="str">
        <f>IFERROR(VLOOKUP($A1982,货物明细表!$B:$F,5,0),"")</f>
        <v/>
      </c>
      <c r="F1982" s="20"/>
      <c r="G1982" s="47" t="str">
        <f>IF($A1982="","",SUMIF(入库记录!$C:$C,$A1982,入库记录!$H:$H))</f>
        <v/>
      </c>
      <c r="H1982" s="47" t="str">
        <f>IF(A1982="","",SUMIF(出库记录!$C:$C,$A1982,出库记录!$H:$H))</f>
        <v/>
      </c>
      <c r="I1982" s="47" t="str">
        <f t="shared" si="37"/>
        <v/>
      </c>
      <c r="J1982" s="20"/>
    </row>
    <row r="1983" spans="1:10">
      <c r="A1983" s="22"/>
      <c r="B1983" s="48" t="str">
        <f>IFERROR(VLOOKUP($A1983,货物明细表!$B:$F,2,0),"")</f>
        <v/>
      </c>
      <c r="C1983" s="48" t="str">
        <f>IFERROR(VLOOKUP($A1983,货物明细表!$B:$F,3,0),"")</f>
        <v/>
      </c>
      <c r="D1983" s="48" t="str">
        <f>IFERROR(VLOOKUP($A1983,货物明细表!$B:$F,4,0),"")</f>
        <v/>
      </c>
      <c r="E1983" s="48" t="str">
        <f>IFERROR(VLOOKUP($A1983,货物明细表!$B:$F,5,0),"")</f>
        <v/>
      </c>
      <c r="F1983" s="23"/>
      <c r="G1983" s="48" t="str">
        <f>IF($A1983="","",SUMIF(入库记录!$C:$C,$A1983,入库记录!$H:$H))</f>
        <v/>
      </c>
      <c r="H1983" s="48" t="str">
        <f>IF(A1983="","",SUMIF(出库记录!$C:$C,$A1983,出库记录!$H:$H))</f>
        <v/>
      </c>
      <c r="I1983" s="48" t="str">
        <f t="shared" si="37"/>
        <v/>
      </c>
      <c r="J1983" s="23"/>
    </row>
    <row r="1984" spans="1:10">
      <c r="A1984" s="19"/>
      <c r="B1984" s="47" t="str">
        <f>IFERROR(VLOOKUP($A1984,货物明细表!$B:$F,2,0),"")</f>
        <v/>
      </c>
      <c r="C1984" s="47" t="str">
        <f>IFERROR(VLOOKUP($A1984,货物明细表!$B:$F,3,0),"")</f>
        <v/>
      </c>
      <c r="D1984" s="47" t="str">
        <f>IFERROR(VLOOKUP($A1984,货物明细表!$B:$F,4,0),"")</f>
        <v/>
      </c>
      <c r="E1984" s="47" t="str">
        <f>IFERROR(VLOOKUP($A1984,货物明细表!$B:$F,5,0),"")</f>
        <v/>
      </c>
      <c r="F1984" s="20"/>
      <c r="G1984" s="47" t="str">
        <f>IF($A1984="","",SUMIF(入库记录!$C:$C,$A1984,入库记录!$H:$H))</f>
        <v/>
      </c>
      <c r="H1984" s="47" t="str">
        <f>IF(A1984="","",SUMIF(出库记录!$C:$C,$A1984,出库记录!$H:$H))</f>
        <v/>
      </c>
      <c r="I1984" s="47" t="str">
        <f t="shared" si="37"/>
        <v/>
      </c>
      <c r="J1984" s="20"/>
    </row>
    <row r="1985" spans="1:10">
      <c r="A1985" s="22"/>
      <c r="B1985" s="48" t="str">
        <f>IFERROR(VLOOKUP($A1985,货物明细表!$B:$F,2,0),"")</f>
        <v/>
      </c>
      <c r="C1985" s="48" t="str">
        <f>IFERROR(VLOOKUP($A1985,货物明细表!$B:$F,3,0),"")</f>
        <v/>
      </c>
      <c r="D1985" s="48" t="str">
        <f>IFERROR(VLOOKUP($A1985,货物明细表!$B:$F,4,0),"")</f>
        <v/>
      </c>
      <c r="E1985" s="48" t="str">
        <f>IFERROR(VLOOKUP($A1985,货物明细表!$B:$F,5,0),"")</f>
        <v/>
      </c>
      <c r="F1985" s="23"/>
      <c r="G1985" s="48" t="str">
        <f>IF($A1985="","",SUMIF(入库记录!$C:$C,$A1985,入库记录!$H:$H))</f>
        <v/>
      </c>
      <c r="H1985" s="48" t="str">
        <f>IF(A1985="","",SUMIF(出库记录!$C:$C,$A1985,出库记录!$H:$H))</f>
        <v/>
      </c>
      <c r="I1985" s="48" t="str">
        <f t="shared" si="37"/>
        <v/>
      </c>
      <c r="J1985" s="23"/>
    </row>
    <row r="1986" spans="1:10">
      <c r="A1986" s="19"/>
      <c r="B1986" s="47" t="str">
        <f>IFERROR(VLOOKUP($A1986,货物明细表!$B:$F,2,0),"")</f>
        <v/>
      </c>
      <c r="C1986" s="47" t="str">
        <f>IFERROR(VLOOKUP($A1986,货物明细表!$B:$F,3,0),"")</f>
        <v/>
      </c>
      <c r="D1986" s="47" t="str">
        <f>IFERROR(VLOOKUP($A1986,货物明细表!$B:$F,4,0),"")</f>
        <v/>
      </c>
      <c r="E1986" s="47" t="str">
        <f>IFERROR(VLOOKUP($A1986,货物明细表!$B:$F,5,0),"")</f>
        <v/>
      </c>
      <c r="F1986" s="20"/>
      <c r="G1986" s="47" t="str">
        <f>IF($A1986="","",SUMIF(入库记录!$C:$C,$A1986,入库记录!$H:$H))</f>
        <v/>
      </c>
      <c r="H1986" s="47" t="str">
        <f>IF(A1986="","",SUMIF(出库记录!$C:$C,$A1986,出库记录!$H:$H))</f>
        <v/>
      </c>
      <c r="I1986" s="47" t="str">
        <f t="shared" si="37"/>
        <v/>
      </c>
      <c r="J1986" s="20"/>
    </row>
    <row r="1987" spans="1:10">
      <c r="A1987" s="22"/>
      <c r="B1987" s="48" t="str">
        <f>IFERROR(VLOOKUP($A1987,货物明细表!$B:$F,2,0),"")</f>
        <v/>
      </c>
      <c r="C1987" s="48" t="str">
        <f>IFERROR(VLOOKUP($A1987,货物明细表!$B:$F,3,0),"")</f>
        <v/>
      </c>
      <c r="D1987" s="48" t="str">
        <f>IFERROR(VLOOKUP($A1987,货物明细表!$B:$F,4,0),"")</f>
        <v/>
      </c>
      <c r="E1987" s="48" t="str">
        <f>IFERROR(VLOOKUP($A1987,货物明细表!$B:$F,5,0),"")</f>
        <v/>
      </c>
      <c r="F1987" s="23"/>
      <c r="G1987" s="48" t="str">
        <f>IF($A1987="","",SUMIF(入库记录!$C:$C,$A1987,入库记录!$H:$H))</f>
        <v/>
      </c>
      <c r="H1987" s="48" t="str">
        <f>IF(A1987="","",SUMIF(出库记录!$C:$C,$A1987,出库记录!$H:$H))</f>
        <v/>
      </c>
      <c r="I1987" s="48" t="str">
        <f t="shared" si="37"/>
        <v/>
      </c>
      <c r="J1987" s="23"/>
    </row>
    <row r="1988" spans="1:10">
      <c r="A1988" s="19"/>
      <c r="B1988" s="47" t="str">
        <f>IFERROR(VLOOKUP($A1988,货物明细表!$B:$F,2,0),"")</f>
        <v/>
      </c>
      <c r="C1988" s="47" t="str">
        <f>IFERROR(VLOOKUP($A1988,货物明细表!$B:$F,3,0),"")</f>
        <v/>
      </c>
      <c r="D1988" s="47" t="str">
        <f>IFERROR(VLOOKUP($A1988,货物明细表!$B:$F,4,0),"")</f>
        <v/>
      </c>
      <c r="E1988" s="47" t="str">
        <f>IFERROR(VLOOKUP($A1988,货物明细表!$B:$F,5,0),"")</f>
        <v/>
      </c>
      <c r="F1988" s="20"/>
      <c r="G1988" s="47" t="str">
        <f>IF($A1988="","",SUMIF(入库记录!$C:$C,$A1988,入库记录!$H:$H))</f>
        <v/>
      </c>
      <c r="H1988" s="47" t="str">
        <f>IF(A1988="","",SUMIF(出库记录!$C:$C,$A1988,出库记录!$H:$H))</f>
        <v/>
      </c>
      <c r="I1988" s="47" t="str">
        <f t="shared" si="37"/>
        <v/>
      </c>
      <c r="J1988" s="20"/>
    </row>
    <row r="1989" spans="1:10">
      <c r="A1989" s="22"/>
      <c r="B1989" s="48" t="str">
        <f>IFERROR(VLOOKUP($A1989,货物明细表!$B:$F,2,0),"")</f>
        <v/>
      </c>
      <c r="C1989" s="48" t="str">
        <f>IFERROR(VLOOKUP($A1989,货物明细表!$B:$F,3,0),"")</f>
        <v/>
      </c>
      <c r="D1989" s="48" t="str">
        <f>IFERROR(VLOOKUP($A1989,货物明细表!$B:$F,4,0),"")</f>
        <v/>
      </c>
      <c r="E1989" s="48" t="str">
        <f>IFERROR(VLOOKUP($A1989,货物明细表!$B:$F,5,0),"")</f>
        <v/>
      </c>
      <c r="F1989" s="23"/>
      <c r="G1989" s="48" t="str">
        <f>IF($A1989="","",SUMIF(入库记录!$C:$C,$A1989,入库记录!$H:$H))</f>
        <v/>
      </c>
      <c r="H1989" s="48" t="str">
        <f>IF(A1989="","",SUMIF(出库记录!$C:$C,$A1989,出库记录!$H:$H))</f>
        <v/>
      </c>
      <c r="I1989" s="48" t="str">
        <f t="shared" si="37"/>
        <v/>
      </c>
      <c r="J1989" s="23"/>
    </row>
    <row r="1990" spans="1:10">
      <c r="A1990" s="19"/>
      <c r="B1990" s="47" t="str">
        <f>IFERROR(VLOOKUP($A1990,货物明细表!$B:$F,2,0),"")</f>
        <v/>
      </c>
      <c r="C1990" s="47" t="str">
        <f>IFERROR(VLOOKUP($A1990,货物明细表!$B:$F,3,0),"")</f>
        <v/>
      </c>
      <c r="D1990" s="47" t="str">
        <f>IFERROR(VLOOKUP($A1990,货物明细表!$B:$F,4,0),"")</f>
        <v/>
      </c>
      <c r="E1990" s="47" t="str">
        <f>IFERROR(VLOOKUP($A1990,货物明细表!$B:$F,5,0),"")</f>
        <v/>
      </c>
      <c r="F1990" s="20"/>
      <c r="G1990" s="47" t="str">
        <f>IF($A1990="","",SUMIF(入库记录!$C:$C,$A1990,入库记录!$H:$H))</f>
        <v/>
      </c>
      <c r="H1990" s="47" t="str">
        <f>IF(A1990="","",SUMIF(出库记录!$C:$C,$A1990,出库记录!$H:$H))</f>
        <v/>
      </c>
      <c r="I1990" s="47" t="str">
        <f t="shared" ref="I1990:I2000" si="38">IF($A1990="","",SUM(F1990:G1990)-H1990)</f>
        <v/>
      </c>
      <c r="J1990" s="20"/>
    </row>
    <row r="1991" spans="1:10">
      <c r="A1991" s="22"/>
      <c r="B1991" s="48" t="str">
        <f>IFERROR(VLOOKUP($A1991,货物明细表!$B:$F,2,0),"")</f>
        <v/>
      </c>
      <c r="C1991" s="48" t="str">
        <f>IFERROR(VLOOKUP($A1991,货物明细表!$B:$F,3,0),"")</f>
        <v/>
      </c>
      <c r="D1991" s="48" t="str">
        <f>IFERROR(VLOOKUP($A1991,货物明细表!$B:$F,4,0),"")</f>
        <v/>
      </c>
      <c r="E1991" s="48" t="str">
        <f>IFERROR(VLOOKUP($A1991,货物明细表!$B:$F,5,0),"")</f>
        <v/>
      </c>
      <c r="F1991" s="23"/>
      <c r="G1991" s="48" t="str">
        <f>IF($A1991="","",SUMIF(入库记录!$C:$C,$A1991,入库记录!$H:$H))</f>
        <v/>
      </c>
      <c r="H1991" s="48" t="str">
        <f>IF(A1991="","",SUMIF(出库记录!$C:$C,$A1991,出库记录!$H:$H))</f>
        <v/>
      </c>
      <c r="I1991" s="48" t="str">
        <f t="shared" si="38"/>
        <v/>
      </c>
      <c r="J1991" s="23"/>
    </row>
    <row r="1992" spans="1:10">
      <c r="A1992" s="19"/>
      <c r="B1992" s="47" t="str">
        <f>IFERROR(VLOOKUP($A1992,货物明细表!$B:$F,2,0),"")</f>
        <v/>
      </c>
      <c r="C1992" s="47" t="str">
        <f>IFERROR(VLOOKUP($A1992,货物明细表!$B:$F,3,0),"")</f>
        <v/>
      </c>
      <c r="D1992" s="47" t="str">
        <f>IFERROR(VLOOKUP($A1992,货物明细表!$B:$F,4,0),"")</f>
        <v/>
      </c>
      <c r="E1992" s="47" t="str">
        <f>IFERROR(VLOOKUP($A1992,货物明细表!$B:$F,5,0),"")</f>
        <v/>
      </c>
      <c r="F1992" s="20"/>
      <c r="G1992" s="47" t="str">
        <f>IF($A1992="","",SUMIF(入库记录!$C:$C,$A1992,入库记录!$H:$H))</f>
        <v/>
      </c>
      <c r="H1992" s="47" t="str">
        <f>IF(A1992="","",SUMIF(出库记录!$C:$C,$A1992,出库记录!$H:$H))</f>
        <v/>
      </c>
      <c r="I1992" s="47" t="str">
        <f t="shared" si="38"/>
        <v/>
      </c>
      <c r="J1992" s="20"/>
    </row>
    <row r="1993" spans="1:10">
      <c r="A1993" s="22"/>
      <c r="B1993" s="48" t="str">
        <f>IFERROR(VLOOKUP($A1993,货物明细表!$B:$F,2,0),"")</f>
        <v/>
      </c>
      <c r="C1993" s="48" t="str">
        <f>IFERROR(VLOOKUP($A1993,货物明细表!$B:$F,3,0),"")</f>
        <v/>
      </c>
      <c r="D1993" s="48" t="str">
        <f>IFERROR(VLOOKUP($A1993,货物明细表!$B:$F,4,0),"")</f>
        <v/>
      </c>
      <c r="E1993" s="48" t="str">
        <f>IFERROR(VLOOKUP($A1993,货物明细表!$B:$F,5,0),"")</f>
        <v/>
      </c>
      <c r="F1993" s="23"/>
      <c r="G1993" s="48" t="str">
        <f>IF($A1993="","",SUMIF(入库记录!$C:$C,$A1993,入库记录!$H:$H))</f>
        <v/>
      </c>
      <c r="H1993" s="48" t="str">
        <f>IF(A1993="","",SUMIF(出库记录!$C:$C,$A1993,出库记录!$H:$H))</f>
        <v/>
      </c>
      <c r="I1993" s="48" t="str">
        <f t="shared" si="38"/>
        <v/>
      </c>
      <c r="J1993" s="23"/>
    </row>
    <row r="1994" spans="1:10">
      <c r="A1994" s="19"/>
      <c r="B1994" s="47" t="str">
        <f>IFERROR(VLOOKUP($A1994,货物明细表!$B:$F,2,0),"")</f>
        <v/>
      </c>
      <c r="C1994" s="47" t="str">
        <f>IFERROR(VLOOKUP($A1994,货物明细表!$B:$F,3,0),"")</f>
        <v/>
      </c>
      <c r="D1994" s="47" t="str">
        <f>IFERROR(VLOOKUP($A1994,货物明细表!$B:$F,4,0),"")</f>
        <v/>
      </c>
      <c r="E1994" s="47" t="str">
        <f>IFERROR(VLOOKUP($A1994,货物明细表!$B:$F,5,0),"")</f>
        <v/>
      </c>
      <c r="F1994" s="20"/>
      <c r="G1994" s="47" t="str">
        <f>IF($A1994="","",SUMIF(入库记录!$C:$C,$A1994,入库记录!$H:$H))</f>
        <v/>
      </c>
      <c r="H1994" s="47" t="str">
        <f>IF(A1994="","",SUMIF(出库记录!$C:$C,$A1994,出库记录!$H:$H))</f>
        <v/>
      </c>
      <c r="I1994" s="47" t="str">
        <f t="shared" si="38"/>
        <v/>
      </c>
      <c r="J1994" s="20"/>
    </row>
    <row r="1995" spans="1:10">
      <c r="A1995" s="22"/>
      <c r="B1995" s="48" t="str">
        <f>IFERROR(VLOOKUP($A1995,货物明细表!$B:$F,2,0),"")</f>
        <v/>
      </c>
      <c r="C1995" s="48" t="str">
        <f>IFERROR(VLOOKUP($A1995,货物明细表!$B:$F,3,0),"")</f>
        <v/>
      </c>
      <c r="D1995" s="48" t="str">
        <f>IFERROR(VLOOKUP($A1995,货物明细表!$B:$F,4,0),"")</f>
        <v/>
      </c>
      <c r="E1995" s="48" t="str">
        <f>IFERROR(VLOOKUP($A1995,货物明细表!$B:$F,5,0),"")</f>
        <v/>
      </c>
      <c r="F1995" s="23"/>
      <c r="G1995" s="48" t="str">
        <f>IF($A1995="","",SUMIF(入库记录!$C:$C,$A1995,入库记录!$H:$H))</f>
        <v/>
      </c>
      <c r="H1995" s="48" t="str">
        <f>IF(A1995="","",SUMIF(出库记录!$C:$C,$A1995,出库记录!$H:$H))</f>
        <v/>
      </c>
      <c r="I1995" s="48" t="str">
        <f t="shared" si="38"/>
        <v/>
      </c>
      <c r="J1995" s="23"/>
    </row>
    <row r="1996" spans="1:10">
      <c r="A1996" s="19"/>
      <c r="B1996" s="47" t="str">
        <f>IFERROR(VLOOKUP($A1996,货物明细表!$B:$F,2,0),"")</f>
        <v/>
      </c>
      <c r="C1996" s="47" t="str">
        <f>IFERROR(VLOOKUP($A1996,货物明细表!$B:$F,3,0),"")</f>
        <v/>
      </c>
      <c r="D1996" s="47" t="str">
        <f>IFERROR(VLOOKUP($A1996,货物明细表!$B:$F,4,0),"")</f>
        <v/>
      </c>
      <c r="E1996" s="47" t="str">
        <f>IFERROR(VLOOKUP($A1996,货物明细表!$B:$F,5,0),"")</f>
        <v/>
      </c>
      <c r="F1996" s="20"/>
      <c r="G1996" s="47" t="str">
        <f>IF($A1996="","",SUMIF(入库记录!$C:$C,$A1996,入库记录!$H:$H))</f>
        <v/>
      </c>
      <c r="H1996" s="47" t="str">
        <f>IF(A1996="","",SUMIF(出库记录!$C:$C,$A1996,出库记录!$H:$H))</f>
        <v/>
      </c>
      <c r="I1996" s="47" t="str">
        <f t="shared" si="38"/>
        <v/>
      </c>
      <c r="J1996" s="20"/>
    </row>
    <row r="1997" spans="1:10">
      <c r="A1997" s="22"/>
      <c r="B1997" s="48" t="str">
        <f>IFERROR(VLOOKUP($A1997,货物明细表!$B:$F,2,0),"")</f>
        <v/>
      </c>
      <c r="C1997" s="48" t="str">
        <f>IFERROR(VLOOKUP($A1997,货物明细表!$B:$F,3,0),"")</f>
        <v/>
      </c>
      <c r="D1997" s="48" t="str">
        <f>IFERROR(VLOOKUP($A1997,货物明细表!$B:$F,4,0),"")</f>
        <v/>
      </c>
      <c r="E1997" s="48" t="str">
        <f>IFERROR(VLOOKUP($A1997,货物明细表!$B:$F,5,0),"")</f>
        <v/>
      </c>
      <c r="F1997" s="23"/>
      <c r="G1997" s="48" t="str">
        <f>IF($A1997="","",SUMIF(入库记录!$C:$C,$A1997,入库记录!$H:$H))</f>
        <v/>
      </c>
      <c r="H1997" s="48" t="str">
        <f>IF(A1997="","",SUMIF(出库记录!$C:$C,$A1997,出库记录!$H:$H))</f>
        <v/>
      </c>
      <c r="I1997" s="48" t="str">
        <f t="shared" si="38"/>
        <v/>
      </c>
      <c r="J1997" s="23"/>
    </row>
    <row r="1998" spans="1:10">
      <c r="A1998" s="19"/>
      <c r="B1998" s="47" t="str">
        <f>IFERROR(VLOOKUP($A1998,货物明细表!$B:$F,2,0),"")</f>
        <v/>
      </c>
      <c r="C1998" s="47" t="str">
        <f>IFERROR(VLOOKUP($A1998,货物明细表!$B:$F,3,0),"")</f>
        <v/>
      </c>
      <c r="D1998" s="47" t="str">
        <f>IFERROR(VLOOKUP($A1998,货物明细表!$B:$F,4,0),"")</f>
        <v/>
      </c>
      <c r="E1998" s="47" t="str">
        <f>IFERROR(VLOOKUP($A1998,货物明细表!$B:$F,5,0),"")</f>
        <v/>
      </c>
      <c r="F1998" s="20"/>
      <c r="G1998" s="47" t="str">
        <f>IF($A1998="","",SUMIF(入库记录!$C:$C,$A1998,入库记录!$H:$H))</f>
        <v/>
      </c>
      <c r="H1998" s="47" t="str">
        <f>IF(A1998="","",SUMIF(出库记录!$C:$C,$A1998,出库记录!$H:$H))</f>
        <v/>
      </c>
      <c r="I1998" s="47" t="str">
        <f t="shared" si="38"/>
        <v/>
      </c>
      <c r="J1998" s="20"/>
    </row>
    <row r="1999" spans="1:10">
      <c r="A1999" s="22"/>
      <c r="B1999" s="48" t="str">
        <f>IFERROR(VLOOKUP($A1999,货物明细表!$B:$F,2,0),"")</f>
        <v/>
      </c>
      <c r="C1999" s="48" t="str">
        <f>IFERROR(VLOOKUP($A1999,货物明细表!$B:$F,3,0),"")</f>
        <v/>
      </c>
      <c r="D1999" s="48" t="str">
        <f>IFERROR(VLOOKUP($A1999,货物明细表!$B:$F,4,0),"")</f>
        <v/>
      </c>
      <c r="E1999" s="48" t="str">
        <f>IFERROR(VLOOKUP($A1999,货物明细表!$B:$F,5,0),"")</f>
        <v/>
      </c>
      <c r="F1999" s="23"/>
      <c r="G1999" s="48" t="str">
        <f>IF($A1999="","",SUMIF(入库记录!$C:$C,$A1999,入库记录!$H:$H))</f>
        <v/>
      </c>
      <c r="H1999" s="48" t="str">
        <f>IF(A1999="","",SUMIF(出库记录!$C:$C,$A1999,出库记录!$H:$H))</f>
        <v/>
      </c>
      <c r="I1999" s="48" t="str">
        <f t="shared" si="38"/>
        <v/>
      </c>
      <c r="J1999" s="23"/>
    </row>
    <row r="2000" spans="1:10">
      <c r="A2000" s="19"/>
      <c r="B2000" s="47" t="str">
        <f>IFERROR(VLOOKUP($A2000,货物明细表!$B:$F,2,0),"")</f>
        <v/>
      </c>
      <c r="C2000" s="47" t="str">
        <f>IFERROR(VLOOKUP($A2000,货物明细表!$B:$F,3,0),"")</f>
        <v/>
      </c>
      <c r="D2000" s="47" t="str">
        <f>IFERROR(VLOOKUP($A2000,货物明细表!$B:$F,4,0),"")</f>
        <v/>
      </c>
      <c r="E2000" s="47" t="str">
        <f>IFERROR(VLOOKUP($A2000,货物明细表!$B:$F,5,0),"")</f>
        <v/>
      </c>
      <c r="F2000" s="20"/>
      <c r="G2000" s="47" t="str">
        <f>IF($A2000="","",SUMIF(入库记录!$C:$C,$A2000,入库记录!$H:$H))</f>
        <v/>
      </c>
      <c r="H2000" s="47" t="str">
        <f>IF(A2000="","",SUMIF(出库记录!$C:$C,$A2000,出库记录!$H:$H))</f>
        <v/>
      </c>
      <c r="I2000" s="47" t="str">
        <f t="shared" si="38"/>
        <v/>
      </c>
      <c r="J2000" s="20"/>
    </row>
  </sheetData>
  <sheetProtection sheet="1" selectLockedCells="1" insertHyperlinks="0" autoFilter="0" objects="1"/>
  <mergeCells count="1">
    <mergeCell ref="C1:G1"/>
  </mergeCells>
  <conditionalFormatting sqref="I4:I2000">
    <cfRule type="expression" dxfId="0" priority="993">
      <formula>AND($I4&lt;VLOOKUP($A4,货物明细表!$B:$G,6,0)+1,VLOOKUP($A4,货物明细表!$B:$G,6,0)&lt;&gt;"")</formula>
    </cfRule>
  </conditionalFormatting>
  <dataValidations count="2">
    <dataValidation type="list" allowBlank="1" showInputMessage="1" showErrorMessage="1" sqref="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A1202 A1203 A1204 A1205 A1206 A1207 A1208 A1209 A1210 A1211 A1212 A1213 A1214 A1215 A1216 A1217 A1218 A1219 A1220 A1221 A1222 A1223 A1224 A1225 A1226 A1227 A1228 A1229 A1230 A1231 A1232 A1233 A1234 A1235 A1236 A1237 A1238 A1239 A1240 A1241 A1242 A1243 A1244 A1245 A1246 A1247 A1248 A1249 A1250 A1251 A1252 A1253 A1254 A1255 A1256 A1257 A1258 A1259 A1260 A1261 A1262 A1263 A1264 A1265 A1266 A1267 A1268 A1269 A1270 A1271 A1272 A1273 A1274 A1275 A1276 A1277 A1278 A1279 A1280 A1281 A1282 A1283 A1284 A1285 A1286 A1287 A1288 A1289 A1290 A1291 A1292 A1293 A1294 A1295 A1296 A1297 A1298 A1299 A1300 A1301 A1302 A1303 A1304 A1305 A1306 A1307 A1308 A1309 A1310 A1311 A1312 A1313 A1314 A1315 A1316 A1317 A1318 A1319 A1320 A1321 A1322 A1323 A1324 A1325 A1326 A1327 A1328 A1329 A1330 A1331 A1332 A1333 A1334 A1335 A1336 A1337 A1338 A1339 A1340 A1341 A1342 A1343 A1344 A1345 A1346 A1347 A1348 A1349 A1350 A1351 A1352 A1353 A1354 A1355 A1356 A1357 A1358 A1359 A1360 A1361 A1362 A1363 A1364 A1365 A1366 A1367 A1368 A1369 A1370 A1371 A1372 A1373 A1374 A1375 A1376 A1377 A1378 A1379 A1380 A1381 A1382 A1383 A1384 A1385 A1386 A1387 A1388 A1389 A1390 A1391 A1392 A1393 A1394 A1395 A1396 A1397 A1398 A1399 A1400 A1401 A1402 A1403 A1404 A1405 A1406 A1407 A1408 A1409 A1410 A1411 A1412 A1413 A1414 A1415 A1416 A1417 A1418 A1419 A1420 A1421 A1422 A1423 A1424 A1425 A1426 A1427 A1428 A1429 A1430 A1431 A1432 A1433 A1434 A1435 A1436 A1437 A1438 A1439 A1440 A1441 A1442 A1443 A1444 A1445 A1446 A1447 A1448 A1449 A1450 A1451 A1452 A1453 A1454 A1455 A1456 A1457 A1458 A1459 A1460 A1461 A1462 A1463 A1464 A1465 A1466 A1467 A1468 A1469 A1470 A1471 A1472 A1473 A1474 A1475 A1476 A1477 A1478 A1479 A1480 A1481 A1482 A1483 A1484 A1485 A1486 A1487 A1488 A1489 A1490 A1491 A1492 A1493 A1494 A1495 A1496 A1497 A1498 A1499 A1500 A1501 A1502 A1503 A1504 A1505 A1506 A1507 A1508 A1509 A1510 A1511 A1512 A1513 A1514 A1515 A1516 A1517 A1518 A1519 A1520 A1521 A1522 A1523 A1524 A1525 A1526 A1527 A1528 A1529 A1530 A1531 A1532 A1533 A1534 A1535 A1536 A1537 A1538 A1539 A1540 A1541 A1542 A1543 A1544 A1545 A1546 A1547 A1548 A1549 A1550 A1551 A1552 A1553 A1554 A1555 A1556 A1557 A1558 A1559 A1560 A1561 A1562 A1563 A1564 A1565 A1566 A1567 A1568 A1569 A1570 A1571 A1572 A1573 A1574 A1575 A1576 A1577 A1578 A1579 A1580 A1581 A1582 A1583 A1584 A1585 A1586 A1587 A1588 A1589 A1590 A1591 A1592 A1593 A1594 A1595 A1596 A1597 A1598 A1599 A1600 A1601 A1602 A1603 A1604 A1605 A1606 A1607 A1608 A1609 A1610 A1611 A1612 A1613 A1614 A1615 A1616 A1617 A1618 A1619 A1620 A1621 A1622 A1623 A1624 A1625 A1626 A1627 A1628 A1629 A1630 A1631 A1632 A1633 A1634 A1635 A1636 A1637 A1638 A1639 A1640 A1641 A1642 A1643 A1644 A1645 A1646 A1647 A1648 A1649 A1650 A1651 A1652 A1653 A1654 A1655 A1656 A1657 A1658 A1659 A1660 A1661 A1662 A1663 A1664 A1665 A1666 A1667 A1668 A1669 A1670 A1671 A1672 A1673 A1674 A1675 A1676 A1677 A1678 A1679 A1680 A1681 A1682 A1683 A1684 A1685 A1686 A1687 A1688 A1689 A1690 A1691 A1692 A1693 A1694 A1695 A1696 A1697 A1698 A1699 A1700 A1701 A1702 A1703 A1704 A1705 A1706 A1707 A1708 A1709 A1710 A1711 A1712 A1713 A1714 A1715 A1716 A1717 A1718 A1719 A1720 A1721 A1722 A1723 A1724 A1725 A1726 A1727 A1728 A1729 A1730 A1731 A1732 A1733 A1734 A1735 A1736 A1737 A1738 A1739 A1740 A1741 A1742 A1743 A1744 A1745 A1746 A1747 A1748 A1749 A1750 A1751 A1752 A1753 A1754 A1755 A1756 A1757 A1758 A1759 A1760 A1761 A1762 A1763 A1764 A1765 A1766 A1767 A1768 A1769 A1770 A1771 A1772 A1773 A1774 A1775 A1776 A1777 A1778 A1779 A1780 A1781 A1782 A1783 A1784 A1785 A1786 A1787 A1788 A1789 A1790 A1791 A1792 A1793 A1794 A1795 A1796 A1797 A1798 A1799 A1800 A1801 A1802 A1803 A1804 A1805 A1806 A1807 A1808 A1809 A1810 A1811 A1812 A1813 A1814 A1815 A1816 A1817 A1818 A1819 A1820 A1821 A1822 A1823 A1824 A1825 A1826 A1827 A1828 A1829 A1830 A1831 A1832 A1833 A1834 A1835 A1836 A1837 A1838 A1839 A1840 A1841 A1842 A1843 A1844 A1845 A1846 A1847 A1848 A1849 A1850 A1851 A1852 A1853 A1854 A1855 A1856 A1857 A1858 A1859 A1860 A1861 A1862 A1863 A1864 A1865 A1866 A1867 A1868 A1869 A1870 A1871 A1872 A1873 A1874 A1875 A1876 A1877 A1878 A1879 A1880 A1881 A1882 A1883 A1884 A1885 A1886 A1887 A1888 A1889 A1890 A1891 A1892 A1893 A1894 A1895 A1896 A1897 A1898 A1899 A1900 A1901 A1902 A1903 A1904 A1905 A1906 A1907 A1908 A1909 A1910 A1911 A1912 A1913 A1914 A1915 A1916 A1917 A1918 A1919 A1920 A1921 A1922 A1923 A1924 A1925 A1926 A1927 A1928 A1929 A1930 A1931 A1932 A1933 A1934 A1935 A1936 A1937 A1938 A1939 A1940 A1941 A1942 A1943 A1944 A1945 A1946 A1947 A1948 A1949 A1950 A1951 A1952 A1953 A1954 A1955 A1956 A1957 A1958 A1959 A1960 A1961 A1962 A1963 A1964 A1965 A1966 A1967 A1968 A1969 A1970 A1971 A1972 A1973 A1974 A1975 A1976 A1977 A1978 A1979 A1980 A1981 A1982 A1983 A1984 A1985 A1986 A1987 A1988 A1989 A1990 A1991 A1992 A1993 A1994 A1995 A1996 A1997 A1998 A1999 A2000 A4:A5">
      <formula1>货物编码</formula1>
    </dataValidation>
    <dataValidation type="custom" allowBlank="1" showInputMessage="1" showErrorMessage="1" sqref="B15 C15 D15 E15 G15 H15 I15 B16 C16 D16 E16 G16 H16 I16 B17 C17 D17 E17 G17 H17 I17 B18 C18 D18 E18 G18 H18 I18 B19 C19 D19 E19 G19 H19 I19 B20 C20 D20 E20 G20 H20 I20 B21 C21 D21 E21 G21 H21 I21 B22 C22 D22 E22 G22 H22 I22 B23 C23 D23 E23 G23 H23 I23 B24 C24 D24 E24 G24 H24 I24 B25 C25 D25 E25 G25 H25 I25 B26 C26 D26 E26 G26 H26 I26 B27 C27 D27 E27 G27 H27 I27 B28 C28 D28 E28 G28 H28 I28 B29 C29 D29 E29 G29 H29 I29 B30 C30 D30 E30 G30 H30 I30 B31 C31 D31 E31 G31 H31 I31 B32 C32 D32 E32 G32 H32 I32 B33 C33 D33 E33 G33 H33 I33 B34 C34 D34 E34 G34 H34 I34 B35 C35 D35 E35 G35 H35 I35 B36 C36 D36 E36 G36 H36 I36 B37 C37 D37 E37 G37 H37 I37 B38 C38 D38 E38 G38 H38 I38 B39 C39 D39 E39 G39 H39 I39 B40 C40 D40 E40 G40 H40 I40 B41 C41 D41 E41 G41 H41 I41 B42 C42 D42 E42 G42 H42 I42 B43 C43 D43 E43 G43 H43 I43 B44 C44 D44 E44 G44 H44 I44 B45 C45 D45 E45 G45 H45 I45 B46 C46 D46 E46 G46 H46 I46 B47 C47 D47 E47 G47 H47 I47 B48 C48 D48 E48 G48 H48 I48 B49 C49 D49 E49 G49 H49 I49 B50 C50 D50 E50 G50 H50 I50 B51 C51 D51 E51 G51 H51 I51 B52 C52 D52 E52 G52 H52 I52 B53 C53 D53 E53 G53 H53 I53 B54 C54 D54 E54 G54 H54 I54 B55 C55 D55 E55 G55 H55 I55 B56 C56 D56 E56 G56 H56 I56 B57 C57 D57 E57 G57 H57 I57 B58 C58 D58 E58 G58 H58 I58 B59 C59 D59 E59 G59 H59 I59 B60 C60 D60 E60 G60 H60 I60 B61 C61 D61 E61 G61 H61 I61 B62 C62 D62 E62 G62 H62 I62 B63 C63 D63 E63 G63 H63 I63 B64 C64 D64 E64 G64 H64 I64 B65 C65 D65 E65 G65 H65 I65 B66 C66 D66 E66 G66 H66 I66 B67 C67 D67 E67 G67 H67 I67 B68 C68 D68 E68 G68 H68 I68 B69 C69 D69 E69 G69 H69 I69 B70 C70 D70 E70 G70 H70 I70 B71 C71 D71 E71 G71 H71 I71 B72 C72 D72 E72 G72 H72 I72 B73 C73 D73 E73 G73 H73 I73 B74 C74 D74 E74 G74 H74 I74 B75 C75 D75 E75 G75 H75 I75 B76 C76 D76 E76 G76 H76 I76 B77 C77 D77 E77 G77 H77 I77 B78 C78 D78 E78 G78 H78 I78 B79 C79 D79 E79 G79 H79 I79 B80 C80 D80 E80 G80 H80 I80 B81 C81 D81 E81 G81 H81 I81 B82 C82 D82 E82 G82 H82 I82 B83 C83 D83 E83 G83 H83 I83 B84 C84 D84 E84 G84 H84 I84 B85 C85 D85 E85 G85 H85 I85 B86 C86 D86 E86 G86 H86 I86 B87 C87 D87 E87 G87 H87 I87 B88 C88 D88 E88 G88 H88 I88 B89 C89 D89 E89 G89 H89 I89 B90 C90 D90 E90 G90 H90 I90 B91 C91 D91 E91 G91 H91 I91 B92 C92 D92 E92 G92 H92 I92 B93 C93 D93 E93 G93 H93 I93 B94 C94 D94 E94 G94 H94 I94 B95 C95 D95 E95 G95 H95 I95 B96 C96 D96 E96 G96 H96 I96 B97 C97 D97 E97 G97 H97 I97 B98 C98 D98 E98 G98 H98 I98 B99 C99 D99 E99 G99 H99 I99 B100 C100 D100 E100 G100 H100 I100 B101 C101 D101 E101 G101 H101 I101 B102 C102 D102 E102 G102 H102 I102 B103 C103 D103 E103 G103 H103 I103 B104 C104 D104 E104 G104 H104 I104 B105 C105 D105 E105 G105 H105 I105 B106 C106 D106 E106 G106 H106 I106 B107 C107 D107 E107 G107 H107 I107 B108 C108 D108 E108 G108 H108 I108 B109 C109 D109 E109 G109 H109 I109 B110 C110 D110 E110 G110 H110 I110 B111 C111 D111 E111 G111 H111 I111 B112 C112 D112 E112 G112 H112 I112 B113 C113 D113 E113 G113 H113 I113 B114 C114 D114 E114 G114 H114 I114 B115 C115 D115 E115 G115 H115 I115 B116 C116 D116 E116 G116 H116 I116 B117 C117 D117 E117 G117 H117 I117 B118 C118 D118 E118 G118 H118 I118 B119 C119 D119 E119 G119 H119 I119 B120 C120 D120 E120 G120 H120 I120 B121 C121 D121 E121 G121 H121 I121 B122 C122 D122 E122 G122 H122 I122 B123 C123 D123 E123 G123 H123 I123 B124 C124 D124 E124 G124 H124 I124 B125 C125 D125 E125 G125 H125 I125 B126 C126 D126 E126 G126 H126 I126 B127 C127 D127 E127 G127 H127 I127 B128 C128 D128 E128 G128 H128 I128 B129 C129 D129 E129 G129 H129 I129 B130 C130 D130 E130 G130 H130 I130 B131 C131 D131 E131 G131 H131 I131 B132 C132 D132 E132 G132 H132 I132 B133 C133 D133 E133 G133 H133 I133 B134 C134 D134 E134 G134 H134 I134 B135 C135 D135 E135 G135 H135 I135 B136 C136 D136 E136 G136 H136 I136 B137 C137 D137 E137 G137 H137 I137 B138 C138 D138 E138 G138 H138 I138 B139 C139 D139 E139 G139 H139 I139 B140 C140 D140 E140 G140 H140 I140 B141 C141 D141 E141 G141 H141 I141 B142 C142 D142 E142 G142 H142 I142 B143 C143 D143 E143 G143 H143 I143 B144 C144 D144 E144 G144 H144 I144 B145 C145 D145 E145 G145 H145 I145 B146 C146 D146 E146 G146 H146 I146 B147 C147 D147 E147 G147 H147 I147 B148 C148 D148 E148 G148 H148 I148 B149 C149 D149 E149 G149 H149 I149 B150 C150 D150 E150 G150 H150 I150 B151 C151 D151 E151 G151 H151 I151 B152 C152 D152 E152 G152 H152 I152 B153 C153 D153 E153 G153 H153 I153 B154 C154 D154 E154 G154 H154 I154 B155 C155 D155 E155 G155 H155 I155 B156 C156 D156 E156 G156 H156 I156 B157 C157 D157 E157 G157 H157 I157 B158 C158 D158 E158 G158 H158 I158 B159 C159 D159 E159 G159 H159 I159 B160 C160 D160 E160 G160 H160 I160 B161 C161 D161 E161 G161 H161 I161 B162 C162 D162 E162 G162 H162 I162 B163 C163 D163 E163 G163 H163 I163 B164 C164 D164 E164 G164 H164 I164 B165 C165 D165 E165 G165 H165 I165 B166 C166 D166 E166 G166 H166 I166 B167 C167 D167 E167 G167 H167 I167 B168 C168 D168 E168 G168 H168 I168 B169 C169 D169 E169 G169 H169 I169 B170 C170 D170 E170 G170 H170 I170 B171 C171 D171 E171 G171 H171 I171 B172 C172 D172 E172 G172 H172 I172 B173 C173 D173 E173 G173 H173 I173 B174 C174 D174 E174 G174 H174 I174 B175 C175 D175 E175 G175 H175 I175 B176 C176 D176 E176 G176 H176 I176 B177 C177 D177 E177 G177 H177 I177 B178 C178 D178 E178 G178 H178 I178 B179 C179 D179 E179 G179 H179 I179 B180 C180 D180 E180 G180 H180 I180 B181 C181 D181 E181 G181 H181 I181 B182 C182 D182 E182 G182 H182 I182 B183 C183 D183 E183 G183 H183 I183 B184 C184 D184 E184 G184 H184 I184 B185 C185 D185 E185 G185 H185 I185 B186 C186 D186 E186 G186 H186 I186 B187 C187 D187 E187 G187 H187 I187 B188 C188 D188 E188 G188 H188 I188 B189 C189 D189 E189 G189 H189 I189 B190 C190 D190 E190 G190 H190 I190 B191 C191 D191 E191 G191 H191 I191 B192 C192 D192 E192 G192 H192 I192 B193 C193 D193 E193 G193 H193 I193 B194 C194 D194 E194 G194 H194 I194 B195 C195 D195 E195 G195 H195 I195 B196 C196 D196 E196 G196 H196 I196 B197 C197 D197 E197 G197 H197 I197 B198 C198 D198 E198 G198 H198 I198 B199 C199 D199 E199 G199 H199 I199 B200 C200 D200 E200 G200 H200 I200 B201 C201 D201 E201 G201 H201 I201 B202 C202 D202 E202 G202 H202 I202 B203 C203 D203 E203 G203 H203 I203 B204 C204 D204 E204 G204 H204 I204 B205 C205 D205 E205 G205 H205 I205 B206 C206 D206 E206 G206 H206 I206 B207 C207 D207 E207 G207 H207 I207 B208 C208 D208 E208 G208 H208 I208 B209 C209 D209 E209 G209 H209 I209 B210 C210 D210 E210 G210 H210 I210 B211 C211 D211 E211 G211 H211 I211 B212 C212 D212 E212 G212 H212 I212 B213 C213 D213 E213 G213 H213 I213 B214 C214 D214 E214 G214 H214 I214 B215 C215 D215 E215 G215 H215 I215 B216 C216 D216 E216 G216 H216 I216 B217 C217 D217 E217 G217 H217 I217 B218 C218 D218 E218 G218 H218 I218 B219 C219 D219 E219 G219 H219 I219 B220 C220 D220 E220 G220 H220 I220 B221 C221 D221 E221 G221 H221 I221 B222 C222 D222 E222 G222 H222 I222 B223 C223 D223 E223 G223 H223 I223 B224 C224 D224 E224 G224 H224 I224 B225 C225 D225 E225 G225 H225 I225 B226 C226 D226 E226 G226 H226 I226 B227 C227 D227 E227 G227 H227 I227 B228 C228 D228 E228 G228 H228 I228 B229 C229 D229 E229 G229 H229 I229 B230 C230 D230 E230 G230 H230 I230 B231 C231 D231 E231 G231 H231 I231 B232 C232 D232 E232 G232 H232 I232 B233 C233 D233 E233 G233 H233 I233 B234 C234 D234 E234 G234 H234 I234 B235 C235 D235 E235 G235 H235 I235 B236 C236 D236 E236 G236 H236 I236 B237 C237 D237 E237 G237 H237 I237 B238 C238 D238 E238 G238 H238 I238 B239 C239 D239 E239 G239 H239 I239 B240 C240 D240 E240 G240 H240 I240 B241 C241 D241 E241 G241 H241 I241 B242 C242 D242 E242 G242 H242 I242 B243 C243 D243 E243 G243 H243 I243 B244 C244 D244 E244 G244 H244 I244 B245 C245 D245 E245 G245 H245 I245 B246 C246 D246 E246 G246 H246 I246 B247 C247 D247 E247 G247 H247 I247 B248 C248 D248 E248 G248 H248 I248 B249 C249 D249 E249 G249 H249 I249 B250 C250 D250 E250 G250 H250 I250 B251 C251 D251 E251 G251 H251 I251 B252 C252 D252 E252 G252 H252 I252 B253 C253 D253 E253 G253 H253 I253 B254 C254 D254 E254 G254 H254 I254 B255 C255 D255 E255 G255 H255 I255 B256 C256 D256 E256 G256 H256 I256 B257 C257 D257 E257 G257 H257 I257 B258 C258 D258 E258 G258 H258 I258 B259 C259 D259 E259 G259 H259 I259 B260 C260 D260 E260 G260 H260 I260 B261 C261 D261 E261 G261 H261 I261 B262 C262 D262 E262 G262 H262 I262 B263 C263 D263 E263 G263 H263 I263 B264 C264 D264 E264 G264 H264 I264 B265 C265 D265 E265 G265 H265 I265 B266 C266 D266 E266 G266 H266 I266 B267 C267 D267 E267 G267 H267 I267 B268 C268 D268 E268 G268 H268 I268 B269 C269 D269 E269 G269 H269 I269 B270 C270 D270 E270 G270 H270 I270 B271 C271 D271 E271 G271 H271 I271 B272 C272 D272 E272 G272 H272 I272 B273 C273 D273 E273 G273 H273 I273 B274 C274 D274 E274 G274 H274 I274 B275 C275 D275 E275 G275 H275 I275 B276 C276 D276 E276 G276 H276 I276 B277 C277 D277 E277 G277 H277 I277 B278 C278 D278 E278 G278 H278 I278 B279 C279 D279 E279 G279 H279 I279 B280 C280 D280 E280 G280 H280 I280 B281 C281 D281 E281 G281 H281 I281 B282 C282 D282 E282 G282 H282 I282 B283 C283 D283 E283 G283 H283 I283 B284 C284 D284 E284 G284 H284 I284 B285 C285 D285 E285 G285 H285 I285 B286 C286 D286 E286 G286 H286 I286 B287 C287 D287 E287 G287 H287 I287 B288 C288 D288 E288 G288 H288 I288 B289 C289 D289 E289 G289 H289 I289 B290 C290 D290 E290 G290 H290 I290 B291 C291 D291 E291 G291 H291 I291 B292 C292 D292 E292 G292 H292 I292 B293 C293 D293 E293 G293 H293 I293 B294 C294 D294 E294 G294 H294 I294 B295 C295 D295 E295 G295 H295 I295 B296 C296 D296 E296 G296 H296 I296 B297 C297 D297 E297 G297 H297 I297 B298 C298 D298 E298 G298 H298 I298 B299 C299 D299 E299 G299 H299 I299 B300 C300 D300 E300 G300 H300 I300 B301 C301 D301 E301 G301 H301 I301 B302 C302 D302 E302 G302 H302 I302 B303 C303 D303 E303 G303 H303 I303 B304 C304 D304 E304 G304 H304 I304 B305 C305 D305 E305 G305 H305 I305 B306 C306 D306 E306 G306 H306 I306 B307 C307 D307 E307 G307 H307 I307 B308 C308 D308 E308 G308 H308 I308 B309 C309 D309 E309 G309 H309 I309 B310 C310 D310 E310 G310 H310 I310 B311 C311 D311 E311 G311 H311 I311 B312 C312 D312 E312 G312 H312 I312 B313 C313 D313 E313 G313 H313 I313 B314 C314 D314 E314 G314 H314 I314 B315 C315 D315 E315 G315 H315 I315 B316 C316 D316 E316 G316 H316 I316 B317 C317 D317 E317 G317 H317 I317 B318 C318 D318 E318 G318 H318 I318 B319 C319 D319 E319 G319 H319 I319 B320 C320 D320 E320 G320 H320 I320 B321 C321 D321 E321 G321 H321 I321 B322 C322 D322 E322 G322 H322 I322 B323 C323 D323 E323 G323 H323 I323 B324 C324 D324 E324 G324 H324 I324 B325 C325 D325 E325 G325 H325 I325 B326 C326 D326 E326 G326 H326 I326 B327 C327 D327 E327 G327 H327 I327 B328 C328 D328 E328 G328 H328 I328 B329 C329 D329 E329 G329 H329 I329 B330 C330 D330 E330 G330 H330 I330 B331 C331 D331 E331 G331 H331 I331 B332 C332 D332 E332 G332 H332 I332 B333 C333 D333 E333 G333 H333 I333 B334 C334 D334 E334 G334 H334 I334 B335 C335 D335 E335 G335 H335 I335 B336 C336 D336 E336 G336 H336 I336 B337 C337 D337 E337 G337 H337 I337 B338 C338 D338 E338 G338 H338 I338 B339 C339 D339 E339 G339 H339 I339 B340 C340 D340 E340 G340 H340 I340 B341 C341 D341 E341 G341 H341 I341 B342 C342 D342 E342 G342 H342 I342 B343 C343 D343 E343 G343 H343 I343 B344 C344 D344 E344 G344 H344 I344 B345 C345 D345 E345 G345 H345 I345 B346 C346 D346 E346 G346 H346 I346 B347 C347 D347 E347 G347 H347 I347 B348 C348 D348 E348 G348 H348 I348 B349 C349 D349 E349 G349 H349 I349 B350 C350 D350 E350 G350 H350 I350 B351 C351 D351 E351 G351 H351 I351 B352 C352 D352 E352 G352 H352 I352 B353 C353 D353 E353 G353 H353 I353 B354 C354 D354 E354 G354 H354 I354 B355 C355 D355 E355 G355 H355 I355 B356 C356 D356 E356 G356 H356 I356 B357 C357 D357 E357 G357 H357 I357 B358 C358 D358 E358 G358 H358 I358 B359 C359 D359 E359 G359 H359 I359 B360 C360 D360 E360 G360 H360 I360 B361 C361 D361 E361 G361 H361 I361 B362 C362 D362 E362 G362 H362 I362 B363 C363 D363 E363 G363 H363 I363 B364 C364 D364 E364 G364 H364 I364 B365 C365 D365 E365 G365 H365 I365 B366 C366 D366 E366 G366 H366 I366 B367 C367 D367 E367 G367 H367 I367 B368 C368 D368 E368 G368 H368 I368 B369 C369 D369 E369 G369 H369 I369 B370 C370 D370 E370 G370 H370 I370 B371 C371 D371 E371 G371 H371 I371 B372 C372 D372 E372 G372 H372 I372 B373 C373 D373 E373 G373 H373 I373 B374 C374 D374 E374 G374 H374 I374 B375 C375 D375 E375 G375 H375 I375 B376 C376 D376 E376 G376 H376 I376 B377 C377 D377 E377 G377 H377 I377 B378 C378 D378 E378 G378 H378 I378 B379 C379 D379 E379 G379 H379 I379 B380 C380 D380 E380 G380 H380 I380 B381 C381 D381 E381 G381 H381 I381 B382 C382 D382 E382 G382 H382 I382 B383 C383 D383 E383 G383 H383 I383 B384 C384 D384 E384 G384 H384 I384 B385 C385 D385 E385 G385 H385 I385 B386 C386 D386 E386 G386 H386 I386 B387 C387 D387 E387 G387 H387 I387 B388 C388 D388 E388 G388 H388 I388 B389 C389 D389 E389 G389 H389 I389 B390 C390 D390 E390 G390 H390 I390 B391 C391 D391 E391 G391 H391 I391 B392 C392 D392 E392 G392 H392 I392 B393 C393 D393 E393 G393 H393 I393 B394 C394 D394 E394 G394 H394 I394 B395 C395 D395 E395 G395 H395 I395 B396 C396 D396 E396 G396 H396 I396 B397 C397 D397 E397 G397 H397 I397 B398 C398 D398 E398 G398 H398 I398 B399 C399 D399 E399 G399 H399 I399 B400 C400 D400 E400 G400 H400 I400 B401 C401 D401 E401 G401 H401 I401 B402 C402 D402 E402 G402 H402 I402 B403 C403 D403 E403 G403 H403 I403 B404 C404 D404 E404 G404 H404 I404 B405 C405 D405 E405 G405 H405 I405 B406 C406 D406 E406 G406 H406 I406 B407 C407 D407 E407 G407 H407 I407 B408 C408 D408 E408 G408 H408 I408 B409 C409 D409 E409 G409 H409 I409 B410 C410 D410 E410 G410 H410 I410 B411 C411 D411 E411 G411 H411 I411 B412 C412 D412 E412 G412 H412 I412 B413 C413 D413 E413 G413 H413 I413 B414 C414 D414 E414 G414 H414 I414 B415 C415 D415 E415 G415 H415 I415 B416 C416 D416 E416 G416 H416 I416 B417 C417 D417 E417 G417 H417 I417 B418 C418 D418 E418 G418 H418 I418 B419 C419 D419 E419 G419 H419 I419 B420 C420 D420 E420 G420 H420 I420 B421 C421 D421 E421 G421 H421 I421 B422 C422 D422 E422 G422 H422 I422 B423 C423 D423 E423 G423 H423 I423 B424 C424 D424 E424 G424 H424 I424 B425 C425 D425 E425 G425 H425 I425 B426 C426 D426 E426 G426 H426 I426 B427 C427 D427 E427 G427 H427 I427 B428 C428 D428 E428 G428 H428 I428 B429 C429 D429 E429 G429 H429 I429 B430 C430 D430 E430 G430 H430 I430 B431 C431 D431 E431 G431 H431 I431 B432 C432 D432 E432 G432 H432 I432 B433 C433 D433 E433 G433 H433 I433 B434 C434 D434 E434 G434 H434 I434 B435 C435 D435 E435 G435 H435 I435 B436 C436 D436 E436 G436 H436 I436 B437 C437 D437 E437 G437 H437 I437 B438 C438 D438 E438 G438 H438 I438 B439 C439 D439 E439 G439 H439 I439 B440 C440 D440 E440 G440 H440 I440 B441 C441 D441 E441 G441 H441 I441 B442 C442 D442 E442 G442 H442 I442 B443 C443 D443 E443 G443 H443 I443 B444 C444 D444 E444 G444 H444 I444 B445 C445 D445 E445 G445 H445 I445 B446 C446 D446 E446 G446 H446 I446 B447 C447 D447 E447 G447 H447 I447 B448 C448 D448 E448 G448 H448 I448 B449 C449 D449 E449 G449 H449 I449 B450 C450 D450 E450 G450 H450 I450 B451 C451 D451 E451 G451 H451 I451 B452 C452 D452 E452 G452 H452 I452 B453 C453 D453 E453 G453 H453 I453 B454 C454 D454 E454 G454 H454 I454 B455 C455 D455 E455 G455 H455 I455 B456 C456 D456 E456 G456 H456 I456 B457 C457 D457 E457 G457 H457 I457 B458 C458 D458 E458 G458 H458 I458 B459 C459 D459 E459 G459 H459 I459 B460 C460 D460 E460 G460 H460 I460 B461 C461 D461 E461 G461 H461 I461 B462 C462 D462 E462 G462 H462 I462 B463 C463 D463 E463 G463 H463 I463 B464 C464 D464 E464 G464 H464 I464 B465 C465 D465 E465 G465 H465 I465 B466 C466 D466 E466 G466 H466 I466 B467 C467 D467 E467 G467 H467 I467 B468 C468 D468 E468 G468 H468 I468 B469 C469 D469 E469 G469 H469 I469 B470 C470 D470 E470 G470 H470 I470 B471 C471 D471 E471 G471 H471 I471 B472 C472 D472 E472 G472 H472 I472 B473 C473 D473 E473 G473 H473 I473 B474 C474 D474 E474 G474 H474 I474 B475 C475 D475 E475 G475 H475 I475 B476 C476 D476 E476 G476 H476 I476 B477 C477 D477 E477 G477 H477 I477 B478 C478 D478 E478 G478 H478 I478 B479 C479 D479 E479 G479 H479 I479 B480 C480 D480 E480 G480 H480 I480 B481 C481 D481 E481 G481 H481 I481 B482 C482 D482 E482 G482 H482 I482 B483 C483 D483 E483 G483 H483 I483 B484 C484 D484 E484 G484 H484 I484 B485 C485 D485 E485 G485 H485 I485 B486 C486 D486 E486 G486 H486 I486 B487 C487 D487 E487 G487 H487 I487 B488 C488 D488 E488 G488 H488 I488 B489 C489 D489 E489 G489 H489 I489 B490 C490 D490 E490 G490 H490 I490 B491 C491 D491 E491 G491 H491 I491 B492 C492 D492 E492 G492 H492 I492 B493 C493 D493 E493 G493 H493 I493 B494 C494 D494 E494 G494 H494 I494 B495 C495 D495 E495 G495 H495 I495 B496 C496 D496 E496 G496 H496 I496 B497 C497 D497 E497 G497 H497 I497 B498 C498 D498 E498 G498 H498 I498 B499 C499 D499 E499 G499 H499 I499 B500 C500 D500 E500 G500 H500 I500 B501 C501 D501 E501 G501 H501 I501 B502 C502 D502 E502 G502 H502 I502 B503 C503 D503 E503 G503 H503 I503 B504 C504 D504 E504 G504 H504 I504 B505 C505 D505 E505 G505 H505 I505 B506 C506 D506 E506 G506 H506 I506 B507 C507 D507 E507 G507 H507 I507 B508 C508 D508 E508 G508 H508 I508 B509 C509 D509 E509 G509 H509 I509 B510 C510 D510 E510 G510 H510 I510 B511 C511 D511 E511 G511 H511 I511 B512 C512 D512 E512 G512 H512 I512 B513 C513 D513 E513 G513 H513 I513 B514 C514 D514 E514 G514 H514 I514 B515 C515 D515 E515 G515 H515 I515 B516 C516 D516 E516 G516 H516 I516 B517 C517 D517 E517 G517 H517 I517 B518 C518 D518 E518 G518 H518 I518 B519 C519 D519 E519 G519 H519 I519 B520 C520 D520 E520 G520 H520 I520 B521 C521 D521 E521 G521 H521 I521 B522 C522 D522 E522 G522 H522 I522 B523 C523 D523 E523 G523 H523 I523 B524 C524 D524 E524 G524 H524 I524 B525 C525 D525 E525 G525 H525 I525 B526 C526 D526 E526 G526 H526 I526 B527 C527 D527 E527 G527 H527 I527 B528 C528 D528 E528 G528 H528 I528 B529 C529 D529 E529 G529 H529 I529 B530 C530 D530 E530 G530 H530 I530 B531 C531 D531 E531 G531 H531 I531 B532 C532 D532 E532 G532 H532 I532 B533 C533 D533 E533 G533 H533 I533 B534 C534 D534 E534 G534 H534 I534 B535 C535 D535 E535 G535 H535 I535 B536 C536 D536 E536 G536 H536 I536 B537 C537 D537 E537 G537 H537 I537 B538 C538 D538 E538 G538 H538 I538 B539 C539 D539 E539 G539 H539 I539 B540 C540 D540 E540 G540 H540 I540 B541 C541 D541 E541 G541 H541 I541 B542 C542 D542 E542 G542 H542 I542 B543 C543 D543 E543 G543 H543 I543 B544 C544 D544 E544 G544 H544 I544 B545 C545 D545 E545 G545 H545 I545 B546 C546 D546 E546 G546 H546 I546 B547 C547 D547 E547 G547 H547 I547 B548 C548 D548 E548 G548 H548 I548 B549 C549 D549 E549 G549 H549 I549 B550 C550 D550 E550 G550 H550 I550 B551 C551 D551 E551 G551 H551 I551 B552 C552 D552 E552 G552 H552 I552 B553 C553 D553 E553 G553 H553 I553 B554 C554 D554 E554 G554 H554 I554 B555 C555 D555 E555 G555 H555 I555 B556 C556 D556 E556 G556 H556 I556 B557 C557 D557 E557 G557 H557 I557 B558 C558 D558 E558 G558 H558 I558 B559 C559 D559 E559 G559 H559 I559 B560 C560 D560 E560 G560 H560 I560 B561 C561 D561 E561 G561 H561 I561 B562 C562 D562 E562 G562 H562 I562 B563 C563 D563 E563 G563 H563 I563 B564 C564 D564 E564 G564 H564 I564 B565 C565 D565 E565 G565 H565 I565 B566 C566 D566 E566 G566 H566 I566 B567 C567 D567 E567 G567 H567 I567 B568 C568 D568 E568 G568 H568 I568 B569 C569 D569 E569 G569 H569 I569 B570 C570 D570 E570 G570 H570 I570 B571 C571 D571 E571 G571 H571 I571 B572 C572 D572 E572 G572 H572 I572 B573 C573 D573 E573 G573 H573 I573 B574 C574 D574 E574 G574 H574 I574 B575 C575 D575 E575 G575 H575 I575 B576 C576 D576 E576 G576 H576 I576 B577 C577 D577 E577 G577 H577 I577 B578 C578 D578 E578 G578 H578 I578 B579 C579 D579 E579 G579 H579 I579 B580 C580 D580 E580 G580 H580 I580 B581 C581 D581 E581 G581 H581 I581 B582 C582 D582 E582 G582 H582 I582 B583 C583 D583 E583 G583 H583 I583 B584 C584 D584 E584 G584 H584 I584 B585 C585 D585 E585 G585 H585 I585 B586 C586 D586 E586 G586 H586 I586 B587 C587 D587 E587 G587 H587 I587 B588 C588 D588 E588 G588 H588 I588 B589 C589 D589 E589 G589 H589 I589 B590 C590 D590 E590 G590 H590 I590 B591 C591 D591 E591 G591 H591 I591 B592 C592 D592 E592 G592 H592 I592 B593 C593 D593 E593 G593 H593 I593 B594 C594 D594 E594 G594 H594 I594 B595 C595 D595 E595 G595 H595 I595 B596 C596 D596 E596 G596 H596 I596 B597 C597 D597 E597 G597 H597 I597 B598 C598 D598 E598 G598 H598 I598 B599 C599 D599 E599 G599 H599 I599 B600 C600 D600 E600 G600 H600 I600 B601 C601 D601 E601 G601 H601 I601 B602 C602 D602 E602 G602 H602 I602 B603 C603 D603 E603 G603 H603 I603 B604 C604 D604 E604 G604 H604 I604 B605 C605 D605 E605 G605 H605 I605 B606 C606 D606 E606 G606 H606 I606 B607 C607 D607 E607 G607 H607 I607 B608 C608 D608 E608 G608 H608 I608 B609 C609 D609 E609 G609 H609 I609 B610 C610 D610 E610 G610 H610 I610 B611 C611 D611 E611 G611 H611 I611 B612 C612 D612 E612 G612 H612 I612 B613 C613 D613 E613 G613 H613 I613 B614 C614 D614 E614 G614 H614 I614 B615 C615 D615 E615 G615 H615 I615 B616 C616 D616 E616 G616 H616 I616 B617 C617 D617 E617 G617 H617 I617 B618 C618 D618 E618 G618 H618 I618 B619 C619 D619 E619 G619 H619 I619 B620 C620 D620 E620 G620 H620 I620 B621 C621 D621 E621 G621 H621 I621 B622 C622 D622 E622 G622 H622 I622 B623 C623 D623 E623 G623 H623 I623 B624 C624 D624 E624 G624 H624 I624 B625 C625 D625 E625 G625 H625 I625 B626 C626 D626 E626 G626 H626 I626 B627 C627 D627 E627 G627 H627 I627 B628 C628 D628 E628 G628 H628 I628 B629 C629 D629 E629 G629 H629 I629 B630 C630 D630 E630 G630 H630 I630 B631 C631 D631 E631 G631 H631 I631 B632 C632 D632 E632 G632 H632 I632 B633 C633 D633 E633 G633 H633 I633 B634 C634 D634 E634 G634 H634 I634 B635 C635 D635 E635 G635 H635 I635 B636 C636 D636 E636 G636 H636 I636 B637 C637 D637 E637 G637 H637 I637 B638 C638 D638 E638 G638 H638 I638 B639 C639 D639 E639 G639 H639 I639 B640 C640 D640 E640 G640 H640 I640 B641 C641 D641 E641 G641 H641 I641 B642 C642 D642 E642 G642 H642 I642 B643 C643 D643 E643 G643 H643 I643 B644 C644 D644 E644 G644 H644 I644 B645 C645 D645 E645 G645 H645 I645 B646 C646 D646 E646 G646 H646 I646 B647 C647 D647 E647 G647 H647 I647 B648 C648 D648 E648 G648 H648 I648 B649 C649 D649 E649 G649 H649 I649 B650 C650 D650 E650 G650 H650 I650 B651 C651 D651 E651 G651 H651 I651 B652 C652 D652 E652 G652 H652 I652 B653 C653 D653 E653 G653 H653 I653 B654 C654 D654 E654 G654 H654 I654 B655 C655 D655 E655 G655 H655 I655 B656 C656 D656 E656 G656 H656 I656 B657 C657 D657 E657 G657 H657 I657 B658 C658 D658 E658 G658 H658 I658 B659 C659 D659 E659 G659 H659 I659 B660 C660 D660 E660 G660 H660 I660 B661 C661 D661 E661 G661 H661 I661 B662 C662 D662 E662 G662 H662 I662 B663 C663 D663 E663 G663 H663 I663 B664 C664 D664 E664 G664 H664 I664 B665 C665 D665 E665 G665 H665 I665 B666 C666 D666 E666 G666 H666 I666 B667 C667 D667 E667 G667 H667 I667 B668 C668 D668 E668 G668 H668 I668 B669 C669 D669 E669 G669 H669 I669 B670 C670 D670 E670 G670 H670 I670 B671 C671 D671 E671 G671 H671 I671 B672 C672 D672 E672 G672 H672 I672 B673 C673 D673 E673 G673 H673 I673 B674 C674 D674 E674 G674 H674 I674 B675 C675 D675 E675 G675 H675 I675 B676 C676 D676 E676 G676 H676 I676 B677 C677 D677 E677 G677 H677 I677 B678 C678 D678 E678 G678 H678 I678 B679 C679 D679 E679 G679 H679 I679 B680 C680 D680 E680 G680 H680 I680 B681 C681 D681 E681 G681 H681 I681 B682 C682 D682 E682 G682 H682 I682 B683 C683 D683 E683 G683 H683 I683 B684 C684 D684 E684 G684 H684 I684 B685 C685 D685 E685 G685 H685 I685 B686 C686 D686 E686 G686 H686 I686 B687 C687 D687 E687 G687 H687 I687 B688 C688 D688 E688 G688 H688 I688 B689 C689 D689 E689 G689 H689 I689 B690 C690 D690 E690 G690 H690 I690 B691 C691 D691 E691 G691 H691 I691 B692 C692 D692 E692 G692 H692 I692 B693 C693 D693 E693 G693 H693 I693 B694 C694 D694 E694 G694 H694 I694 B695 C695 D695 E695 G695 H695 I695 B696 C696 D696 E696 G696 H696 I696 B697 C697 D697 E697 G697 H697 I697 B698 C698 D698 E698 G698 H698 I698 B699 C699 D699 E699 G699 H699 I699 B700 C700 D700 E700 G700 H700 I700 B701 C701 D701 E701 G701 H701 I701 B702 C702 D702 E702 G702 H702 I702 B703 C703 D703 E703 G703 H703 I703 B704 C704 D704 E704 G704 H704 I704 B705 C705 D705 E705 G705 H705 I705 B706 C706 D706 E706 G706 H706 I706 B707 C707 D707 E707 G707 H707 I707 B708 C708 D708 E708 G708 H708 I708 B709 C709 D709 E709 G709 H709 I709 B710 C710 D710 E710 G710 H710 I710 B711 C711 D711 E711 G711 H711 I711 B712 C712 D712 E712 G712 H712 I712 B713 C713 D713 E713 G713 H713 I713 B714 C714 D714 E714 G714 H714 I714 B715 C715 D715 E715 G715 H715 I715 B716 C716 D716 E716 G716 H716 I716 B717 C717 D717 E717 G717 H717 I717 B718 C718 D718 E718 G718 H718 I718 B719 C719 D719 E719 G719 H719 I719 B720 C720 D720 E720 G720 H720 I720 B721 C721 D721 E721 G721 H721 I721 B722 C722 D722 E722 G722 H722 I722 B723 C723 D723 E723 G723 H723 I723 B724 C724 D724 E724 G724 H724 I724 B725 C725 D725 E725 G725 H725 I725 B726 C726 D726 E726 G726 H726 I726 B727 C727 D727 E727 G727 H727 I727 B728 C728 D728 E728 G728 H728 I728 B729 C729 D729 E729 G729 H729 I729 B730 C730 D730 E730 G730 H730 I730 B731 C731 D731 E731 G731 H731 I731 B732 C732 D732 E732 G732 H732 I732 B733 C733 D733 E733 G733 H733 I733 B734 C734 D734 E734 G734 H734 I734 B735 C735 D735 E735 G735 H735 I735 B736 C736 D736 E736 G736 H736 I736 B737 C737 D737 E737 G737 H737 I737 B738 C738 D738 E738 G738 H738 I738 B739 C739 D739 E739 G739 H739 I739 B740 C740 D740 E740 G740 H740 I740 B741 C741 D741 E741 G741 H741 I741 B742 C742 D742 E742 G742 H742 I742 B743 C743 D743 E743 G743 H743 I743 B744 C744 D744 E744 G744 H744 I744 B745 C745 D745 E745 G745 H745 I745 B746 C746 D746 E746 G746 H746 I746 B747 C747 D747 E747 G747 H747 I747 B748 C748 D748 E748 G748 H748 I748 B749 C749 D749 E749 G749 H749 I749 B750 C750 D750 E750 G750 H750 I750 B751 C751 D751 E751 G751 H751 I751 B752 C752 D752 E752 G752 H752 I752 B753 C753 D753 E753 G753 H753 I753 B754 C754 D754 E754 G754 H754 I754 B755 C755 D755 E755 G755 H755 I755 B756 C756 D756 E756 G756 H756 I756 B757 C757 D757 E757 G757 H757 I757 B758 C758 D758 E758 G758 H758 I758 B759 C759 D759 E759 G759 H759 I759 B760 C760 D760 E760 G760 H760 I760 B761 C761 D761 E761 G761 H761 I761 B762 C762 D762 E762 G762 H762 I762 B763 C763 D763 E763 G763 H763 I763 B764 C764 D764 E764 G764 H764 I764 B765 C765 D765 E765 G765 H765 I765 B766 C766 D766 E766 G766 H766 I766 B767 C767 D767 E767 G767 H767 I767 B768 C768 D768 E768 G768 H768 I768 B769 C769 D769 E769 G769 H769 I769 B770 C770 D770 E770 G770 H770 I770 B771 C771 D771 E771 G771 H771 I771 B772 C772 D772 E772 G772 H772 I772 B773 C773 D773 E773 G773 H773 I773 B774 C774 D774 E774 G774 H774 I774 B775 C775 D775 E775 G775 H775 I775 B776 C776 D776 E776 G776 H776 I776 B777 C777 D777 E777 G777 H777 I777 B778 C778 D778 E778 G778 H778 I778 B779 C779 D779 E779 G779 H779 I779 B780 C780 D780 E780 G780 H780 I780 B781 C781 D781 E781 G781 H781 I781 B782 C782 D782 E782 G782 H782 I782 B783 C783 D783 E783 G783 H783 I783 B784 C784 D784 E784 G784 H784 I784 B785 C785 D785 E785 G785 H785 I785 B786 C786 D786 E786 G786 H786 I786 B787 C787 D787 E787 G787 H787 I787 B788 C788 D788 E788 G788 H788 I788 B789 C789 D789 E789 G789 H789 I789 B790 C790 D790 E790 G790 H790 I790 B791 C791 D791 E791 G791 H791 I791 B792 C792 D792 E792 G792 H792 I792 B793 C793 D793 E793 G793 H793 I793 B794 C794 D794 E794 G794 H794 I794 B795 C795 D795 E795 G795 H795 I795 B796 C796 D796 E796 G796 H796 I796 B797 C797 D797 E797 G797 H797 I797 B798 C798 D798 E798 G798 H798 I798 B799 C799 D799 E799 G799 H799 I799 B800 C800 D800 E800 G800 H800 I800 B801 C801 D801 E801 G801 H801 I801 B802 C802 D802 E802 G802 H802 I802 B803 C803 D803 E803 G803 H803 I803 B804 C804 D804 E804 G804 H804 I804 B805 C805 D805 E805 G805 H805 I805 B806 C806 D806 E806 G806 H806 I806 B807 C807 D807 E807 G807 H807 I807 B808 C808 D808 E808 G808 H808 I808 B809 C809 D809 E809 G809 H809 I809 B810 C810 D810 E810 G810 H810 I810 B811 C811 D811 E811 G811 H811 I811 B812 C812 D812 E812 G812 H812 I812 B813 C813 D813 E813 G813 H813 I813 B814 C814 D814 E814 G814 H814 I814 B815 C815 D815 E815 G815 H815 I815 B816 C816 D816 E816 G816 H816 I816 B817 C817 D817 E817 G817 H817 I817 B818 C818 D818 E818 G818 H818 I818 B819 C819 D819 E819 G819 H819 I819 B820 C820 D820 E820 G820 H820 I820 B821 C821 D821 E821 G821 H821 I821 B822 C822 D822 E822 G822 H822 I822 B823 C823 D823 E823 G823 H823 I823 B824 C824 D824 E824 G824 H824 I824 B825 C825 D825 E825 G825 H825 I825 B826 C826 D826 E826 G826 H826 I826 B827 C827 D827 E827 G827 H827 I827 B828 C828 D828 E828 G828 H828 I828 B829 C829 D829 E829 G829 H829 I829 B830 C830 D830 E830 G830 H830 I830 B831 C831 D831 E831 G831 H831 I831 B832 C832 D832 E832 G832 H832 I832 B833 C833 D833 E833 G833 H833 I833 B834 C834 D834 E834 G834 H834 I834 B835 C835 D835 E835 G835 H835 I835 B836 C836 D836 E836 G836 H836 I836 B837 C837 D837 E837 G837 H837 I837 B838 C838 D838 E838 G838 H838 I838 B839 C839 D839 E839 G839 H839 I839 B840 C840 D840 E840 G840 H840 I840 B841 C841 D841 E841 G841 H841 I841 B842 C842 D842 E842 G842 H842 I842 B843 C843 D843 E843 G843 H843 I843 B844 C844 D844 E844 G844 H844 I844 B845 C845 D845 E845 G845 H845 I845 B846 C846 D846 E846 G846 H846 I846 B847 C847 D847 E847 G847 H847 I847 B848 C848 D848 E848 G848 H848 I848 B849 C849 D849 E849 G849 H849 I849 B850 C850 D850 E850 G850 H850 I850 B851 C851 D851 E851 G851 H851 I851 B852 C852 D852 E852 G852 H852 I852 B853 C853 D853 E853 G853 H853 I853 B854 C854 D854 E854 G854 H854 I854 B855 C855 D855 E855 G855 H855 I855 B856 C856 D856 E856 G856 H856 I856 B857 C857 D857 E857 G857 H857 I857 B858 C858 D858 E858 G858 H858 I858 B859 C859 D859 E859 G859 H859 I859 B860 C860 D860 E860 G860 H860 I860 B861 C861 D861 E861 G861 H861 I861 B862 C862 D862 E862 G862 H862 I862 B863 C863 D863 E863 G863 H863 I863 B864 C864 D864 E864 G864 H864 I864 B865 C865 D865 E865 G865 H865 I865 B866 C866 D866 E866 G866 H866 I866 B867 C867 D867 E867 G867 H867 I867 B868 C868 D868 E868 G868 H868 I868 B869 C869 D869 E869 G869 H869 I869 B870 C870 D870 E870 G870 H870 I870 B871 C871 D871 E871 G871 H871 I871 B872 C872 D872 E872 G872 H872 I872 B873 C873 D873 E873 G873 H873 I873 B874 C874 D874 E874 G874 H874 I874 B875 C875 D875 E875 G875 H875 I875 B876 C876 D876 E876 G876 H876 I876 B877 C877 D877 E877 G877 H877 I877 B878 C878 D878 E878 G878 H878 I878 B879 C879 D879 E879 G879 H879 I879 B880 C880 D880 E880 G880 H880 I880 B881 C881 D881 E881 G881 H881 I881 B882 C882 D882 E882 G882 H882 I882 B883 C883 D883 E883 G883 H883 I883 B884 C884 D884 E884 G884 H884 I884 B885 C885 D885 E885 G885 H885 I885 B886 C886 D886 E886 G886 H886 I886 B887 C887 D887 E887 G887 H887 I887 B888 C888 D888 E888 G888 H888 I888 B889 C889 D889 E889 G889 H889 I889 B890 C890 D890 E890 G890 H890 I890 B891 C891 D891 E891 G891 H891 I891 B892 C892 D892 E892 G892 H892 I892 B893 C893 D893 E893 G893 H893 I893 B894 C894 D894 E894 G894 H894 I894 B895 C895 D895 E895 G895 H895 I895 B896 C896 D896 E896 G896 H896 I896 B897 C897 D897 E897 G897 H897 I897 B898 C898 D898 E898 G898 H898 I898 B899 C899 D899 E899 G899 H899 I899 B900 C900 D900 E900 G900 H900 I900 B901 C901 D901 E901 G901 H901 I901 B902 C902 D902 E902 G902 H902 I902 B903 C903 D903 E903 G903 H903 I903 B904 C904 D904 E904 G904 H904 I904 B905 C905 D905 E905 G905 H905 I905 B906 C906 D906 E906 G906 H906 I906 B907 C907 D907 E907 G907 H907 I907 B908 C908 D908 E908 G908 H908 I908 B909 C909 D909 E909 G909 H909 I909 B910 C910 D910 E910 G910 H910 I910 B911 C911 D911 E911 G911 H911 I911 B912 C912 D912 E912 G912 H912 I912 B913 C913 D913 E913 G913 H913 I913 B914 C914 D914 E914 G914 H914 I914 B915 C915 D915 E915 G915 H915 I915 B916 C916 D916 E916 G916 H916 I916 B917 C917 D917 E917 G917 H917 I917 B918 C918 D918 E918 G918 H918 I918 B919 C919 D919 E919 G919 H919 I919 B920 C920 D920 E920 G920 H920 I920 B921 C921 D921 E921 G921 H921 I921 B922 C922 D922 E922 G922 H922 I922 B923 C923 D923 E923 G923 H923 I923 B924 C924 D924 E924 G924 H924 I924 B925 C925 D925 E925 G925 H925 I925 B926 C926 D926 E926 G926 H926 I926 B927 C927 D927 E927 G927 H927 I927 B928 C928 D928 E928 G928 H928 I928 B929 C929 D929 E929 G929 H929 I929 B930 C930 D930 E930 G930 H930 I930 B931 C931 D931 E931 G931 H931 I931 B932 C932 D932 E932 G932 H932 I932 B933 C933 D933 E933 G933 H933 I933 B934 C934 D934 E934 G934 H934 I934 B935 C935 D935 E935 G935 H935 I935 B936 C936 D936 E936 G936 H936 I936 B937 C937 D937 E937 G937 H937 I937 B938 C938 D938 E938 G938 H938 I938 B939 C939 D939 E939 G939 H939 I939 B940 C940 D940 E940 G940 H940 I940 B941 C941 D941 E941 G941 H941 I941 B942 C942 D942 E942 G942 H942 I942 B943 C943 D943 E943 G943 H943 I943 B944 C944 D944 E944 G944 H944 I944 B945 C945 D945 E945 G945 H945 I945 B946 C946 D946 E946 G946 H946 I946 B947 C947 D947 E947 G947 H947 I947 B948 C948 D948 E948 G948 H948 I948 B949 C949 D949 E949 G949 H949 I949 B950 C950 D950 E950 G950 H950 I950 B951 C951 D951 E951 G951 H951 I951 B952 C952 D952 E952 G952 H952 I952 B953 C953 D953 E953 G953 H953 I953 B954 C954 D954 E954 G954 H954 I954 B955 C955 D955 E955 G955 H955 I955 B956 C956 D956 E956 G956 H956 I956 B957 C957 D957 E957 G957 H957 I957 B958 C958 D958 E958 G958 H958 I958 B959 C959 D959 E959 G959 H959 I959 B960 C960 D960 E960 G960 H960 I960 B961 C961 D961 E961 G961 H961 I961 B962 C962 D962 E962 G962 H962 I962 B963 C963 D963 E963 G963 H963 I963 B964 C964 D964 E964 G964 H964 I964 B965 C965 D965 E965 G965 H965 I965 B966 C966 D966 E966 G966 H966 I966 B967 C967 D967 E967 G967 H967 I967 B968 C968 D968 E968 G968 H968 I968 B969 C969 D969 E969 G969 H969 I969 B970 C970 D970 E970 G970 H970 I970 B971 C971 D971 E971 G971 H971 I971 B972 C972 D972 E972 G972 H972 I972 B973 C973 D973 E973 G973 H973 I973 B974 C974 D974 E974 G974 H974 I974 B975 C975 D975 E975 G975 H975 I975 B976 C976 D976 E976 G976 H976 I976 B977 C977 D977 E977 G977 H977 I977 B978 C978 D978 E978 G978 H978 I978 B979 C979 D979 E979 G979 H979 I979 B980 C980 D980 E980 G980 H980 I980 B981 C981 D981 E981 G981 H981 I981 B982 C982 D982 E982 G982 H982 I982 B983 C983 D983 E983 G983 H983 I983 B984 C984 D984 E984 G984 H984 I984 B985 C985 D985 E985 G985 H985 I985 B986 C986 D986 E986 G986 H986 I986 B987 C987 D987 E987 G987 H987 I987 B988 C988 D988 E988 G988 H988 I988 B989 C989 D989 E989 G989 H989 I989 B990 C990 D990 E990 G990 H990 I990 B991 C991 D991 E991 G991 H991 I991 B992 C992 D992 E992 G992 H992 I992 B993 C993 D993 E993 G993 H993 I993 B994 C994 D994 E994 G994 H994 I994 B995 C995 D995 E995 G995 H995 I995 B996 C996 D996 E996 G996 H996 I996 B997 C997 D997 E997 G997 H997 I997 B998 C998 D998 E998 G998 H998 I998 B999 C999 D999 E999 G999 H999 I999 B1000 C1000 D1000 E1000 G1000 H1000 I1000 B1001 C1001 D1001 E1001 G1001 H1001 I1001 B1002 C1002 D1002 E1002 G1002 H1002 I1002 B1003 C1003 D1003 E1003 G1003 H1003 I1003 B1004 C1004 D1004 E1004 G1004 H1004 I1004 B1005 C1005 D1005 E1005 G1005 H1005 I1005 B1006 C1006 D1006 E1006 G1006 H1006 I1006 B1007 C1007 D1007 E1007 G1007 H1007 I1007 B1008 C1008 D1008 E1008 G1008 H1008 I1008 B1009 C1009 D1009 E1009 G1009 H1009 I1009 B1010 C1010 D1010 E1010 G1010 H1010 I1010 B1011 C1011 D1011 E1011 G1011 H1011 I1011 B1012 C1012 D1012 E1012 G1012 H1012 I1012 B1013 C1013 D1013 E1013 G1013 H1013 I1013 B1014 C1014 D1014 E1014 G1014 H1014 I1014 B1015 C1015 D1015 E1015 G1015 H1015 I1015 B1016 C1016 D1016 E1016 G1016 H1016 I1016 B1017 C1017 D1017 E1017 G1017 H1017 I1017 B1018 C1018 D1018 E1018 G1018 H1018 I1018 B1019 C1019 D1019 E1019 G1019 H1019 I1019 B1020 C1020 D1020 E1020 G1020 H1020 I1020 B1021 C1021 D1021 E1021 G1021 H1021 I1021 B1022 C1022 D1022 E1022 G1022 H1022 I1022 B1023 C1023 D1023 E1023 G1023 H1023 I1023 B1024 C1024 D1024 E1024 G1024 H1024 I1024 B1025 C1025 D1025 E1025 G1025 H1025 I1025 B1026 C1026 D1026 E1026 G1026 H1026 I1026 B1027 C1027 D1027 E1027 G1027 H1027 I1027 B1028 C1028 D1028 E1028 G1028 H1028 I1028 B1029 C1029 D1029 E1029 G1029 H1029 I1029 B1030 C1030 D1030 E1030 G1030 H1030 I1030 B1031 C1031 D1031 E1031 G1031 H1031 I1031 B1032 C1032 D1032 E1032 G1032 H1032 I1032 B1033 C1033 D1033 E1033 G1033 H1033 I1033 B1034 C1034 D1034 E1034 G1034 H1034 I1034 B1035 C1035 D1035 E1035 G1035 H1035 I1035 B1036 C1036 D1036 E1036 G1036 H1036 I1036 B1037 C1037 D1037 E1037 G1037 H1037 I1037 B1038 C1038 D1038 E1038 G1038 H1038 I1038 B1039 C1039 D1039 E1039 G1039 H1039 I1039 B1040 C1040 D1040 E1040 G1040 H1040 I1040 B1041 C1041 D1041 E1041 G1041 H1041 I1041 B1042 C1042 D1042 E1042 G1042 H1042 I1042 B1043 C1043 D1043 E1043 G1043 H1043 I1043 B1044 C1044 D1044 E1044 G1044 H1044 I1044 B1045 C1045 D1045 E1045 G1045 H1045 I1045 B1046 C1046 D1046 E1046 G1046 H1046 I1046 B1047 C1047 D1047 E1047 G1047 H1047 I1047 B1048 C1048 D1048 E1048 G1048 H1048 I1048 B1049 C1049 D1049 E1049 G1049 H1049 I1049 B1050 C1050 D1050 E1050 G1050 H1050 I1050 B1051 C1051 D1051 E1051 G1051 H1051 I1051 B1052 C1052 D1052 E1052 G1052 H1052 I1052 B1053 C1053 D1053 E1053 G1053 H1053 I1053 B1054 C1054 D1054 E1054 G1054 H1054 I1054 B1055 C1055 D1055 E1055 G1055 H1055 I1055 B1056 C1056 D1056 E1056 G1056 H1056 I1056 B1057 C1057 D1057 E1057 G1057 H1057 I1057 B1058 C1058 D1058 E1058 G1058 H1058 I1058 B1059 C1059 D1059 E1059 G1059 H1059 I1059 B1060 C1060 D1060 E1060 G1060 H1060 I1060 B1061 C1061 D1061 E1061 G1061 H1061 I1061 B1062 C1062 D1062 E1062 G1062 H1062 I1062 B1063 C1063 D1063 E1063 G1063 H1063 I1063 B1064 C1064 D1064 E1064 G1064 H1064 I1064 B1065 C1065 D1065 E1065 G1065 H1065 I1065 B1066 C1066 D1066 E1066 G1066 H1066 I1066 B1067 C1067 D1067 E1067 G1067 H1067 I1067 B1068 C1068 D1068 E1068 G1068 H1068 I1068 B1069 C1069 D1069 E1069 G1069 H1069 I1069 B1070 C1070 D1070 E1070 G1070 H1070 I1070 B1071 C1071 D1071 E1071 G1071 H1071 I1071 B1072 C1072 D1072 E1072 G1072 H1072 I1072 B1073 C1073 D1073 E1073 G1073 H1073 I1073 B1074 C1074 D1074 E1074 G1074 H1074 I1074 B1075 C1075 D1075 E1075 G1075 H1075 I1075 B1076 C1076 D1076 E1076 G1076 H1076 I1076 B1077 C1077 D1077 E1077 G1077 H1077 I1077 B1078 C1078 D1078 E1078 G1078 H1078 I1078 B1079 C1079 D1079 E1079 G1079 H1079 I1079 B1080 C1080 D1080 E1080 G1080 H1080 I1080 B1081 C1081 D1081 E1081 G1081 H1081 I1081 B1082 C1082 D1082 E1082 G1082 H1082 I1082 B1083 C1083 D1083 E1083 G1083 H1083 I1083 B1084 C1084 D1084 E1084 G1084 H1084 I1084 B1085 C1085 D1085 E1085 G1085 H1085 I1085 B1086 C1086 D1086 E1086 G1086 H1086 I1086 B1087 C1087 D1087 E1087 G1087 H1087 I1087 B1088 C1088 D1088 E1088 G1088 H1088 I1088 B1089 C1089 D1089 E1089 G1089 H1089 I1089 B1090 C1090 D1090 E1090 G1090 H1090 I1090 B1091 C1091 D1091 E1091 G1091 H1091 I1091 B1092 C1092 D1092 E1092 G1092 H1092 I1092 B1093 C1093 D1093 E1093 G1093 H1093 I1093 B1094 C1094 D1094 E1094 G1094 H1094 I1094 B1095 C1095 D1095 E1095 G1095 H1095 I1095 B1096 C1096 D1096 E1096 G1096 H1096 I1096 B1097 C1097 D1097 E1097 G1097 H1097 I1097 B1098 C1098 D1098 E1098 G1098 H1098 I1098 B1099 C1099 D1099 E1099 G1099 H1099 I1099 B1100 C1100 D1100 E1100 G1100 H1100 I1100 B1101 C1101 D1101 E1101 G1101 H1101 I1101 B1102 C1102 D1102 E1102 G1102 H1102 I1102 B1103 C1103 D1103 E1103 G1103 H1103 I1103 B1104 C1104 D1104 E1104 G1104 H1104 I1104 B1105 C1105 D1105 E1105 G1105 H1105 I1105 B1106 C1106 D1106 E1106 G1106 H1106 I1106 B1107 C1107 D1107 E1107 G1107 H1107 I1107 B1108 C1108 D1108 E1108 G1108 H1108 I1108 B1109 C1109 D1109 E1109 G1109 H1109 I1109 B1110 C1110 D1110 E1110 G1110 H1110 I1110 B1111 C1111 D1111 E1111 G1111 H1111 I1111 B1112 C1112 D1112 E1112 G1112 H1112 I1112 B1113 C1113 D1113 E1113 G1113 H1113 I1113 B1114 C1114 D1114 E1114 G1114 H1114 I1114 B1115 C1115 D1115 E1115 G1115 H1115 I1115 B1116 C1116 D1116 E1116 G1116 H1116 I1116 B1117 C1117 D1117 E1117 G1117 H1117 I1117 B1118 C1118 D1118 E1118 G1118 H1118 I1118 B1119 C1119 D1119 E1119 G1119 H1119 I1119 B1120 C1120 D1120 E1120 G1120 H1120 I1120 B1121 C1121 D1121 E1121 G1121 H1121 I1121 B1122 C1122 D1122 E1122 G1122 H1122 I1122 B1123 C1123 D1123 E1123 G1123 H1123 I1123 B1124 C1124 D1124 E1124 G1124 H1124 I1124 B1125 C1125 D1125 E1125 G1125 H1125 I1125 B1126 C1126 D1126 E1126 G1126 H1126 I1126 B1127 C1127 D1127 E1127 G1127 H1127 I1127 B1128 C1128 D1128 E1128 G1128 H1128 I1128 B1129 C1129 D1129 E1129 G1129 H1129 I1129 B1130 C1130 D1130 E1130 G1130 H1130 I1130 B1131 C1131 D1131 E1131 G1131 H1131 I1131 B1132 C1132 D1132 E1132 G1132 H1132 I1132 B1133 C1133 D1133 E1133 G1133 H1133 I1133 B1134 C1134 D1134 E1134 G1134 H1134 I1134 B1135 C1135 D1135 E1135 G1135 H1135 I1135 B1136 C1136 D1136 E1136 G1136 H1136 I1136 B1137 C1137 D1137 E1137 G1137 H1137 I1137 B1138 C1138 D1138 E1138 G1138 H1138 I1138 B1139 C1139 D1139 E1139 G1139 H1139 I1139 B1140 C1140 D1140 E1140 G1140 H1140 I1140 B1141 C1141 D1141 E1141 G1141 H1141 I1141 B1142 C1142 D1142 E1142 G1142 H1142 I1142 B1143 C1143 D1143 E1143 G1143 H1143 I1143 B1144 C1144 D1144 E1144 G1144 H1144 I1144 B1145 C1145 D1145 E1145 G1145 H1145 I1145 B1146 C1146 D1146 E1146 G1146 H1146 I1146 B1147 C1147 D1147 E1147 G1147 H1147 I1147 B1148 C1148 D1148 E1148 G1148 H1148 I1148 B1149 C1149 D1149 E1149 G1149 H1149 I1149 B1150 C1150 D1150 E1150 G1150 H1150 I1150 B1151 C1151 D1151 E1151 G1151 H1151 I1151 B1152 C1152 D1152 E1152 G1152 H1152 I1152 B1153 C1153 D1153 E1153 G1153 H1153 I1153 B1154 C1154 D1154 E1154 G1154 H1154 I1154 B1155 C1155 D1155 E1155 G1155 H1155 I1155 B1156 C1156 D1156 E1156 G1156 H1156 I1156 B1157 C1157 D1157 E1157 G1157 H1157 I1157 B1158 C1158 D1158 E1158 G1158 H1158 I1158 B1159 C1159 D1159 E1159 G1159 H1159 I1159 B1160 C1160 D1160 E1160 G1160 H1160 I1160 B1161 C1161 D1161 E1161 G1161 H1161 I1161 B1162 C1162 D1162 E1162 G1162 H1162 I1162 B1163 C1163 D1163 E1163 G1163 H1163 I1163 B1164 C1164 D1164 E1164 G1164 H1164 I1164 B1165 C1165 D1165 E1165 G1165 H1165 I1165 B1166 C1166 D1166 E1166 G1166 H1166 I1166 B1167 C1167 D1167 E1167 G1167 H1167 I1167 B1168 C1168 D1168 E1168 G1168 H1168 I1168 B1169 C1169 D1169 E1169 G1169 H1169 I1169 B1170 C1170 D1170 E1170 G1170 H1170 I1170 B1171 C1171 D1171 E1171 G1171 H1171 I1171 B1172 C1172 D1172 E1172 G1172 H1172 I1172 B1173 C1173 D1173 E1173 G1173 H1173 I1173 B1174 C1174 D1174 E1174 G1174 H1174 I1174 B1175 C1175 D1175 E1175 G1175 H1175 I1175 B1176 C1176 D1176 E1176 G1176 H1176 I1176 B1177 C1177 D1177 E1177 G1177 H1177 I1177 B1178 C1178 D1178 E1178 G1178 H1178 I1178 B1179 C1179 D1179 E1179 G1179 H1179 I1179 B1180 C1180 D1180 E1180 G1180 H1180 I1180 B1181 C1181 D1181 E1181 G1181 H1181 I1181 B1182 C1182 D1182 E1182 G1182 H1182 I1182 B1183 C1183 D1183 E1183 G1183 H1183 I1183 B1184 C1184 D1184 E1184 G1184 H1184 I1184 B1185 C1185 D1185 E1185 G1185 H1185 I1185 B1186 C1186 D1186 E1186 G1186 H1186 I1186 B1187 C1187 D1187 E1187 G1187 H1187 I1187 B1188 C1188 D1188 E1188 G1188 H1188 I1188 B1189 C1189 D1189 E1189 G1189 H1189 I1189 B1190 C1190 D1190 E1190 G1190 H1190 I1190 B1191 C1191 D1191 E1191 G1191 H1191 I1191 B1192 C1192 D1192 E1192 G1192 H1192 I1192 B1193 C1193 D1193 E1193 G1193 H1193 I1193 B1194 C1194 D1194 E1194 G1194 H1194 I1194 B1195 C1195 D1195 E1195 G1195 H1195 I1195 B1196 C1196 D1196 E1196 G1196 H1196 I1196 B1197 C1197 D1197 E1197 G1197 H1197 I1197 B1198 C1198 D1198 E1198 G1198 H1198 I1198 B1199 C1199 D1199 E1199 G1199 H1199 I1199 B1200 C1200 D1200 E1200 G1200 H1200 I1200 B1201 C1201 D1201 E1201 G1201 H1201 I1201 B1202 C1202 D1202 E1202 G1202 H1202 I1202 B1203 C1203 D1203 E1203 G1203 H1203 I1203 B1204 C1204 D1204 E1204 G1204 H1204 I1204 B1205 C1205 D1205 E1205 G1205 H1205 I1205 B1206 C1206 D1206 E1206 G1206 H1206 I1206 B1207 C1207 D1207 E1207 G1207 H1207 I1207 B1208 C1208 D1208 E1208 G1208 H1208 I1208 B1209 C1209 D1209 E1209 G1209 H1209 I1209 B1210 C1210 D1210 E1210 G1210 H1210 I1210 B1211 C1211 D1211 E1211 G1211 H1211 I1211 B1212 C1212 D1212 E1212 G1212 H1212 I1212 B1213 C1213 D1213 E1213 G1213 H1213 I1213 B1214 C1214 D1214 E1214 G1214 H1214 I1214 B1215 C1215 D1215 E1215 G1215 H1215 I1215 B1216 C1216 D1216 E1216 G1216 H1216 I1216 B1217 C1217 D1217 E1217 G1217 H1217 I1217 B1218 C1218 D1218 E1218 G1218 H1218 I1218 B1219 C1219 D1219 E1219 G1219 H1219 I1219 B1220 C1220 D1220 E1220 G1220 H1220 I1220 B1221 C1221 D1221 E1221 G1221 H1221 I1221 B1222 C1222 D1222 E1222 G1222 H1222 I1222 B1223 C1223 D1223 E1223 G1223 H1223 I1223 B1224 C1224 D1224 E1224 G1224 H1224 I1224 B1225 C1225 D1225 E1225 G1225 H1225 I1225 B1226 C1226 D1226 E1226 G1226 H1226 I1226 B1227 C1227 D1227 E1227 G1227 H1227 I1227 B1228 C1228 D1228 E1228 G1228 H1228 I1228 B1229 C1229 D1229 E1229 G1229 H1229 I1229 B1230 C1230 D1230 E1230 G1230 H1230 I1230 B1231 C1231 D1231 E1231 G1231 H1231 I1231 B1232 C1232 D1232 E1232 G1232 H1232 I1232 B1233 C1233 D1233 E1233 G1233 H1233 I1233 B1234 C1234 D1234 E1234 G1234 H1234 I1234 B1235 C1235 D1235 E1235 G1235 H1235 I1235 B1236 C1236 D1236 E1236 G1236 H1236 I1236 B1237 C1237 D1237 E1237 G1237 H1237 I1237 B1238 C1238 D1238 E1238 G1238 H1238 I1238 B1239 C1239 D1239 E1239 G1239 H1239 I1239 B1240 C1240 D1240 E1240 G1240 H1240 I1240 B1241 C1241 D1241 E1241 G1241 H1241 I1241 B1242 C1242 D1242 E1242 G1242 H1242 I1242 B1243 C1243 D1243 E1243 G1243 H1243 I1243 B1244 C1244 D1244 E1244 G1244 H1244 I1244 B1245 C1245 D1245 E1245 G1245 H1245 I1245 B1246 C1246 D1246 E1246 G1246 H1246 I1246 B1247 C1247 D1247 E1247 G1247 H1247 I1247 B1248 C1248 D1248 E1248 G1248 H1248 I1248 B1249 C1249 D1249 E1249 G1249 H1249 I1249 B1250 C1250 D1250 E1250 G1250 H1250 I1250 B1251 C1251 D1251 E1251 G1251 H1251 I1251 B1252 C1252 D1252 E1252 G1252 H1252 I1252 B1253 C1253 D1253 E1253 G1253 H1253 I1253 B1254 C1254 D1254 E1254 G1254 H1254 I1254 B1255 C1255 D1255 E1255 G1255 H1255 I1255 B1256 C1256 D1256 E1256 G1256 H1256 I1256 B1257 C1257 D1257 E1257 G1257 H1257 I1257 B1258 C1258 D1258 E1258 G1258 H1258 I1258 B1259 C1259 D1259 E1259 G1259 H1259 I1259 B1260 C1260 D1260 E1260 G1260 H1260 I1260 B1261 C1261 D1261 E1261 G1261 H1261 I1261 B1262 C1262 D1262 E1262 G1262 H1262 I1262 B1263 C1263 D1263 E1263 G1263 H1263 I1263 B1264 C1264 D1264 E1264 G1264 H1264 I1264 B1265 C1265 D1265 E1265 G1265 H1265 I1265 B1266 C1266 D1266 E1266 G1266 H1266 I1266 B1267 C1267 D1267 E1267 G1267 H1267 I1267 B1268 C1268 D1268 E1268 G1268 H1268 I1268 B1269 C1269 D1269 E1269 G1269 H1269 I1269 B1270 C1270 D1270 E1270 G1270 H1270 I1270 B1271 C1271 D1271 E1271 G1271 H1271 I1271 B1272 C1272 D1272 E1272 G1272 H1272 I1272 B1273 C1273 D1273 E1273 G1273 H1273 I1273 B1274 C1274 D1274 E1274 G1274 H1274 I1274 B1275 C1275 D1275 E1275 G1275 H1275 I1275 B1276 C1276 D1276 E1276 G1276 H1276 I1276 B1277 C1277 D1277 E1277 G1277 H1277 I1277 B1278 C1278 D1278 E1278 G1278 H1278 I1278 B1279 C1279 D1279 E1279 G1279 H1279 I1279 B1280 C1280 D1280 E1280 G1280 H1280 I1280 B1281 C1281 D1281 E1281 G1281 H1281 I1281 B1282 C1282 D1282 E1282 G1282 H1282 I1282 B1283 C1283 D1283 E1283 G1283 H1283 I1283 B1284 C1284 D1284 E1284 G1284 H1284 I1284 B1285 C1285 D1285 E1285 G1285 H1285 I1285 B1286 C1286 D1286 E1286 G1286 H1286 I1286 B1287 C1287 D1287 E1287 G1287 H1287 I1287 B1288 C1288 D1288 E1288 G1288 H1288 I1288 B1289 C1289 D1289 E1289 G1289 H1289 I1289 B1290 C1290 D1290 E1290 G1290 H1290 I1290 B1291 C1291 D1291 E1291 G1291 H1291 I1291 B1292 C1292 D1292 E1292 G1292 H1292 I1292 B1293 C1293 D1293 E1293 G1293 H1293 I1293 B1294 C1294 D1294 E1294 G1294 H1294 I1294 B1295 C1295 D1295 E1295 G1295 H1295 I1295 B1296 C1296 D1296 E1296 G1296 H1296 I1296 B1297 C1297 D1297 E1297 G1297 H1297 I1297 B1298 C1298 D1298 E1298 G1298 H1298 I1298 B1299 C1299 D1299 E1299 G1299 H1299 I1299 B1300 C1300 D1300 E1300 G1300 H1300 I1300 B1301 C1301 D1301 E1301 G1301 H1301 I1301 B1302 C1302 D1302 E1302 G1302 H1302 I1302 B1303 C1303 D1303 E1303 G1303 H1303 I1303 B1304 C1304 D1304 E1304 G1304 H1304 I1304 B1305 C1305 D1305 E1305 G1305 H1305 I1305 B1306 C1306 D1306 E1306 G1306 H1306 I1306 B1307 C1307 D1307 E1307 G1307 H1307 I1307 B1308 C1308 D1308 E1308 G1308 H1308 I1308 B1309 C1309 D1309 E1309 G1309 H1309 I1309 B1310 C1310 D1310 E1310 G1310 H1310 I1310 B1311 C1311 D1311 E1311 G1311 H1311 I1311 B1312 C1312 D1312 E1312 G1312 H1312 I1312 B1313 C1313 D1313 E1313 G1313 H1313 I1313 B1314 C1314 D1314 E1314 G1314 H1314 I1314 B1315 C1315 D1315 E1315 G1315 H1315 I1315 B1316 C1316 D1316 E1316 G1316 H1316 I1316 B1317 C1317 D1317 E1317 G1317 H1317 I1317 B1318 C1318 D1318 E1318 G1318 H1318 I1318 B1319 C1319 D1319 E1319 G1319 H1319 I1319 B1320 C1320 D1320 E1320 G1320 H1320 I1320 B1321 C1321 D1321 E1321 G1321 H1321 I1321 B1322 C1322 D1322 E1322 G1322 H1322 I1322 B1323 C1323 D1323 E1323 G1323 H1323 I1323 B1324 C1324 D1324 E1324 G1324 H1324 I1324 B1325 C1325 D1325 E1325 G1325 H1325 I1325 B1326 C1326 D1326 E1326 G1326 H1326 I1326 B1327 C1327 D1327 E1327 G1327 H1327 I1327 B1328 C1328 D1328 E1328 G1328 H1328 I1328 B1329 C1329 D1329 E1329 G1329 H1329 I1329 B1330 C1330 D1330 E1330 G1330 H1330 I1330 B1331 C1331 D1331 E1331 G1331 H1331 I1331 B1332 C1332 D1332 E1332 G1332 H1332 I1332 B1333 C1333 D1333 E1333 G1333 H1333 I1333 B1334 C1334 D1334 E1334 G1334 H1334 I1334 B1335 C1335 D1335 E1335 G1335 H1335 I1335 B1336 C1336 D1336 E1336 G1336 H1336 I1336 B1337 C1337 D1337 E1337 G1337 H1337 I1337 B1338 C1338 D1338 E1338 G1338 H1338 I1338 B1339 C1339 D1339 E1339 G1339 H1339 I1339 B1340 C1340 D1340 E1340 G1340 H1340 I1340 B1341 C1341 D1341 E1341 G1341 H1341 I1341 B1342 C1342 D1342 E1342 G1342 H1342 I1342 B1343 C1343 D1343 E1343 G1343 H1343 I1343 B1344 C1344 D1344 E1344 G1344 H1344 I1344 B1345 C1345 D1345 E1345 G1345 H1345 I1345 B1346 C1346 D1346 E1346 G1346 H1346 I1346 B1347 C1347 D1347 E1347 G1347 H1347 I1347 B1348 C1348 D1348 E1348 G1348 H1348 I1348 B1349 C1349 D1349 E1349 G1349 H1349 I1349 B1350 C1350 D1350 E1350 G1350 H1350 I1350 B1351 C1351 D1351 E1351 G1351 H1351 I1351 B1352 C1352 D1352 E1352 G1352 H1352 I1352 B1353 C1353 D1353 E1353 G1353 H1353 I1353 B1354 C1354 D1354 E1354 G1354 H1354 I1354 B1355 C1355 D1355 E1355 G1355 H1355 I1355 B1356 C1356 D1356 E1356 G1356 H1356 I1356 B1357 C1357 D1357 E1357 G1357 H1357 I1357 B1358 C1358 D1358 E1358 G1358 H1358 I1358 B1359 C1359 D1359 E1359 G1359 H1359 I1359 B1360 C1360 D1360 E1360 G1360 H1360 I1360 B1361 C1361 D1361 E1361 G1361 H1361 I1361 B1362 C1362 D1362 E1362 G1362 H1362 I1362 B1363 C1363 D1363 E1363 G1363 H1363 I1363 B1364 C1364 D1364 E1364 G1364 H1364 I1364 B1365 C1365 D1365 E1365 G1365 H1365 I1365 B1366 C1366 D1366 E1366 G1366 H1366 I1366 B1367 C1367 D1367 E1367 G1367 H1367 I1367 B1368 C1368 D1368 E1368 G1368 H1368 I1368 B1369 C1369 D1369 E1369 G1369 H1369 I1369 B1370 C1370 D1370 E1370 G1370 H1370 I1370 B1371 C1371 D1371 E1371 G1371 H1371 I1371 B1372 C1372 D1372 E1372 G1372 H1372 I1372 B1373 C1373 D1373 E1373 G1373 H1373 I1373 B1374 C1374 D1374 E1374 G1374 H1374 I1374 B1375 C1375 D1375 E1375 G1375 H1375 I1375 B1376 C1376 D1376 E1376 G1376 H1376 I1376 B1377 C1377 D1377 E1377 G1377 H1377 I1377 B1378 C1378 D1378 E1378 G1378 H1378 I1378 B1379 C1379 D1379 E1379 G1379 H1379 I1379 B1380 C1380 D1380 E1380 G1380 H1380 I1380 B1381 C1381 D1381 E1381 G1381 H1381 I1381 B1382 C1382 D1382 E1382 G1382 H1382 I1382 B1383 C1383 D1383 E1383 G1383 H1383 I1383 B1384 C1384 D1384 E1384 G1384 H1384 I1384 B1385 C1385 D1385 E1385 G1385 H1385 I1385 B1386 C1386 D1386 E1386 G1386 H1386 I1386 B1387 C1387 D1387 E1387 G1387 H1387 I1387 B1388 C1388 D1388 E1388 G1388 H1388 I1388 B1389 C1389 D1389 E1389 G1389 H1389 I1389 B1390 C1390 D1390 E1390 G1390 H1390 I1390 B1391 C1391 D1391 E1391 G1391 H1391 I1391 B1392 C1392 D1392 E1392 G1392 H1392 I1392 B1393 C1393 D1393 E1393 G1393 H1393 I1393 B1394 C1394 D1394 E1394 G1394 H1394 I1394 B1395 C1395 D1395 E1395 G1395 H1395 I1395 B1396 C1396 D1396 E1396 G1396 H1396 I1396 B1397 C1397 D1397 E1397 G1397 H1397 I1397 B1398 C1398 D1398 E1398 G1398 H1398 I1398 B1399 C1399 D1399 E1399 G1399 H1399 I1399 B1400 C1400 D1400 E1400 G1400 H1400 I1400 B1401 C1401 D1401 E1401 G1401 H1401 I1401 B1402 C1402 D1402 E1402 G1402 H1402 I1402 B1403 C1403 D1403 E1403 G1403 H1403 I1403 B1404 C1404 D1404 E1404 G1404 H1404 I1404 B1405 C1405 D1405 E1405 G1405 H1405 I1405 B1406 C1406 D1406 E1406 G1406 H1406 I1406 B1407 C1407 D1407 E1407 G1407 H1407 I1407 B1408 C1408 D1408 E1408 G1408 H1408 I1408 B1409 C1409 D1409 E1409 G1409 H1409 I1409 B1410 C1410 D1410 E1410 G1410 H1410 I1410 B1411 C1411 D1411 E1411 G1411 H1411 I1411 B1412 C1412 D1412 E1412 G1412 H1412 I1412 B1413 C1413 D1413 E1413 G1413 H1413 I1413 B1414 C1414 D1414 E1414 G1414 H1414 I1414 B1415 C1415 D1415 E1415 G1415 H1415 I1415 B1416 C1416 D1416 E1416 G1416 H1416 I1416 B1417 C1417 D1417 E1417 G1417 H1417 I1417 B1418 C1418 D1418 E1418 G1418 H1418 I1418 B1419 C1419 D1419 E1419 G1419 H1419 I1419 B1420 C1420 D1420 E1420 G1420 H1420 I1420 B1421 C1421 D1421 E1421 G1421 H1421 I1421 B1422 C1422 D1422 E1422 G1422 H1422 I1422 B1423 C1423 D1423 E1423 G1423 H1423 I1423 B1424 C1424 D1424 E1424 G1424 H1424 I1424 B1425 C1425 D1425 E1425 G1425 H1425 I1425 B1426 C1426 D1426 E1426 G1426 H1426 I1426 B1427 C1427 D1427 E1427 G1427 H1427 I1427 B1428 C1428 D1428 E1428 G1428 H1428 I1428 B1429 C1429 D1429 E1429 G1429 H1429 I1429 B1430 C1430 D1430 E1430 G1430 H1430 I1430 B1431 C1431 D1431 E1431 G1431 H1431 I1431 B1432 C1432 D1432 E1432 G1432 H1432 I1432 B1433 C1433 D1433 E1433 G1433 H1433 I1433 B1434 C1434 D1434 E1434 G1434 H1434 I1434 B1435 C1435 D1435 E1435 G1435 H1435 I1435 B1436 C1436 D1436 E1436 G1436 H1436 I1436 B1437 C1437 D1437 E1437 G1437 H1437 I1437 B1438 C1438 D1438 E1438 G1438 H1438 I1438 B1439 C1439 D1439 E1439 G1439 H1439 I1439 B1440 C1440 D1440 E1440 G1440 H1440 I1440 B1441 C1441 D1441 E1441 G1441 H1441 I1441 B1442 C1442 D1442 E1442 G1442 H1442 I1442 B1443 C1443 D1443 E1443 G1443 H1443 I1443 B1444 C1444 D1444 E1444 G1444 H1444 I1444 B1445 C1445 D1445 E1445 G1445 H1445 I1445 B1446 C1446 D1446 E1446 G1446 H1446 I1446 B1447 C1447 D1447 E1447 G1447 H1447 I1447 B1448 C1448 D1448 E1448 G1448 H1448 I1448 B1449 C1449 D1449 E1449 G1449 H1449 I1449 B1450 C1450 D1450 E1450 G1450 H1450 I1450 B1451 C1451 D1451 E1451 G1451 H1451 I1451 B1452 C1452 D1452 E1452 G1452 H1452 I1452 B1453 C1453 D1453 E1453 G1453 H1453 I1453 B1454 C1454 D1454 E1454 G1454 H1454 I1454 B1455 C1455 D1455 E1455 G1455 H1455 I1455 B1456 C1456 D1456 E1456 G1456 H1456 I1456 B1457 C1457 D1457 E1457 G1457 H1457 I1457 B1458 C1458 D1458 E1458 G1458 H1458 I1458 B1459 C1459 D1459 E1459 G1459 H1459 I1459 B1460 C1460 D1460 E1460 G1460 H1460 I1460 B1461 C1461 D1461 E1461 G1461 H1461 I1461 B1462 C1462 D1462 E1462 G1462 H1462 I1462 B1463 C1463 D1463 E1463 G1463 H1463 I1463 B1464 C1464 D1464 E1464 G1464 H1464 I1464 B1465 C1465 D1465 E1465 G1465 H1465 I1465 B1466 C1466 D1466 E1466 G1466 H1466 I1466 B1467 C1467 D1467 E1467 G1467 H1467 I1467 B1468 C1468 D1468 E1468 G1468 H1468 I1468 B1469 C1469 D1469 E1469 G1469 H1469 I1469 B1470 C1470 D1470 E1470 G1470 H1470 I1470 B1471 C1471 D1471 E1471 G1471 H1471 I1471 B1472 C1472 D1472 E1472 G1472 H1472 I1472 B1473 C1473 D1473 E1473 G1473 H1473 I1473 B1474 C1474 D1474 E1474 G1474 H1474 I1474 B1475 C1475 D1475 E1475 G1475 H1475 I1475 B1476 C1476 D1476 E1476 G1476 H1476 I1476 B1477 C1477 D1477 E1477 G1477 H1477 I1477 B1478 C1478 D1478 E1478 G1478 H1478 I1478 B1479 C1479 D1479 E1479 G1479 H1479 I1479 B1480 C1480 D1480 E1480 G1480 H1480 I1480 B1481 C1481 D1481 E1481 G1481 H1481 I1481 B1482 C1482 D1482 E1482 G1482 H1482 I1482 B1483 C1483 D1483 E1483 G1483 H1483 I1483 B1484 C1484 D1484 E1484 G1484 H1484 I1484 B1485 C1485 D1485 E1485 G1485 H1485 I1485 B1486 C1486 D1486 E1486 G1486 H1486 I1486 B1487 C1487 D1487 E1487 G1487 H1487 I1487 B1488 C1488 D1488 E1488 G1488 H1488 I1488 B1489 C1489 D1489 E1489 G1489 H1489 I1489 B1490 C1490 D1490 E1490 G1490 H1490 I1490 B1491 C1491 D1491 E1491 G1491 H1491 I1491 B1492 C1492 D1492 E1492 G1492 H1492 I1492 B1493 C1493 D1493 E1493 G1493 H1493 I1493 B1494 C1494 D1494 E1494 G1494 H1494 I1494 B1495 C1495 D1495 E1495 G1495 H1495 I1495 B1496 C1496 D1496 E1496 G1496 H1496 I1496 B1497 C1497 D1497 E1497 G1497 H1497 I1497 B1498 C1498 D1498 E1498 G1498 H1498 I1498 B1499 C1499 D1499 E1499 G1499 H1499 I1499 B1500 C1500 D1500 E1500 G1500 H1500 I1500 B1501 C1501 D1501 E1501 G1501 H1501 I1501 B1502 C1502 D1502 E1502 G1502 H1502 I1502 B1503 C1503 D1503 E1503 G1503 H1503 I1503 B1504 C1504 D1504 E1504 G1504 H1504 I1504 B1505 C1505 D1505 E1505 G1505 H1505 I1505 B1506 C1506 D1506 E1506 G1506 H1506 I1506 B1507 C1507 D1507 E1507 G1507 H1507 I1507 B1508 C1508 D1508 E1508 G1508 H1508 I1508 B1509 C1509 D1509 E1509 G1509 H1509 I1509 B1510 C1510 D1510 E1510 G1510 H1510 I1510 B1511 C1511 D1511 E1511 G1511 H1511 I1511 B1512 C1512 D1512 E1512 G1512 H1512 I1512 B1513 C1513 D1513 E1513 G1513 H1513 I1513 B1514 C1514 D1514 E1514 G1514 H1514 I1514 B1515 C1515 D1515 E1515 G1515 H1515 I1515 B1516 C1516 D1516 E1516 G1516 H1516 I1516 B1517 C1517 D1517 E1517 G1517 H1517 I1517 B1518 C1518 D1518 E1518 G1518 H1518 I1518 B1519 C1519 D1519 E1519 G1519 H1519 I1519 B1520 C1520 D1520 E1520 G1520 H1520 I1520 B1521 C1521 D1521 E1521 G1521 H1521 I1521 B1522 C1522 D1522 E1522 G1522 H1522 I1522 B1523 C1523 D1523 E1523 G1523 H1523 I1523 B1524 C1524 D1524 E1524 G1524 H1524 I1524 B1525 C1525 D1525 E1525 G1525 H1525 I1525 B1526 C1526 D1526 E1526 G1526 H1526 I1526 B1527 C1527 D1527 E1527 G1527 H1527 I1527 B1528 C1528 D1528 E1528 G1528 H1528 I1528 B1529 C1529 D1529 E1529 G1529 H1529 I1529 B1530 C1530 D1530 E1530 G1530 H1530 I1530 B1531 C1531 D1531 E1531 G1531 H1531 I1531 B1532 C1532 D1532 E1532 G1532 H1532 I1532 B1533 C1533 D1533 E1533 G1533 H1533 I1533 B1534 C1534 D1534 E1534 G1534 H1534 I1534 B1535 C1535 D1535 E1535 G1535 H1535 I1535 B1536 C1536 D1536 E1536 G1536 H1536 I1536 B1537 C1537 D1537 E1537 G1537 H1537 I1537 B1538 C1538 D1538 E1538 G1538 H1538 I1538 B1539 C1539 D1539 E1539 G1539 H1539 I1539 B1540 C1540 D1540 E1540 G1540 H1540 I1540 B1541 C1541 D1541 E1541 G1541 H1541 I1541 B1542 C1542 D1542 E1542 G1542 H1542 I1542 B1543 C1543 D1543 E1543 G1543 H1543 I1543 B1544 C1544 D1544 E1544 G1544 H1544 I1544 B1545 C1545 D1545 E1545 G1545 H1545 I1545 B1546 C1546 D1546 E1546 G1546 H1546 I1546 B1547 C1547 D1547 E1547 G1547 H1547 I1547 B1548 C1548 D1548 E1548 G1548 H1548 I1548 B1549 C1549 D1549 E1549 G1549 H1549 I1549 B1550 C1550 D1550 E1550 G1550 H1550 I1550 B1551 C1551 D1551 E1551 G1551 H1551 I1551 B1552 C1552 D1552 E1552 G1552 H1552 I1552 B1553 C1553 D1553 E1553 G1553 H1553 I1553 B1554 C1554 D1554 E1554 G1554 H1554 I1554 B1555 C1555 D1555 E1555 G1555 H1555 I1555 B1556 C1556 D1556 E1556 G1556 H1556 I1556 B1557 C1557 D1557 E1557 G1557 H1557 I1557 B1558 C1558 D1558 E1558 G1558 H1558 I1558 B1559 C1559 D1559 E1559 G1559 H1559 I1559 B1560 C1560 D1560 E1560 G1560 H1560 I1560 B1561 C1561 D1561 E1561 G1561 H1561 I1561 B1562 C1562 D1562 E1562 G1562 H1562 I1562 B1563 C1563 D1563 E1563 G1563 H1563 I1563 B1564 C1564 D1564 E1564 G1564 H1564 I1564 B1565 C1565 D1565 E1565 G1565 H1565 I1565 B1566 C1566 D1566 E1566 G1566 H1566 I1566 B1567 C1567 D1567 E1567 G1567 H1567 I1567 B1568 C1568 D1568 E1568 G1568 H1568 I1568 B1569 C1569 D1569 E1569 G1569 H1569 I1569 B1570 C1570 D1570 E1570 G1570 H1570 I1570 B1571 C1571 D1571 E1571 G1571 H1571 I1571 B1572 C1572 D1572 E1572 G1572 H1572 I1572 B1573 C1573 D1573 E1573 G1573 H1573 I1573 B1574 C1574 D1574 E1574 G1574 H1574 I1574 B1575 C1575 D1575 E1575 G1575 H1575 I1575 B1576 C1576 D1576 E1576 G1576 H1576 I1576 B1577 C1577 D1577 E1577 G1577 H1577 I1577 B1578 C1578 D1578 E1578 G1578 H1578 I1578 B1579 C1579 D1579 E1579 G1579 H1579 I1579 B1580 C1580 D1580 E1580 G1580 H1580 I1580 B1581 C1581 D1581 E1581 G1581 H1581 I1581 B1582 C1582 D1582 E1582 G1582 H1582 I1582 B1583 C1583 D1583 E1583 G1583 H1583 I1583 B1584 C1584 D1584 E1584 G1584 H1584 I1584 B1585 C1585 D1585 E1585 G1585 H1585 I1585 B1586 C1586 D1586 E1586 G1586 H1586 I1586 B1587 C1587 D1587 E1587 G1587 H1587 I1587 B1588 C1588 D1588 E1588 G1588 H1588 I1588 B1589 C1589 D1589 E1589 G1589 H1589 I1589 B1590 C1590 D1590 E1590 G1590 H1590 I1590 B1591 C1591 D1591 E1591 G1591 H1591 I1591 B1592 C1592 D1592 E1592 G1592 H1592 I1592 B1593 C1593 D1593 E1593 G1593 H1593 I1593 B1594 C1594 D1594 E1594 G1594 H1594 I1594 B1595 C1595 D1595 E1595 G1595 H1595 I1595 B1596 C1596 D1596 E1596 G1596 H1596 I1596 B1597 C1597 D1597 E1597 G1597 H1597 I1597 B1598 C1598 D1598 E1598 G1598 H1598 I1598 B1599 C1599 D1599 E1599 G1599 H1599 I1599 B1600 C1600 D1600 E1600 G1600 H1600 I1600 B1601 C1601 D1601 E1601 G1601 H1601 I1601 B1602 C1602 D1602 E1602 G1602 H1602 I1602 B1603 C1603 D1603 E1603 G1603 H1603 I1603 B1604 C1604 D1604 E1604 G1604 H1604 I1604 B1605 C1605 D1605 E1605 G1605 H1605 I1605 B1606 C1606 D1606 E1606 G1606 H1606 I1606 B1607 C1607 D1607 E1607 G1607 H1607 I1607 B1608 C1608 D1608 E1608 G1608 H1608 I1608 B1609 C1609 D1609 E1609 G1609 H1609 I1609 B1610 C1610 D1610 E1610 G1610 H1610 I1610 B1611 C1611 D1611 E1611 G1611 H1611 I1611 B1612 C1612 D1612 E1612 G1612 H1612 I1612 B1613 C1613 D1613 E1613 G1613 H1613 I1613 B1614 C1614 D1614 E1614 G1614 H1614 I1614 B1615 C1615 D1615 E1615 G1615 H1615 I1615 B1616 C1616 D1616 E1616 G1616 H1616 I1616 B1617 C1617 D1617 E1617 G1617 H1617 I1617 B1618 C1618 D1618 E1618 G1618 H1618 I1618 B1619 C1619 D1619 E1619 G1619 H1619 I1619 B1620 C1620 D1620 E1620 G1620 H1620 I1620 B1621 C1621 D1621 E1621 G1621 H1621 I1621 B1622 C1622 D1622 E1622 G1622 H1622 I1622 B1623 C1623 D1623 E1623 G1623 H1623 I1623 B1624 C1624 D1624 E1624 G1624 H1624 I1624 B1625 C1625 D1625 E1625 G1625 H1625 I1625 B1626 C1626 D1626 E1626 G1626 H1626 I1626 B1627 C1627 D1627 E1627 G1627 H1627 I1627 B1628 C1628 D1628 E1628 G1628 H1628 I1628 B1629 C1629 D1629 E1629 G1629 H1629 I1629 B1630 C1630 D1630 E1630 G1630 H1630 I1630 B1631 C1631 D1631 E1631 G1631 H1631 I1631 B1632 C1632 D1632 E1632 G1632 H1632 I1632 B1633 C1633 D1633 E1633 G1633 H1633 I1633 B1634 C1634 D1634 E1634 G1634 H1634 I1634 B1635 C1635 D1635 E1635 G1635 H1635 I1635 B1636 C1636 D1636 E1636 G1636 H1636 I1636 B1637 C1637 D1637 E1637 G1637 H1637 I1637 B1638 C1638 D1638 E1638 G1638 H1638 I1638 B1639 C1639 D1639 E1639 G1639 H1639 I1639 B1640 C1640 D1640 E1640 G1640 H1640 I1640 B1641 C1641 D1641 E1641 G1641 H1641 I1641 B1642 C1642 D1642 E1642 G1642 H1642 I1642 B1643 C1643 D1643 E1643 G1643 H1643 I1643 B1644 C1644 D1644 E1644 G1644 H1644 I1644 B1645 C1645 D1645 E1645 G1645 H1645 I1645 B1646 C1646 D1646 E1646 G1646 H1646 I1646 B1647 C1647 D1647 E1647 G1647 H1647 I1647 B1648 C1648 D1648 E1648 G1648 H1648 I1648 B1649 C1649 D1649 E1649 G1649 H1649 I1649 B1650 C1650 D1650 E1650 G1650 H1650 I1650 B1651 C1651 D1651 E1651 G1651 H1651 I1651 B1652 C1652 D1652 E1652 G1652 H1652 I1652 B1653 C1653 D1653 E1653 G1653 H1653 I1653 B1654 C1654 D1654 E1654 G1654 H1654 I1654 B1655 C1655 D1655 E1655 G1655 H1655 I1655 B1656 C1656 D1656 E1656 G1656 H1656 I1656 B1657 C1657 D1657 E1657 G1657 H1657 I1657 B1658 C1658 D1658 E1658 G1658 H1658 I1658 B1659 C1659 D1659 E1659 G1659 H1659 I1659 B1660 C1660 D1660 E1660 G1660 H1660 I1660 B1661 C1661 D1661 E1661 G1661 H1661 I1661 B1662 C1662 D1662 E1662 G1662 H1662 I1662 B1663 C1663 D1663 E1663 G1663 H1663 I1663 B1664 C1664 D1664 E1664 G1664 H1664 I1664 B1665 C1665 D1665 E1665 G1665 H1665 I1665 B1666 C1666 D1666 E1666 G1666 H1666 I1666 B1667 C1667 D1667 E1667 G1667 H1667 I1667 B1668 C1668 D1668 E1668 G1668 H1668 I1668 B1669 C1669 D1669 E1669 G1669 H1669 I1669 B1670 C1670 D1670 E1670 G1670 H1670 I1670 B1671 C1671 D1671 E1671 G1671 H1671 I1671 B1672 C1672 D1672 E1672 G1672 H1672 I1672 B1673 C1673 D1673 E1673 G1673 H1673 I1673 B1674 C1674 D1674 E1674 G1674 H1674 I1674 B1675 C1675 D1675 E1675 G1675 H1675 I1675 B1676 C1676 D1676 E1676 G1676 H1676 I1676 B1677 C1677 D1677 E1677 G1677 H1677 I1677 B1678 C1678 D1678 E1678 G1678 H1678 I1678 B1679 C1679 D1679 E1679 G1679 H1679 I1679 B1680 C1680 D1680 E1680 G1680 H1680 I1680 B1681 C1681 D1681 E1681 G1681 H1681 I1681 B1682 C1682 D1682 E1682 G1682 H1682 I1682 B1683 C1683 D1683 E1683 G1683 H1683 I1683 B1684 C1684 D1684 E1684 G1684 H1684 I1684 B1685 C1685 D1685 E1685 G1685 H1685 I1685 B1686 C1686 D1686 E1686 G1686 H1686 I1686 B1687 C1687 D1687 E1687 G1687 H1687 I1687 B1688 C1688 D1688 E1688 G1688 H1688 I1688 B1689 C1689 D1689 E1689 G1689 H1689 I1689 B1690 C1690 D1690 E1690 G1690 H1690 I1690 B1691 C1691 D1691 E1691 G1691 H1691 I1691 B1692 C1692 D1692 E1692 G1692 H1692 I1692 B1693 C1693 D1693 E1693 G1693 H1693 I1693 B1694 C1694 D1694 E1694 G1694 H1694 I1694 B1695 C1695 D1695 E1695 G1695 H1695 I1695 B1696 C1696 D1696 E1696 G1696 H1696 I1696 B1697 C1697 D1697 E1697 G1697 H1697 I1697 B1698 C1698 D1698 E1698 G1698 H1698 I1698 B1699 C1699 D1699 E1699 G1699 H1699 I1699 B1700 C1700 D1700 E1700 G1700 H1700 I1700 B1701 C1701 D1701 E1701 G1701 H1701 I1701 B1702 C1702 D1702 E1702 G1702 H1702 I1702 B1703 C1703 D1703 E1703 G1703 H1703 I1703 B1704 C1704 D1704 E1704 G1704 H1704 I1704 B1705 C1705 D1705 E1705 G1705 H1705 I1705 B1706 C1706 D1706 E1706 G1706 H1706 I1706 B1707 C1707 D1707 E1707 G1707 H1707 I1707 B1708 C1708 D1708 E1708 G1708 H1708 I1708 B1709 C1709 D1709 E1709 G1709 H1709 I1709 B1710 C1710 D1710 E1710 G1710 H1710 I1710 B1711 C1711 D1711 E1711 G1711 H1711 I1711 B1712 C1712 D1712 E1712 G1712 H1712 I1712 B1713 C1713 D1713 E1713 G1713 H1713 I1713 B1714 C1714 D1714 E1714 G1714 H1714 I1714 B1715 C1715 D1715 E1715 G1715 H1715 I1715 B1716 C1716 D1716 E1716 G1716 H1716 I1716 B1717 C1717 D1717 E1717 G1717 H1717 I1717 B1718 C1718 D1718 E1718 G1718 H1718 I1718 B1719 C1719 D1719 E1719 G1719 H1719 I1719 B1720 C1720 D1720 E1720 G1720 H1720 I1720 B1721 C1721 D1721 E1721 G1721 H1721 I1721 B1722 C1722 D1722 E1722 G1722 H1722 I1722 B1723 C1723 D1723 E1723 G1723 H1723 I1723 B1724 C1724 D1724 E1724 G1724 H1724 I1724 B1725 C1725 D1725 E1725 G1725 H1725 I1725 B1726 C1726 D1726 E1726 G1726 H1726 I1726 B1727 C1727 D1727 E1727 G1727 H1727 I1727 B1728 C1728 D1728 E1728 G1728 H1728 I1728 B1729 C1729 D1729 E1729 G1729 H1729 I1729 B1730 C1730 D1730 E1730 G1730 H1730 I1730 B1731 C1731 D1731 E1731 G1731 H1731 I1731 B1732 C1732 D1732 E1732 G1732 H1732 I1732 B1733 C1733 D1733 E1733 G1733 H1733 I1733 B1734 C1734 D1734 E1734 G1734 H1734 I1734 B1735 C1735 D1735 E1735 G1735 H1735 I1735 B1736 C1736 D1736 E1736 G1736 H1736 I1736 B1737 C1737 D1737 E1737 G1737 H1737 I1737 B1738 C1738 D1738 E1738 G1738 H1738 I1738 B1739 C1739 D1739 E1739 G1739 H1739 I1739 B1740 C1740 D1740 E1740 G1740 H1740 I1740 B1741 C1741 D1741 E1741 G1741 H1741 I1741 B1742 C1742 D1742 E1742 G1742 H1742 I1742 B1743 C1743 D1743 E1743 G1743 H1743 I1743 B1744 C1744 D1744 E1744 G1744 H1744 I1744 B1745 C1745 D1745 E1745 G1745 H1745 I1745 B1746 C1746 D1746 E1746 G1746 H1746 I1746 B1747 C1747 D1747 E1747 G1747 H1747 I1747 B1748 C1748 D1748 E1748 G1748 H1748 I1748 B1749 C1749 D1749 E1749 G1749 H1749 I1749 B1750 C1750 D1750 E1750 G1750 H1750 I1750 B1751 C1751 D1751 E1751 G1751 H1751 I1751 B1752 C1752 D1752 E1752 G1752 H1752 I1752 B1753 C1753 D1753 E1753 G1753 H1753 I1753 B1754 C1754 D1754 E1754 G1754 H1754 I1754 B1755 C1755 D1755 E1755 G1755 H1755 I1755 B1756 C1756 D1756 E1756 G1756 H1756 I1756 B1757 C1757 D1757 E1757 G1757 H1757 I1757 B1758 C1758 D1758 E1758 G1758 H1758 I1758 B1759 C1759 D1759 E1759 G1759 H1759 I1759 B1760 C1760 D1760 E1760 G1760 H1760 I1760 B1761 C1761 D1761 E1761 G1761 H1761 I1761 B1762 C1762 D1762 E1762 G1762 H1762 I1762 B1763 C1763 D1763 E1763 G1763 H1763 I1763 B1764 C1764 D1764 E1764 G1764 H1764 I1764 B1765 C1765 D1765 E1765 G1765 H1765 I1765 B1766 C1766 D1766 E1766 G1766 H1766 I1766 B1767 C1767 D1767 E1767 G1767 H1767 I1767 B1768 C1768 D1768 E1768 G1768 H1768 I1768 B1769 C1769 D1769 E1769 G1769 H1769 I1769 B1770 C1770 D1770 E1770 G1770 H1770 I1770 B1771 C1771 D1771 E1771 G1771 H1771 I1771 B1772 C1772 D1772 E1772 G1772 H1772 I1772 B1773 C1773 D1773 E1773 G1773 H1773 I1773 B1774 C1774 D1774 E1774 G1774 H1774 I1774 B1775 C1775 D1775 E1775 G1775 H1775 I1775 B1776 C1776 D1776 E1776 G1776 H1776 I1776 B1777 C1777 D1777 E1777 G1777 H1777 I1777 B1778 C1778 D1778 E1778 G1778 H1778 I1778 B1779 C1779 D1779 E1779 G1779 H1779 I1779 B1780 C1780 D1780 E1780 G1780 H1780 I1780 B1781 C1781 D1781 E1781 G1781 H1781 I1781 B1782 C1782 D1782 E1782 G1782 H1782 I1782 B1783 C1783 D1783 E1783 G1783 H1783 I1783 B1784 C1784 D1784 E1784 G1784 H1784 I1784 B1785 C1785 D1785 E1785 G1785 H1785 I1785 B1786 C1786 D1786 E1786 G1786 H1786 I1786 B1787 C1787 D1787 E1787 G1787 H1787 I1787 B1788 C1788 D1788 E1788 G1788 H1788 I1788 B1789 C1789 D1789 E1789 G1789 H1789 I1789 B1790 C1790 D1790 E1790 G1790 H1790 I1790 B1791 C1791 D1791 E1791 G1791 H1791 I1791 B1792 C1792 D1792 E1792 G1792 H1792 I1792 B1793 C1793 D1793 E1793 G1793 H1793 I1793 B1794 C1794 D1794 E1794 G1794 H1794 I1794 B1795 C1795 D1795 E1795 G1795 H1795 I1795 B1796 C1796 D1796 E1796 G1796 H1796 I1796 B1797 C1797 D1797 E1797 G1797 H1797 I1797 B1798 C1798 D1798 E1798 G1798 H1798 I1798 B1799 C1799 D1799 E1799 G1799 H1799 I1799 B1800 C1800 D1800 E1800 G1800 H1800 I1800 B1801 C1801 D1801 E1801 G1801 H1801 I1801 B1802 C1802 D1802 E1802 G1802 H1802 I1802 B1803 C1803 D1803 E1803 G1803 H1803 I1803 B1804 C1804 D1804 E1804 G1804 H1804 I1804 B1805 C1805 D1805 E1805 G1805 H1805 I1805 B1806 C1806 D1806 E1806 G1806 H1806 I1806 B1807 C1807 D1807 E1807 G1807 H1807 I1807 B1808 C1808 D1808 E1808 G1808 H1808 I1808 B1809 C1809 D1809 E1809 G1809 H1809 I1809 B1810 C1810 D1810 E1810 G1810 H1810 I1810 B1811 C1811 D1811 E1811 G1811 H1811 I1811 B1812 C1812 D1812 E1812 G1812 H1812 I1812 B1813 C1813 D1813 E1813 G1813 H1813 I1813 B1814 C1814 D1814 E1814 G1814 H1814 I1814 B1815 C1815 D1815 E1815 G1815 H1815 I1815 B1816 C1816 D1816 E1816 G1816 H1816 I1816 B1817 C1817 D1817 E1817 G1817 H1817 I1817 B1818 C1818 D1818 E1818 G1818 H1818 I1818 B1819 C1819 D1819 E1819 G1819 H1819 I1819 B1820 C1820 D1820 E1820 G1820 H1820 I1820 B1821 C1821 D1821 E1821 G1821 H1821 I1821 B1822 C1822 D1822 E1822 G1822 H1822 I1822 B1823 C1823 D1823 E1823 G1823 H1823 I1823 B1824 C1824 D1824 E1824 G1824 H1824 I1824 B1825 C1825 D1825 E1825 G1825 H1825 I1825 B1826 C1826 D1826 E1826 G1826 H1826 I1826 B1827 C1827 D1827 E1827 G1827 H1827 I1827 B1828 C1828 D1828 E1828 G1828 H1828 I1828 B1829 C1829 D1829 E1829 G1829 H1829 I1829 B1830 C1830 D1830 E1830 G1830 H1830 I1830 B1831 C1831 D1831 E1831 G1831 H1831 I1831 B1832 C1832 D1832 E1832 G1832 H1832 I1832 B1833 C1833 D1833 E1833 G1833 H1833 I1833 B1834 C1834 D1834 E1834 G1834 H1834 I1834 B1835 C1835 D1835 E1835 G1835 H1835 I1835 B1836 C1836 D1836 E1836 G1836 H1836 I1836 B1837 C1837 D1837 E1837 G1837 H1837 I1837 B1838 C1838 D1838 E1838 G1838 H1838 I1838 B1839 C1839 D1839 E1839 G1839 H1839 I1839 B1840 C1840 D1840 E1840 G1840 H1840 I1840 B1841 C1841 D1841 E1841 G1841 H1841 I1841 B1842 C1842 D1842 E1842 G1842 H1842 I1842 B1843 C1843 D1843 E1843 G1843 H1843 I1843 B1844 C1844 D1844 E1844 G1844 H1844 I1844 B1845 C1845 D1845 E1845 G1845 H1845 I1845 B1846 C1846 D1846 E1846 G1846 H1846 I1846 B1847 C1847 D1847 E1847 G1847 H1847 I1847 B1848 C1848 D1848 E1848 G1848 H1848 I1848 B1849 C1849 D1849 E1849 G1849 H1849 I1849 B1850 C1850 D1850 E1850 G1850 H1850 I1850 B1851 C1851 D1851 E1851 G1851 H1851 I1851 B1852 C1852 D1852 E1852 G1852 H1852 I1852 B1853 C1853 D1853 E1853 G1853 H1853 I1853 B1854 C1854 D1854 E1854 G1854 H1854 I1854 B1855 C1855 D1855 E1855 G1855 H1855 I1855 B1856 C1856 D1856 E1856 G1856 H1856 I1856 B1857 C1857 D1857 E1857 G1857 H1857 I1857 B1858 C1858 D1858 E1858 G1858 H1858 I1858 B1859 C1859 D1859 E1859 G1859 H1859 I1859 B1860 C1860 D1860 E1860 G1860 H1860 I1860 B1861 C1861 D1861 E1861 G1861 H1861 I1861 B1862 C1862 D1862 E1862 G1862 H1862 I1862 B1863 C1863 D1863 E1863 G1863 H1863 I1863 B1864 C1864 D1864 E1864 G1864 H1864 I1864 B1865 C1865 D1865 E1865 G1865 H1865 I1865 B1866 C1866 D1866 E1866 G1866 H1866 I1866 B1867 C1867 D1867 E1867 G1867 H1867 I1867 B1868 C1868 D1868 E1868 G1868 H1868 I1868 B1869 C1869 D1869 E1869 G1869 H1869 I1869 B1870 C1870 D1870 E1870 G1870 H1870 I1870 B1871 C1871 D1871 E1871 G1871 H1871 I1871 B1872 C1872 D1872 E1872 G1872 H1872 I1872 B1873 C1873 D1873 E1873 G1873 H1873 I1873 B1874 C1874 D1874 E1874 G1874 H1874 I1874 B1875 C1875 D1875 E1875 G1875 H1875 I1875 B1876 C1876 D1876 E1876 G1876 H1876 I1876 B1877 C1877 D1877 E1877 G1877 H1877 I1877 B1878 C1878 D1878 E1878 G1878 H1878 I1878 B1879 C1879 D1879 E1879 G1879 H1879 I1879 B1880 C1880 D1880 E1880 G1880 H1880 I1880 B1881 C1881 D1881 E1881 G1881 H1881 I1881 B1882 C1882 D1882 E1882 G1882 H1882 I1882 B1883 C1883 D1883 E1883 G1883 H1883 I1883 B1884 C1884 D1884 E1884 G1884 H1884 I1884 B1885 C1885 D1885 E1885 G1885 H1885 I1885 B1886 C1886 D1886 E1886 G1886 H1886 I1886 B1887 C1887 D1887 E1887 G1887 H1887 I1887 B1888 C1888 D1888 E1888 G1888 H1888 I1888 B1889 C1889 D1889 E1889 G1889 H1889 I1889 B1890 C1890 D1890 E1890 G1890 H1890 I1890 B1891 C1891 D1891 E1891 G1891 H1891 I1891 B1892 C1892 D1892 E1892 G1892 H1892 I1892 B1893 C1893 D1893 E1893 G1893 H1893 I1893 B1894 C1894 D1894 E1894 G1894 H1894 I1894 B1895 C1895 D1895 E1895 G1895 H1895 I1895 B1896 C1896 D1896 E1896 G1896 H1896 I1896 B1897 C1897 D1897 E1897 G1897 H1897 I1897 B1898 C1898 D1898 E1898 G1898 H1898 I1898 B1899 C1899 D1899 E1899 G1899 H1899 I1899 B1900 C1900 D1900 E1900 G1900 H1900 I1900 B1901 C1901 D1901 E1901 G1901 H1901 I1901 B1902 C1902 D1902 E1902 G1902 H1902 I1902 B1903 C1903 D1903 E1903 G1903 H1903 I1903 B1904 C1904 D1904 E1904 G1904 H1904 I1904 B1905 C1905 D1905 E1905 G1905 H1905 I1905 B1906 C1906 D1906 E1906 G1906 H1906 I1906 B1907 C1907 D1907 E1907 G1907 H1907 I1907 B1908 C1908 D1908 E1908 G1908 H1908 I1908 B1909 C1909 D1909 E1909 G1909 H1909 I1909 B1910 C1910 D1910 E1910 G1910 H1910 I1910 B1911 C1911 D1911 E1911 G1911 H1911 I1911 B1912 C1912 D1912 E1912 G1912 H1912 I1912 B1913 C1913 D1913 E1913 G1913 H1913 I1913 B1914 C1914 D1914 E1914 G1914 H1914 I1914 B1915 C1915 D1915 E1915 G1915 H1915 I1915 B1916 C1916 D1916 E1916 G1916 H1916 I1916 B1917 C1917 D1917 E1917 G1917 H1917 I1917 B1918 C1918 D1918 E1918 G1918 H1918 I1918 B1919 C1919 D1919 E1919 G1919 H1919 I1919 B1920 C1920 D1920 E1920 G1920 H1920 I1920 B1921 C1921 D1921 E1921 G1921 H1921 I1921 B1922 C1922 D1922 E1922 G1922 H1922 I1922 B1923 C1923 D1923 E1923 G1923 H1923 I1923 B1924 C1924 D1924 E1924 G1924 H1924 I1924 B1925 C1925 D1925 E1925 G1925 H1925 I1925 B1926 C1926 D1926 E1926 G1926 H1926 I1926 B1927 C1927 D1927 E1927 G1927 H1927 I1927 B1928 C1928 D1928 E1928 G1928 H1928 I1928 B1929 C1929 D1929 E1929 G1929 H1929 I1929 B1930 C1930 D1930 E1930 G1930 H1930 I1930 B1931 C1931 D1931 E1931 G1931 H1931 I1931 B1932 C1932 D1932 E1932 G1932 H1932 I1932 B1933 C1933 D1933 E1933 G1933 H1933 I1933 B1934 C1934 D1934 E1934 G1934 H1934 I1934 B1935 C1935 D1935 E1935 G1935 H1935 I1935 B1936 C1936 D1936 E1936 G1936 H1936 I1936 B1937 C1937 D1937 E1937 G1937 H1937 I1937 B1938 C1938 D1938 E1938 G1938 H1938 I1938 B1939 C1939 D1939 E1939 G1939 H1939 I1939 B1940 C1940 D1940 E1940 G1940 H1940 I1940 B1941 C1941 D1941 E1941 G1941 H1941 I1941 B1942 C1942 D1942 E1942 G1942 H1942 I1942 B1943 C1943 D1943 E1943 G1943 H1943 I1943 B1944 C1944 D1944 E1944 G1944 H1944 I1944 B1945 C1945 D1945 E1945 G1945 H1945 I1945 B1946 C1946 D1946 E1946 G1946 H1946 I1946 B1947 C1947 D1947 E1947 G1947 H1947 I1947 B1948 C1948 D1948 E1948 G1948 H1948 I1948 B1949 C1949 D1949 E1949 G1949 H1949 I1949 B1950 C1950 D1950 E1950 G1950 H1950 I1950 B1951 C1951 D1951 E1951 G1951 H1951 I1951 B1952 C1952 D1952 E1952 G1952 H1952 I1952 B1953 C1953 D1953 E1953 G1953 H1953 I1953 B1954 C1954 D1954 E1954 G1954 H1954 I1954 B1955 C1955 D1955 E1955 G1955 H1955 I1955 B1956 C1956 D1956 E1956 G1956 H1956 I1956 B1957 C1957 D1957 E1957 G1957 H1957 I1957 B1958 C1958 D1958 E1958 G1958 H1958 I1958 B1959 C1959 D1959 E1959 G1959 H1959 I1959 B1960 C1960 D1960 E1960 G1960 H1960 I1960 B1961 C1961 D1961 E1961 G1961 H1961 I1961 B1962 C1962 D1962 E1962 G1962 H1962 I1962 B1963 C1963 D1963 E1963 G1963 H1963 I1963 B1964 C1964 D1964 E1964 G1964 H1964 I1964 B1965 C1965 D1965 E1965 G1965 H1965 I1965 B1966 C1966 D1966 E1966 G1966 H1966 I1966 B1967 C1967 D1967 E1967 G1967 H1967 I1967 B1968 C1968 D1968 E1968 G1968 H1968 I1968 B1969 C1969 D1969 E1969 G1969 H1969 I1969 B1970 C1970 D1970 E1970 G1970 H1970 I1970 B1971 C1971 D1971 E1971 G1971 H1971 I1971 B1972 C1972 D1972 E1972 G1972 H1972 I1972 B1973 C1973 D1973 E1973 G1973 H1973 I1973 B1974 C1974 D1974 E1974 G1974 H1974 I1974 B1975 C1975 D1975 E1975 G1975 H1975 I1975 B1976 C1976 D1976 E1976 G1976 H1976 I1976 B1977 C1977 D1977 E1977 G1977 H1977 I1977 B1978 C1978 D1978 E1978 G1978 H1978 I1978 B1979 C1979 D1979 E1979 G1979 H1979 I1979 B1980 C1980 D1980 E1980 G1980 H1980 I1980 B1981 C1981 D1981 E1981 G1981 H1981 I1981 B1982 C1982 D1982 E1982 G1982 H1982 I1982 B1983 C1983 D1983 E1983 G1983 H1983 I1983 B1984 C1984 D1984 E1984 G1984 H1984 I1984 B1985 C1985 D1985 E1985 G1985 H1985 I1985 B1986 C1986 D1986 E1986 G1986 H1986 I1986 B1987 C1987 D1987 E1987 G1987 H1987 I1987 B1988 C1988 D1988 E1988 G1988 H1988 I1988 B1989 C1989 D1989 E1989 G1989 H1989 I1989 B1990 C1990 D1990 E1990 G1990 H1990 I1990 B1991 C1991 D1991 E1991 G1991 H1991 I1991 B1992 C1992 D1992 E1992 G1992 H1992 I1992 B1993 C1993 D1993 E1993 G1993 H1993 I1993 B1994 C1994 D1994 E1994 G1994 H1994 I1994 B1995 C1995 D1995 E1995 G1995 H1995 I1995 B1996 C1996 D1996 E1996 G1996 H1996 I1996 B1997 C1997 D1997 E1997 G1997 H1997 I1997 B1998 C1998 D1998 E1998 G1998 H1998 I1998 B1999 C1999 D1999 E1999 G1999 H1999 I1999 B2000 C2000 D2000 E2000 G2000 H2000 I2000 I4:I14 B4:E14 G4:H14">
      <formula1>0</formula1>
    </dataValidation>
  </dataValidations>
  <pageMargins left="0.699305555555556" right="0.699305555555556" top="0.75" bottom="0.75" header="0.3" footer="0.3"/>
  <pageSetup paperSize="9"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1" tint="0.15"/>
  </sheetPr>
  <dimension ref="B1:L11"/>
  <sheetViews>
    <sheetView showGridLines="0" workbookViewId="0">
      <selection activeCell="H2" sqref="H2:J2"/>
    </sheetView>
  </sheetViews>
  <sheetFormatPr defaultColWidth="9" defaultRowHeight="16.5"/>
  <cols>
    <col min="1" max="1" width="6.25" style="24" customWidth="1"/>
    <col min="2" max="2" width="10.875" style="25" customWidth="1"/>
    <col min="3" max="3" width="11.75" style="26" customWidth="1"/>
    <col min="4" max="4" width="16.375" style="26" customWidth="1"/>
    <col min="5" max="5" width="12.875" style="26" customWidth="1"/>
    <col min="6" max="6" width="15.375" style="26" customWidth="1"/>
    <col min="7" max="10" width="11.625" style="26" customWidth="1"/>
    <col min="11" max="11" width="8.875" style="26" customWidth="1"/>
    <col min="12" max="12" width="9.25" style="26" customWidth="1"/>
    <col min="13" max="16384" width="9" style="24"/>
  </cols>
  <sheetData>
    <row r="1" ht="32" customHeight="1" spans="3:5">
      <c r="C1" s="27" t="s">
        <v>31</v>
      </c>
      <c r="D1" s="27"/>
      <c r="E1" s="27"/>
    </row>
    <row r="2" ht="39" customHeight="1" spans="3:10">
      <c r="C2" s="27"/>
      <c r="D2" s="27"/>
      <c r="E2" s="27"/>
      <c r="G2" s="28" t="s">
        <v>32</v>
      </c>
      <c r="H2" s="29" t="s">
        <v>12</v>
      </c>
      <c r="I2" s="29"/>
      <c r="J2" s="29"/>
    </row>
    <row r="3" ht="39" customHeight="1" spans="3:10">
      <c r="C3" s="27"/>
      <c r="D3" s="27"/>
      <c r="E3" s="27"/>
      <c r="G3" s="28" t="s">
        <v>33</v>
      </c>
      <c r="H3" s="30">
        <v>43101</v>
      </c>
      <c r="I3" s="40" t="s">
        <v>34</v>
      </c>
      <c r="J3" s="30">
        <v>43115</v>
      </c>
    </row>
    <row r="4" ht="41" customHeight="1" spans="3:6">
      <c r="C4" s="27"/>
      <c r="D4" s="27"/>
      <c r="E4" s="27"/>
      <c r="F4" s="31"/>
    </row>
    <row r="5" ht="25" customHeight="1" spans="2:12">
      <c r="B5" s="32" t="s">
        <v>35</v>
      </c>
      <c r="C5" s="33"/>
      <c r="D5" s="33"/>
      <c r="E5" s="33"/>
      <c r="F5" s="33"/>
      <c r="G5" s="34" t="s">
        <v>36</v>
      </c>
      <c r="H5" s="34"/>
      <c r="I5" s="34"/>
      <c r="J5" s="34"/>
      <c r="K5" s="34" t="s">
        <v>37</v>
      </c>
      <c r="L5" s="41"/>
    </row>
    <row r="6" ht="48" customHeight="1" spans="2:12">
      <c r="B6" s="35" t="s">
        <v>3</v>
      </c>
      <c r="C6" s="36" t="s">
        <v>4</v>
      </c>
      <c r="D6" s="36" t="s">
        <v>5</v>
      </c>
      <c r="E6" s="36" t="s">
        <v>6</v>
      </c>
      <c r="F6" s="36" t="s">
        <v>7</v>
      </c>
      <c r="G6" s="36" t="s">
        <v>8</v>
      </c>
      <c r="H6" s="36" t="s">
        <v>21</v>
      </c>
      <c r="I6" s="36" t="s">
        <v>38</v>
      </c>
      <c r="J6" s="36" t="s">
        <v>39</v>
      </c>
      <c r="K6" s="36" t="s">
        <v>40</v>
      </c>
      <c r="L6" s="42" t="s">
        <v>41</v>
      </c>
    </row>
    <row r="7" ht="68" customHeight="1" spans="2:12">
      <c r="B7" s="37" t="str">
        <f>IF($H$2="","",$H$2)</f>
        <v>TG-001</v>
      </c>
      <c r="C7" s="37" t="str">
        <f>IF($H$2="","",VLOOKUP($B$7,货物明细表!$B:$F,2,0))</f>
        <v>继电器</v>
      </c>
      <c r="D7" s="37" t="str">
        <f>IF($H$2="","",VLOOKUP($B$7,货物明细表!$B:$F,3,0))</f>
        <v>24V继电器</v>
      </c>
      <c r="E7" s="37" t="str">
        <f>IF($H$2="","",VLOOKUP($B$7,货物明细表!$B:$F,4,0))</f>
        <v>70*120</v>
      </c>
      <c r="F7" s="37" t="str">
        <f>IF($H$2="","",VLOOKUP($B$7,货物明细表!$B:$F,5,0))</f>
        <v>菲尼克斯</v>
      </c>
      <c r="G7" s="37">
        <f>IF(AND($H$3&lt;&gt;"",$J$3&lt;&gt;"",$H$2&lt;&gt;""),SUMIFS(入库记录!$H:$H,入库记录!$B:$B,"&lt;"&amp;$J$3+1,入库记录!$C:$C,$H$2)-SUMIFS(入库记录!$H:$H,入库记录!$B:$B,"&lt;"&amp;$H$3,入库记录!$C:$C,$H$2),"")</f>
        <v>20</v>
      </c>
      <c r="H7" s="37">
        <f>IF(AND($H$3&lt;&gt;"",$J$3&lt;&gt;"",$H$2&lt;&gt;""),SUMIFS(出库记录!$H:$H,出库记录!$B:$B,"&lt;"&amp;$J$3,出库记录!$C:$C,$H$2)-SUMIFS(出库记录!$H:$H,出库记录!$B:$B,"&lt;"&amp;$H$3,出库记录!$C:$C,$H$2),"")</f>
        <v>10</v>
      </c>
      <c r="I7" s="37">
        <f>IF(AND($H$3&lt;&gt;"",$J$3&lt;&gt;"",$H$2&lt;&gt;""),COUNTIFS(入库记录!$B:$B,"&lt;"&amp;$J$3+1,入库记录!$C:$C,$H$2)-COUNTIFS(入库记录!$B:$B,"&lt;"&amp;$H$3,入库记录!$C:$C,$H$2),"")</f>
        <v>1</v>
      </c>
      <c r="J7" s="37">
        <f>IF(AND($H$3&lt;&gt;"",$J$3&lt;&gt;"",$H$2&lt;&gt;""),COUNTIFS(出库记录!$B:$B,"&lt;"&amp;$J$3+1,出库记录!$C:$C,$H$2)-COUNTIFS(出库记录!$B:$B,"&lt;"&amp;$H$3,出库记录!$C:$C,$H$2),"")</f>
        <v>1</v>
      </c>
      <c r="K7" s="37">
        <f>IFERROR(VLOOKUP($H$2,现有库存!$A:$J,9,0),"")</f>
        <v>160</v>
      </c>
      <c r="L7" s="37" t="str">
        <f>IF($H$2="","",IF(AND($K$7&lt;VLOOKUP($H$2,货物明细表!$B:$G,6,0)+1,VLOOKUP($H$2,货物明细表!$B:$G,6,0)&lt;&gt;""),"是","否"))</f>
        <v>否</v>
      </c>
    </row>
    <row r="8" spans="3:3">
      <c r="C8" s="38"/>
    </row>
    <row r="10" spans="3:4">
      <c r="C10" s="39" t="s">
        <v>42</v>
      </c>
      <c r="D10" s="11" t="s">
        <v>43</v>
      </c>
    </row>
    <row r="11" spans="4:4">
      <c r="D11" s="11" t="s">
        <v>44</v>
      </c>
    </row>
  </sheetData>
  <sheetProtection sheet="1" selectLockedCells="1" insertHyperlinks="0" autoFilter="0" objects="1"/>
  <mergeCells count="5">
    <mergeCell ref="H2:J2"/>
    <mergeCell ref="B5:F5"/>
    <mergeCell ref="G5:J5"/>
    <mergeCell ref="K5:L5"/>
    <mergeCell ref="C1:E4"/>
  </mergeCells>
  <dataValidations count="4">
    <dataValidation type="list" allowBlank="1" showInputMessage="1" showErrorMessage="1" sqref="H2:I2">
      <formula1>货物编码</formula1>
    </dataValidation>
    <dataValidation type="date" operator="between" allowBlank="1" showInputMessage="1" showErrorMessage="1" sqref="H3 J3">
      <formula1>1</formula1>
      <formula2>2958101</formula2>
    </dataValidation>
    <dataValidation type="custom" allowBlank="1" showInputMessage="1" showErrorMessage="1" sqref="B7:L7">
      <formula1>0</formula1>
    </dataValidation>
    <dataValidation allowBlank="1" showInputMessage="1" showErrorMessage="1" sqref="C8 C10 C11:C12"/>
  </dataValidations>
  <pageMargins left="0.699305555555556" right="0.699305555555556" top="0.75" bottom="0.75" header="0.3" footer="0.3"/>
  <pageSetup paperSize="9" orientation="portrait"/>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1" tint="0.15"/>
  </sheetPr>
  <dimension ref="A1:H102"/>
  <sheetViews>
    <sheetView showGridLines="0" workbookViewId="0">
      <pane ySplit="2" topLeftCell="A3" activePane="bottomLeft" state="frozen"/>
      <selection/>
      <selection pane="bottomLeft" activeCell="E4" sqref="E4"/>
    </sheetView>
  </sheetViews>
  <sheetFormatPr defaultColWidth="9" defaultRowHeight="16.5" outlineLevelCol="7"/>
  <cols>
    <col min="1" max="1" width="6.625" style="12" customWidth="1"/>
    <col min="2" max="2" width="14.625" style="13" customWidth="1"/>
    <col min="3" max="3" width="11.625" style="13" customWidth="1"/>
    <col min="4" max="4" width="15.625" style="13" customWidth="1"/>
    <col min="5" max="6" width="18.625" style="13" customWidth="1"/>
    <col min="7" max="7" width="17.5" style="13" customWidth="1"/>
    <col min="8" max="8" width="15.625" style="13" customWidth="1"/>
    <col min="9" max="16384" width="9" style="12"/>
  </cols>
  <sheetData>
    <row r="1" ht="40" customHeight="1" spans="1:8">
      <c r="A1" s="14"/>
      <c r="B1" s="15"/>
      <c r="C1" s="16" t="s">
        <v>45</v>
      </c>
      <c r="D1" s="16"/>
      <c r="E1" s="16"/>
      <c r="F1" s="16"/>
      <c r="G1" s="15"/>
      <c r="H1" s="15"/>
    </row>
    <row r="2" ht="37" customHeight="1" spans="1:8">
      <c r="A2" s="17" t="s">
        <v>1</v>
      </c>
      <c r="B2" s="17" t="s">
        <v>3</v>
      </c>
      <c r="C2" s="17" t="s">
        <v>4</v>
      </c>
      <c r="D2" s="17" t="s">
        <v>5</v>
      </c>
      <c r="E2" s="17" t="s">
        <v>6</v>
      </c>
      <c r="F2" s="17" t="s">
        <v>7</v>
      </c>
      <c r="G2" s="17" t="s">
        <v>46</v>
      </c>
      <c r="H2" s="17" t="s">
        <v>11</v>
      </c>
    </row>
    <row r="3" spans="1:8">
      <c r="A3" s="18">
        <v>1</v>
      </c>
      <c r="B3" s="19" t="s">
        <v>12</v>
      </c>
      <c r="C3" s="20" t="s">
        <v>47</v>
      </c>
      <c r="D3" s="20" t="s">
        <v>48</v>
      </c>
      <c r="E3" s="20" t="s">
        <v>49</v>
      </c>
      <c r="F3" s="20" t="s">
        <v>50</v>
      </c>
      <c r="G3" s="20">
        <v>100</v>
      </c>
      <c r="H3" s="20"/>
    </row>
    <row r="4" spans="1:8">
      <c r="A4" s="21">
        <v>2</v>
      </c>
      <c r="B4" s="22" t="s">
        <v>15</v>
      </c>
      <c r="C4" s="23" t="s">
        <v>51</v>
      </c>
      <c r="D4" s="23" t="s">
        <v>52</v>
      </c>
      <c r="E4" s="23" t="s">
        <v>49</v>
      </c>
      <c r="F4" s="23" t="s">
        <v>53</v>
      </c>
      <c r="G4" s="23">
        <v>100</v>
      </c>
      <c r="H4" s="23"/>
    </row>
    <row r="5" spans="1:8">
      <c r="A5" s="18">
        <v>3</v>
      </c>
      <c r="B5" s="19" t="s">
        <v>16</v>
      </c>
      <c r="C5" s="20" t="s">
        <v>51</v>
      </c>
      <c r="D5" s="20" t="s">
        <v>54</v>
      </c>
      <c r="E5" s="20" t="s">
        <v>55</v>
      </c>
      <c r="F5" s="20" t="s">
        <v>56</v>
      </c>
      <c r="G5" s="20"/>
      <c r="H5" s="20"/>
    </row>
    <row r="6" spans="1:8">
      <c r="A6" s="21">
        <v>4</v>
      </c>
      <c r="B6" s="22" t="s">
        <v>18</v>
      </c>
      <c r="C6" s="23" t="s">
        <v>57</v>
      </c>
      <c r="D6" s="23" t="s">
        <v>58</v>
      </c>
      <c r="E6" s="23" t="s">
        <v>59</v>
      </c>
      <c r="F6" s="23" t="s">
        <v>60</v>
      </c>
      <c r="G6" s="23">
        <v>500</v>
      </c>
      <c r="H6" s="23"/>
    </row>
    <row r="7" spans="1:8">
      <c r="A7" s="18">
        <v>5</v>
      </c>
      <c r="B7" s="19"/>
      <c r="C7" s="20"/>
      <c r="D7" s="20"/>
      <c r="E7" s="20"/>
      <c r="F7" s="20"/>
      <c r="G7" s="20"/>
      <c r="H7" s="20"/>
    </row>
    <row r="8" spans="1:8">
      <c r="A8" s="21">
        <v>6</v>
      </c>
      <c r="B8" s="22"/>
      <c r="C8" s="23"/>
      <c r="D8" s="23"/>
      <c r="E8" s="23"/>
      <c r="F8" s="23"/>
      <c r="G8" s="23"/>
      <c r="H8" s="23"/>
    </row>
    <row r="9" spans="1:8">
      <c r="A9" s="18">
        <v>7</v>
      </c>
      <c r="B9" s="19"/>
      <c r="C9" s="20"/>
      <c r="D9" s="20"/>
      <c r="E9" s="20"/>
      <c r="F9" s="20"/>
      <c r="G9" s="20"/>
      <c r="H9" s="20"/>
    </row>
    <row r="10" spans="1:8">
      <c r="A10" s="21">
        <v>8</v>
      </c>
      <c r="B10" s="22"/>
      <c r="C10" s="23"/>
      <c r="D10" s="23"/>
      <c r="E10" s="23"/>
      <c r="F10" s="23"/>
      <c r="G10" s="23"/>
      <c r="H10" s="23"/>
    </row>
    <row r="11" spans="1:8">
      <c r="A11" s="18">
        <v>9</v>
      </c>
      <c r="B11" s="19"/>
      <c r="C11" s="20"/>
      <c r="D11" s="20"/>
      <c r="E11" s="20"/>
      <c r="F11" s="20"/>
      <c r="G11" s="20"/>
      <c r="H11" s="20"/>
    </row>
    <row r="12" spans="1:8">
      <c r="A12" s="21">
        <v>10</v>
      </c>
      <c r="B12" s="22"/>
      <c r="C12" s="23"/>
      <c r="D12" s="23"/>
      <c r="E12" s="23"/>
      <c r="F12" s="23"/>
      <c r="G12" s="23"/>
      <c r="H12" s="23"/>
    </row>
    <row r="13" spans="1:8">
      <c r="A13" s="18">
        <v>11</v>
      </c>
      <c r="B13" s="19"/>
      <c r="C13" s="20"/>
      <c r="D13" s="20"/>
      <c r="E13" s="20"/>
      <c r="F13" s="20"/>
      <c r="G13" s="20"/>
      <c r="H13" s="20"/>
    </row>
    <row r="14" spans="1:8">
      <c r="A14" s="21">
        <v>12</v>
      </c>
      <c r="B14" s="22"/>
      <c r="C14" s="23"/>
      <c r="D14" s="23"/>
      <c r="E14" s="23"/>
      <c r="F14" s="23"/>
      <c r="G14" s="23"/>
      <c r="H14" s="23"/>
    </row>
    <row r="15" spans="1:8">
      <c r="A15" s="18">
        <v>13</v>
      </c>
      <c r="B15" s="19"/>
      <c r="C15" s="20"/>
      <c r="D15" s="20"/>
      <c r="E15" s="20"/>
      <c r="F15" s="20"/>
      <c r="G15" s="20"/>
      <c r="H15" s="20"/>
    </row>
    <row r="16" spans="1:8">
      <c r="A16" s="21">
        <v>14</v>
      </c>
      <c r="B16" s="22"/>
      <c r="C16" s="23"/>
      <c r="D16" s="23"/>
      <c r="E16" s="23"/>
      <c r="F16" s="23"/>
      <c r="G16" s="23"/>
      <c r="H16" s="23"/>
    </row>
    <row r="17" spans="1:8">
      <c r="A17" s="18">
        <v>15</v>
      </c>
      <c r="B17" s="19"/>
      <c r="C17" s="20"/>
      <c r="D17" s="20"/>
      <c r="E17" s="20"/>
      <c r="F17" s="20"/>
      <c r="G17" s="20"/>
      <c r="H17" s="20"/>
    </row>
    <row r="18" spans="1:8">
      <c r="A18" s="21">
        <v>16</v>
      </c>
      <c r="B18" s="22"/>
      <c r="C18" s="23"/>
      <c r="D18" s="23"/>
      <c r="E18" s="23"/>
      <c r="F18" s="23"/>
      <c r="G18" s="23"/>
      <c r="H18" s="23"/>
    </row>
    <row r="19" spans="1:8">
      <c r="A19" s="18">
        <v>17</v>
      </c>
      <c r="B19" s="19"/>
      <c r="C19" s="20"/>
      <c r="D19" s="20"/>
      <c r="E19" s="20"/>
      <c r="F19" s="20"/>
      <c r="G19" s="20"/>
      <c r="H19" s="20"/>
    </row>
    <row r="20" spans="1:8">
      <c r="A20" s="21">
        <v>18</v>
      </c>
      <c r="B20" s="22"/>
      <c r="C20" s="23"/>
      <c r="D20" s="23"/>
      <c r="E20" s="23"/>
      <c r="F20" s="23"/>
      <c r="G20" s="23"/>
      <c r="H20" s="23"/>
    </row>
    <row r="21" spans="1:8">
      <c r="A21" s="18">
        <v>19</v>
      </c>
      <c r="B21" s="19"/>
      <c r="C21" s="20"/>
      <c r="D21" s="20"/>
      <c r="E21" s="20"/>
      <c r="F21" s="20"/>
      <c r="G21" s="20"/>
      <c r="H21" s="20"/>
    </row>
    <row r="22" spans="1:8">
      <c r="A22" s="21">
        <v>20</v>
      </c>
      <c r="B22" s="22"/>
      <c r="C22" s="23"/>
      <c r="D22" s="23"/>
      <c r="E22" s="23"/>
      <c r="F22" s="23"/>
      <c r="G22" s="23"/>
      <c r="H22" s="23"/>
    </row>
    <row r="23" spans="1:8">
      <c r="A23" s="18">
        <v>21</v>
      </c>
      <c r="B23" s="19"/>
      <c r="C23" s="20"/>
      <c r="D23" s="20"/>
      <c r="E23" s="20"/>
      <c r="F23" s="20"/>
      <c r="G23" s="20"/>
      <c r="H23" s="20"/>
    </row>
    <row r="24" spans="1:8">
      <c r="A24" s="21">
        <v>22</v>
      </c>
      <c r="B24" s="22"/>
      <c r="C24" s="23"/>
      <c r="D24" s="23"/>
      <c r="E24" s="23"/>
      <c r="F24" s="23"/>
      <c r="G24" s="23"/>
      <c r="H24" s="23"/>
    </row>
    <row r="25" spans="1:8">
      <c r="A25" s="18">
        <v>23</v>
      </c>
      <c r="B25" s="19"/>
      <c r="C25" s="20"/>
      <c r="D25" s="20"/>
      <c r="E25" s="20"/>
      <c r="F25" s="20"/>
      <c r="G25" s="20"/>
      <c r="H25" s="20"/>
    </row>
    <row r="26" spans="1:8">
      <c r="A26" s="21">
        <v>24</v>
      </c>
      <c r="B26" s="22"/>
      <c r="C26" s="23"/>
      <c r="D26" s="23"/>
      <c r="E26" s="23"/>
      <c r="F26" s="23"/>
      <c r="G26" s="23"/>
      <c r="H26" s="23"/>
    </row>
    <row r="27" spans="1:8">
      <c r="A27" s="18">
        <v>25</v>
      </c>
      <c r="B27" s="19"/>
      <c r="C27" s="20"/>
      <c r="D27" s="20"/>
      <c r="E27" s="20"/>
      <c r="F27" s="20"/>
      <c r="G27" s="20"/>
      <c r="H27" s="20"/>
    </row>
    <row r="28" spans="1:8">
      <c r="A28" s="21">
        <v>26</v>
      </c>
      <c r="B28" s="22"/>
      <c r="C28" s="23"/>
      <c r="D28" s="23"/>
      <c r="E28" s="23"/>
      <c r="F28" s="23"/>
      <c r="G28" s="23"/>
      <c r="H28" s="23"/>
    </row>
    <row r="29" spans="1:8">
      <c r="A29" s="18">
        <v>27</v>
      </c>
      <c r="B29" s="19"/>
      <c r="C29" s="20"/>
      <c r="D29" s="20"/>
      <c r="E29" s="20"/>
      <c r="F29" s="20"/>
      <c r="G29" s="20"/>
      <c r="H29" s="20"/>
    </row>
    <row r="30" spans="1:8">
      <c r="A30" s="21">
        <v>28</v>
      </c>
      <c r="B30" s="22"/>
      <c r="C30" s="23"/>
      <c r="D30" s="23"/>
      <c r="E30" s="23"/>
      <c r="F30" s="23"/>
      <c r="G30" s="23"/>
      <c r="H30" s="23"/>
    </row>
    <row r="31" spans="1:8">
      <c r="A31" s="18">
        <v>29</v>
      </c>
      <c r="B31" s="19"/>
      <c r="C31" s="20"/>
      <c r="D31" s="20"/>
      <c r="E31" s="20"/>
      <c r="F31" s="20"/>
      <c r="G31" s="20"/>
      <c r="H31" s="20"/>
    </row>
    <row r="32" spans="1:8">
      <c r="A32" s="21">
        <v>30</v>
      </c>
      <c r="B32" s="22"/>
      <c r="C32" s="23"/>
      <c r="D32" s="23"/>
      <c r="E32" s="23"/>
      <c r="F32" s="23"/>
      <c r="G32" s="23"/>
      <c r="H32" s="23"/>
    </row>
    <row r="33" spans="1:8">
      <c r="A33" s="18">
        <v>31</v>
      </c>
      <c r="B33" s="19"/>
      <c r="C33" s="20"/>
      <c r="D33" s="20"/>
      <c r="E33" s="20"/>
      <c r="F33" s="20"/>
      <c r="G33" s="20"/>
      <c r="H33" s="20"/>
    </row>
    <row r="34" spans="1:8">
      <c r="A34" s="21">
        <v>32</v>
      </c>
      <c r="B34" s="22"/>
      <c r="C34" s="23"/>
      <c r="D34" s="23"/>
      <c r="E34" s="23"/>
      <c r="F34" s="23"/>
      <c r="G34" s="23"/>
      <c r="H34" s="23"/>
    </row>
    <row r="35" spans="1:8">
      <c r="A35" s="18">
        <v>33</v>
      </c>
      <c r="B35" s="19"/>
      <c r="C35" s="20"/>
      <c r="D35" s="20"/>
      <c r="E35" s="20"/>
      <c r="F35" s="20"/>
      <c r="G35" s="20"/>
      <c r="H35" s="20"/>
    </row>
    <row r="36" spans="1:8">
      <c r="A36" s="21">
        <v>34</v>
      </c>
      <c r="B36" s="22"/>
      <c r="C36" s="23"/>
      <c r="D36" s="23"/>
      <c r="E36" s="23"/>
      <c r="F36" s="23"/>
      <c r="G36" s="23"/>
      <c r="H36" s="23"/>
    </row>
    <row r="37" spans="1:8">
      <c r="A37" s="18">
        <v>35</v>
      </c>
      <c r="B37" s="19"/>
      <c r="C37" s="20"/>
      <c r="D37" s="20"/>
      <c r="E37" s="20"/>
      <c r="F37" s="20"/>
      <c r="G37" s="20"/>
      <c r="H37" s="20"/>
    </row>
    <row r="38" spans="1:8">
      <c r="A38" s="21">
        <v>36</v>
      </c>
      <c r="B38" s="22"/>
      <c r="C38" s="23"/>
      <c r="D38" s="23"/>
      <c r="E38" s="23"/>
      <c r="F38" s="23"/>
      <c r="G38" s="23"/>
      <c r="H38" s="23"/>
    </row>
    <row r="39" spans="1:8">
      <c r="A39" s="18">
        <v>37</v>
      </c>
      <c r="B39" s="19"/>
      <c r="C39" s="20"/>
      <c r="D39" s="20"/>
      <c r="E39" s="20"/>
      <c r="F39" s="20"/>
      <c r="G39" s="20"/>
      <c r="H39" s="20"/>
    </row>
    <row r="40" spans="1:8">
      <c r="A40" s="21">
        <v>38</v>
      </c>
      <c r="B40" s="22"/>
      <c r="C40" s="23"/>
      <c r="D40" s="23"/>
      <c r="E40" s="23"/>
      <c r="F40" s="23"/>
      <c r="G40" s="23"/>
      <c r="H40" s="23"/>
    </row>
    <row r="41" spans="1:8">
      <c r="A41" s="18">
        <v>39</v>
      </c>
      <c r="B41" s="19"/>
      <c r="C41" s="20"/>
      <c r="D41" s="20"/>
      <c r="E41" s="20"/>
      <c r="F41" s="20"/>
      <c r="G41" s="20"/>
      <c r="H41" s="20"/>
    </row>
    <row r="42" spans="1:8">
      <c r="A42" s="21">
        <v>40</v>
      </c>
      <c r="B42" s="22"/>
      <c r="C42" s="23"/>
      <c r="D42" s="23"/>
      <c r="E42" s="23"/>
      <c r="F42" s="23"/>
      <c r="G42" s="23"/>
      <c r="H42" s="23"/>
    </row>
    <row r="43" spans="1:8">
      <c r="A43" s="18">
        <v>41</v>
      </c>
      <c r="B43" s="19"/>
      <c r="C43" s="20"/>
      <c r="D43" s="20"/>
      <c r="E43" s="20"/>
      <c r="F43" s="20"/>
      <c r="G43" s="20"/>
      <c r="H43" s="20"/>
    </row>
    <row r="44" spans="1:8">
      <c r="A44" s="21">
        <v>42</v>
      </c>
      <c r="B44" s="22"/>
      <c r="C44" s="23"/>
      <c r="D44" s="23"/>
      <c r="E44" s="23"/>
      <c r="F44" s="23"/>
      <c r="G44" s="23"/>
      <c r="H44" s="23"/>
    </row>
    <row r="45" spans="1:8">
      <c r="A45" s="18">
        <v>43</v>
      </c>
      <c r="B45" s="19"/>
      <c r="C45" s="20"/>
      <c r="D45" s="20"/>
      <c r="E45" s="20"/>
      <c r="F45" s="20"/>
      <c r="G45" s="20"/>
      <c r="H45" s="20"/>
    </row>
    <row r="46" spans="1:8">
      <c r="A46" s="21">
        <v>44</v>
      </c>
      <c r="B46" s="22"/>
      <c r="C46" s="23"/>
      <c r="D46" s="23"/>
      <c r="E46" s="23"/>
      <c r="F46" s="23"/>
      <c r="G46" s="23"/>
      <c r="H46" s="23"/>
    </row>
    <row r="47" spans="1:8">
      <c r="A47" s="18">
        <v>45</v>
      </c>
      <c r="B47" s="19"/>
      <c r="C47" s="20"/>
      <c r="D47" s="20"/>
      <c r="E47" s="20"/>
      <c r="F47" s="20"/>
      <c r="G47" s="20"/>
      <c r="H47" s="20"/>
    </row>
    <row r="48" spans="1:8">
      <c r="A48" s="21">
        <v>46</v>
      </c>
      <c r="B48" s="22"/>
      <c r="C48" s="23"/>
      <c r="D48" s="23"/>
      <c r="E48" s="23"/>
      <c r="F48" s="23"/>
      <c r="G48" s="23"/>
      <c r="H48" s="23"/>
    </row>
    <row r="49" spans="1:8">
      <c r="A49" s="18">
        <v>47</v>
      </c>
      <c r="B49" s="19"/>
      <c r="C49" s="20"/>
      <c r="D49" s="20"/>
      <c r="E49" s="20"/>
      <c r="F49" s="20"/>
      <c r="G49" s="20"/>
      <c r="H49" s="20"/>
    </row>
    <row r="50" spans="1:8">
      <c r="A50" s="21">
        <v>48</v>
      </c>
      <c r="B50" s="22"/>
      <c r="C50" s="23"/>
      <c r="D50" s="23"/>
      <c r="E50" s="23"/>
      <c r="F50" s="23"/>
      <c r="G50" s="23"/>
      <c r="H50" s="23"/>
    </row>
    <row r="51" spans="1:8">
      <c r="A51" s="18">
        <v>49</v>
      </c>
      <c r="B51" s="19"/>
      <c r="C51" s="20"/>
      <c r="D51" s="20"/>
      <c r="E51" s="20"/>
      <c r="F51" s="20"/>
      <c r="G51" s="20"/>
      <c r="H51" s="20"/>
    </row>
    <row r="52" spans="1:8">
      <c r="A52" s="21">
        <v>50</v>
      </c>
      <c r="B52" s="22"/>
      <c r="C52" s="23"/>
      <c r="D52" s="23"/>
      <c r="E52" s="23"/>
      <c r="F52" s="23"/>
      <c r="G52" s="23"/>
      <c r="H52" s="23"/>
    </row>
    <row r="53" spans="1:8">
      <c r="A53" s="18">
        <v>51</v>
      </c>
      <c r="B53" s="19"/>
      <c r="C53" s="20"/>
      <c r="D53" s="20"/>
      <c r="E53" s="20"/>
      <c r="F53" s="20"/>
      <c r="G53" s="20"/>
      <c r="H53" s="20"/>
    </row>
    <row r="54" spans="1:8">
      <c r="A54" s="21">
        <v>52</v>
      </c>
      <c r="B54" s="22"/>
      <c r="C54" s="23"/>
      <c r="D54" s="23"/>
      <c r="E54" s="23"/>
      <c r="F54" s="23"/>
      <c r="G54" s="23"/>
      <c r="H54" s="23"/>
    </row>
    <row r="55" spans="1:8">
      <c r="A55" s="18">
        <v>53</v>
      </c>
      <c r="B55" s="19"/>
      <c r="C55" s="20"/>
      <c r="D55" s="20"/>
      <c r="E55" s="20"/>
      <c r="F55" s="20"/>
      <c r="G55" s="20"/>
      <c r="H55" s="20"/>
    </row>
    <row r="56" spans="1:8">
      <c r="A56" s="21">
        <v>54</v>
      </c>
      <c r="B56" s="22"/>
      <c r="C56" s="23"/>
      <c r="D56" s="23"/>
      <c r="E56" s="23"/>
      <c r="F56" s="23"/>
      <c r="G56" s="23"/>
      <c r="H56" s="23"/>
    </row>
    <row r="57" spans="1:8">
      <c r="A57" s="18">
        <v>55</v>
      </c>
      <c r="B57" s="19"/>
      <c r="C57" s="20"/>
      <c r="D57" s="20"/>
      <c r="E57" s="20"/>
      <c r="F57" s="20"/>
      <c r="G57" s="20"/>
      <c r="H57" s="20"/>
    </row>
    <row r="58" spans="1:8">
      <c r="A58" s="21">
        <v>56</v>
      </c>
      <c r="B58" s="22"/>
      <c r="C58" s="23"/>
      <c r="D58" s="23"/>
      <c r="E58" s="23"/>
      <c r="F58" s="23"/>
      <c r="G58" s="23"/>
      <c r="H58" s="23"/>
    </row>
    <row r="59" spans="1:8">
      <c r="A59" s="18">
        <v>57</v>
      </c>
      <c r="B59" s="19"/>
      <c r="C59" s="20"/>
      <c r="D59" s="20"/>
      <c r="E59" s="20"/>
      <c r="F59" s="20"/>
      <c r="G59" s="20"/>
      <c r="H59" s="20"/>
    </row>
    <row r="60" spans="1:8">
      <c r="A60" s="21">
        <v>58</v>
      </c>
      <c r="B60" s="22"/>
      <c r="C60" s="23"/>
      <c r="D60" s="23"/>
      <c r="E60" s="23"/>
      <c r="F60" s="23"/>
      <c r="G60" s="23"/>
      <c r="H60" s="23"/>
    </row>
    <row r="61" spans="1:8">
      <c r="A61" s="18">
        <v>59</v>
      </c>
      <c r="B61" s="19"/>
      <c r="C61" s="20"/>
      <c r="D61" s="20"/>
      <c r="E61" s="20"/>
      <c r="F61" s="20"/>
      <c r="G61" s="20"/>
      <c r="H61" s="20"/>
    </row>
    <row r="62" spans="1:8">
      <c r="A62" s="21">
        <v>60</v>
      </c>
      <c r="B62" s="22"/>
      <c r="C62" s="23"/>
      <c r="D62" s="23"/>
      <c r="E62" s="23"/>
      <c r="F62" s="23"/>
      <c r="G62" s="23"/>
      <c r="H62" s="23"/>
    </row>
    <row r="63" spans="1:8">
      <c r="A63" s="18">
        <v>61</v>
      </c>
      <c r="B63" s="19"/>
      <c r="C63" s="20"/>
      <c r="D63" s="20"/>
      <c r="E63" s="20"/>
      <c r="F63" s="20"/>
      <c r="G63" s="20"/>
      <c r="H63" s="20"/>
    </row>
    <row r="64" spans="1:8">
      <c r="A64" s="21">
        <v>62</v>
      </c>
      <c r="B64" s="22"/>
      <c r="C64" s="23"/>
      <c r="D64" s="23"/>
      <c r="E64" s="23"/>
      <c r="F64" s="23"/>
      <c r="G64" s="23"/>
      <c r="H64" s="23"/>
    </row>
    <row r="65" spans="1:8">
      <c r="A65" s="18">
        <v>63</v>
      </c>
      <c r="B65" s="19"/>
      <c r="C65" s="20"/>
      <c r="D65" s="20"/>
      <c r="E65" s="20"/>
      <c r="F65" s="20"/>
      <c r="G65" s="20"/>
      <c r="H65" s="20"/>
    </row>
    <row r="66" spans="1:8">
      <c r="A66" s="21">
        <v>64</v>
      </c>
      <c r="B66" s="22"/>
      <c r="C66" s="23"/>
      <c r="D66" s="23"/>
      <c r="E66" s="23"/>
      <c r="F66" s="23"/>
      <c r="G66" s="23"/>
      <c r="H66" s="23"/>
    </row>
    <row r="67" spans="1:8">
      <c r="A67" s="18">
        <v>65</v>
      </c>
      <c r="B67" s="19"/>
      <c r="C67" s="20"/>
      <c r="D67" s="20"/>
      <c r="E67" s="20"/>
      <c r="F67" s="20"/>
      <c r="G67" s="20"/>
      <c r="H67" s="20"/>
    </row>
    <row r="68" spans="1:8">
      <c r="A68" s="21">
        <v>66</v>
      </c>
      <c r="B68" s="22"/>
      <c r="C68" s="23"/>
      <c r="D68" s="23"/>
      <c r="E68" s="23"/>
      <c r="F68" s="23"/>
      <c r="G68" s="23"/>
      <c r="H68" s="23"/>
    </row>
    <row r="69" spans="1:8">
      <c r="A69" s="18">
        <v>67</v>
      </c>
      <c r="B69" s="19"/>
      <c r="C69" s="20"/>
      <c r="D69" s="20"/>
      <c r="E69" s="20"/>
      <c r="F69" s="20"/>
      <c r="G69" s="20"/>
      <c r="H69" s="20"/>
    </row>
    <row r="70" spans="1:8">
      <c r="A70" s="21">
        <v>68</v>
      </c>
      <c r="B70" s="22"/>
      <c r="C70" s="23"/>
      <c r="D70" s="23"/>
      <c r="E70" s="23"/>
      <c r="F70" s="23"/>
      <c r="G70" s="23"/>
      <c r="H70" s="23"/>
    </row>
    <row r="71" spans="1:8">
      <c r="A71" s="18">
        <v>69</v>
      </c>
      <c r="B71" s="19"/>
      <c r="C71" s="20"/>
      <c r="D71" s="20"/>
      <c r="E71" s="20"/>
      <c r="F71" s="20"/>
      <c r="G71" s="20"/>
      <c r="H71" s="20"/>
    </row>
    <row r="72" spans="1:8">
      <c r="A72" s="21">
        <v>70</v>
      </c>
      <c r="B72" s="22"/>
      <c r="C72" s="23"/>
      <c r="D72" s="23"/>
      <c r="E72" s="23"/>
      <c r="F72" s="23"/>
      <c r="G72" s="23"/>
      <c r="H72" s="23"/>
    </row>
    <row r="73" spans="1:8">
      <c r="A73" s="18">
        <v>71</v>
      </c>
      <c r="B73" s="19"/>
      <c r="C73" s="20"/>
      <c r="D73" s="20"/>
      <c r="E73" s="20"/>
      <c r="F73" s="20"/>
      <c r="G73" s="20"/>
      <c r="H73" s="20"/>
    </row>
    <row r="74" spans="1:8">
      <c r="A74" s="21">
        <v>72</v>
      </c>
      <c r="B74" s="22"/>
      <c r="C74" s="23"/>
      <c r="D74" s="23"/>
      <c r="E74" s="23"/>
      <c r="F74" s="23"/>
      <c r="G74" s="23"/>
      <c r="H74" s="23"/>
    </row>
    <row r="75" spans="1:8">
      <c r="A75" s="18">
        <v>73</v>
      </c>
      <c r="B75" s="19"/>
      <c r="C75" s="20"/>
      <c r="D75" s="20"/>
      <c r="E75" s="20"/>
      <c r="F75" s="20"/>
      <c r="G75" s="20"/>
      <c r="H75" s="20"/>
    </row>
    <row r="76" spans="1:8">
      <c r="A76" s="21">
        <v>74</v>
      </c>
      <c r="B76" s="22"/>
      <c r="C76" s="23"/>
      <c r="D76" s="23"/>
      <c r="E76" s="23"/>
      <c r="F76" s="23"/>
      <c r="G76" s="23"/>
      <c r="H76" s="23"/>
    </row>
    <row r="77" spans="1:8">
      <c r="A77" s="18">
        <v>75</v>
      </c>
      <c r="B77" s="19"/>
      <c r="C77" s="20"/>
      <c r="D77" s="20"/>
      <c r="E77" s="20"/>
      <c r="F77" s="20"/>
      <c r="G77" s="20"/>
      <c r="H77" s="20"/>
    </row>
    <row r="78" spans="1:8">
      <c r="A78" s="21">
        <v>76</v>
      </c>
      <c r="B78" s="22"/>
      <c r="C78" s="23"/>
      <c r="D78" s="23"/>
      <c r="E78" s="23"/>
      <c r="F78" s="23"/>
      <c r="G78" s="23"/>
      <c r="H78" s="23"/>
    </row>
    <row r="79" spans="1:8">
      <c r="A79" s="18">
        <v>77</v>
      </c>
      <c r="B79" s="19"/>
      <c r="C79" s="20"/>
      <c r="D79" s="20"/>
      <c r="E79" s="20"/>
      <c r="F79" s="20"/>
      <c r="G79" s="20"/>
      <c r="H79" s="20"/>
    </row>
    <row r="80" spans="1:8">
      <c r="A80" s="21">
        <v>78</v>
      </c>
      <c r="B80" s="22"/>
      <c r="C80" s="23"/>
      <c r="D80" s="23"/>
      <c r="E80" s="23"/>
      <c r="F80" s="23"/>
      <c r="G80" s="23"/>
      <c r="H80" s="23"/>
    </row>
    <row r="81" spans="1:8">
      <c r="A81" s="18">
        <v>79</v>
      </c>
      <c r="B81" s="19"/>
      <c r="C81" s="20"/>
      <c r="D81" s="20"/>
      <c r="E81" s="20"/>
      <c r="F81" s="20"/>
      <c r="G81" s="20"/>
      <c r="H81" s="20"/>
    </row>
    <row r="82" spans="1:8">
      <c r="A82" s="21">
        <v>80</v>
      </c>
      <c r="B82" s="22"/>
      <c r="C82" s="23"/>
      <c r="D82" s="23"/>
      <c r="E82" s="23"/>
      <c r="F82" s="23"/>
      <c r="G82" s="23"/>
      <c r="H82" s="23"/>
    </row>
    <row r="83" spans="1:8">
      <c r="A83" s="18">
        <v>81</v>
      </c>
      <c r="B83" s="19"/>
      <c r="C83" s="20"/>
      <c r="D83" s="20"/>
      <c r="E83" s="20"/>
      <c r="F83" s="20"/>
      <c r="G83" s="20"/>
      <c r="H83" s="20"/>
    </row>
    <row r="84" spans="1:8">
      <c r="A84" s="21">
        <v>82</v>
      </c>
      <c r="B84" s="22"/>
      <c r="C84" s="23"/>
      <c r="D84" s="23"/>
      <c r="E84" s="23"/>
      <c r="F84" s="23"/>
      <c r="G84" s="23"/>
      <c r="H84" s="23"/>
    </row>
    <row r="85" spans="1:8">
      <c r="A85" s="18">
        <v>83</v>
      </c>
      <c r="B85" s="19"/>
      <c r="C85" s="20"/>
      <c r="D85" s="20"/>
      <c r="E85" s="20"/>
      <c r="F85" s="20"/>
      <c r="G85" s="20"/>
      <c r="H85" s="20"/>
    </row>
    <row r="86" spans="1:8">
      <c r="A86" s="21">
        <v>84</v>
      </c>
      <c r="B86" s="22"/>
      <c r="C86" s="23"/>
      <c r="D86" s="23"/>
      <c r="E86" s="23"/>
      <c r="F86" s="23"/>
      <c r="G86" s="23"/>
      <c r="H86" s="23"/>
    </row>
    <row r="87" spans="1:8">
      <c r="A87" s="18">
        <v>85</v>
      </c>
      <c r="B87" s="19"/>
      <c r="C87" s="20"/>
      <c r="D87" s="20"/>
      <c r="E87" s="20"/>
      <c r="F87" s="20"/>
      <c r="G87" s="20"/>
      <c r="H87" s="20"/>
    </row>
    <row r="88" spans="1:8">
      <c r="A88" s="21">
        <v>86</v>
      </c>
      <c r="B88" s="22"/>
      <c r="C88" s="23"/>
      <c r="D88" s="23"/>
      <c r="E88" s="23"/>
      <c r="F88" s="23"/>
      <c r="G88" s="23"/>
      <c r="H88" s="23"/>
    </row>
    <row r="89" spans="1:8">
      <c r="A89" s="18">
        <v>87</v>
      </c>
      <c r="B89" s="19"/>
      <c r="C89" s="20"/>
      <c r="D89" s="20"/>
      <c r="E89" s="20"/>
      <c r="F89" s="20"/>
      <c r="G89" s="20"/>
      <c r="H89" s="20"/>
    </row>
    <row r="90" spans="1:8">
      <c r="A90" s="21">
        <v>88</v>
      </c>
      <c r="B90" s="22"/>
      <c r="C90" s="23"/>
      <c r="D90" s="23"/>
      <c r="E90" s="23"/>
      <c r="F90" s="23"/>
      <c r="G90" s="23"/>
      <c r="H90" s="23"/>
    </row>
    <row r="91" spans="1:8">
      <c r="A91" s="18">
        <v>89</v>
      </c>
      <c r="B91" s="19"/>
      <c r="C91" s="20"/>
      <c r="D91" s="20"/>
      <c r="E91" s="20"/>
      <c r="F91" s="20"/>
      <c r="G91" s="20"/>
      <c r="H91" s="20"/>
    </row>
    <row r="92" spans="1:8">
      <c r="A92" s="21">
        <v>90</v>
      </c>
      <c r="B92" s="22"/>
      <c r="C92" s="23"/>
      <c r="D92" s="23"/>
      <c r="E92" s="23"/>
      <c r="F92" s="23"/>
      <c r="G92" s="23"/>
      <c r="H92" s="23"/>
    </row>
    <row r="93" spans="1:8">
      <c r="A93" s="18">
        <v>91</v>
      </c>
      <c r="B93" s="19"/>
      <c r="C93" s="20"/>
      <c r="D93" s="20"/>
      <c r="E93" s="20"/>
      <c r="F93" s="20"/>
      <c r="G93" s="20"/>
      <c r="H93" s="20"/>
    </row>
    <row r="94" spans="1:8">
      <c r="A94" s="21">
        <v>92</v>
      </c>
      <c r="B94" s="22"/>
      <c r="C94" s="23"/>
      <c r="D94" s="23"/>
      <c r="E94" s="23"/>
      <c r="F94" s="23"/>
      <c r="G94" s="23"/>
      <c r="H94" s="23"/>
    </row>
    <row r="95" spans="1:8">
      <c r="A95" s="18">
        <v>93</v>
      </c>
      <c r="B95" s="19"/>
      <c r="C95" s="20"/>
      <c r="D95" s="20"/>
      <c r="E95" s="20"/>
      <c r="F95" s="20"/>
      <c r="G95" s="20"/>
      <c r="H95" s="20"/>
    </row>
    <row r="96" spans="1:8">
      <c r="A96" s="21">
        <v>94</v>
      </c>
      <c r="B96" s="22"/>
      <c r="C96" s="23"/>
      <c r="D96" s="23"/>
      <c r="E96" s="23"/>
      <c r="F96" s="23"/>
      <c r="G96" s="23"/>
      <c r="H96" s="23"/>
    </row>
    <row r="97" spans="1:8">
      <c r="A97" s="18">
        <v>95</v>
      </c>
      <c r="B97" s="19"/>
      <c r="C97" s="20"/>
      <c r="D97" s="20"/>
      <c r="E97" s="20"/>
      <c r="F97" s="20"/>
      <c r="G97" s="20"/>
      <c r="H97" s="20"/>
    </row>
    <row r="98" spans="1:8">
      <c r="A98" s="21">
        <v>96</v>
      </c>
      <c r="B98" s="22"/>
      <c r="C98" s="23"/>
      <c r="D98" s="23"/>
      <c r="E98" s="23"/>
      <c r="F98" s="23"/>
      <c r="G98" s="23"/>
      <c r="H98" s="23"/>
    </row>
    <row r="99" spans="1:8">
      <c r="A99" s="18">
        <v>97</v>
      </c>
      <c r="B99" s="19"/>
      <c r="C99" s="20"/>
      <c r="D99" s="20"/>
      <c r="E99" s="20"/>
      <c r="F99" s="20"/>
      <c r="G99" s="20"/>
      <c r="H99" s="20"/>
    </row>
    <row r="100" spans="1:8">
      <c r="A100" s="21">
        <v>98</v>
      </c>
      <c r="B100" s="22"/>
      <c r="C100" s="23"/>
      <c r="D100" s="23"/>
      <c r="E100" s="23"/>
      <c r="F100" s="23"/>
      <c r="G100" s="23"/>
      <c r="H100" s="23"/>
    </row>
    <row r="101" spans="1:8">
      <c r="A101" s="18">
        <v>99</v>
      </c>
      <c r="B101" s="19"/>
      <c r="C101" s="20"/>
      <c r="D101" s="20"/>
      <c r="E101" s="20"/>
      <c r="F101" s="20"/>
      <c r="G101" s="20"/>
      <c r="H101" s="20"/>
    </row>
    <row r="102" spans="1:8">
      <c r="A102" s="21">
        <v>100</v>
      </c>
      <c r="B102" s="22"/>
      <c r="C102" s="23"/>
      <c r="D102" s="23"/>
      <c r="E102" s="23"/>
      <c r="F102" s="23"/>
      <c r="G102" s="23"/>
      <c r="H102" s="23"/>
    </row>
  </sheetData>
  <sheetProtection sheet="1" selectLockedCells="1" insertHyperlinks="0" autoFilter="0" objects="1"/>
  <mergeCells count="1">
    <mergeCell ref="C1:F1"/>
  </mergeCells>
  <pageMargins left="0.699305555555556" right="0.699305555555556" top="0.75" bottom="0.75" header="0.3" footer="0.3"/>
  <pageSetup paperSize="9" orientation="portrait"/>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1" tint="0.15"/>
  </sheetPr>
  <dimension ref="B1:G22"/>
  <sheetViews>
    <sheetView showGridLines="0" workbookViewId="0">
      <selection activeCell="C14" sqref="C14"/>
    </sheetView>
  </sheetViews>
  <sheetFormatPr defaultColWidth="9" defaultRowHeight="16.5" outlineLevelCol="6"/>
  <cols>
    <col min="1" max="1" width="8.5" customWidth="1"/>
    <col min="2" max="2" width="9" style="4"/>
    <col min="3" max="4" width="14.375" style="4" customWidth="1"/>
    <col min="5" max="5" width="2.5" style="4" customWidth="1"/>
    <col min="6" max="12" width="9" style="4"/>
  </cols>
  <sheetData>
    <row r="1" ht="40" customHeight="1" spans="2:4">
      <c r="B1" s="5" t="s">
        <v>61</v>
      </c>
      <c r="C1" s="5"/>
      <c r="D1" s="5"/>
    </row>
    <row r="2" ht="37" customHeight="1" spans="2:4">
      <c r="B2" s="6" t="s">
        <v>1</v>
      </c>
      <c r="C2" s="7" t="s">
        <v>62</v>
      </c>
      <c r="D2" s="8" t="s">
        <v>63</v>
      </c>
    </row>
    <row r="3" spans="2:6">
      <c r="B3" s="9">
        <v>1</v>
      </c>
      <c r="C3" s="10" t="s">
        <v>14</v>
      </c>
      <c r="D3" s="10" t="s">
        <v>13</v>
      </c>
      <c r="F3" s="4" t="s">
        <v>64</v>
      </c>
    </row>
    <row r="4" spans="2:7">
      <c r="B4" s="9">
        <v>2</v>
      </c>
      <c r="C4" s="10" t="s">
        <v>65</v>
      </c>
      <c r="D4" s="10" t="s">
        <v>17</v>
      </c>
      <c r="G4" s="11" t="s">
        <v>66</v>
      </c>
    </row>
    <row r="5" spans="2:7">
      <c r="B5" s="9">
        <v>3</v>
      </c>
      <c r="C5" s="10" t="s">
        <v>67</v>
      </c>
      <c r="D5" s="10"/>
      <c r="G5" s="11" t="s">
        <v>68</v>
      </c>
    </row>
    <row r="6" spans="2:7">
      <c r="B6" s="9">
        <v>4</v>
      </c>
      <c r="C6" s="10"/>
      <c r="D6" s="10"/>
      <c r="G6" s="11" t="s">
        <v>69</v>
      </c>
    </row>
    <row r="7" spans="2:7">
      <c r="B7" s="9">
        <v>5</v>
      </c>
      <c r="C7" s="10"/>
      <c r="D7" s="10"/>
      <c r="G7" s="11"/>
    </row>
    <row r="8" spans="2:7">
      <c r="B8" s="9">
        <v>6</v>
      </c>
      <c r="C8" s="10"/>
      <c r="D8" s="10"/>
      <c r="G8" s="11"/>
    </row>
    <row r="9" spans="2:7">
      <c r="B9" s="9">
        <v>7</v>
      </c>
      <c r="C9" s="10"/>
      <c r="D9" s="10"/>
      <c r="G9" s="11"/>
    </row>
    <row r="10" spans="2:7">
      <c r="B10" s="9">
        <v>8</v>
      </c>
      <c r="C10" s="10"/>
      <c r="D10" s="10"/>
      <c r="G10" s="11"/>
    </row>
    <row r="11" spans="2:7">
      <c r="B11" s="9">
        <v>9</v>
      </c>
      <c r="C11" s="10"/>
      <c r="D11" s="10"/>
      <c r="G11" s="11"/>
    </row>
    <row r="12" spans="2:7">
      <c r="B12" s="9">
        <v>10</v>
      </c>
      <c r="C12" s="10"/>
      <c r="D12" s="10"/>
      <c r="G12" s="11"/>
    </row>
    <row r="13" spans="2:7">
      <c r="B13" s="9">
        <v>11</v>
      </c>
      <c r="C13" s="10"/>
      <c r="D13" s="10"/>
      <c r="G13" s="11"/>
    </row>
    <row r="14" spans="2:7">
      <c r="B14" s="9">
        <v>12</v>
      </c>
      <c r="C14" s="10"/>
      <c r="D14" s="10"/>
      <c r="G14" s="11"/>
    </row>
    <row r="15" spans="2:7">
      <c r="B15" s="9">
        <v>13</v>
      </c>
      <c r="C15" s="10"/>
      <c r="D15" s="10"/>
      <c r="G15" s="11"/>
    </row>
    <row r="16" spans="2:7">
      <c r="B16" s="9">
        <v>14</v>
      </c>
      <c r="C16" s="10"/>
      <c r="D16" s="10"/>
      <c r="G16" s="11"/>
    </row>
    <row r="17" spans="2:7">
      <c r="B17" s="9">
        <v>15</v>
      </c>
      <c r="C17" s="10"/>
      <c r="D17" s="10"/>
      <c r="G17" s="11"/>
    </row>
    <row r="18" spans="2:4">
      <c r="B18" s="9">
        <v>16</v>
      </c>
      <c r="C18" s="10"/>
      <c r="D18" s="10"/>
    </row>
    <row r="19" spans="2:4">
      <c r="B19" s="9">
        <v>17</v>
      </c>
      <c r="C19" s="10"/>
      <c r="D19" s="10"/>
    </row>
    <row r="20" spans="2:4">
      <c r="B20" s="9">
        <v>18</v>
      </c>
      <c r="C20" s="10"/>
      <c r="D20" s="10"/>
    </row>
    <row r="21" spans="2:4">
      <c r="B21" s="9">
        <v>19</v>
      </c>
      <c r="C21" s="10"/>
      <c r="D21" s="10"/>
    </row>
    <row r="22" spans="2:4">
      <c r="B22" s="9">
        <v>20</v>
      </c>
      <c r="C22" s="10"/>
      <c r="D22" s="10"/>
    </row>
  </sheetData>
  <sheetProtection sheet="1" selectLockedCells="1" insertHyperlinks="0" autoFilter="0" objects="1"/>
  <mergeCells count="1">
    <mergeCell ref="B1:D1"/>
  </mergeCells>
  <pageMargins left="0.699305555555556" right="0.699305555555556" top="0.75" bottom="0.75" header="0.3" footer="0.3"/>
  <pageSetup paperSize="9" orientation="portrait"/>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G27"/>
  <sheetViews>
    <sheetView showGridLines="0" tabSelected="1" zoomScale="70" zoomScaleNormal="70" workbookViewId="0">
      <selection activeCell="K10" sqref="K10"/>
    </sheetView>
  </sheetViews>
  <sheetFormatPr defaultColWidth="9" defaultRowHeight="13.5" outlineLevelCol="6"/>
  <sheetData>
    <row r="2" ht="22.5" spans="2:3">
      <c r="B2" s="1" t="s">
        <v>70</v>
      </c>
      <c r="C2" s="1"/>
    </row>
    <row r="3" ht="22.5" spans="2:7">
      <c r="B3" s="1"/>
      <c r="C3" s="1" t="s">
        <v>71</v>
      </c>
      <c r="D3" s="2" t="s">
        <v>72</v>
      </c>
      <c r="E3" s="2"/>
      <c r="F3" s="2"/>
      <c r="G3" s="2"/>
    </row>
    <row r="4" ht="22.5" spans="2:7">
      <c r="B4" s="1"/>
      <c r="C4" s="1"/>
      <c r="D4" s="2" t="s">
        <v>73</v>
      </c>
      <c r="E4" s="2"/>
      <c r="F4" s="2"/>
      <c r="G4" s="2"/>
    </row>
    <row r="5" ht="22.5" spans="2:7">
      <c r="B5" s="1"/>
      <c r="C5" s="1"/>
      <c r="D5" s="2"/>
      <c r="E5" s="2"/>
      <c r="F5" s="2"/>
      <c r="G5" s="2"/>
    </row>
    <row r="6" ht="22.5" spans="2:7">
      <c r="B6" s="1"/>
      <c r="C6" s="1" t="s">
        <v>74</v>
      </c>
      <c r="D6" s="2" t="s">
        <v>75</v>
      </c>
      <c r="E6" s="2"/>
      <c r="F6" s="2"/>
      <c r="G6" s="2"/>
    </row>
    <row r="7" ht="22.5" spans="2:7">
      <c r="B7" s="1"/>
      <c r="C7" s="1"/>
      <c r="D7" s="2"/>
      <c r="E7" s="2"/>
      <c r="F7" s="2"/>
      <c r="G7" s="2"/>
    </row>
    <row r="8" ht="22.5" spans="2:7">
      <c r="B8" s="1"/>
      <c r="C8" s="1"/>
      <c r="D8" s="2"/>
      <c r="E8" s="2"/>
      <c r="F8" s="2"/>
      <c r="G8" s="2"/>
    </row>
    <row r="9" ht="22.5" spans="2:7">
      <c r="B9" s="1" t="s">
        <v>76</v>
      </c>
      <c r="C9" s="1"/>
      <c r="D9" s="2"/>
      <c r="E9" s="2"/>
      <c r="F9" s="2"/>
      <c r="G9" s="2"/>
    </row>
    <row r="10" ht="22.5" spans="2:7">
      <c r="B10" s="1"/>
      <c r="C10" s="1" t="s">
        <v>71</v>
      </c>
      <c r="D10" s="2" t="s">
        <v>77</v>
      </c>
      <c r="E10" s="2"/>
      <c r="F10" s="2"/>
      <c r="G10" s="2"/>
    </row>
    <row r="11" ht="22.5" spans="2:7">
      <c r="B11" s="1"/>
      <c r="C11" s="1"/>
      <c r="D11" s="2"/>
      <c r="E11" s="2"/>
      <c r="F11" s="2"/>
      <c r="G11" s="2"/>
    </row>
    <row r="12" ht="22.5" spans="2:7">
      <c r="B12" s="1"/>
      <c r="C12" s="1" t="s">
        <v>74</v>
      </c>
      <c r="D12" s="2" t="s">
        <v>78</v>
      </c>
      <c r="E12" s="2"/>
      <c r="F12" s="2"/>
      <c r="G12" s="2"/>
    </row>
    <row r="13" ht="22.5" spans="2:7">
      <c r="B13" s="1"/>
      <c r="C13" s="1"/>
      <c r="D13" s="2" t="s">
        <v>79</v>
      </c>
      <c r="E13" s="2"/>
      <c r="F13" s="2"/>
      <c r="G13" s="2"/>
    </row>
    <row r="14" ht="22.5" spans="2:7">
      <c r="B14" s="1"/>
      <c r="C14" s="1"/>
      <c r="D14" s="2"/>
      <c r="E14" s="2"/>
      <c r="F14" s="2"/>
      <c r="G14" s="2"/>
    </row>
    <row r="15" ht="22.5" spans="2:7">
      <c r="B15" s="1"/>
      <c r="C15" s="1" t="s">
        <v>80</v>
      </c>
      <c r="D15" s="2" t="s">
        <v>81</v>
      </c>
      <c r="E15" s="2"/>
      <c r="F15" s="2"/>
      <c r="G15" s="2"/>
    </row>
    <row r="16" ht="22.5" spans="2:7">
      <c r="B16" s="1"/>
      <c r="C16" s="1"/>
      <c r="D16" s="3"/>
      <c r="E16" s="3"/>
      <c r="F16" s="3"/>
      <c r="G16" s="3"/>
    </row>
    <row r="17" ht="22.5" customHeight="1" spans="2:7">
      <c r="B17" s="1"/>
      <c r="C17" s="1" t="s">
        <v>82</v>
      </c>
      <c r="D17" s="2" t="s">
        <v>83</v>
      </c>
      <c r="E17" s="2"/>
      <c r="F17" s="2"/>
      <c r="G17" s="2"/>
    </row>
    <row r="18" ht="22.5" customHeight="1"/>
    <row r="19" ht="22.5" customHeight="1" spans="2:7">
      <c r="B19" s="1"/>
      <c r="C19" s="1" t="s">
        <v>84</v>
      </c>
      <c r="D19" s="2" t="s">
        <v>85</v>
      </c>
      <c r="E19" s="2"/>
      <c r="F19" s="2"/>
      <c r="G19" s="2"/>
    </row>
    <row r="20" ht="22.5" customHeight="1"/>
    <row r="21" ht="22.5" customHeight="1" spans="2:7">
      <c r="B21" s="1"/>
      <c r="C21" s="1" t="s">
        <v>86</v>
      </c>
      <c r="D21" s="2" t="s">
        <v>87</v>
      </c>
      <c r="E21" s="2"/>
      <c r="F21" s="2"/>
      <c r="G21" s="2"/>
    </row>
    <row r="22" ht="22.5" customHeight="1"/>
    <row r="23" ht="22.5" customHeight="1" spans="2:7">
      <c r="B23" s="1"/>
      <c r="C23" s="1" t="s">
        <v>88</v>
      </c>
      <c r="D23" s="2" t="s">
        <v>89</v>
      </c>
      <c r="E23" s="2"/>
      <c r="F23" s="2"/>
      <c r="G23" s="2"/>
    </row>
    <row r="24" ht="22.5" customHeight="1"/>
    <row r="25" ht="22.5" customHeight="1" spans="2:7">
      <c r="B25" s="1"/>
      <c r="C25" s="1" t="s">
        <v>90</v>
      </c>
      <c r="D25" s="2" t="s">
        <v>91</v>
      </c>
      <c r="E25" s="2"/>
      <c r="F25" s="2"/>
      <c r="G25" s="2"/>
    </row>
    <row r="26" ht="22.5" customHeight="1"/>
    <row r="27" ht="22.5" customHeight="1" spans="2:7">
      <c r="B27" s="1"/>
      <c r="C27" s="1"/>
      <c r="D27" s="2"/>
      <c r="E27" s="2"/>
      <c r="F27" s="2"/>
      <c r="G27" s="2"/>
    </row>
  </sheetData>
  <sheetProtection sheet="1" selectLockedCells="1" insertHyperlinks="0" autoFilter="0" objects="1"/>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主页</vt:lpstr>
      <vt:lpstr>入库记录</vt:lpstr>
      <vt:lpstr>出库记录</vt:lpstr>
      <vt:lpstr>现有库存</vt:lpstr>
      <vt:lpstr>查询</vt:lpstr>
      <vt:lpstr>货物明细表</vt:lpstr>
      <vt:lpstr>设置</vt:lpstr>
      <vt:lpstr>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扎心</cp:lastModifiedBy>
  <dcterms:created xsi:type="dcterms:W3CDTF">2017-02-22T07:00:00Z</dcterms:created>
  <dcterms:modified xsi:type="dcterms:W3CDTF">2018-01-04T05:52:31Z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2052-10.1.0.7106</vt:lpwstr>
  </property>
</Properties>
</file>