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Based upon memory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<sst xmlns="http://schemas.openxmlformats.org/spreadsheetml/2006/main" count="215" uniqueCount="134">
  <si>
    <t>Plan to calculate autonomus elasticity with Fair Scheduler [6][7]</t>
  </si>
  <si>
    <t>Based upon memory PER NODE (Determining the appropriate YARN and MapReduce memory configurations for a cluster node) Note: The assumption is have all nodes with the same DISKS(Number of disk), Cores(Number of CPU Cores) and RAM(Amount of memory)</t>
  </si>
  <si>
    <t>Total Memory Per Node (GB)</t>
  </si>
  <si>
    <t>Recommended Reserved System Memory (GB)</t>
  </si>
  <si>
    <t>Resource</t>
  </si>
  <si>
    <t>Description</t>
  </si>
  <si>
    <t>Value</t>
  </si>
  <si>
    <t>Unit</t>
  </si>
  <si>
    <t>Worker Nodes</t>
  </si>
  <si>
    <t>NODES</t>
  </si>
  <si>
    <t>CPU Worker</t>
  </si>
  <si>
    <t>Max available in testbed 23</t>
  </si>
  <si>
    <t>CPU</t>
  </si>
  <si>
    <t>Cores Worker</t>
  </si>
  <si>
    <t>CORE</t>
  </si>
  <si>
    <t>RAM Worker</t>
  </si>
  <si>
    <t>Max available in testbed 64</t>
  </si>
  <si>
    <t>GB</t>
  </si>
  <si>
    <t>MB</t>
  </si>
  <si>
    <t>Available RAM Worker</t>
  </si>
  <si>
    <t>[13] “... 10-20% of RAM for Linux and its daemon services..”  “Example takes it into account”[2]</t>
  </si>
  <si>
    <t>vCores</t>
  </si>
  <si>
    <t>[14] Check Hyper Threading to set this value</t>
  </si>
  <si>
    <t>Cluster Workers Ecosystem:</t>
  </si>
  <si>
    <t>Cores</t>
  </si>
  <si>
    <t>RAM</t>
  </si>
  <si>
    <t>Total RAM per Node (GB)</t>
  </si>
  <si>
    <t>References Values for Function</t>
  </si>
  <si>
    <t>Recommended Minimum Container Size (MB)</t>
  </si>
  <si>
    <t>Container per Node:</t>
  </si>
  <si>
    <t>1 – 2 Containers per disk and per core gives the best balance for cluster utilization [1]</t>
  </si>
  <si>
    <t>&lt; 4</t>
  </si>
  <si>
    <t>Reserved Memory:</t>
  </si>
  <si>
    <t>It is the RAM needed by system processes and other Hadoop processes  [1]</t>
  </si>
  <si>
    <t>&gt;=  4 &lt; 8</t>
  </si>
  <si>
    <t>Min Container Size:</t>
  </si>
  <si>
    <t>Where MIN_CONTAINER_SIZE is the minimum container size (in RAM)  [1]</t>
  </si>
  <si>
    <t>&gt;= 8 GB &lt; 24</t>
  </si>
  <si>
    <t># of containers:</t>
  </si>
  <si>
    <t>min (2*CORES, 1.8*DISKS, (Total available RAM) / MIN_CONTAINER_SIZE)  [1]</t>
  </si>
  <si>
    <t>CONTAINER</t>
  </si>
  <si>
    <t>&gt;= 24</t>
  </si>
  <si>
    <t>RAM-per-container:</t>
  </si>
  <si>
    <t>max(MIN_CONTAINER_SIZE, (Total Available RAM) / containers))  [1]</t>
  </si>
  <si>
    <t>Hadoop Files Configuration</t>
  </si>
  <si>
    <t>Based upon memory</t>
  </si>
  <si>
    <t>File</t>
  </si>
  <si>
    <t>Notes</t>
  </si>
  <si>
    <t>Property</t>
  </si>
  <si>
    <t>yarn-site.xml</t>
  </si>
  <si>
    <t>[1] The value is close to the example in [2]</t>
  </si>
  <si>
    <t>yarn.nodemanager.resource.memory-mb</t>
  </si>
  <si>
    <t>yarn.scheduler.minimum-allocation-mb</t>
  </si>
  <si>
    <t>yarn.scheduler.maximum-allocation-mb</t>
  </si>
  <si>
    <t>mapred-site.xml</t>
  </si>
  <si>
    <t>[1] The values vary according with the exaple in [2]</t>
  </si>
  <si>
    <t>mapreduce.map.memory.mb</t>
  </si>
  <si>
    <t>mapred-site.xml        </t>
  </si>
  <si>
    <t>mapreduce.reduce.memory.mb</t>
  </si>
  <si>
    <t>mapreduce.map.java.opts</t>
  </si>
  <si>
    <t>mapreduce.reduce.java.opts</t>
  </si>
  <si>
    <t>yarn-site.xml (check)</t>
  </si>
  <si>
    <t>[1]</t>
  </si>
  <si>
    <t>yarn.app.mapreduce.am.resource.mb</t>
  </si>
  <si>
    <t>yarn.app.mapreduce.am.command-opts</t>
  </si>
  <si>
    <t>[2]</t>
  </si>
  <si>
    <t>yarn.nodemanager.vmem-pmem-ratio</t>
  </si>
  <si>
    <t>RATIO</t>
  </si>
  <si>
    <t>Test can be:</t>
  </si>
  <si>
    <t>With one queue and fifo Scheduling Policy</t>
  </si>
  <si>
    <t>With one queue and fair share Scheduling Policy</t>
  </si>
  <si>
    <t>With two queue and fifo Scheduling Policy</t>
  </si>
  <si>
    <t>With two queue and fair share Scheduling Policy</t>
  </si>
  <si>
    <t>Doubts:</t>
  </si>
  <si>
    <t>¿Is the configuration in all nodes?</t>
  </si>
  <si>
    <t>¿Once the scaling is made how to recualculate the configuration values and set them to relaunch?</t>
  </si>
  <si>
    <t>Check haddop web values against script custom values</t>
  </si>
  <si>
    <t>A test wished is the use of the DRF (Dominant Resource Fairness) [3][4][5][13] Scheduling Policy taken into account the CPU but the documentation found is not enough, ¿ just once finished the memory proofs go forward with this?</t>
  </si>
  <si>
    <t>Next steps:</t>
  </si>
  <si>
    <t>Make the configuration in all nodes, once validated the correct configuration create four test scenarios (describe below) to evaluate the autonomous elasticity</t>
  </si>
  <si>
    <t>References</t>
  </si>
  <si>
    <t>[1] http://docs.hortonworks.com/HDPDocuments/HDP2/HDP-2.0.6.0/bk_installing_manually_book/content/rpm-chap1-11.html</t>
  </si>
  <si>
    <t>[2] http://hortonworks.com/blog/how-to-plan-and-configure-yarn-in-hdp-2-0/</t>
  </si>
  <si>
    <t>[3] http://hortonworks.com/blog/managing-cpu-resources-in-your-hadoop-yarn-clusters/</t>
  </si>
  <si>
    <t>[4] https://www.cs.berkeley.edu/~alig/papers/drf.pdf</t>
  </si>
  <si>
    <t>[5] http://blog.cloudera.com/blog/2013/12/managing-multiple-resources-in-hadoop-2-with-yarn/</t>
  </si>
  <si>
    <t>[6] http://hadoop.apache.org/docs/current/hadoop-yarn/hadoop-yarn-site/FairScheduler.html</t>
  </si>
  <si>
    <t>[7] http://doc.mapr.com/display/MapR/Hadoop+2.x+Fair+Scheduler#Hadoop2.xFairScheduler-QueueElements]</t>
  </si>
  <si>
    <t>[8] http://www.linuxjournal.com/content/how-yarn-changed-hadoop-job-scheduling</t>
  </si>
  <si>
    <t>[9] http://comments.gmane.org/gmane.comp.jakarta.lucene.hadoop.user/47984</t>
  </si>
  <si>
    <t>[10] https://issues.apache.org/jira/browse/YARN-1810</t>
  </si>
  <si>
    <t>[11] http://stackoverflow.com/questions/17569423/what-is-best-way-to-start-and-stop-hadoop-ecosystem</t>
  </si>
  <si>
    <t>[12] http://stackoverflow.com/questions/11583562/how-to-kill-process-running-on-particular-port-in-linux</t>
  </si>
  <si>
    <t>[13] http://www.cloudera.com/content/cloudera/en/documentation/core/latest/topics/cdh_ig_yarn_tuning.html</t>
  </si>
  <si>
    <t>[14] http://www.binarytides.com/linux-check-processor/</t>
  </si>
  <si>
    <t>yarn.QueueMetrics: Queue=root, </t>
  </si>
  <si>
    <t>yarn.QueueMetrics: Queue=root.panacea, </t>
  </si>
  <si>
    <t>User=hadoop, </t>
  </si>
  <si>
    <t>Context=yarn, </t>
  </si>
  <si>
    <t>Hostname=Hop-ResourceMan, </t>
  </si>
  <si>
    <t>running_0=0, </t>
  </si>
  <si>
    <t>running_60=0, </t>
  </si>
  <si>
    <t>running_300=0, </t>
  </si>
  <si>
    <t>running_1440=0, </t>
  </si>
  <si>
    <t>FairShareMB=0, </t>
  </si>
  <si>
    <t>FairShareVCores=0, </t>
  </si>
  <si>
    <t>SteadyFairShareMB=12288, </t>
  </si>
  <si>
    <t>SteadyFairShareVCores=0, </t>
  </si>
  <si>
    <t>MinShareMB=1024, </t>
  </si>
  <si>
    <t>MinShareVCores=1, </t>
  </si>
  <si>
    <t>MaxShareMB=24576, </t>
  </si>
  <si>
    <t>MaxShareVCores=24, </t>
  </si>
  <si>
    <t>AppsSubmitted=1, </t>
  </si>
  <si>
    <t>AppsRunning=0, </t>
  </si>
  <si>
    <t>AppsPending=0, </t>
  </si>
  <si>
    <t>AppsCompleted=1, </t>
  </si>
  <si>
    <t>AppsKilled=0, </t>
  </si>
  <si>
    <t>AppsFailed=0, </t>
  </si>
  <si>
    <t>AllocatedMB=0, </t>
  </si>
  <si>
    <t>AllocatedVCores=0, </t>
  </si>
  <si>
    <t>AllocatedContainers=0, </t>
  </si>
  <si>
    <t>AggregateContainersAllocated=34, </t>
  </si>
  <si>
    <t>AggregateContainersReleased=34, </t>
  </si>
  <si>
    <t>AvailableMB=0, </t>
  </si>
  <si>
    <t>AvailableVCores=0, </t>
  </si>
  <si>
    <t>PendingMB=0, </t>
  </si>
  <si>
    <t>PendingVCores=0, </t>
  </si>
  <si>
    <t>PendingContainers=0, </t>
  </si>
  <si>
    <t>ReservedMB=0, </t>
  </si>
  <si>
    <t>ReservedVCores=0, </t>
  </si>
  <si>
    <t>ReservedContainers=0, </t>
  </si>
  <si>
    <t>ActiveUsers=0, </t>
  </si>
  <si>
    <t>ActiveUsers=0, Ç</t>
  </si>
  <si>
    <t>ActiveApplications=0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</si>
</sst>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6666FF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  <fill>
      <patternFill patternType="solid">
        <fgColor rgb="FFCCCCCC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ocs.hortonworks.com/HDPDocuments/HDP2/HDP-2.0.6.0/bk_installing_manually_book/content/rpm-chap1-11.html" TargetMode="External"/><Relationship Id="rId2" Type="http://schemas.openxmlformats.org/officeDocument/2006/relationships/hyperlink" Target="http://hortonworks.com/blog/how-to-plan-and-configure-yarn-in-hdp-2-0/" TargetMode="External"/><Relationship Id="rId3" Type="http://schemas.openxmlformats.org/officeDocument/2006/relationships/hyperlink" Target="http://hortonworks.com/blog/managing-cpu-resources-in-your-hadoop-yarn-clusters/" TargetMode="External"/><Relationship Id="rId4" Type="http://schemas.openxmlformats.org/officeDocument/2006/relationships/hyperlink" Target="https://www.cs.berkeley.edu/~alig/papers/drf.pdf" TargetMode="External"/><Relationship Id="rId5" Type="http://schemas.openxmlformats.org/officeDocument/2006/relationships/hyperlink" Target="http://blog.cloudera.com/blog/2013/12/managing-multiple-resources-in-hadoop-2-with-yarn/" TargetMode="External"/><Relationship Id="rId6" Type="http://schemas.openxmlformats.org/officeDocument/2006/relationships/hyperlink" Target="http://hadoop.apache.org/docs/current/hadoop-yarn/hadoop-yarn-site/FairScheduler.html" TargetMode="External"/><Relationship Id="rId7" Type="http://schemas.openxmlformats.org/officeDocument/2006/relationships/hyperlink" Target="http://doc.mapr.com/display/MapR/Hadoop+2.x+Fair+Scheduler" TargetMode="External"/><Relationship Id="rId8" Type="http://schemas.openxmlformats.org/officeDocument/2006/relationships/hyperlink" Target="http://www.linuxjournal.com/content/how-yarn-changed-hadoop-job-scheduling" TargetMode="External"/><Relationship Id="rId9" Type="http://schemas.openxmlformats.org/officeDocument/2006/relationships/hyperlink" Target="http://comments.gmane.org/gmane.comp.jakarta.lucene.hadoop.user/47984" TargetMode="External"/><Relationship Id="rId10" Type="http://schemas.openxmlformats.org/officeDocument/2006/relationships/hyperlink" Target="https://issues.apache.org/jira/browse/YARN-1810" TargetMode="External"/><Relationship Id="rId11" Type="http://schemas.openxmlformats.org/officeDocument/2006/relationships/hyperlink" Target="http://stackoverflow.com/questions/17569423/what-is-best-way-to-start-and-stop-hadoop-ecosystem" TargetMode="External"/><Relationship Id="rId12" Type="http://schemas.openxmlformats.org/officeDocument/2006/relationships/hyperlink" Target="http://stackoverflow.com/questions/11583562/how-to-kill-process-running-on-particular-port-in-linux" TargetMode="External"/><Relationship Id="rId13" Type="http://schemas.openxmlformats.org/officeDocument/2006/relationships/hyperlink" Target="http://www.cloudera.com/content/cloudera/en/documentation/core/latest/topics/cdh_ig_yarn_tuning.html" TargetMode="External"/><Relationship Id="rId14" Type="http://schemas.openxmlformats.org/officeDocument/2006/relationships/hyperlink" Target="http://www.binarytides.com/linux-check-processor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2.8"/>
  <cols>
    <col collapsed="false" hidden="false" max="1" min="1" style="0" width="22.2295918367347"/>
    <col collapsed="false" hidden="false" max="2" min="2" style="0" width="41.6785714285714"/>
    <col collapsed="false" hidden="false" max="3" min="3" style="1" width="38.9030612244898"/>
    <col collapsed="false" hidden="false" max="4" min="4" style="1" width="11.5204081632653"/>
    <col collapsed="false" hidden="false" max="8" min="5" style="0" width="11.5204081632653"/>
    <col collapsed="false" hidden="false" max="9" min="9" style="0" width="20.1428571428571"/>
    <col collapsed="false" hidden="false" max="10" min="10" style="0" width="14.8673469387755"/>
    <col collapsed="false" hidden="false" max="1025" min="11" style="0" width="11.52040816326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3"/>
    </row>
    <row r="2" customFormat="false" ht="35.8" hidden="false" customHeight="true" outlineLevel="0" collapsed="false">
      <c r="A2" s="4" t="s">
        <v>1</v>
      </c>
      <c r="B2" s="4"/>
      <c r="C2" s="4"/>
      <c r="D2" s="4"/>
      <c r="E2" s="4"/>
      <c r="F2" s="4"/>
      <c r="G2" s="3"/>
      <c r="H2" s="5" t="s">
        <v>2</v>
      </c>
      <c r="I2" s="5" t="s">
        <v>3</v>
      </c>
    </row>
    <row r="3" customFormat="false" ht="12.8" hidden="false" customHeight="false" outlineLevel="0" collapsed="false">
      <c r="A3" s="6" t="s">
        <v>4</v>
      </c>
      <c r="B3" s="6" t="s">
        <v>5</v>
      </c>
      <c r="C3" s="6" t="s">
        <v>6</v>
      </c>
      <c r="D3" s="6" t="s">
        <v>7</v>
      </c>
      <c r="E3" s="6" t="s">
        <v>6</v>
      </c>
      <c r="F3" s="6" t="s">
        <v>7</v>
      </c>
      <c r="H3" s="7" t="n">
        <v>4</v>
      </c>
      <c r="I3" s="7" t="n">
        <v>1</v>
      </c>
    </row>
    <row r="4" customFormat="false" ht="12.8" hidden="false" customHeight="false" outlineLevel="0" collapsed="false">
      <c r="A4" s="8"/>
      <c r="B4" s="8"/>
      <c r="C4" s="8"/>
      <c r="D4" s="8"/>
      <c r="E4" s="9"/>
      <c r="F4" s="8"/>
      <c r="H4" s="7" t="n">
        <v>8</v>
      </c>
      <c r="I4" s="7" t="n">
        <v>2</v>
      </c>
    </row>
    <row r="5" customFormat="false" ht="12.8" hidden="false" customHeight="false" outlineLevel="0" collapsed="false">
      <c r="A5" s="10" t="s">
        <v>8</v>
      </c>
      <c r="B5" s="8"/>
      <c r="C5" s="8" t="n">
        <v>3</v>
      </c>
      <c r="D5" s="8" t="s">
        <v>9</v>
      </c>
      <c r="E5" s="9"/>
      <c r="F5" s="8" t="s">
        <v>9</v>
      </c>
      <c r="H5" s="7" t="n">
        <v>16</v>
      </c>
      <c r="I5" s="7" t="n">
        <v>2</v>
      </c>
    </row>
    <row r="6" customFormat="false" ht="12.8" hidden="false" customHeight="false" outlineLevel="0" collapsed="false">
      <c r="A6" s="11"/>
      <c r="B6" s="11"/>
      <c r="C6" s="12"/>
      <c r="D6" s="12"/>
      <c r="E6" s="12"/>
      <c r="F6" s="12"/>
      <c r="H6" s="7" t="n">
        <v>24</v>
      </c>
      <c r="I6" s="7" t="n">
        <v>4</v>
      </c>
    </row>
    <row r="7" customFormat="false" ht="12.8" hidden="false" customHeight="false" outlineLevel="0" collapsed="false">
      <c r="A7" s="11" t="s">
        <v>10</v>
      </c>
      <c r="B7" s="13" t="s">
        <v>11</v>
      </c>
      <c r="C7" s="12" t="n">
        <v>1</v>
      </c>
      <c r="D7" s="12" t="s">
        <v>12</v>
      </c>
      <c r="E7" s="12" t="n">
        <f aca="false">C7</f>
        <v>1</v>
      </c>
      <c r="F7" s="12" t="s">
        <v>12</v>
      </c>
      <c r="H7" s="7" t="n">
        <v>48</v>
      </c>
      <c r="I7" s="7" t="n">
        <v>6</v>
      </c>
    </row>
    <row r="8" customFormat="false" ht="12.8" hidden="false" customHeight="false" outlineLevel="0" collapsed="false">
      <c r="A8" s="11" t="s">
        <v>13</v>
      </c>
      <c r="B8" s="13" t="s">
        <v>11</v>
      </c>
      <c r="C8" s="12" t="n">
        <v>1</v>
      </c>
      <c r="D8" s="12" t="s">
        <v>14</v>
      </c>
      <c r="E8" s="12" t="n">
        <f aca="false">C8</f>
        <v>1</v>
      </c>
      <c r="F8" s="12" t="s">
        <v>14</v>
      </c>
      <c r="H8" s="7" t="n">
        <v>64</v>
      </c>
      <c r="I8" s="7" t="n">
        <v>8</v>
      </c>
    </row>
    <row r="9" customFormat="false" ht="12.8" hidden="false" customHeight="false" outlineLevel="0" collapsed="false">
      <c r="A9" s="11" t="s">
        <v>15</v>
      </c>
      <c r="B9" s="13" t="s">
        <v>16</v>
      </c>
      <c r="C9" s="12" t="n">
        <v>16</v>
      </c>
      <c r="D9" s="12" t="s">
        <v>17</v>
      </c>
      <c r="E9" s="12" t="n">
        <f aca="false">C9*1024</f>
        <v>16384</v>
      </c>
      <c r="F9" s="12" t="s">
        <v>18</v>
      </c>
      <c r="H9" s="7" t="n">
        <v>72</v>
      </c>
      <c r="I9" s="7" t="n">
        <v>8</v>
      </c>
    </row>
    <row r="10" customFormat="false" ht="23.85" hidden="false" customHeight="false" outlineLevel="0" collapsed="false">
      <c r="A10" s="11" t="s">
        <v>19</v>
      </c>
      <c r="B10" s="13" t="s">
        <v>20</v>
      </c>
      <c r="C10" s="12" t="n">
        <f aca="false">ROUND(C9*0.9)</f>
        <v>14</v>
      </c>
      <c r="D10" s="12"/>
      <c r="E10" s="12"/>
      <c r="F10" s="12"/>
      <c r="H10" s="7" t="n">
        <v>96</v>
      </c>
      <c r="I10" s="7" t="n">
        <v>12</v>
      </c>
    </row>
    <row r="11" customFormat="false" ht="12.8" hidden="false" customHeight="false" outlineLevel="0" collapsed="false">
      <c r="A11" s="11" t="s">
        <v>21</v>
      </c>
      <c r="B11" s="13" t="s">
        <v>22</v>
      </c>
      <c r="C11" s="12" t="n">
        <v>0</v>
      </c>
      <c r="D11" s="9"/>
      <c r="E11" s="9"/>
      <c r="F11" s="9"/>
      <c r="H11" s="7" t="n">
        <v>128</v>
      </c>
      <c r="I11" s="7" t="n">
        <v>24</v>
      </c>
    </row>
    <row r="12" customFormat="false" ht="12.8" hidden="false" customHeight="false" outlineLevel="0" collapsed="false">
      <c r="A12" s="14" t="s">
        <v>23</v>
      </c>
      <c r="B12" s="14"/>
      <c r="C12" s="15"/>
      <c r="D12" s="15"/>
      <c r="E12" s="15"/>
      <c r="F12" s="15"/>
      <c r="H12" s="7" t="n">
        <v>256</v>
      </c>
      <c r="I12" s="7" t="n">
        <v>32</v>
      </c>
    </row>
    <row r="13" customFormat="false" ht="12.8" hidden="false" customHeight="false" outlineLevel="0" collapsed="false">
      <c r="A13" s="14" t="s">
        <v>12</v>
      </c>
      <c r="B13" s="14"/>
      <c r="C13" s="15" t="n">
        <f aca="false">C7*C5</f>
        <v>3</v>
      </c>
      <c r="D13" s="15" t="s">
        <v>12</v>
      </c>
      <c r="E13" s="15"/>
      <c r="F13" s="15" t="s">
        <v>12</v>
      </c>
      <c r="H13" s="7" t="n">
        <v>512</v>
      </c>
      <c r="I13" s="7" t="n">
        <v>64</v>
      </c>
    </row>
    <row r="14" customFormat="false" ht="12.8" hidden="false" customHeight="false" outlineLevel="0" collapsed="false">
      <c r="A14" s="14" t="s">
        <v>24</v>
      </c>
      <c r="B14" s="14"/>
      <c r="C14" s="15" t="n">
        <f aca="false">C8*C5</f>
        <v>3</v>
      </c>
      <c r="D14" s="15" t="s">
        <v>14</v>
      </c>
      <c r="E14" s="15"/>
      <c r="F14" s="15" t="s">
        <v>14</v>
      </c>
    </row>
    <row r="15" customFormat="false" ht="12.8" hidden="false" customHeight="false" outlineLevel="0" collapsed="false">
      <c r="A15" s="14" t="s">
        <v>25</v>
      </c>
      <c r="B15" s="14"/>
      <c r="C15" s="15" t="n">
        <f aca="false">C10*C5</f>
        <v>42</v>
      </c>
      <c r="D15" s="15" t="s">
        <v>17</v>
      </c>
      <c r="E15" s="15" t="n">
        <f aca="false">C15*1024</f>
        <v>43008</v>
      </c>
      <c r="F15" s="15" t="s">
        <v>18</v>
      </c>
    </row>
    <row r="16" customFormat="false" ht="46.25" hidden="false" customHeight="false" outlineLevel="0" collapsed="false">
      <c r="A16" s="11"/>
      <c r="C16" s="12"/>
      <c r="D16" s="12"/>
      <c r="E16" s="12"/>
      <c r="F16" s="12"/>
      <c r="H16" s="5" t="s">
        <v>26</v>
      </c>
      <c r="I16" s="5" t="s">
        <v>27</v>
      </c>
      <c r="J16" s="5" t="s">
        <v>28</v>
      </c>
    </row>
    <row r="17" customFormat="false" ht="23.85" hidden="false" customHeight="false" outlineLevel="0" collapsed="false">
      <c r="A17" s="11" t="s">
        <v>29</v>
      </c>
      <c r="B17" s="13" t="s">
        <v>30</v>
      </c>
      <c r="C17" s="12"/>
      <c r="D17" s="12"/>
      <c r="E17" s="12"/>
      <c r="F17" s="12"/>
      <c r="H17" s="7" t="s">
        <v>31</v>
      </c>
      <c r="I17" s="7" t="n">
        <v>4</v>
      </c>
      <c r="J17" s="7" t="n">
        <v>256</v>
      </c>
    </row>
    <row r="18" customFormat="false" ht="23.85" hidden="false" customHeight="false" outlineLevel="0" collapsed="false">
      <c r="A18" s="11" t="s">
        <v>32</v>
      </c>
      <c r="B18" s="13" t="s">
        <v>33</v>
      </c>
      <c r="C18" s="12" t="n">
        <f aca="false">INDEX(I3:I13,MATCH(C10,H3:H13))</f>
        <v>2</v>
      </c>
      <c r="D18" s="12" t="s">
        <v>17</v>
      </c>
      <c r="E18" s="12" t="n">
        <f aca="false">C18*1024</f>
        <v>2048</v>
      </c>
      <c r="F18" s="12" t="s">
        <v>18</v>
      </c>
      <c r="H18" s="7" t="s">
        <v>34</v>
      </c>
      <c r="I18" s="7" t="n">
        <v>8</v>
      </c>
      <c r="J18" s="7" t="n">
        <v>512</v>
      </c>
    </row>
    <row r="19" customFormat="false" ht="23.85" hidden="false" customHeight="false" outlineLevel="0" collapsed="false">
      <c r="A19" s="11" t="s">
        <v>35</v>
      </c>
      <c r="B19" s="13" t="s">
        <v>36</v>
      </c>
      <c r="C19" s="16" t="str">
        <f aca="false">IF(C10&lt;I17,"0.25",IF(AND(C10&gt;=I17,C10 &lt; I18),"0.5",IF(AND(C10&gt;=I18,C10 &lt; I19),"1","2")))</f>
        <v>1</v>
      </c>
      <c r="D19" s="12" t="s">
        <v>17</v>
      </c>
      <c r="E19" s="12" t="n">
        <f aca="false">C19*1024</f>
        <v>1024</v>
      </c>
      <c r="F19" s="12" t="s">
        <v>18</v>
      </c>
      <c r="H19" s="7" t="s">
        <v>37</v>
      </c>
      <c r="I19" s="7" t="n">
        <v>24</v>
      </c>
      <c r="J19" s="7" t="n">
        <v>1024</v>
      </c>
    </row>
    <row r="20" customFormat="false" ht="23.85" hidden="false" customHeight="false" outlineLevel="0" collapsed="false">
      <c r="A20" s="11" t="s">
        <v>38</v>
      </c>
      <c r="B20" s="13" t="s">
        <v>39</v>
      </c>
      <c r="C20" s="12" t="n">
        <f aca="false">MIN(2*C8,1.8*C7,(C10-C18)/C19)</f>
        <v>1.8</v>
      </c>
      <c r="D20" s="12" t="s">
        <v>40</v>
      </c>
      <c r="E20" s="12" t="n">
        <f aca="false">ROUND(C20)</f>
        <v>2</v>
      </c>
      <c r="F20" s="12" t="s">
        <v>40</v>
      </c>
      <c r="H20" s="7" t="s">
        <v>41</v>
      </c>
      <c r="I20" s="7"/>
      <c r="J20" s="7" t="n">
        <v>2048</v>
      </c>
    </row>
    <row r="21" customFormat="false" ht="23.85" hidden="false" customHeight="false" outlineLevel="0" collapsed="false">
      <c r="A21" s="11" t="s">
        <v>42</v>
      </c>
      <c r="B21" s="13" t="s">
        <v>43</v>
      </c>
      <c r="C21" s="12" t="n">
        <f aca="false">MAX(C19,(C10-C18)/C20)</f>
        <v>6.66666666666667</v>
      </c>
      <c r="D21" s="12" t="s">
        <v>17</v>
      </c>
      <c r="E21" s="12" t="n">
        <f aca="false">ROUND(C21*1024)</f>
        <v>6827</v>
      </c>
      <c r="F21" s="12" t="s">
        <v>18</v>
      </c>
    </row>
    <row r="22" customFormat="false" ht="12.8" hidden="false" customHeight="false" outlineLevel="0" collapsed="false">
      <c r="A22" s="17"/>
      <c r="B22" s="17"/>
      <c r="C22" s="18"/>
      <c r="D22" s="18"/>
    </row>
    <row r="23" customFormat="false" ht="12.8" hidden="false" customHeight="false" outlineLevel="0" collapsed="false">
      <c r="A23" s="2" t="s">
        <v>44</v>
      </c>
      <c r="B23" s="2"/>
      <c r="C23" s="2"/>
      <c r="D23" s="2"/>
      <c r="E23" s="2"/>
      <c r="F23" s="2"/>
      <c r="G23" s="2"/>
    </row>
    <row r="24" customFormat="false" ht="12.8" hidden="false" customHeight="false" outlineLevel="0" collapsed="false">
      <c r="A24" s="2" t="s">
        <v>45</v>
      </c>
      <c r="B24" s="2"/>
      <c r="C24" s="2"/>
      <c r="D24" s="2"/>
      <c r="E24" s="2"/>
      <c r="F24" s="2"/>
      <c r="G24" s="2"/>
    </row>
    <row r="25" customFormat="false" ht="12.8" hidden="false" customHeight="false" outlineLevel="0" collapsed="false">
      <c r="A25" s="6" t="s">
        <v>46</v>
      </c>
      <c r="B25" s="6" t="s">
        <v>47</v>
      </c>
      <c r="C25" s="6" t="s">
        <v>48</v>
      </c>
      <c r="D25" s="6" t="s">
        <v>6</v>
      </c>
      <c r="E25" s="6" t="s">
        <v>7</v>
      </c>
      <c r="F25" s="6" t="s">
        <v>6</v>
      </c>
      <c r="G25" s="6" t="s">
        <v>7</v>
      </c>
    </row>
    <row r="26" customFormat="false" ht="12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2.8" hidden="false" customHeight="false" outlineLevel="0" collapsed="false">
      <c r="A27" s="11" t="s">
        <v>49</v>
      </c>
      <c r="B27" s="19" t="s">
        <v>50</v>
      </c>
      <c r="C27" s="12" t="s">
        <v>51</v>
      </c>
      <c r="D27" s="12" t="n">
        <f aca="false">F27/1024</f>
        <v>13.333984375</v>
      </c>
      <c r="E27" s="12" t="s">
        <v>17</v>
      </c>
      <c r="F27" s="12" t="n">
        <f aca="false">E20*E21</f>
        <v>13654</v>
      </c>
      <c r="G27" s="12" t="s">
        <v>18</v>
      </c>
    </row>
    <row r="28" customFormat="false" ht="12.8" hidden="false" customHeight="false" outlineLevel="0" collapsed="false">
      <c r="A28" s="11" t="s">
        <v>49</v>
      </c>
      <c r="B28" s="19" t="s">
        <v>50</v>
      </c>
      <c r="C28" s="12" t="s">
        <v>52</v>
      </c>
      <c r="D28" s="12" t="n">
        <f aca="false">C21</f>
        <v>6.66666666666667</v>
      </c>
      <c r="E28" s="12" t="s">
        <v>17</v>
      </c>
      <c r="F28" s="12" t="n">
        <f aca="false">ROUND(D28*1024)</f>
        <v>6827</v>
      </c>
      <c r="G28" s="12" t="s">
        <v>18</v>
      </c>
    </row>
    <row r="29" customFormat="false" ht="12.8" hidden="false" customHeight="false" outlineLevel="0" collapsed="false">
      <c r="A29" s="11" t="s">
        <v>49</v>
      </c>
      <c r="B29" s="19" t="s">
        <v>50</v>
      </c>
      <c r="C29" s="12" t="s">
        <v>53</v>
      </c>
      <c r="D29" s="12" t="n">
        <f aca="false">C20*C21</f>
        <v>12</v>
      </c>
      <c r="E29" s="12" t="s">
        <v>17</v>
      </c>
      <c r="F29" s="12" t="n">
        <f aca="false">ROUND(D29*1024)</f>
        <v>12288</v>
      </c>
      <c r="G29" s="12" t="s">
        <v>18</v>
      </c>
    </row>
    <row r="30" customFormat="false" ht="12.8" hidden="false" customHeight="false" outlineLevel="0" collapsed="false">
      <c r="A30" s="11" t="s">
        <v>54</v>
      </c>
      <c r="B30" s="19" t="s">
        <v>55</v>
      </c>
      <c r="C30" s="12" t="s">
        <v>56</v>
      </c>
      <c r="D30" s="12" t="n">
        <f aca="false">C21</f>
        <v>6.66666666666667</v>
      </c>
      <c r="E30" s="12" t="s">
        <v>17</v>
      </c>
      <c r="F30" s="12" t="n">
        <f aca="false">ROUND(D30*1024)</f>
        <v>6827</v>
      </c>
      <c r="G30" s="12" t="s">
        <v>18</v>
      </c>
    </row>
    <row r="31" customFormat="false" ht="12.8" hidden="false" customHeight="false" outlineLevel="0" collapsed="false">
      <c r="A31" s="11" t="s">
        <v>57</v>
      </c>
      <c r="B31" s="19" t="s">
        <v>55</v>
      </c>
      <c r="C31" s="12" t="s">
        <v>58</v>
      </c>
      <c r="D31" s="12" t="n">
        <f aca="false">2*C21</f>
        <v>13.3333333333333</v>
      </c>
      <c r="E31" s="12" t="s">
        <v>17</v>
      </c>
      <c r="F31" s="12" t="n">
        <f aca="false">ROUND(D31*1024)</f>
        <v>13653</v>
      </c>
      <c r="G31" s="12" t="s">
        <v>18</v>
      </c>
    </row>
    <row r="32" customFormat="false" ht="12.8" hidden="false" customHeight="false" outlineLevel="0" collapsed="false">
      <c r="A32" s="11" t="s">
        <v>54</v>
      </c>
      <c r="B32" s="19" t="s">
        <v>55</v>
      </c>
      <c r="C32" s="12" t="s">
        <v>59</v>
      </c>
      <c r="D32" s="12" t="n">
        <f aca="false">0.8*C21</f>
        <v>5.33333333333333</v>
      </c>
      <c r="E32" s="12" t="s">
        <v>17</v>
      </c>
      <c r="F32" s="12" t="n">
        <f aca="false">ROUND(D32*1024)</f>
        <v>5461</v>
      </c>
      <c r="G32" s="12" t="s">
        <v>18</v>
      </c>
    </row>
    <row r="33" customFormat="false" ht="12.8" hidden="false" customHeight="false" outlineLevel="0" collapsed="false">
      <c r="A33" s="11" t="s">
        <v>54</v>
      </c>
      <c r="B33" s="19" t="s">
        <v>55</v>
      </c>
      <c r="C33" s="12" t="s">
        <v>60</v>
      </c>
      <c r="D33" s="12" t="n">
        <f aca="false">0.8*2*C21</f>
        <v>10.6666666666667</v>
      </c>
      <c r="E33" s="12" t="s">
        <v>17</v>
      </c>
      <c r="F33" s="12" t="n">
        <f aca="false">ROUND(D33*1024)</f>
        <v>10923</v>
      </c>
      <c r="G33" s="12" t="s">
        <v>18</v>
      </c>
    </row>
    <row r="34" customFormat="false" ht="12.8" hidden="false" customHeight="false" outlineLevel="0" collapsed="false">
      <c r="A34" s="11" t="s">
        <v>61</v>
      </c>
      <c r="B34" s="19" t="s">
        <v>62</v>
      </c>
      <c r="C34" s="12" t="s">
        <v>63</v>
      </c>
      <c r="D34" s="12" t="n">
        <f aca="false">2*C21</f>
        <v>13.3333333333333</v>
      </c>
      <c r="E34" s="12" t="s">
        <v>17</v>
      </c>
      <c r="F34" s="12" t="n">
        <f aca="false">ROUND(D34*1024)</f>
        <v>13653</v>
      </c>
      <c r="G34" s="12" t="s">
        <v>18</v>
      </c>
    </row>
    <row r="35" customFormat="false" ht="12.8" hidden="false" customHeight="false" outlineLevel="0" collapsed="false">
      <c r="A35" s="11" t="s">
        <v>61</v>
      </c>
      <c r="B35" s="19" t="s">
        <v>62</v>
      </c>
      <c r="C35" s="12" t="s">
        <v>64</v>
      </c>
      <c r="D35" s="12" t="n">
        <f aca="false">0.8*2*C21</f>
        <v>10.6666666666667</v>
      </c>
      <c r="E35" s="12" t="s">
        <v>17</v>
      </c>
      <c r="F35" s="12" t="n">
        <f aca="false">ROUND(D35*1024)</f>
        <v>10923</v>
      </c>
      <c r="G35" s="12" t="s">
        <v>18</v>
      </c>
    </row>
    <row r="36" customFormat="false" ht="12.8" hidden="false" customHeight="false" outlineLevel="0" collapsed="false">
      <c r="A36" s="11" t="s">
        <v>54</v>
      </c>
      <c r="B36" s="20" t="s">
        <v>65</v>
      </c>
      <c r="C36" s="12" t="s">
        <v>66</v>
      </c>
      <c r="D36" s="12" t="n">
        <v>2.1</v>
      </c>
      <c r="E36" s="12" t="s">
        <v>67</v>
      </c>
      <c r="F36" s="12" t="n">
        <v>2.1</v>
      </c>
      <c r="G36" s="12" t="s">
        <v>67</v>
      </c>
    </row>
    <row r="37" customFormat="false" ht="12.8" hidden="false" customHeight="false" outlineLevel="0" collapsed="false">
      <c r="C37" s="0"/>
      <c r="D37" s="0"/>
    </row>
    <row r="38" customFormat="false" ht="12.8" hidden="false" customHeight="false" outlineLevel="0" collapsed="false">
      <c r="C38" s="0"/>
      <c r="D38" s="0"/>
    </row>
    <row r="39" customFormat="false" ht="12.8" hidden="false" customHeight="false" outlineLevel="0" collapsed="false">
      <c r="A39" s="21" t="s">
        <v>68</v>
      </c>
      <c r="B39" s="21"/>
      <c r="C39" s="0"/>
      <c r="D39" s="22"/>
    </row>
    <row r="40" customFormat="false" ht="12.8" hidden="false" customHeight="false" outlineLevel="0" collapsed="false">
      <c r="A40" s="23" t="s">
        <v>69</v>
      </c>
      <c r="B40" s="23"/>
      <c r="C40" s="0"/>
      <c r="D40" s="0"/>
    </row>
    <row r="41" customFormat="false" ht="12.8" hidden="false" customHeight="false" outlineLevel="0" collapsed="false">
      <c r="A41" s="23" t="s">
        <v>70</v>
      </c>
      <c r="B41" s="23"/>
      <c r="C41" s="0"/>
      <c r="D41" s="0"/>
    </row>
    <row r="42" customFormat="false" ht="12.8" hidden="false" customHeight="false" outlineLevel="0" collapsed="false">
      <c r="A42" s="23" t="s">
        <v>71</v>
      </c>
      <c r="B42" s="23"/>
      <c r="C42" s="0"/>
      <c r="D42" s="0"/>
    </row>
    <row r="43" customFormat="false" ht="12.8" hidden="false" customHeight="false" outlineLevel="0" collapsed="false">
      <c r="A43" s="23" t="s">
        <v>72</v>
      </c>
      <c r="B43" s="23"/>
      <c r="C43" s="0"/>
      <c r="D43" s="0"/>
    </row>
    <row r="44" customFormat="false" ht="12.8" hidden="false" customHeight="false" outlineLevel="0" collapsed="false">
      <c r="C44" s="0"/>
      <c r="D44" s="0"/>
    </row>
    <row r="45" customFormat="false" ht="12.8" hidden="false" customHeight="false" outlineLevel="0" collapsed="false">
      <c r="C45" s="0"/>
      <c r="D45" s="0"/>
    </row>
    <row r="46" customFormat="false" ht="12.8" hidden="false" customHeight="false" outlineLevel="0" collapsed="false">
      <c r="A46" s="21" t="s">
        <v>73</v>
      </c>
      <c r="B46" s="21"/>
      <c r="C46" s="0"/>
      <c r="D46" s="0"/>
    </row>
    <row r="47" customFormat="false" ht="12.8" hidden="false" customHeight="false" outlineLevel="0" collapsed="false">
      <c r="A47" s="24" t="s">
        <v>74</v>
      </c>
      <c r="B47" s="24"/>
      <c r="C47" s="0"/>
      <c r="D47" s="0"/>
    </row>
    <row r="48" customFormat="false" ht="23.85" hidden="false" customHeight="true" outlineLevel="0" collapsed="false">
      <c r="A48" s="25" t="s">
        <v>75</v>
      </c>
      <c r="B48" s="25"/>
      <c r="C48" s="25" t="s">
        <v>76</v>
      </c>
      <c r="D48" s="25"/>
    </row>
    <row r="49" customFormat="false" ht="46.25" hidden="false" customHeight="true" outlineLevel="0" collapsed="false">
      <c r="A49" s="25" t="s">
        <v>77</v>
      </c>
      <c r="B49" s="25"/>
    </row>
    <row r="51" customFormat="false" ht="12.8" hidden="false" customHeight="false" outlineLevel="0" collapsed="false">
      <c r="A51" s="21" t="s">
        <v>78</v>
      </c>
      <c r="B51" s="21"/>
    </row>
    <row r="52" customFormat="false" ht="35.05" hidden="false" customHeight="true" outlineLevel="0" collapsed="false">
      <c r="A52" s="25" t="s">
        <v>79</v>
      </c>
      <c r="B52" s="25"/>
    </row>
    <row r="55" customFormat="false" ht="12.8" hidden="false" customHeight="false" outlineLevel="0" collapsed="false">
      <c r="A55" s="26" t="s">
        <v>80</v>
      </c>
    </row>
    <row r="56" customFormat="false" ht="12.8" hidden="false" customHeight="false" outlineLevel="0" collapsed="false">
      <c r="A56" s="27" t="s">
        <v>81</v>
      </c>
    </row>
    <row r="57" customFormat="false" ht="12.8" hidden="false" customHeight="false" outlineLevel="0" collapsed="false">
      <c r="A57" s="27" t="s">
        <v>82</v>
      </c>
    </row>
    <row r="58" customFormat="false" ht="12.8" hidden="false" customHeight="false" outlineLevel="0" collapsed="false">
      <c r="A58" s="27" t="s">
        <v>83</v>
      </c>
    </row>
    <row r="59" customFormat="false" ht="12.8" hidden="false" customHeight="false" outlineLevel="0" collapsed="false">
      <c r="A59" s="27" t="s">
        <v>84</v>
      </c>
    </row>
    <row r="60" customFormat="false" ht="12.8" hidden="false" customHeight="false" outlineLevel="0" collapsed="false">
      <c r="A60" s="27" t="s">
        <v>85</v>
      </c>
    </row>
    <row r="61" customFormat="false" ht="12.8" hidden="false" customHeight="false" outlineLevel="0" collapsed="false">
      <c r="A61" s="27" t="s">
        <v>86</v>
      </c>
    </row>
    <row r="62" customFormat="false" ht="12.8" hidden="false" customHeight="false" outlineLevel="0" collapsed="false">
      <c r="A62" s="27" t="s">
        <v>87</v>
      </c>
    </row>
    <row r="63" customFormat="false" ht="12.8" hidden="false" customHeight="false" outlineLevel="0" collapsed="false">
      <c r="A63" s="27" t="s">
        <v>88</v>
      </c>
    </row>
    <row r="64" customFormat="false" ht="12.8" hidden="false" customHeight="false" outlineLevel="0" collapsed="false">
      <c r="A64" s="27" t="s">
        <v>89</v>
      </c>
    </row>
    <row r="65" customFormat="false" ht="12.8" hidden="false" customHeight="false" outlineLevel="0" collapsed="false">
      <c r="A65" s="27" t="s">
        <v>90</v>
      </c>
    </row>
    <row r="66" customFormat="false" ht="12.8" hidden="false" customHeight="false" outlineLevel="0" collapsed="false">
      <c r="A66" s="27" t="s">
        <v>91</v>
      </c>
    </row>
    <row r="67" customFormat="false" ht="12.8" hidden="false" customHeight="false" outlineLevel="0" collapsed="false">
      <c r="A67" s="27" t="s">
        <v>92</v>
      </c>
    </row>
    <row r="68" customFormat="false" ht="12.8" hidden="false" customHeight="false" outlineLevel="0" collapsed="false">
      <c r="A68" s="27" t="s">
        <v>93</v>
      </c>
    </row>
    <row r="69" customFormat="false" ht="12.8" hidden="false" customHeight="false" outlineLevel="0" collapsed="false">
      <c r="A69" s="27" t="s">
        <v>94</v>
      </c>
    </row>
  </sheetData>
  <mergeCells count="16">
    <mergeCell ref="A1:F1"/>
    <mergeCell ref="A2:F2"/>
    <mergeCell ref="A23:G23"/>
    <mergeCell ref="A24:G24"/>
    <mergeCell ref="A39:B39"/>
    <mergeCell ref="A40:B40"/>
    <mergeCell ref="A41:B41"/>
    <mergeCell ref="A42:B42"/>
    <mergeCell ref="A43:B43"/>
    <mergeCell ref="A46:B46"/>
    <mergeCell ref="A47:B47"/>
    <mergeCell ref="A48:B48"/>
    <mergeCell ref="C48:D48"/>
    <mergeCell ref="A49:B49"/>
    <mergeCell ref="A51:B51"/>
    <mergeCell ref="A52:B52"/>
  </mergeCells>
  <hyperlinks>
    <hyperlink ref="A56" r:id="rId1" display="[1] http://docs.hortonworks.com/HDPDocuments/HDP2/HDP-2.0.6.0/bk_installing_manually_book/content/rpm-chap1-11.html"/>
    <hyperlink ref="A57" r:id="rId2" display="[2] http://hortonworks.com/blog/how-to-plan-and-configure-yarn-in-hdp-2-0/"/>
    <hyperlink ref="A58" r:id="rId3" display="[3] http://hortonworks.com/blog/managing-cpu-resources-in-your-hadoop-yarn-clusters/"/>
    <hyperlink ref="A59" r:id="rId4" display="[4] https://www.cs.berkeley.edu/~alig/papers/drf.pdf"/>
    <hyperlink ref="A60" r:id="rId5" display="[5] http://blog.cloudera.com/blog/2013/12/managing-multiple-resources-in-hadoop-2-with-yarn/"/>
    <hyperlink ref="A61" r:id="rId6" display="[6] http://hadoop.apache.org/docs/current/hadoop-yarn/hadoop-yarn-site/FairScheduler.html"/>
    <hyperlink ref="A62" r:id="rId7" location="Hadoop2.xFairScheduler-QueueElements" display="[7] http://doc.mapr.com/display/MapR/Hadoop+2.x+Fair+Scheduler#Hadoop2.xFairScheduler-QueueElements]"/>
    <hyperlink ref="A63" r:id="rId8" display="[8] http://www.linuxjournal.com/content/how-yarn-changed-hadoop-job-scheduling"/>
    <hyperlink ref="A64" r:id="rId9" display="[9] http://comments.gmane.org/gmane.comp.jakarta.lucene.hadoop.user/47984"/>
    <hyperlink ref="A65" r:id="rId10" display="[10] https://issues.apache.org/jira/browse/YARN-1810"/>
    <hyperlink ref="A66" r:id="rId11" display="[11] http://stackoverflow.com/questions/17569423/what-is-best-way-to-start-and-stop-hadoop-ecosystem"/>
    <hyperlink ref="A67" r:id="rId12" display="[12] http://stackoverflow.com/questions/11583562/how-to-kill-process-running-on-particular-port-in-linux"/>
    <hyperlink ref="A68" r:id="rId13" display="[13] http://www.cloudera.com/content/cloudera/en/documentation/core/latest/topics/cdh_ig_yarn_tuning.html"/>
    <hyperlink ref="A69" r:id="rId14" display="[14] http://www.binarytides.com/linux-check-processor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8"/>
  <cols>
    <col collapsed="false" hidden="false" max="1" min="1" style="0" width="30.0510204081633"/>
    <col collapsed="false" hidden="false" max="1025" min="2" style="0" width="11.5204081632653"/>
  </cols>
  <sheetData>
    <row r="1" customFormat="false" ht="12.8" hidden="false" customHeight="false" outlineLevel="0" collapsed="false">
      <c r="A1" s="26" t="s">
        <v>95</v>
      </c>
      <c r="C1" s="26" t="s">
        <v>96</v>
      </c>
    </row>
    <row r="2" customFormat="false" ht="12.8" hidden="false" customHeight="false" outlineLevel="0" collapsed="false">
      <c r="A2" s="0" t="s">
        <v>97</v>
      </c>
      <c r="C2" s="0" t="s">
        <v>98</v>
      </c>
    </row>
    <row r="3" customFormat="false" ht="12.8" hidden="false" customHeight="false" outlineLevel="0" collapsed="false">
      <c r="A3" s="0" t="s">
        <v>98</v>
      </c>
      <c r="C3" s="0" t="s">
        <v>99</v>
      </c>
    </row>
    <row r="4" customFormat="false" ht="12.8" hidden="false" customHeight="false" outlineLevel="0" collapsed="false">
      <c r="A4" s="0" t="s">
        <v>99</v>
      </c>
    </row>
    <row r="7" customFormat="false" ht="12.8" hidden="false" customHeight="false" outlineLevel="0" collapsed="false">
      <c r="A7" s="0" t="s">
        <v>100</v>
      </c>
      <c r="C7" s="0" t="s">
        <v>100</v>
      </c>
    </row>
    <row r="8" customFormat="false" ht="12.8" hidden="false" customHeight="false" outlineLevel="0" collapsed="false">
      <c r="A8" s="0" t="s">
        <v>101</v>
      </c>
      <c r="C8" s="0" t="s">
        <v>101</v>
      </c>
    </row>
    <row r="9" customFormat="false" ht="12.8" hidden="false" customHeight="false" outlineLevel="0" collapsed="false">
      <c r="A9" s="0" t="s">
        <v>102</v>
      </c>
      <c r="C9" s="0" t="s">
        <v>102</v>
      </c>
    </row>
    <row r="10" customFormat="false" ht="12.8" hidden="false" customHeight="false" outlineLevel="0" collapsed="false">
      <c r="A10" s="0" t="s">
        <v>103</v>
      </c>
      <c r="C10" s="0" t="s">
        <v>103</v>
      </c>
    </row>
    <row r="11" customFormat="false" ht="12.8" hidden="false" customHeight="false" outlineLevel="0" collapsed="false">
      <c r="C11" s="0" t="s">
        <v>104</v>
      </c>
    </row>
    <row r="12" customFormat="false" ht="12.8" hidden="false" customHeight="false" outlineLevel="0" collapsed="false">
      <c r="C12" s="0" t="s">
        <v>105</v>
      </c>
    </row>
    <row r="13" customFormat="false" ht="12.8" hidden="false" customHeight="false" outlineLevel="0" collapsed="false">
      <c r="C13" s="0" t="s">
        <v>106</v>
      </c>
    </row>
    <row r="14" customFormat="false" ht="12.8" hidden="false" customHeight="false" outlineLevel="0" collapsed="false">
      <c r="C14" s="0" t="s">
        <v>107</v>
      </c>
    </row>
    <row r="15" customFormat="false" ht="12.8" hidden="false" customHeight="false" outlineLevel="0" collapsed="false">
      <c r="C15" s="0" t="s">
        <v>108</v>
      </c>
    </row>
    <row r="16" customFormat="false" ht="12.8" hidden="false" customHeight="false" outlineLevel="0" collapsed="false">
      <c r="C16" s="0" t="s">
        <v>109</v>
      </c>
    </row>
    <row r="17" customFormat="false" ht="12.8" hidden="false" customHeight="false" outlineLevel="0" collapsed="false">
      <c r="C17" s="0" t="s">
        <v>110</v>
      </c>
    </row>
    <row r="18" customFormat="false" ht="12.8" hidden="false" customHeight="false" outlineLevel="0" collapsed="false">
      <c r="C18" s="0" t="s">
        <v>111</v>
      </c>
    </row>
    <row r="19" customFormat="false" ht="12.8" hidden="false" customHeight="false" outlineLevel="0" collapsed="false">
      <c r="A19" s="0" t="s">
        <v>112</v>
      </c>
      <c r="C19" s="0" t="s">
        <v>112</v>
      </c>
    </row>
    <row r="20" customFormat="false" ht="12.8" hidden="false" customHeight="false" outlineLevel="0" collapsed="false">
      <c r="A20" s="0" t="s">
        <v>113</v>
      </c>
      <c r="C20" s="0" t="s">
        <v>113</v>
      </c>
    </row>
    <row r="21" customFormat="false" ht="12.8" hidden="false" customHeight="false" outlineLevel="0" collapsed="false">
      <c r="A21" s="0" t="s">
        <v>114</v>
      </c>
      <c r="C21" s="0" t="s">
        <v>114</v>
      </c>
    </row>
    <row r="22" customFormat="false" ht="12.8" hidden="false" customHeight="false" outlineLevel="0" collapsed="false">
      <c r="A22" s="0" t="s">
        <v>115</v>
      </c>
      <c r="C22" s="0" t="s">
        <v>115</v>
      </c>
    </row>
    <row r="23" customFormat="false" ht="12.8" hidden="false" customHeight="false" outlineLevel="0" collapsed="false">
      <c r="A23" s="0" t="s">
        <v>116</v>
      </c>
      <c r="C23" s="0" t="s">
        <v>116</v>
      </c>
    </row>
    <row r="24" customFormat="false" ht="12.8" hidden="false" customHeight="false" outlineLevel="0" collapsed="false">
      <c r="A24" s="0" t="s">
        <v>117</v>
      </c>
      <c r="C24" s="0" t="s">
        <v>117</v>
      </c>
    </row>
    <row r="25" customFormat="false" ht="12.8" hidden="false" customHeight="false" outlineLevel="0" collapsed="false">
      <c r="A25" s="0" t="s">
        <v>118</v>
      </c>
      <c r="C25" s="0" t="s">
        <v>118</v>
      </c>
    </row>
    <row r="26" customFormat="false" ht="12.8" hidden="false" customHeight="false" outlineLevel="0" collapsed="false">
      <c r="A26" s="0" t="s">
        <v>119</v>
      </c>
      <c r="C26" s="0" t="s">
        <v>119</v>
      </c>
    </row>
    <row r="27" customFormat="false" ht="12.8" hidden="false" customHeight="false" outlineLevel="0" collapsed="false">
      <c r="A27" s="0" t="s">
        <v>120</v>
      </c>
      <c r="C27" s="0" t="s">
        <v>120</v>
      </c>
    </row>
    <row r="28" customFormat="false" ht="12.8" hidden="false" customHeight="false" outlineLevel="0" collapsed="false">
      <c r="A28" s="0" t="s">
        <v>121</v>
      </c>
      <c r="C28" s="0" t="s">
        <v>121</v>
      </c>
    </row>
    <row r="29" customFormat="false" ht="12.8" hidden="false" customHeight="false" outlineLevel="0" collapsed="false">
      <c r="A29" s="0" t="s">
        <v>122</v>
      </c>
      <c r="C29" s="0" t="s">
        <v>122</v>
      </c>
    </row>
    <row r="30" customFormat="false" ht="12.8" hidden="false" customHeight="false" outlineLevel="0" collapsed="false">
      <c r="A30" s="0" t="s">
        <v>123</v>
      </c>
      <c r="C30" s="0" t="s">
        <v>123</v>
      </c>
    </row>
    <row r="31" customFormat="false" ht="12.8" hidden="false" customHeight="false" outlineLevel="0" collapsed="false">
      <c r="A31" s="0" t="s">
        <v>124</v>
      </c>
      <c r="C31" s="0" t="s">
        <v>124</v>
      </c>
    </row>
    <row r="32" customFormat="false" ht="12.8" hidden="false" customHeight="false" outlineLevel="0" collapsed="false">
      <c r="A32" s="0" t="s">
        <v>125</v>
      </c>
      <c r="C32" s="0" t="s">
        <v>125</v>
      </c>
    </row>
    <row r="33" customFormat="false" ht="12.8" hidden="false" customHeight="false" outlineLevel="0" collapsed="false">
      <c r="A33" s="0" t="s">
        <v>126</v>
      </c>
      <c r="C33" s="0" t="s">
        <v>126</v>
      </c>
    </row>
    <row r="34" customFormat="false" ht="12.8" hidden="false" customHeight="false" outlineLevel="0" collapsed="false">
      <c r="A34" s="0" t="s">
        <v>127</v>
      </c>
      <c r="C34" s="0" t="s">
        <v>127</v>
      </c>
    </row>
    <row r="35" customFormat="false" ht="12.8" hidden="false" customHeight="false" outlineLevel="0" collapsed="false">
      <c r="A35" s="0" t="s">
        <v>128</v>
      </c>
      <c r="C35" s="0" t="s">
        <v>128</v>
      </c>
    </row>
    <row r="36" customFormat="false" ht="12.8" hidden="false" customHeight="false" outlineLevel="0" collapsed="false">
      <c r="A36" s="0" t="s">
        <v>129</v>
      </c>
      <c r="C36" s="0" t="s">
        <v>129</v>
      </c>
    </row>
    <row r="37" customFormat="false" ht="12.8" hidden="false" customHeight="false" outlineLevel="0" collapsed="false">
      <c r="A37" s="0" t="s">
        <v>130</v>
      </c>
      <c r="C37" s="0" t="s">
        <v>130</v>
      </c>
    </row>
    <row r="38" customFormat="false" ht="12.8" hidden="false" customHeight="false" outlineLevel="0" collapsed="false">
      <c r="A38" s="0" t="s">
        <v>131</v>
      </c>
      <c r="C38" s="0" t="s">
        <v>132</v>
      </c>
    </row>
    <row r="39" customFormat="false" ht="12.8" hidden="false" customHeight="false" outlineLevel="0" collapsed="false">
      <c r="A39" s="0" t="s">
        <v>133</v>
      </c>
      <c r="C39" s="0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75041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2015-09-09T16:34:38Z</dcterms:created>
  <dc:language>en-US</dc:language>
  <dcterms:modified xsi:type="dcterms:W3CDTF">2015-09-10T13:55:45Z</dcterms:modified>
  <cp:revision>13</cp:revision>
</cp:coreProperties>
</file>