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676-1-111" state="visible" r:id="rId3"/>
    <sheet sheetId="2" name="676-1-207" state="visible" r:id="rId4"/>
    <sheet sheetId="3" name="602-3-81" state="visible" r:id="rId5"/>
    <sheet sheetId="4" name="Sheet2" state="visible" r:id="rId6"/>
  </sheets>
  <definedNames/>
  <calcPr/>
</workbook>
</file>

<file path=xl/sharedStrings.xml><?xml version="1.0" encoding="utf-8"?>
<sst xmlns="http://schemas.openxmlformats.org/spreadsheetml/2006/main">
  <si>
    <t>Product</t>
  </si>
  <si>
    <t>Amichin</t>
  </si>
  <si>
    <t>Analyst</t>
  </si>
  <si>
    <t>S.Mallon</t>
  </si>
  <si>
    <t>Limit</t>
  </si>
  <si>
    <t>Notebook</t>
  </si>
  <si>
    <t>676-1-111</t>
  </si>
  <si>
    <t>Date</t>
  </si>
  <si>
    <t>10.4.2011</t>
  </si>
  <si>
    <t>STD conc</t>
  </si>
  <si>
    <t>STD #</t>
  </si>
  <si>
    <t>Area</t>
  </si>
  <si>
    <t>Mean (n=4)</t>
  </si>
  <si>
    <t>Average</t>
  </si>
  <si>
    <t>STD Dev</t>
  </si>
  <si>
    <t>%RSD</t>
  </si>
  <si>
    <t>RF=</t>
  </si>
  <si>
    <t>Extraction volume:</t>
  </si>
  <si>
    <t>Rinse #1</t>
  </si>
  <si>
    <t>Site</t>
  </si>
  <si>
    <t>area</t>
  </si>
  <si>
    <t>compound area</t>
  </si>
  <si>
    <t>corrected</t>
  </si>
  <si>
    <t>pass/fail</t>
  </si>
  <si>
    <t>09f28a</t>
  </si>
  <si>
    <t>pass</t>
  </si>
  <si>
    <t>09f28b</t>
  </si>
  <si>
    <t>pass</t>
  </si>
  <si>
    <t>09f28c</t>
  </si>
  <si>
    <t>pass</t>
  </si>
  <si>
    <t>09f28d</t>
  </si>
  <si>
    <t>fail</t>
  </si>
  <si>
    <t>09f28e</t>
  </si>
  <si>
    <t>fail</t>
  </si>
  <si>
    <t>09f28f</t>
  </si>
  <si>
    <t>pass</t>
  </si>
  <si>
    <t>09f28g</t>
  </si>
  <si>
    <t>pass</t>
  </si>
  <si>
    <t>Product</t>
  </si>
  <si>
    <t>Amichinee</t>
  </si>
  <si>
    <t>Analyst</t>
  </si>
  <si>
    <t>S.Mallon</t>
  </si>
  <si>
    <t>Limit</t>
  </si>
  <si>
    <t>Notebook</t>
  </si>
  <si>
    <t>676-1-111</t>
  </si>
  <si>
    <t>Date</t>
  </si>
  <si>
    <t>STD conc</t>
  </si>
  <si>
    <t>STD #</t>
  </si>
  <si>
    <t>Area</t>
  </si>
  <si>
    <t>Mean (n=4)</t>
  </si>
  <si>
    <t>Average</t>
  </si>
  <si>
    <t>STD Dev</t>
  </si>
  <si>
    <t>%RSD</t>
  </si>
  <si>
    <t>RF=</t>
  </si>
  <si>
    <t>Extraction volume:</t>
  </si>
  <si>
    <t>Rinse #1</t>
  </si>
  <si>
    <t>Site</t>
  </si>
  <si>
    <t>area</t>
  </si>
  <si>
    <t>compound area</t>
  </si>
  <si>
    <t>corrected</t>
  </si>
  <si>
    <t>pass/fail</t>
  </si>
  <si>
    <t>09f28d</t>
  </si>
  <si>
    <t>pass</t>
  </si>
  <si>
    <t>09f28e</t>
  </si>
  <si>
    <t>fail</t>
  </si>
  <si>
    <t>Product</t>
  </si>
  <si>
    <t>Amichin</t>
  </si>
  <si>
    <t>Analyst</t>
  </si>
  <si>
    <t>S.Mallon</t>
  </si>
  <si>
    <t>Limit</t>
  </si>
  <si>
    <t>Notebook</t>
  </si>
  <si>
    <t>602-3-81</t>
  </si>
  <si>
    <t>Date</t>
  </si>
  <si>
    <t>STD conc</t>
  </si>
  <si>
    <t>STD #</t>
  </si>
  <si>
    <t>Area</t>
  </si>
  <si>
    <t>Mean (n=8)</t>
  </si>
  <si>
    <t>Average</t>
  </si>
  <si>
    <t>STD Dev</t>
  </si>
  <si>
    <t>%RSD</t>
  </si>
  <si>
    <t>RF=</t>
  </si>
  <si>
    <t>Extraction volume:</t>
  </si>
  <si>
    <t>Rinse #1 and #3</t>
  </si>
  <si>
    <t>Site</t>
  </si>
  <si>
    <t>area</t>
  </si>
  <si>
    <t>compound area</t>
  </si>
  <si>
    <t>corrected</t>
  </si>
  <si>
    <t>pass/fail</t>
  </si>
  <si>
    <t>09f28e rinse #3</t>
  </si>
  <si>
    <t>pass</t>
  </si>
  <si>
    <t>0m26a rinse #1</t>
  </si>
  <si>
    <t>pass</t>
  </si>
  <si>
    <t>om26b rinse #1</t>
  </si>
  <si>
    <t>pass</t>
  </si>
  <si>
    <t>om26c rinse #1</t>
  </si>
  <si>
    <t>pass</t>
  </si>
  <si>
    <t>om26d rinse #1</t>
  </si>
  <si>
    <t>pass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</si>
</sst>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name val="Arial"/>
    </font>
    <font/>
    <font/>
  </fonts>
  <fills count="3">
    <fill>
      <patternFill patternType="none"/>
    </fill>
    <fill>
      <patternFill patternType="lightGray"/>
    </fill>
    <fill>
      <patternFill patternType="none"/>
    </fill>
  </fills>
  <borders count="2">
    <border>
      <left/>
      <right/>
      <top/>
      <bottom/>
      <diagonal/>
    </border>
    <border>
      <left/>
      <right/>
      <top/>
      <bottom/>
    </border>
  </borders>
  <cellStyleXfs count="1">
    <xf fillId="0" numFmtId="0" borderId="0" fontId="0"/>
  </cellStyleXfs>
  <cellXfs count="3">
    <xf fillId="0" numFmtId="0" borderId="0" fontId="0"/>
    <xf applyAlignment="1" fillId="2" xfId="0" numFmtId="0" borderId="1" applyFont="1" fontId="1">
      <alignment/>
    </xf>
    <xf applyAlignment="1" fillId="2" xfId="0" numFmtId="14" borderId="1" applyFont="1" fontId="2" applyNumberFormat="1">
      <alignment/>
    </xf>
  </cellXfs>
  <cellStyles count="1">
    <cellStyle builtinId="0" name="Normal" xfId="0"/>
  </cellStyles>
  <dxfs count="0"/>
  <tableStyles count="0" defaultTableStyle="TableStyleMedium9" defaultPivotStyle="PivotStyleMedium4"/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2.xml" Type="http://schemas.openxmlformats.org/officeDocument/2006/relationships/worksheet" Id="rId4"/><Relationship Target="worksheets/sheet1.xml" Type="http://schemas.openxmlformats.org/officeDocument/2006/relationships/worksheet" Id="rId3"/><Relationship Target="worksheets/sheet4.xml" Type="http://schemas.openxmlformats.org/officeDocument/2006/relationships/worksheet" Id="rId6"/><Relationship Target="worksheets/sheet3.xml" Type="http://schemas.openxmlformats.org/officeDocument/2006/relationships/worksheet" Id="rId5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Target="../drawings/drawing1.xml" Type="http://schemas.openxmlformats.org/officeDocument/2006/relationships/drawing" Id="rId1"/></Relationships>
</file>

<file path=xl/worksheets/_rels/sheet2.xml.rels><?xml version="1.0" encoding="UTF-8" standalone="yes"?><Relationships xmlns="http://schemas.openxmlformats.org/package/2006/relationships"><Relationship Target="../drawings/drawing2.xml" Type="http://schemas.openxmlformats.org/officeDocument/2006/relationships/drawing" Id="rId1"/></Relationships>
</file>

<file path=xl/worksheets/_rels/sheet3.xml.rels><?xml version="1.0" encoding="UTF-8" standalone="yes"?><Relationships xmlns="http://schemas.openxmlformats.org/package/2006/relationships"><Relationship Target="../drawings/drawing3.xml" Type="http://schemas.openxmlformats.org/officeDocument/2006/relationships/drawing" Id="rId1"/></Relationships>
</file>

<file path=xl/worksheets/_rels/sheet4.xml.rels><?xml version="1.0" encoding="UTF-8" standalone="yes"?><Relationships xmlns="http://schemas.openxmlformats.org/package/2006/relationships"><Relationship Target="../drawings/drawing4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t="s" s="1" r="A1">
        <v>0</v>
      </c>
      <c t="s" s="1" r="B1">
        <v>1</v>
      </c>
      <c t="s" s="1" r="D1">
        <v>2</v>
      </c>
      <c t="s" s="1" r="E1">
        <v>3</v>
      </c>
    </row>
    <row r="2">
      <c t="s" s="1" r="A2">
        <v>4</v>
      </c>
      <c s="1" r="B2">
        <v>1.0</v>
      </c>
      <c t="s" s="1" r="D2">
        <v>5</v>
      </c>
      <c t="s" s="1" r="E2">
        <v>6</v>
      </c>
    </row>
    <row r="3">
      <c t="s" s="1" r="D3">
        <v>7</v>
      </c>
      <c t="s" s="1" r="E3">
        <v>8</v>
      </c>
    </row>
    <row r="4">
      <c t="s" s="1" r="B4">
        <v>9</v>
      </c>
      <c s="1" r="C4">
        <v>2.0</v>
      </c>
    </row>
    <row r="6">
      <c t="s" s="1" r="A6">
        <v>10</v>
      </c>
      <c t="s" s="1" r="B6">
        <v>11</v>
      </c>
    </row>
    <row r="7">
      <c s="1" r="A7">
        <v>1.0</v>
      </c>
      <c s="1" r="B7">
        <v>74500.0</v>
      </c>
    </row>
    <row r="8">
      <c s="1" r="A8">
        <v>2.0</v>
      </c>
      <c s="1" r="B8">
        <v>74650.0</v>
      </c>
    </row>
    <row r="9">
      <c s="1" r="A9">
        <v>3.0</v>
      </c>
      <c s="1" r="B9">
        <v>74390.0</v>
      </c>
    </row>
    <row r="10">
      <c s="1" r="A10">
        <v>4.0</v>
      </c>
      <c s="1" r="B10">
        <v>74501.0</v>
      </c>
    </row>
    <row r="12">
      <c t="s" s="1" r="B12">
        <v>12</v>
      </c>
      <c t="s" s="1" r="C12">
        <v>13</v>
      </c>
      <c t="str" r="D12">
        <f>AVERAGE($B$7:$B$10)</f>
        <v>74510.25</v>
      </c>
    </row>
    <row r="13">
      <c t="s" s="1" r="C13">
        <v>14</v>
      </c>
      <c t="str" r="D13">
        <f>STDEV(B7:B10)</f>
        <v>106.7407295</v>
      </c>
    </row>
    <row r="14">
      <c t="s" s="1" r="C14">
        <v>15</v>
      </c>
      <c t="str" r="D14">
        <f>D13/D12*100</f>
        <v>0.1432564372</v>
      </c>
    </row>
    <row r="15">
      <c s="1" r="C15"/>
    </row>
    <row r="16">
      <c t="s" s="1" r="C16">
        <v>16</v>
      </c>
      <c t="str" r="D16">
        <f>D12*C18/4</f>
        <v>37255.125</v>
      </c>
    </row>
    <row r="17">
      <c s="1" r="C17"/>
    </row>
    <row r="18">
      <c t="s" s="1" r="B18">
        <v>17</v>
      </c>
      <c s="1" r="C18">
        <v>2.0</v>
      </c>
    </row>
    <row r="19">
      <c s="1" r="C19"/>
    </row>
    <row r="20">
      <c t="s" s="1" r="A20">
        <v>18</v>
      </c>
      <c s="1" r="C20"/>
    </row>
    <row r="21">
      <c t="s" s="1" r="A21">
        <v>19</v>
      </c>
      <c t="s" s="1" r="B21">
        <v>20</v>
      </c>
      <c t="s" s="1" r="C21">
        <v>21</v>
      </c>
      <c t="s" s="1" r="D21">
        <v>22</v>
      </c>
      <c t="s" s="1" r="E21">
        <v>23</v>
      </c>
    </row>
    <row r="22">
      <c t="s" s="1" r="A22">
        <v>24</v>
      </c>
      <c s="1" r="B22">
        <v>2000.0</v>
      </c>
      <c t="s" s="1" r="E22">
        <v>25</v>
      </c>
    </row>
    <row r="23">
      <c t="s" s="1" r="A23">
        <v>26</v>
      </c>
      <c s="1" r="B23">
        <v>0.0</v>
      </c>
      <c t="s" s="1" r="E23">
        <v>27</v>
      </c>
    </row>
    <row r="24">
      <c t="s" s="1" r="A24">
        <v>28</v>
      </c>
      <c s="1" r="B24">
        <v>4000.0</v>
      </c>
      <c t="s" s="1" r="E24">
        <v>29</v>
      </c>
    </row>
    <row r="25">
      <c t="s" s="1" r="A25">
        <v>30</v>
      </c>
      <c s="1" r="B25">
        <v>50000.0</v>
      </c>
      <c t="s" s="1" r="E25">
        <v>31</v>
      </c>
    </row>
    <row r="26">
      <c t="s" s="1" r="A26">
        <v>32</v>
      </c>
      <c s="1" r="B26">
        <v>6000.0</v>
      </c>
      <c t="s" s="1" r="E26">
        <v>33</v>
      </c>
    </row>
    <row r="27">
      <c t="s" s="1" r="A27">
        <v>34</v>
      </c>
      <c s="1" r="B27">
        <v>51555.0</v>
      </c>
      <c t="s" s="1" r="E27">
        <v>35</v>
      </c>
    </row>
    <row r="28">
      <c t="s" s="1" r="A28">
        <v>36</v>
      </c>
      <c s="1" r="B28">
        <v>11.0</v>
      </c>
      <c t="s" s="1" r="E28">
        <v>37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t="s" s="1" r="A1">
        <v>38</v>
      </c>
      <c t="s" s="1" r="B1">
        <v>39</v>
      </c>
      <c t="s" s="1" r="D1">
        <v>40</v>
      </c>
      <c t="s" s="1" r="E1">
        <v>41</v>
      </c>
    </row>
    <row r="2">
      <c t="s" s="1" r="A2">
        <v>42</v>
      </c>
      <c s="1" r="B2">
        <v>1.0</v>
      </c>
      <c t="s" s="1" r="D2">
        <v>43</v>
      </c>
      <c t="s" s="1" r="E2">
        <v>44</v>
      </c>
    </row>
    <row r="3">
      <c t="s" s="1" r="D3">
        <v>45</v>
      </c>
      <c s="2" r="E3">
        <v>40881.0</v>
      </c>
    </row>
    <row r="4">
      <c t="s" s="1" r="B4">
        <v>46</v>
      </c>
      <c s="1" r="C4">
        <v>2.0</v>
      </c>
    </row>
    <row r="6">
      <c t="s" s="1" r="A6">
        <v>47</v>
      </c>
      <c t="s" s="1" r="B6">
        <v>48</v>
      </c>
    </row>
    <row r="7">
      <c s="1" r="A7">
        <v>1.0</v>
      </c>
      <c s="1" r="B7">
        <v>74500.0</v>
      </c>
    </row>
    <row r="8">
      <c s="1" r="A8">
        <v>2.0</v>
      </c>
      <c s="1" r="B8">
        <v>74650.0</v>
      </c>
    </row>
    <row r="9">
      <c s="1" r="A9">
        <v>3.0</v>
      </c>
      <c s="1" r="B9">
        <v>74390.0</v>
      </c>
    </row>
    <row r="10">
      <c s="1" r="A10">
        <v>4.0</v>
      </c>
      <c s="1" r="B10">
        <v>74501.0</v>
      </c>
    </row>
    <row r="12">
      <c t="s" s="1" r="B12">
        <v>49</v>
      </c>
      <c t="s" s="1" r="C12">
        <v>50</v>
      </c>
      <c t="str" r="D12">
        <f>AVERAGE($B$7:$B$10)</f>
        <v>74510.25</v>
      </c>
    </row>
    <row r="13">
      <c t="s" s="1" r="C13">
        <v>51</v>
      </c>
      <c t="str" r="D13">
        <f>STDEV(B7:B10)</f>
        <v>106.7407295</v>
      </c>
    </row>
    <row r="14">
      <c t="s" s="1" r="C14">
        <v>52</v>
      </c>
    </row>
    <row r="15">
      <c s="1" r="C15"/>
    </row>
    <row r="16">
      <c t="s" s="1" r="C16">
        <v>53</v>
      </c>
      <c t="str" r="D16">
        <f>$D$12*$C$18</f>
        <v>149020.5</v>
      </c>
    </row>
    <row r="17">
      <c s="1" r="C17"/>
    </row>
    <row r="18">
      <c t="s" s="1" r="B18">
        <v>54</v>
      </c>
      <c s="1" r="C18">
        <v>2.0</v>
      </c>
    </row>
    <row r="19">
      <c s="1" r="C19"/>
    </row>
    <row r="20">
      <c t="s" s="1" r="A20">
        <v>55</v>
      </c>
      <c s="1" r="C20"/>
    </row>
    <row r="21">
      <c t="s" s="1" r="A21">
        <v>56</v>
      </c>
      <c t="s" s="1" r="B21">
        <v>57</v>
      </c>
      <c t="s" s="1" r="C21">
        <v>58</v>
      </c>
      <c t="s" s="1" r="D21">
        <v>59</v>
      </c>
      <c t="s" s="1" r="E21">
        <v>60</v>
      </c>
    </row>
    <row r="22">
      <c t="s" s="1" r="A22">
        <v>61</v>
      </c>
      <c s="1" r="B22">
        <v>50000.0</v>
      </c>
      <c t="s" s="1" r="E22">
        <v>62</v>
      </c>
    </row>
    <row r="23">
      <c t="s" s="1" r="A23">
        <v>63</v>
      </c>
      <c s="1" r="B23">
        <v>6000.0</v>
      </c>
      <c t="s" s="1" r="E23">
        <v>64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t="s" s="1" r="A1">
        <v>65</v>
      </c>
      <c t="s" s="1" r="B1">
        <v>66</v>
      </c>
      <c t="s" s="1" r="D1">
        <v>67</v>
      </c>
      <c t="s" s="1" r="E1">
        <v>68</v>
      </c>
    </row>
    <row r="2">
      <c t="s" s="1" r="A2">
        <v>69</v>
      </c>
      <c s="1" r="B2">
        <v>1.0</v>
      </c>
      <c t="s" s="1" r="D2">
        <v>70</v>
      </c>
      <c t="s" s="1" r="E2">
        <v>71</v>
      </c>
    </row>
    <row r="3">
      <c t="s" s="1" r="D3">
        <v>72</v>
      </c>
      <c s="2" r="E3">
        <v>42057.0</v>
      </c>
    </row>
    <row r="4">
      <c t="s" s="1" r="B4">
        <v>73</v>
      </c>
      <c s="1" r="C4">
        <v>2.0</v>
      </c>
    </row>
    <row r="6">
      <c t="s" s="1" r="A6">
        <v>74</v>
      </c>
      <c t="s" s="1" r="B6">
        <v>75</v>
      </c>
    </row>
    <row r="7">
      <c s="1" r="A7">
        <v>1.0</v>
      </c>
      <c s="1" r="B7">
        <v>74500.0</v>
      </c>
    </row>
    <row r="8">
      <c s="1" r="A8">
        <v>2.0</v>
      </c>
      <c s="1" r="B8">
        <v>74650.0</v>
      </c>
    </row>
    <row r="9">
      <c s="1" r="A9">
        <v>3.0</v>
      </c>
      <c s="1" r="B9">
        <v>74390.0</v>
      </c>
    </row>
    <row r="10">
      <c s="1" r="A10">
        <v>4.0</v>
      </c>
      <c s="1" r="B10">
        <v>74501.0</v>
      </c>
    </row>
    <row r="12">
      <c t="s" s="1" r="B12">
        <v>76</v>
      </c>
      <c t="s" s="1" r="C12">
        <v>77</v>
      </c>
      <c t="str" r="D12">
        <f>AVERAGE($B$7:$B$10)</f>
        <v>74510.25</v>
      </c>
    </row>
    <row r="13">
      <c t="s" s="1" r="C13">
        <v>78</v>
      </c>
      <c t="str" r="D13">
        <f>STDEV(B7:B10)</f>
        <v>106.7407295</v>
      </c>
    </row>
    <row r="14">
      <c t="s" s="1" r="C14">
        <v>79</v>
      </c>
    </row>
    <row r="15">
      <c s="1" r="C15"/>
    </row>
    <row r="16">
      <c t="s" s="1" r="C16">
        <v>80</v>
      </c>
      <c t="str" r="D16">
        <f>$D$12*$C$18</f>
        <v>149020.5</v>
      </c>
    </row>
    <row r="17">
      <c s="1" r="C17"/>
    </row>
    <row r="18">
      <c t="s" s="1" r="B18">
        <v>81</v>
      </c>
      <c s="1" r="C18">
        <v>2.0</v>
      </c>
    </row>
    <row r="19">
      <c s="1" r="C19"/>
    </row>
    <row r="20">
      <c t="s" s="1" r="A20">
        <v>82</v>
      </c>
      <c s="1" r="C20"/>
    </row>
    <row r="21">
      <c t="s" s="1" r="A21">
        <v>83</v>
      </c>
      <c t="s" s="1" r="B21">
        <v>84</v>
      </c>
      <c t="s" s="1" r="C21">
        <v>85</v>
      </c>
      <c t="s" s="1" r="D21">
        <v>86</v>
      </c>
      <c t="s" s="1" r="E21">
        <v>87</v>
      </c>
    </row>
    <row r="22">
      <c t="s" s="1" r="A22">
        <v>88</v>
      </c>
      <c s="1" r="B22">
        <v>6000.0</v>
      </c>
      <c t="s" s="1" r="E22">
        <v>89</v>
      </c>
    </row>
    <row r="23">
      <c t="s" s="1" r="A23">
        <v>90</v>
      </c>
      <c t="s" s="1" r="E23">
        <v>91</v>
      </c>
    </row>
    <row r="24">
      <c t="s" s="1" r="A24">
        <v>92</v>
      </c>
      <c t="s" s="1" r="E24">
        <v>93</v>
      </c>
    </row>
    <row r="25">
      <c t="s" s="1" r="A25">
        <v>94</v>
      </c>
      <c t="s" s="1" r="E25">
        <v>95</v>
      </c>
    </row>
    <row r="26">
      <c t="s" s="1" r="A26">
        <v>96</v>
      </c>
      <c t="s" s="1" r="E26">
        <v>97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/>
  <drawing r:id="rId1"/>
</worksheet>
</file>