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24600" windowHeight="10695" activeTab="3"/>
  </bookViews>
  <sheets>
    <sheet name="Sheet1" sheetId="1" r:id="rId1"/>
    <sheet name="SelectedColumns_EmailCompare" sheetId="3" r:id="rId2"/>
    <sheet name="DistinctEmails stats" sheetId="2" r:id="rId3"/>
    <sheet name="Sheet5" sheetId="6" r:id="rId4"/>
  </sheets>
  <definedNames>
    <definedName name="_xlnm._FilterDatabase" localSheetId="1" hidden="1">SelectedColumns_EmailCompare!$A$14:$V$31</definedName>
    <definedName name="_xlnm._FilterDatabase" localSheetId="0" hidden="1">Sheet1!$A$18:$AZ$35</definedName>
    <definedName name="_xlnm._FilterDatabase" localSheetId="3" hidden="1">Sheet5!$A$20:$AG$40</definedName>
  </definedNames>
  <calcPr calcId="145621" iterateDelta="1E-4" concurrentCalc="0"/>
  <fileRecoveryPr repairLoad="1"/>
</workbook>
</file>

<file path=xl/calcChain.xml><?xml version="1.0" encoding="utf-8"?>
<calcChain xmlns="http://schemas.openxmlformats.org/spreadsheetml/2006/main">
  <c r="V79" i="3" l="1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N78" i="3"/>
  <c r="M78" i="3"/>
  <c r="L78" i="3"/>
  <c r="K78" i="3"/>
  <c r="J78" i="3"/>
  <c r="I78" i="3"/>
  <c r="H78" i="3"/>
  <c r="G78" i="3"/>
  <c r="E78" i="3"/>
  <c r="D78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N73" i="3"/>
  <c r="M73" i="3"/>
  <c r="L73" i="3"/>
  <c r="K73" i="3"/>
  <c r="J73" i="3"/>
  <c r="I73" i="3"/>
  <c r="H73" i="3"/>
  <c r="G73" i="3"/>
  <c r="E73" i="3"/>
  <c r="D73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N68" i="3"/>
  <c r="M68" i="3"/>
  <c r="L68" i="3"/>
  <c r="K68" i="3"/>
  <c r="J68" i="3"/>
  <c r="I68" i="3"/>
  <c r="H68" i="3"/>
  <c r="G68" i="3"/>
  <c r="E68" i="3"/>
  <c r="D68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N63" i="3"/>
  <c r="M63" i="3"/>
  <c r="L63" i="3"/>
  <c r="K63" i="3"/>
  <c r="J63" i="3"/>
  <c r="I63" i="3"/>
  <c r="H63" i="3"/>
  <c r="G63" i="3"/>
  <c r="E63" i="3"/>
  <c r="D63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N54" i="3"/>
  <c r="M54" i="3"/>
  <c r="L54" i="3"/>
  <c r="K54" i="3"/>
  <c r="J54" i="3"/>
  <c r="I54" i="3"/>
  <c r="H54" i="3"/>
  <c r="G54" i="3"/>
  <c r="E54" i="3"/>
  <c r="D54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N49" i="3"/>
  <c r="M49" i="3"/>
  <c r="L49" i="3"/>
  <c r="K49" i="3"/>
  <c r="J49" i="3"/>
  <c r="I49" i="3"/>
  <c r="H49" i="3"/>
  <c r="G49" i="3"/>
  <c r="E49" i="3"/>
  <c r="D49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N44" i="3"/>
  <c r="M44" i="3"/>
  <c r="L44" i="3"/>
  <c r="K44" i="3"/>
  <c r="J44" i="3"/>
  <c r="I44" i="3"/>
  <c r="H44" i="3"/>
  <c r="G44" i="3"/>
  <c r="E44" i="3"/>
  <c r="D44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N39" i="3"/>
  <c r="M39" i="3"/>
  <c r="L39" i="3"/>
  <c r="K39" i="3"/>
  <c r="J39" i="3"/>
  <c r="I39" i="3"/>
  <c r="H39" i="3"/>
  <c r="G39" i="3"/>
  <c r="E39" i="3"/>
  <c r="D39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N32" i="3"/>
  <c r="M32" i="3"/>
  <c r="L32" i="3"/>
  <c r="K32" i="3"/>
  <c r="J32" i="3"/>
  <c r="I32" i="3"/>
  <c r="H32" i="3"/>
  <c r="G32" i="3"/>
  <c r="E32" i="3"/>
  <c r="D32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N27" i="3"/>
  <c r="M27" i="3"/>
  <c r="L27" i="3"/>
  <c r="K27" i="3"/>
  <c r="J27" i="3"/>
  <c r="I27" i="3"/>
  <c r="H27" i="3"/>
  <c r="G27" i="3"/>
  <c r="E27" i="3"/>
  <c r="D27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N22" i="3"/>
  <c r="M22" i="3"/>
  <c r="L22" i="3"/>
  <c r="K22" i="3"/>
  <c r="J22" i="3"/>
  <c r="I22" i="3"/>
  <c r="H22" i="3"/>
  <c r="G22" i="3"/>
  <c r="E22" i="3"/>
  <c r="D22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N17" i="3"/>
  <c r="M17" i="3"/>
  <c r="L17" i="3"/>
  <c r="K17" i="3"/>
  <c r="J17" i="3"/>
  <c r="I17" i="3"/>
  <c r="H17" i="3"/>
  <c r="G17" i="3"/>
  <c r="E17" i="3"/>
  <c r="D17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N10" i="3"/>
  <c r="M10" i="3"/>
  <c r="L10" i="3"/>
  <c r="K10" i="3"/>
  <c r="J10" i="3"/>
  <c r="I10" i="3"/>
  <c r="H10" i="3"/>
  <c r="G10" i="3"/>
  <c r="E10" i="3"/>
  <c r="D10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N5" i="3"/>
  <c r="M5" i="3"/>
  <c r="L5" i="3"/>
  <c r="K5" i="3"/>
  <c r="J5" i="3"/>
  <c r="I5" i="3"/>
  <c r="H5" i="3"/>
  <c r="G5" i="3"/>
  <c r="E5" i="3"/>
  <c r="D5" i="3"/>
  <c r="D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2" i="2"/>
  <c r="H36" i="1"/>
  <c r="G36" i="1"/>
  <c r="H31" i="1"/>
  <c r="G31" i="1"/>
  <c r="H26" i="1"/>
  <c r="G26" i="1"/>
  <c r="H21" i="1"/>
  <c r="G21" i="1"/>
  <c r="H10" i="1"/>
  <c r="G10" i="1"/>
  <c r="H5" i="1"/>
  <c r="G5" i="1"/>
  <c r="N36" i="1"/>
  <c r="M36" i="1"/>
  <c r="L36" i="1"/>
  <c r="K36" i="1"/>
  <c r="J36" i="1"/>
  <c r="I36" i="1"/>
  <c r="E36" i="1"/>
  <c r="D36" i="1"/>
  <c r="N31" i="1"/>
  <c r="M31" i="1"/>
  <c r="L31" i="1"/>
  <c r="K31" i="1"/>
  <c r="J31" i="1"/>
  <c r="I31" i="1"/>
  <c r="E31" i="1"/>
  <c r="D31" i="1"/>
  <c r="N26" i="1"/>
  <c r="M26" i="1"/>
  <c r="L26" i="1"/>
  <c r="K26" i="1"/>
  <c r="J26" i="1"/>
  <c r="I26" i="1"/>
  <c r="E26" i="1"/>
  <c r="D26" i="1"/>
  <c r="N21" i="1"/>
  <c r="M21" i="1"/>
  <c r="L21" i="1"/>
  <c r="K21" i="1"/>
  <c r="J21" i="1"/>
  <c r="I21" i="1"/>
  <c r="E21" i="1"/>
  <c r="D21" i="1"/>
  <c r="N10" i="1"/>
  <c r="M10" i="1"/>
  <c r="L10" i="1"/>
  <c r="K10" i="1"/>
  <c r="J10" i="1"/>
  <c r="I10" i="1"/>
  <c r="E10" i="1"/>
  <c r="D10" i="1"/>
  <c r="N5" i="1"/>
  <c r="M5" i="1"/>
  <c r="L5" i="1"/>
  <c r="K5" i="1"/>
  <c r="J5" i="1"/>
  <c r="I5" i="1"/>
  <c r="E5" i="1"/>
  <c r="D5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I6" i="1"/>
  <c r="I11" i="1"/>
  <c r="I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H15" i="1"/>
  <c r="G15" i="1"/>
  <c r="F15" i="1"/>
  <c r="E15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H11" i="1"/>
  <c r="G11" i="1"/>
  <c r="F11" i="1"/>
  <c r="E11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H6" i="1"/>
  <c r="G6" i="1"/>
  <c r="F6" i="1"/>
  <c r="E6" i="1"/>
</calcChain>
</file>

<file path=xl/sharedStrings.xml><?xml version="1.0" encoding="utf-8"?>
<sst xmlns="http://schemas.openxmlformats.org/spreadsheetml/2006/main" count="431" uniqueCount="94">
  <si>
    <t>Insurance</t>
  </si>
  <si>
    <t>isFitbit</t>
  </si>
  <si>
    <t>MbrCnt</t>
  </si>
  <si>
    <t>AvgAge</t>
  </si>
  <si>
    <t>PctFemale</t>
  </si>
  <si>
    <t>Avg_IPH_Admit</t>
  </si>
  <si>
    <t>Avg_cnt_ERVisits</t>
  </si>
  <si>
    <t>PMPM</t>
  </si>
  <si>
    <t>PMPM_Ip</t>
  </si>
  <si>
    <t>PMPM_Op</t>
  </si>
  <si>
    <t>PMPM_Dr</t>
  </si>
  <si>
    <t>PMPM_Rx</t>
  </si>
  <si>
    <t>PMPM_Er</t>
  </si>
  <si>
    <t>avgCharlson_Var_1</t>
  </si>
  <si>
    <t>avgAIDS_HIV_1</t>
  </si>
  <si>
    <t>avgAMI_1</t>
  </si>
  <si>
    <t>avgAngina_1</t>
  </si>
  <si>
    <t>avgCancer_1</t>
  </si>
  <si>
    <t>avgCEVD_1</t>
  </si>
  <si>
    <t>avgCHF_1</t>
  </si>
  <si>
    <t>avgCOPD_1</t>
  </si>
  <si>
    <t>avgDementia_1</t>
  </si>
  <si>
    <t>avgDiabetes_1</t>
  </si>
  <si>
    <t>avgHypertension_1</t>
  </si>
  <si>
    <t>avgLiver_1</t>
  </si>
  <si>
    <t>avgParalysis_1</t>
  </si>
  <si>
    <t>avgPVD_1</t>
  </si>
  <si>
    <t>avgRenal_Failure_1</t>
  </si>
  <si>
    <t>avgRheumatic_1</t>
  </si>
  <si>
    <t>avgUlcers_1</t>
  </si>
  <si>
    <t>avgDepression_1</t>
  </si>
  <si>
    <t>avgSkin_1</t>
  </si>
  <si>
    <t>avgCharlson_Var_2</t>
  </si>
  <si>
    <t>avgAIDS_HIV_2</t>
  </si>
  <si>
    <t>avgAMI_2</t>
  </si>
  <si>
    <t>avgAngina_2</t>
  </si>
  <si>
    <t>avgCancer_2</t>
  </si>
  <si>
    <t>avgCEVD_2</t>
  </si>
  <si>
    <t>avgCHF_2</t>
  </si>
  <si>
    <t>avgCOPD_2</t>
  </si>
  <si>
    <t>avgDementia_2</t>
  </si>
  <si>
    <t>avgDiabetes_2</t>
  </si>
  <si>
    <t>avgHypertension_2</t>
  </si>
  <si>
    <t>avgLiver_2</t>
  </si>
  <si>
    <t>avgParalysis_2</t>
  </si>
  <si>
    <t>avgPVD_2</t>
  </si>
  <si>
    <t>avgRenal_Failure_2</t>
  </si>
  <si>
    <t>avgRheumatic_2</t>
  </si>
  <si>
    <t>avgUlcers_2</t>
  </si>
  <si>
    <t>avgDepression_2</t>
  </si>
  <si>
    <t>avgSkin_2</t>
  </si>
  <si>
    <t>ASO</t>
  </si>
  <si>
    <t>Other</t>
  </si>
  <si>
    <t>UHC-FI</t>
  </si>
  <si>
    <t>Fitbit Difference</t>
  </si>
  <si>
    <t>Gender</t>
  </si>
  <si>
    <t>Gdr_Cd</t>
  </si>
  <si>
    <t>F</t>
  </si>
  <si>
    <t>M</t>
  </si>
  <si>
    <t>Indv_Sys_IDs</t>
  </si>
  <si>
    <t>EmailAddresses</t>
  </si>
  <si>
    <t>isEmail</t>
  </si>
  <si>
    <t>$</t>
  </si>
  <si>
    <t>$_Ip</t>
  </si>
  <si>
    <t>$_Op</t>
  </si>
  <si>
    <t>$_Dr</t>
  </si>
  <si>
    <t>$_Rx</t>
  </si>
  <si>
    <t>$_Er</t>
  </si>
  <si>
    <t>avg</t>
  </si>
  <si>
    <t>Charlson_Var</t>
  </si>
  <si>
    <t>COPD</t>
  </si>
  <si>
    <t>Dementia</t>
  </si>
  <si>
    <t>Diabetes</t>
  </si>
  <si>
    <t>Hypertension</t>
  </si>
  <si>
    <t>Paralysis</t>
  </si>
  <si>
    <t>Depression</t>
  </si>
  <si>
    <t>Skin</t>
  </si>
  <si>
    <t>IPH_Admit</t>
  </si>
  <si>
    <t>cnt_ERVisits</t>
  </si>
  <si>
    <t>NULL</t>
  </si>
  <si>
    <t>Avg</t>
  </si>
  <si>
    <t>Allow (PMPM)</t>
  </si>
  <si>
    <t>avg (single diag)</t>
  </si>
  <si>
    <t>AIDS_HIV</t>
  </si>
  <si>
    <t>AMI</t>
  </si>
  <si>
    <t>Angina</t>
  </si>
  <si>
    <t>Cancer</t>
  </si>
  <si>
    <t>CEVD</t>
  </si>
  <si>
    <t>CHF</t>
  </si>
  <si>
    <t>Liver</t>
  </si>
  <si>
    <t>PVD</t>
  </si>
  <si>
    <t>Renal_Failure</t>
  </si>
  <si>
    <t>Rheumatic</t>
  </si>
  <si>
    <t>Ulcers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</si>
</sst>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.000_);_(* \(#,##0.000\);_(* &quot;-&quot;??_);_(@_)"/>
    <numFmt numFmtId="167" formatCode="\+0.0%;\-0.0%;0%"/>
    <numFmt numFmtId="168" formatCode="0.000%"/>
    <numFmt numFmtId="169" formatCode="_(* #,##0.0000000_);_(* \(#,##0.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rgb="FFFF0000"/>
      </right>
      <top style="medium">
        <color rgb="FFFF0000"/>
      </top>
      <bottom/>
      <diagonal/>
    </border>
    <border>
      <left style="mediumDashed">
        <color auto="1"/>
      </left>
      <right style="medium">
        <color rgb="FFFF0000"/>
      </right>
      <top/>
      <bottom/>
      <diagonal/>
    </border>
    <border>
      <left style="mediumDashed">
        <color auto="1"/>
      </left>
      <right style="medium">
        <color rgb="FFFF0000"/>
      </right>
      <top/>
      <bottom style="medium">
        <color rgb="FFFF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5" fontId="0" fillId="0" borderId="0" xfId="3" applyNumberFormat="1" applyFont="1" applyAlignment="1">
      <alignment horizontal="center"/>
    </xf>
    <xf numFmtId="165" fontId="0" fillId="0" borderId="0" xfId="3" applyNumberFormat="1" applyFont="1"/>
    <xf numFmtId="166" fontId="0" fillId="0" borderId="0" xfId="1" applyNumberFormat="1" applyFont="1" applyAlignment="1">
      <alignment horizontal="center"/>
    </xf>
    <xf numFmtId="166" fontId="0" fillId="0" borderId="0" xfId="1" applyNumberFormat="1" applyFont="1"/>
    <xf numFmtId="44" fontId="0" fillId="0" borderId="0" xfId="2" applyFont="1" applyAlignment="1">
      <alignment horizontal="center"/>
    </xf>
    <xf numFmtId="44" fontId="0" fillId="0" borderId="0" xfId="2" applyFont="1"/>
    <xf numFmtId="167" fontId="0" fillId="0" borderId="0" xfId="3" applyNumberFormat="1" applyFont="1"/>
    <xf numFmtId="166" fontId="0" fillId="0" borderId="1" xfId="1" applyNumberFormat="1" applyFont="1" applyBorder="1" applyAlignment="1">
      <alignment horizontal="center"/>
    </xf>
    <xf numFmtId="166" fontId="0" fillId="0" borderId="2" xfId="1" applyNumberFormat="1" applyFont="1" applyBorder="1"/>
    <xf numFmtId="167" fontId="0" fillId="0" borderId="2" xfId="3" applyNumberFormat="1" applyFont="1" applyBorder="1"/>
    <xf numFmtId="167" fontId="0" fillId="0" borderId="3" xfId="3" applyNumberFormat="1" applyFont="1" applyBorder="1"/>
    <xf numFmtId="44" fontId="0" fillId="0" borderId="1" xfId="2" applyFont="1" applyBorder="1" applyAlignment="1">
      <alignment horizontal="center"/>
    </xf>
    <xf numFmtId="44" fontId="0" fillId="0" borderId="2" xfId="2" applyFont="1" applyBorder="1"/>
    <xf numFmtId="165" fontId="0" fillId="2" borderId="0" xfId="3" applyNumberFormat="1" applyFont="1" applyFill="1" applyAlignment="1">
      <alignment horizontal="center"/>
    </xf>
    <xf numFmtId="43" fontId="0" fillId="0" borderId="0" xfId="1" applyNumberFormat="1" applyFont="1"/>
    <xf numFmtId="168" fontId="0" fillId="0" borderId="0" xfId="3" applyNumberFormat="1" applyFont="1"/>
    <xf numFmtId="169" fontId="0" fillId="0" borderId="0" xfId="1" applyNumberFormat="1" applyFont="1"/>
    <xf numFmtId="167" fontId="0" fillId="3" borderId="0" xfId="3" applyNumberFormat="1" applyFont="1" applyFill="1"/>
    <xf numFmtId="167" fontId="0" fillId="4" borderId="0" xfId="3" applyNumberFormat="1" applyFont="1" applyFill="1"/>
    <xf numFmtId="44" fontId="0" fillId="0" borderId="4" xfId="2" applyFon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0" fillId="0" borderId="5" xfId="2" applyFont="1" applyBorder="1" applyAlignment="1">
      <alignment horizontal="center"/>
    </xf>
    <xf numFmtId="44" fontId="0" fillId="0" borderId="7" xfId="2" applyFont="1" applyBorder="1"/>
    <xf numFmtId="44" fontId="0" fillId="0" borderId="0" xfId="2" applyFont="1" applyBorder="1"/>
    <xf numFmtId="44" fontId="0" fillId="0" borderId="5" xfId="2" applyFont="1" applyBorder="1"/>
    <xf numFmtId="164" fontId="0" fillId="0" borderId="0" xfId="1" applyNumberFormat="1" applyFont="1" applyBorder="1"/>
    <xf numFmtId="167" fontId="0" fillId="0" borderId="7" xfId="3" applyNumberFormat="1" applyFont="1" applyBorder="1"/>
    <xf numFmtId="167" fontId="0" fillId="0" borderId="0" xfId="3" applyNumberFormat="1" applyFont="1" applyBorder="1"/>
    <xf numFmtId="167" fontId="0" fillId="0" borderId="5" xfId="3" applyNumberFormat="1" applyFont="1" applyBorder="1"/>
    <xf numFmtId="167" fontId="0" fillId="0" borderId="8" xfId="3" applyNumberFormat="1" applyFont="1" applyBorder="1"/>
    <xf numFmtId="44" fontId="0" fillId="0" borderId="4" xfId="2" applyFont="1" applyBorder="1"/>
    <xf numFmtId="166" fontId="0" fillId="0" borderId="4" xfId="1" applyNumberFormat="1" applyFont="1" applyBorder="1"/>
    <xf numFmtId="166" fontId="0" fillId="0" borderId="0" xfId="1" applyNumberFormat="1" applyFont="1" applyBorder="1"/>
    <xf numFmtId="166" fontId="0" fillId="0" borderId="5" xfId="1" applyNumberFormat="1" applyFont="1" applyBorder="1"/>
    <xf numFmtId="167" fontId="0" fillId="0" borderId="4" xfId="3" applyNumberFormat="1" applyFont="1" applyBorder="1"/>
    <xf numFmtId="167" fontId="0" fillId="3" borderId="0" xfId="3" applyNumberFormat="1" applyFont="1" applyFill="1" applyBorder="1"/>
    <xf numFmtId="167" fontId="0" fillId="4" borderId="0" xfId="3" applyNumberFormat="1" applyFont="1" applyFill="1" applyBorder="1"/>
    <xf numFmtId="166" fontId="0" fillId="0" borderId="4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shrinkToFit="1"/>
    </xf>
    <xf numFmtId="164" fontId="0" fillId="0" borderId="0" xfId="1" applyNumberFormat="1" applyFont="1" applyAlignment="1">
      <alignment horizontal="center" shrinkToFit="1"/>
    </xf>
    <xf numFmtId="165" fontId="0" fillId="0" borderId="0" xfId="3" applyNumberFormat="1" applyFont="1" applyAlignment="1">
      <alignment horizontal="center" shrinkToFit="1"/>
    </xf>
    <xf numFmtId="166" fontId="0" fillId="0" borderId="0" xfId="1" applyNumberFormat="1" applyFont="1" applyAlignment="1">
      <alignment horizontal="center" shrinkToFit="1"/>
    </xf>
    <xf numFmtId="44" fontId="0" fillId="0" borderId="6" xfId="2" applyFont="1" applyBorder="1" applyAlignment="1">
      <alignment horizontal="center" shrinkToFit="1"/>
    </xf>
    <xf numFmtId="44" fontId="0" fillId="0" borderId="0" xfId="2" applyFont="1" applyBorder="1" applyAlignment="1">
      <alignment horizontal="center" shrinkToFit="1"/>
    </xf>
    <xf numFmtId="44" fontId="0" fillId="0" borderId="5" xfId="2" applyFont="1" applyBorder="1" applyAlignment="1">
      <alignment horizontal="center" shrinkToFit="1"/>
    </xf>
    <xf numFmtId="166" fontId="0" fillId="0" borderId="4" xfId="1" applyNumberFormat="1" applyFont="1" applyBorder="1" applyAlignment="1">
      <alignment horizontal="center" shrinkToFit="1"/>
    </xf>
    <xf numFmtId="166" fontId="0" fillId="0" borderId="1" xfId="1" applyNumberFormat="1" applyFont="1" applyBorder="1" applyAlignment="1">
      <alignment horizontal="center" shrinkToFit="1"/>
    </xf>
    <xf numFmtId="166" fontId="0" fillId="0" borderId="0" xfId="1" applyNumberFormat="1" applyFont="1" applyBorder="1" applyAlignment="1">
      <alignment horizontal="center" shrinkToFit="1"/>
    </xf>
    <xf numFmtId="166" fontId="0" fillId="0" borderId="5" xfId="1" applyNumberFormat="1" applyFont="1" applyBorder="1" applyAlignment="1">
      <alignment horizontal="center" shrinkToFit="1"/>
    </xf>
    <xf numFmtId="0" fontId="0" fillId="0" borderId="0" xfId="0" applyAlignment="1">
      <alignment shrinkToFit="1"/>
    </xf>
    <xf numFmtId="164" fontId="0" fillId="0" borderId="0" xfId="1" applyNumberFormat="1" applyFont="1" applyAlignment="1">
      <alignment shrinkToFit="1"/>
    </xf>
    <xf numFmtId="165" fontId="0" fillId="0" borderId="0" xfId="3" applyNumberFormat="1" applyFont="1" applyAlignment="1">
      <alignment shrinkToFit="1"/>
    </xf>
    <xf numFmtId="166" fontId="0" fillId="0" borderId="0" xfId="1" applyNumberFormat="1" applyFont="1" applyAlignment="1">
      <alignment shrinkToFit="1"/>
    </xf>
    <xf numFmtId="44" fontId="0" fillId="0" borderId="4" xfId="2" applyFont="1" applyBorder="1" applyAlignment="1">
      <alignment shrinkToFit="1"/>
    </xf>
    <xf numFmtId="44" fontId="0" fillId="0" borderId="0" xfId="2" applyFont="1" applyBorder="1" applyAlignment="1">
      <alignment shrinkToFit="1"/>
    </xf>
    <xf numFmtId="44" fontId="0" fillId="0" borderId="5" xfId="2" applyFont="1" applyBorder="1" applyAlignment="1">
      <alignment shrinkToFit="1"/>
    </xf>
    <xf numFmtId="166" fontId="0" fillId="0" borderId="4" xfId="1" applyNumberFormat="1" applyFont="1" applyBorder="1" applyAlignment="1">
      <alignment shrinkToFit="1"/>
    </xf>
    <xf numFmtId="166" fontId="0" fillId="0" borderId="0" xfId="1" applyNumberFormat="1" applyFont="1" applyBorder="1" applyAlignment="1">
      <alignment shrinkToFit="1"/>
    </xf>
    <xf numFmtId="166" fontId="0" fillId="0" borderId="5" xfId="1" applyNumberFormat="1" applyFont="1" applyBorder="1" applyAlignment="1">
      <alignment shrinkToFit="1"/>
    </xf>
    <xf numFmtId="9" fontId="0" fillId="0" borderId="0" xfId="3" applyFont="1"/>
    <xf numFmtId="44" fontId="0" fillId="0" borderId="4" xfId="2" applyFont="1" applyBorder="1" applyAlignment="1">
      <alignment horizontal="center" shrinkToFi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workbookViewId="0">
      <pane xSplit="6" ySplit="2" topLeftCell="N3" activePane="bottomRight" state="frozen"/>
      <selection pane="topRight" activeCell="F1" sqref="F1"/>
      <selection pane="bottomLeft" activeCell="A2" sqref="A2"/>
      <selection pane="bottomRight" activeCell="AF6" sqref="AF6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9.7109375" bestFit="1" customWidth="1"/>
    <col min="4" max="4" width="9.85546875" bestFit="1" customWidth="1"/>
    <col min="5" max="5" width="11.42578125" style="3" bestFit="1" customWidth="1"/>
    <col min="6" max="6" width="12.5703125" style="5" bestFit="1" customWidth="1"/>
    <col min="7" max="7" width="18.5703125" style="7" bestFit="1" customWidth="1"/>
    <col min="8" max="8" width="20" style="7" bestFit="1" customWidth="1"/>
    <col min="9" max="9" width="10.42578125" style="9" bestFit="1" customWidth="1"/>
    <col min="10" max="10" width="13.140625" style="9" bestFit="1" customWidth="1"/>
    <col min="11" max="11" width="14" style="9" bestFit="1" customWidth="1"/>
    <col min="12" max="12" width="13.42578125" style="9" bestFit="1" customWidth="1"/>
    <col min="13" max="13" width="13.5703125" style="9" bestFit="1" customWidth="1"/>
    <col min="14" max="14" width="13.140625" style="9" bestFit="1" customWidth="1"/>
    <col min="15" max="15" width="21.7109375" style="7" hidden="1" customWidth="1"/>
    <col min="16" max="16" width="18.140625" style="7" hidden="1" customWidth="1"/>
    <col min="17" max="17" width="13.28515625" style="7" hidden="1" customWidth="1"/>
    <col min="18" max="18" width="16" style="7" hidden="1" customWidth="1"/>
    <col min="19" max="19" width="15.85546875" style="7" hidden="1" customWidth="1"/>
    <col min="20" max="20" width="14.42578125" style="7" hidden="1" customWidth="1"/>
    <col min="21" max="21" width="13.140625" style="7" hidden="1" customWidth="1"/>
    <col min="22" max="22" width="14.7109375" style="7" bestFit="1" customWidth="1"/>
    <col min="23" max="23" width="18.5703125" style="7" bestFit="1" customWidth="1"/>
    <col min="24" max="24" width="17.7109375" style="7" bestFit="1" customWidth="1"/>
    <col min="25" max="25" width="22" style="7" customWidth="1"/>
    <col min="26" max="26" width="14" style="7" hidden="1" customWidth="1"/>
    <col min="27" max="27" width="17.5703125" style="7" bestFit="1" customWidth="1"/>
    <col min="28" max="28" width="13.42578125" style="7" hidden="1" customWidth="1"/>
    <col min="29" max="29" width="22.140625" style="7" hidden="1" customWidth="1"/>
    <col min="30" max="30" width="19.28515625" style="7" hidden="1" customWidth="1"/>
    <col min="31" max="31" width="15.140625" style="7" hidden="1" customWidth="1"/>
    <col min="32" max="32" width="20" style="7" bestFit="1" customWidth="1"/>
    <col min="33" max="33" width="13.42578125" style="7" hidden="1" customWidth="1"/>
    <col min="34" max="34" width="21.7109375" style="7" hidden="1" customWidth="1"/>
    <col min="35" max="35" width="18.140625" style="7" hidden="1" customWidth="1"/>
    <col min="36" max="36" width="13.28515625" style="7" hidden="1" customWidth="1"/>
    <col min="37" max="37" width="16" style="7" hidden="1" customWidth="1"/>
    <col min="38" max="38" width="15.85546875" style="7" hidden="1" customWidth="1"/>
    <col min="39" max="39" width="14.42578125" style="7" hidden="1" customWidth="1"/>
    <col min="40" max="40" width="13.140625" style="7" hidden="1" customWidth="1"/>
    <col min="41" max="41" width="14.7109375" style="7" hidden="1" customWidth="1"/>
    <col min="42" max="42" width="18.5703125" style="7" hidden="1" customWidth="1"/>
    <col min="43" max="43" width="17.7109375" style="7" hidden="1" customWidth="1"/>
    <col min="44" max="44" width="22" style="7" hidden="1" customWidth="1"/>
    <col min="45" max="45" width="14" style="7" hidden="1" customWidth="1"/>
    <col min="46" max="46" width="17.5703125" style="7" hidden="1" customWidth="1"/>
    <col min="47" max="47" width="13.42578125" style="7" hidden="1" customWidth="1"/>
    <col min="48" max="48" width="22.140625" style="7" hidden="1" customWidth="1"/>
    <col min="49" max="49" width="19.28515625" style="7" hidden="1" customWidth="1"/>
    <col min="50" max="50" width="15.140625" style="7" hidden="1" customWidth="1"/>
    <col min="51" max="51" width="20" style="7" customWidth="1"/>
    <col min="52" max="52" width="13.42578125" style="7" bestFit="1" customWidth="1"/>
  </cols>
  <sheetData>
    <row r="1" spans="1:52" ht="15.75" thickBot="1" x14ac:dyDescent="0.3"/>
    <row r="2" spans="1:52" x14ac:dyDescent="0.25">
      <c r="A2" s="1" t="s">
        <v>0</v>
      </c>
      <c r="B2" s="1" t="s">
        <v>1</v>
      </c>
      <c r="C2" s="1" t="s">
        <v>55</v>
      </c>
      <c r="D2" s="1" t="s">
        <v>2</v>
      </c>
      <c r="E2" s="2" t="s">
        <v>3</v>
      </c>
      <c r="F2" s="4" t="s">
        <v>4</v>
      </c>
      <c r="G2" s="6" t="s">
        <v>5</v>
      </c>
      <c r="H2" s="6" t="s">
        <v>6</v>
      </c>
      <c r="I2" s="15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11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11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50</v>
      </c>
    </row>
    <row r="3" spans="1:52" x14ac:dyDescent="0.25">
      <c r="A3" t="s">
        <v>51</v>
      </c>
      <c r="B3">
        <v>0</v>
      </c>
      <c r="D3">
        <v>2857930</v>
      </c>
      <c r="E3" s="3">
        <v>43.989970999999997</v>
      </c>
      <c r="F3" s="5">
        <v>0.494203</v>
      </c>
      <c r="G3" s="7">
        <v>4.9392999999999999E-2</v>
      </c>
      <c r="H3" s="7">
        <v>0.17358399999999999</v>
      </c>
      <c r="I3" s="16">
        <v>464.104848</v>
      </c>
      <c r="J3" s="9">
        <v>107.944158</v>
      </c>
      <c r="K3" s="9">
        <v>150.86816300000001</v>
      </c>
      <c r="L3" s="9">
        <v>111.644796</v>
      </c>
      <c r="M3" s="9">
        <v>65.501880999999997</v>
      </c>
      <c r="N3" s="9">
        <v>28.145848000000001</v>
      </c>
      <c r="O3" s="7">
        <v>0.63308399999999998</v>
      </c>
      <c r="P3" s="7">
        <v>1.8129999999999999E-3</v>
      </c>
      <c r="Q3" s="7">
        <v>4.4000000000000003E-3</v>
      </c>
      <c r="R3" s="7">
        <v>2.496E-2</v>
      </c>
      <c r="S3" s="7">
        <v>2.5211000000000001E-2</v>
      </c>
      <c r="T3" s="7">
        <v>1.3197E-2</v>
      </c>
      <c r="U3" s="7">
        <v>1.0074E-2</v>
      </c>
      <c r="V3" s="12">
        <v>5.9818999999999997E-2</v>
      </c>
      <c r="W3" s="7">
        <v>1.9369999999999999E-3</v>
      </c>
      <c r="X3" s="7">
        <v>7.1585999999999997E-2</v>
      </c>
      <c r="Y3" s="7">
        <v>0.18021300000000001</v>
      </c>
      <c r="Z3" s="7">
        <v>1.9193999999999999E-2</v>
      </c>
      <c r="AA3" s="7">
        <v>1.518E-3</v>
      </c>
      <c r="AB3" s="7">
        <v>1.4286E-2</v>
      </c>
      <c r="AC3" s="7">
        <v>1.2418E-2</v>
      </c>
      <c r="AD3" s="7">
        <v>9.5989999999999999E-3</v>
      </c>
      <c r="AE3" s="7">
        <v>2.663E-3</v>
      </c>
      <c r="AF3" s="12">
        <v>5.7675999999999998E-2</v>
      </c>
      <c r="AG3" s="7">
        <v>9.528E-3</v>
      </c>
      <c r="AH3" s="7">
        <v>0.39806399999999997</v>
      </c>
      <c r="AI3" s="7">
        <v>1.4760000000000001E-3</v>
      </c>
      <c r="AJ3" s="7">
        <v>2.3530000000000001E-3</v>
      </c>
      <c r="AK3" s="7">
        <v>1.5551000000000001E-2</v>
      </c>
      <c r="AL3" s="7">
        <v>1.8502000000000001E-2</v>
      </c>
      <c r="AM3" s="7">
        <v>6.0109999999999999E-3</v>
      </c>
      <c r="AN3" s="7">
        <v>6.3530000000000001E-3</v>
      </c>
      <c r="AO3" s="7">
        <v>2.4514999999999999E-2</v>
      </c>
      <c r="AP3" s="7">
        <v>1.271E-3</v>
      </c>
      <c r="AQ3" s="7">
        <v>5.6142999999999998E-2</v>
      </c>
      <c r="AR3" s="7">
        <v>0.123378</v>
      </c>
      <c r="AS3" s="7">
        <v>6.7510000000000001E-3</v>
      </c>
      <c r="AT3" s="7">
        <v>7.8899999999999999E-4</v>
      </c>
      <c r="AU3" s="7">
        <v>6.5469999999999999E-3</v>
      </c>
      <c r="AV3" s="7">
        <v>8.182E-3</v>
      </c>
      <c r="AW3" s="7">
        <v>6.8100000000000001E-3</v>
      </c>
      <c r="AX3" s="7">
        <v>8.8999999999999995E-4</v>
      </c>
      <c r="AY3" s="7">
        <v>3.5215000000000003E-2</v>
      </c>
      <c r="AZ3" s="7">
        <v>2.3449999999999999E-3</v>
      </c>
    </row>
    <row r="4" spans="1:52" x14ac:dyDescent="0.25">
      <c r="A4" t="s">
        <v>51</v>
      </c>
      <c r="B4">
        <v>1</v>
      </c>
      <c r="D4">
        <v>157037</v>
      </c>
      <c r="E4" s="3">
        <v>45.626865000000002</v>
      </c>
      <c r="F4" s="5">
        <v>0.62114599999999998</v>
      </c>
      <c r="G4" s="7">
        <v>5.2178000000000002E-2</v>
      </c>
      <c r="H4" s="7">
        <v>0.15104000000000001</v>
      </c>
      <c r="I4" s="16">
        <v>619.50954300000001</v>
      </c>
      <c r="J4" s="9">
        <v>118.51151400000001</v>
      </c>
      <c r="K4" s="9">
        <v>205.47949299999999</v>
      </c>
      <c r="L4" s="9">
        <v>163.371984</v>
      </c>
      <c r="M4" s="9">
        <v>105.74834</v>
      </c>
      <c r="N4" s="9">
        <v>26.398209000000001</v>
      </c>
      <c r="O4" s="7">
        <v>0.73478500000000002</v>
      </c>
      <c r="P4" s="7">
        <v>1.4829999999999999E-3</v>
      </c>
      <c r="Q4" s="7">
        <v>4.3039999999999997E-3</v>
      </c>
      <c r="R4" s="7">
        <v>2.6075999999999998E-2</v>
      </c>
      <c r="S4" s="7">
        <v>3.2615999999999999E-2</v>
      </c>
      <c r="T4" s="7">
        <v>1.2519000000000001E-2</v>
      </c>
      <c r="U4" s="7">
        <v>8.8059999999999996E-3</v>
      </c>
      <c r="V4" s="12">
        <v>7.8451999999999994E-2</v>
      </c>
      <c r="W4" s="7">
        <v>9.7999999999999997E-4</v>
      </c>
      <c r="X4" s="7">
        <v>7.4153999999999998E-2</v>
      </c>
      <c r="Y4" s="7">
        <v>0.21045900000000001</v>
      </c>
      <c r="Z4" s="7">
        <v>2.3574000000000001E-2</v>
      </c>
      <c r="AA4" s="7">
        <v>1.101E-3</v>
      </c>
      <c r="AB4" s="7">
        <v>1.2729000000000001E-2</v>
      </c>
      <c r="AC4" s="7">
        <v>1.1112E-2</v>
      </c>
      <c r="AD4" s="7">
        <v>1.3601E-2</v>
      </c>
      <c r="AE4" s="7">
        <v>3.1329999999999999E-3</v>
      </c>
      <c r="AF4" s="12">
        <v>8.0827999999999997E-2</v>
      </c>
      <c r="AG4" s="7">
        <v>9.7040000000000008E-3</v>
      </c>
      <c r="AH4" s="7">
        <v>0.45408700000000002</v>
      </c>
      <c r="AI4" s="7">
        <v>1.2290000000000001E-3</v>
      </c>
      <c r="AJ4" s="7">
        <v>2.2030000000000001E-3</v>
      </c>
      <c r="AK4" s="7">
        <v>1.6511999999999999E-2</v>
      </c>
      <c r="AL4" s="7">
        <v>2.4050999999999999E-2</v>
      </c>
      <c r="AM4" s="7">
        <v>5.3169999999999997E-3</v>
      </c>
      <c r="AN4" s="7">
        <v>5.1380000000000002E-3</v>
      </c>
      <c r="AO4" s="7">
        <v>3.1565000000000003E-2</v>
      </c>
      <c r="AP4" s="7">
        <v>6.11E-4</v>
      </c>
      <c r="AQ4" s="7">
        <v>5.8171E-2</v>
      </c>
      <c r="AR4" s="7">
        <v>0.14082600000000001</v>
      </c>
      <c r="AS4" s="7">
        <v>7.9209999999999992E-3</v>
      </c>
      <c r="AT4" s="7">
        <v>5.6599999999999999E-4</v>
      </c>
      <c r="AU4" s="7">
        <v>5.6160000000000003E-3</v>
      </c>
      <c r="AV4" s="7">
        <v>7.3039999999999997E-3</v>
      </c>
      <c r="AW4" s="7">
        <v>1.0048E-2</v>
      </c>
      <c r="AX4" s="7">
        <v>1.0059999999999999E-3</v>
      </c>
      <c r="AY4" s="7">
        <v>4.9369999999999997E-2</v>
      </c>
      <c r="AZ4" s="7">
        <v>2.0049999999999998E-3</v>
      </c>
    </row>
    <row r="5" spans="1:52" x14ac:dyDescent="0.25">
      <c r="D5" s="17">
        <f>D4/SUM(D3:D4)</f>
        <v>5.2085810557793835E-2</v>
      </c>
      <c r="E5" s="3">
        <f>E4-E3</f>
        <v>1.6368940000000052</v>
      </c>
      <c r="G5" s="18">
        <f t="shared" ref="G5:N5" si="0">G4-G3</f>
        <v>2.7850000000000028E-3</v>
      </c>
      <c r="H5" s="18">
        <f t="shared" si="0"/>
        <v>-2.2543999999999981E-2</v>
      </c>
      <c r="I5" s="16">
        <f t="shared" si="0"/>
        <v>155.404695</v>
      </c>
      <c r="J5" s="3">
        <f t="shared" si="0"/>
        <v>10.567356000000004</v>
      </c>
      <c r="K5" s="9">
        <f t="shared" si="0"/>
        <v>54.611329999999981</v>
      </c>
      <c r="L5" s="9">
        <f t="shared" si="0"/>
        <v>51.727187999999998</v>
      </c>
      <c r="M5" s="9">
        <f t="shared" si="0"/>
        <v>40.246459000000002</v>
      </c>
      <c r="N5" s="9">
        <f t="shared" si="0"/>
        <v>-1.7476389999999995</v>
      </c>
      <c r="V5" s="12"/>
      <c r="AF5" s="12"/>
    </row>
    <row r="6" spans="1:52" x14ac:dyDescent="0.25">
      <c r="A6" t="s">
        <v>54</v>
      </c>
      <c r="E6" s="10">
        <f>E4/E3-1</f>
        <v>3.7210617847418082E-2</v>
      </c>
      <c r="F6" s="10">
        <f t="shared" ref="F6:AZ6" si="1">F4/F3-1</f>
        <v>0.25686408216866341</v>
      </c>
      <c r="G6" s="10">
        <f t="shared" si="1"/>
        <v>5.6384507926224403E-2</v>
      </c>
      <c r="H6" s="10">
        <f t="shared" si="1"/>
        <v>-0.12987372108028383</v>
      </c>
      <c r="I6" s="13">
        <f t="shared" si="1"/>
        <v>0.33484824748049169</v>
      </c>
      <c r="J6" s="10">
        <f t="shared" si="1"/>
        <v>9.7896506821610441E-2</v>
      </c>
      <c r="K6" s="10">
        <f t="shared" si="1"/>
        <v>0.36198047960589252</v>
      </c>
      <c r="L6" s="10">
        <f t="shared" si="1"/>
        <v>0.46331929344919942</v>
      </c>
      <c r="M6" s="10">
        <f t="shared" si="1"/>
        <v>0.61443211073587345</v>
      </c>
      <c r="N6" s="10">
        <f t="shared" si="1"/>
        <v>-6.2092248917140491E-2</v>
      </c>
      <c r="O6" s="10">
        <f t="shared" si="1"/>
        <v>0.16064376923125523</v>
      </c>
      <c r="P6" s="10">
        <f t="shared" si="1"/>
        <v>-0.18201875344732488</v>
      </c>
      <c r="Q6" s="10">
        <f t="shared" si="1"/>
        <v>-2.1818181818181959E-2</v>
      </c>
      <c r="R6" s="10">
        <f t="shared" si="1"/>
        <v>4.4711538461538414E-2</v>
      </c>
      <c r="S6" s="10">
        <f t="shared" si="1"/>
        <v>0.2937209948038555</v>
      </c>
      <c r="T6" s="10">
        <f t="shared" si="1"/>
        <v>-5.1375312571038889E-2</v>
      </c>
      <c r="U6" s="10">
        <f t="shared" si="1"/>
        <v>-0.12586857256303352</v>
      </c>
      <c r="V6" s="13">
        <f t="shared" si="1"/>
        <v>0.31148966047576843</v>
      </c>
      <c r="W6" s="10">
        <f t="shared" si="1"/>
        <v>-0.4940629839958699</v>
      </c>
      <c r="X6" s="21">
        <f t="shared" si="1"/>
        <v>3.5872936048948034E-2</v>
      </c>
      <c r="Y6" s="10">
        <f t="shared" si="1"/>
        <v>0.16783472890412998</v>
      </c>
      <c r="Z6" s="10">
        <f t="shared" si="1"/>
        <v>0.22819631134729623</v>
      </c>
      <c r="AA6" s="10">
        <f t="shared" si="1"/>
        <v>-0.27470355731225304</v>
      </c>
      <c r="AB6" s="10">
        <f t="shared" si="1"/>
        <v>-0.1089878202435951</v>
      </c>
      <c r="AC6" s="10">
        <f t="shared" si="1"/>
        <v>-0.10516991464003866</v>
      </c>
      <c r="AD6" s="10">
        <f t="shared" si="1"/>
        <v>0.41691842900302123</v>
      </c>
      <c r="AE6" s="10">
        <f t="shared" si="1"/>
        <v>0.17649267743146835</v>
      </c>
      <c r="AF6" s="13">
        <f t="shared" si="1"/>
        <v>0.40141479991677653</v>
      </c>
      <c r="AG6" s="10">
        <f t="shared" si="1"/>
        <v>1.8471872376154552E-2</v>
      </c>
      <c r="AH6" s="10">
        <f t="shared" si="1"/>
        <v>0.14073867518790961</v>
      </c>
      <c r="AI6" s="10">
        <f t="shared" si="1"/>
        <v>-0.16734417344173447</v>
      </c>
      <c r="AJ6" s="10">
        <f t="shared" si="1"/>
        <v>-6.3748406289842685E-2</v>
      </c>
      <c r="AK6" s="10">
        <f t="shared" si="1"/>
        <v>6.1796669024499984E-2</v>
      </c>
      <c r="AL6" s="10">
        <f t="shared" si="1"/>
        <v>0.29991352286239326</v>
      </c>
      <c r="AM6" s="10">
        <f t="shared" si="1"/>
        <v>-0.11545499916819169</v>
      </c>
      <c r="AN6" s="10">
        <f t="shared" si="1"/>
        <v>-0.19124822918306306</v>
      </c>
      <c r="AO6" s="10">
        <f t="shared" si="1"/>
        <v>0.28757903324495215</v>
      </c>
      <c r="AP6" s="10">
        <f t="shared" si="1"/>
        <v>-0.51927616050354053</v>
      </c>
      <c r="AQ6" s="10">
        <f t="shared" si="1"/>
        <v>3.6122045490978527E-2</v>
      </c>
      <c r="AR6" s="10">
        <f t="shared" si="1"/>
        <v>0.14141905364003304</v>
      </c>
      <c r="AS6" s="10">
        <f t="shared" si="1"/>
        <v>0.17330765812472215</v>
      </c>
      <c r="AT6" s="10">
        <f t="shared" si="1"/>
        <v>-0.28263624841571611</v>
      </c>
      <c r="AU6" s="10">
        <f t="shared" si="1"/>
        <v>-0.14220253551244844</v>
      </c>
      <c r="AV6" s="10">
        <f t="shared" si="1"/>
        <v>-0.10730872647274514</v>
      </c>
      <c r="AW6" s="10">
        <f t="shared" si="1"/>
        <v>0.4754772393538913</v>
      </c>
      <c r="AX6" s="10">
        <f t="shared" si="1"/>
        <v>0.13033707865168531</v>
      </c>
      <c r="AY6" s="10">
        <f t="shared" si="1"/>
        <v>0.40195939230441557</v>
      </c>
      <c r="AZ6" s="10">
        <f t="shared" si="1"/>
        <v>-0.14498933901918976</v>
      </c>
    </row>
    <row r="7" spans="1:52" x14ac:dyDescent="0.25">
      <c r="I7" s="16"/>
      <c r="V7" s="12"/>
      <c r="AF7" s="12"/>
    </row>
    <row r="8" spans="1:52" x14ac:dyDescent="0.25">
      <c r="A8" t="s">
        <v>53</v>
      </c>
      <c r="B8">
        <v>0</v>
      </c>
      <c r="D8">
        <v>2355538</v>
      </c>
      <c r="E8" s="3">
        <v>43.275429000000003</v>
      </c>
      <c r="F8" s="5">
        <v>0.47534199999999999</v>
      </c>
      <c r="G8" s="7">
        <v>4.6545999999999997E-2</v>
      </c>
      <c r="H8" s="7">
        <v>0.177896</v>
      </c>
      <c r="I8" s="16">
        <v>473.80320799999998</v>
      </c>
      <c r="J8" s="9">
        <v>103.442505</v>
      </c>
      <c r="K8" s="9">
        <v>142.143857</v>
      </c>
      <c r="L8" s="9">
        <v>100.44767</v>
      </c>
      <c r="M8" s="9">
        <v>98.679629000000006</v>
      </c>
      <c r="N8" s="9">
        <v>29.089545000000001</v>
      </c>
      <c r="O8" s="7">
        <v>0.59452199999999999</v>
      </c>
      <c r="P8" s="7">
        <v>2.0019999999999999E-3</v>
      </c>
      <c r="Q8" s="7">
        <v>4.1009999999999996E-3</v>
      </c>
      <c r="R8" s="7">
        <v>2.1455999999999999E-2</v>
      </c>
      <c r="S8" s="7">
        <v>2.2026E-2</v>
      </c>
      <c r="T8" s="7">
        <v>1.004E-2</v>
      </c>
      <c r="U8" s="7">
        <v>8.0579999999999992E-3</v>
      </c>
      <c r="V8" s="12">
        <v>5.7842999999999999E-2</v>
      </c>
      <c r="W8" s="7">
        <v>6.3599999999999996E-4</v>
      </c>
      <c r="X8" s="7">
        <v>6.6223000000000004E-2</v>
      </c>
      <c r="Y8" s="7">
        <v>0.17596700000000001</v>
      </c>
      <c r="Z8" s="7">
        <v>1.9348000000000001E-2</v>
      </c>
      <c r="AA8" s="7">
        <v>1.2409999999999999E-3</v>
      </c>
      <c r="AB8" s="7">
        <v>1.0498E-2</v>
      </c>
      <c r="AC8" s="7">
        <v>9.7509999999999993E-3</v>
      </c>
      <c r="AD8" s="7">
        <v>8.9119999999999998E-3</v>
      </c>
      <c r="AE8" s="7">
        <v>2.483E-3</v>
      </c>
      <c r="AF8" s="12">
        <v>5.8701000000000003E-2</v>
      </c>
      <c r="AG8" s="7">
        <v>9.5829999999999995E-3</v>
      </c>
      <c r="AH8" s="7">
        <v>0.36566599999999999</v>
      </c>
      <c r="AI8" s="7">
        <v>1.6490000000000001E-3</v>
      </c>
      <c r="AJ8" s="7">
        <v>2.2390000000000001E-3</v>
      </c>
      <c r="AK8" s="7">
        <v>1.3044999999999999E-2</v>
      </c>
      <c r="AL8" s="7">
        <v>1.6219999999999998E-2</v>
      </c>
      <c r="AM8" s="7">
        <v>4.5310000000000003E-3</v>
      </c>
      <c r="AN8" s="7">
        <v>4.8799999999999998E-3</v>
      </c>
      <c r="AO8" s="7">
        <v>2.205E-2</v>
      </c>
      <c r="AP8" s="7">
        <v>3.57E-4</v>
      </c>
      <c r="AQ8" s="7">
        <v>5.2149000000000001E-2</v>
      </c>
      <c r="AR8" s="7">
        <v>0.116922</v>
      </c>
      <c r="AS8" s="7">
        <v>6.8589999999999996E-3</v>
      </c>
      <c r="AT8" s="7">
        <v>6.11E-4</v>
      </c>
      <c r="AU8" s="7">
        <v>4.5399999999999998E-3</v>
      </c>
      <c r="AV8" s="7">
        <v>6.2659999999999999E-3</v>
      </c>
      <c r="AW8" s="7">
        <v>6.3150000000000003E-3</v>
      </c>
      <c r="AX8" s="7">
        <v>8.4800000000000001E-4</v>
      </c>
      <c r="AY8" s="7">
        <v>3.4252999999999999E-2</v>
      </c>
      <c r="AZ8" s="7">
        <v>2.2330000000000002E-3</v>
      </c>
    </row>
    <row r="9" spans="1:52" x14ac:dyDescent="0.25">
      <c r="A9" t="s">
        <v>53</v>
      </c>
      <c r="B9">
        <v>1</v>
      </c>
      <c r="D9">
        <v>138709</v>
      </c>
      <c r="E9" s="3">
        <v>44.590884000000003</v>
      </c>
      <c r="F9" s="5">
        <v>0.626498</v>
      </c>
      <c r="G9" s="7">
        <v>4.8569000000000001E-2</v>
      </c>
      <c r="H9" s="7">
        <v>0.137936</v>
      </c>
      <c r="I9" s="16">
        <v>594.98658799999998</v>
      </c>
      <c r="J9" s="9">
        <v>114.400755</v>
      </c>
      <c r="K9" s="9">
        <v>178.514884</v>
      </c>
      <c r="L9" s="9">
        <v>135.237166</v>
      </c>
      <c r="M9" s="9">
        <v>143.123639</v>
      </c>
      <c r="N9" s="9">
        <v>23.710141</v>
      </c>
      <c r="O9" s="7">
        <v>0.65854400000000002</v>
      </c>
      <c r="P9" s="7">
        <v>1.557E-3</v>
      </c>
      <c r="Q9" s="7">
        <v>3.82E-3</v>
      </c>
      <c r="R9" s="7">
        <v>2.3574000000000001E-2</v>
      </c>
      <c r="S9" s="7">
        <v>2.8584999999999999E-2</v>
      </c>
      <c r="T9" s="7">
        <v>1.0042000000000001E-2</v>
      </c>
      <c r="U9" s="7">
        <v>7.9080000000000001E-3</v>
      </c>
      <c r="V9" s="12">
        <v>6.9655999999999996E-2</v>
      </c>
      <c r="W9" s="7">
        <v>5.9100000000000005E-4</v>
      </c>
      <c r="X9" s="7">
        <v>6.3543000000000002E-2</v>
      </c>
      <c r="Y9" s="7">
        <v>0.19200600000000001</v>
      </c>
      <c r="Z9" s="7">
        <v>2.0698000000000001E-2</v>
      </c>
      <c r="AA9" s="7">
        <v>9.8700000000000003E-4</v>
      </c>
      <c r="AB9" s="7">
        <v>1.0381E-2</v>
      </c>
      <c r="AC9" s="7">
        <v>9.4000000000000004E-3</v>
      </c>
      <c r="AD9" s="7">
        <v>1.2609E-2</v>
      </c>
      <c r="AE9" s="7">
        <v>2.4220000000000001E-3</v>
      </c>
      <c r="AF9" s="12">
        <v>7.8062000000000006E-2</v>
      </c>
      <c r="AG9" s="7">
        <v>9.2270000000000008E-3</v>
      </c>
      <c r="AH9" s="7">
        <v>0.40218700000000002</v>
      </c>
      <c r="AI9" s="7">
        <v>1.2539999999999999E-3</v>
      </c>
      <c r="AJ9" s="7">
        <v>1.939E-3</v>
      </c>
      <c r="AK9" s="7">
        <v>1.4296E-2</v>
      </c>
      <c r="AL9" s="7">
        <v>2.1021999999999999E-2</v>
      </c>
      <c r="AM9" s="7">
        <v>4.3899999999999998E-3</v>
      </c>
      <c r="AN9" s="7">
        <v>4.7000000000000002E-3</v>
      </c>
      <c r="AO9" s="7">
        <v>2.6853999999999999E-2</v>
      </c>
      <c r="AP9" s="7">
        <v>2.52E-4</v>
      </c>
      <c r="AQ9" s="7">
        <v>5.0277000000000002E-2</v>
      </c>
      <c r="AR9" s="7">
        <v>0.126112</v>
      </c>
      <c r="AS9" s="7">
        <v>7.2519999999999998E-3</v>
      </c>
      <c r="AT9" s="7">
        <v>5.2599999999999999E-4</v>
      </c>
      <c r="AU9" s="7">
        <v>4.3610000000000003E-3</v>
      </c>
      <c r="AV9" s="7">
        <v>5.868E-3</v>
      </c>
      <c r="AW9" s="7">
        <v>9.2630000000000004E-3</v>
      </c>
      <c r="AX9" s="7">
        <v>7.4200000000000004E-4</v>
      </c>
      <c r="AY9" s="7">
        <v>4.6514E-2</v>
      </c>
      <c r="AZ9" s="7">
        <v>1.874E-3</v>
      </c>
    </row>
    <row r="10" spans="1:52" x14ac:dyDescent="0.25">
      <c r="D10" s="17">
        <f>D9/SUM(D8:D9)</f>
        <v>5.5611573352599003E-2</v>
      </c>
      <c r="E10" s="3">
        <f>E9-E8</f>
        <v>1.315455</v>
      </c>
      <c r="G10" s="18">
        <f t="shared" ref="G10:N10" si="2">G9-G8</f>
        <v>2.023000000000004E-3</v>
      </c>
      <c r="H10" s="18">
        <f t="shared" si="2"/>
        <v>-3.9959999999999996E-2</v>
      </c>
      <c r="I10" s="16">
        <f t="shared" si="2"/>
        <v>121.18338</v>
      </c>
      <c r="J10" s="3">
        <f t="shared" si="2"/>
        <v>10.958250000000007</v>
      </c>
      <c r="K10" s="9">
        <f t="shared" si="2"/>
        <v>36.371026999999998</v>
      </c>
      <c r="L10" s="9">
        <f t="shared" si="2"/>
        <v>34.789496</v>
      </c>
      <c r="M10" s="9">
        <f t="shared" si="2"/>
        <v>44.444009999999992</v>
      </c>
      <c r="N10" s="9">
        <f t="shared" si="2"/>
        <v>-5.379404000000001</v>
      </c>
      <c r="V10" s="12"/>
      <c r="AF10" s="12"/>
    </row>
    <row r="11" spans="1:52" x14ac:dyDescent="0.25">
      <c r="A11" t="s">
        <v>54</v>
      </c>
      <c r="E11" s="10">
        <f t="shared" ref="E11:AZ11" si="3">E9/E8-1</f>
        <v>3.0397272318201551E-2</v>
      </c>
      <c r="F11" s="10">
        <f t="shared" si="3"/>
        <v>0.317994202069247</v>
      </c>
      <c r="G11" s="10">
        <f t="shared" si="3"/>
        <v>4.3462381300219288E-2</v>
      </c>
      <c r="H11" s="10">
        <f t="shared" si="3"/>
        <v>-0.22462562396006658</v>
      </c>
      <c r="I11" s="13">
        <f t="shared" si="3"/>
        <v>0.25576732692784976</v>
      </c>
      <c r="J11" s="10">
        <f t="shared" si="3"/>
        <v>0.10593565962077212</v>
      </c>
      <c r="K11" s="10">
        <f t="shared" si="3"/>
        <v>0.25587477199243303</v>
      </c>
      <c r="L11" s="10">
        <f t="shared" si="3"/>
        <v>0.34634447966787074</v>
      </c>
      <c r="M11" s="10">
        <f t="shared" si="3"/>
        <v>0.45038687772123653</v>
      </c>
      <c r="N11" s="10">
        <f t="shared" si="3"/>
        <v>-0.18492568378089103</v>
      </c>
      <c r="O11" s="10">
        <f t="shared" si="3"/>
        <v>0.10768651118041062</v>
      </c>
      <c r="P11" s="10">
        <f t="shared" si="3"/>
        <v>-0.22227772227772225</v>
      </c>
      <c r="Q11" s="10">
        <f t="shared" si="3"/>
        <v>-6.8519873201658088E-2</v>
      </c>
      <c r="R11" s="10">
        <f t="shared" si="3"/>
        <v>9.8713646532438526E-2</v>
      </c>
      <c r="S11" s="10">
        <f t="shared" si="3"/>
        <v>0.2977844365749569</v>
      </c>
      <c r="T11" s="10">
        <f t="shared" si="3"/>
        <v>1.9920318725108466E-4</v>
      </c>
      <c r="U11" s="10">
        <f t="shared" si="3"/>
        <v>-1.8615040953089967E-2</v>
      </c>
      <c r="V11" s="13">
        <f t="shared" si="3"/>
        <v>0.20422523036495344</v>
      </c>
      <c r="W11" s="10">
        <f t="shared" si="3"/>
        <v>-7.0754716981131893E-2</v>
      </c>
      <c r="X11" s="22">
        <f t="shared" si="3"/>
        <v>-4.0469323346873476E-2</v>
      </c>
      <c r="Y11" s="10">
        <f t="shared" si="3"/>
        <v>9.1147772025436558E-2</v>
      </c>
      <c r="Z11" s="10">
        <f t="shared" si="3"/>
        <v>6.9774653710977796E-2</v>
      </c>
      <c r="AA11" s="10">
        <f t="shared" si="3"/>
        <v>-0.20467365028203055</v>
      </c>
      <c r="AB11" s="10">
        <f t="shared" si="3"/>
        <v>-1.1144979996189797E-2</v>
      </c>
      <c r="AC11" s="10">
        <f t="shared" si="3"/>
        <v>-3.5996308070966987E-2</v>
      </c>
      <c r="AD11" s="10">
        <f t="shared" si="3"/>
        <v>0.41483393177737882</v>
      </c>
      <c r="AE11" s="10">
        <f t="shared" si="3"/>
        <v>-2.456705598066844E-2</v>
      </c>
      <c r="AF11" s="13">
        <f t="shared" si="3"/>
        <v>0.32982402344082717</v>
      </c>
      <c r="AG11" s="10">
        <f t="shared" si="3"/>
        <v>-3.7149118230199174E-2</v>
      </c>
      <c r="AH11" s="10">
        <f t="shared" si="3"/>
        <v>9.9875296035179639E-2</v>
      </c>
      <c r="AI11" s="10">
        <f t="shared" si="3"/>
        <v>-0.23953911461491817</v>
      </c>
      <c r="AJ11" s="10">
        <f t="shared" si="3"/>
        <v>-0.13398838767306842</v>
      </c>
      <c r="AK11" s="10">
        <f t="shared" si="3"/>
        <v>9.5898811805289474E-2</v>
      </c>
      <c r="AL11" s="10">
        <f t="shared" si="3"/>
        <v>0.29605425400739827</v>
      </c>
      <c r="AM11" s="10">
        <f t="shared" si="3"/>
        <v>-3.1118958287353893E-2</v>
      </c>
      <c r="AN11" s="10">
        <f t="shared" si="3"/>
        <v>-3.6885245901639219E-2</v>
      </c>
      <c r="AO11" s="10">
        <f t="shared" si="3"/>
        <v>0.21786848072562348</v>
      </c>
      <c r="AP11" s="10">
        <f t="shared" si="3"/>
        <v>-0.29411764705882348</v>
      </c>
      <c r="AQ11" s="10">
        <f t="shared" si="3"/>
        <v>-3.5897140884772472E-2</v>
      </c>
      <c r="AR11" s="10">
        <f t="shared" si="3"/>
        <v>7.8599408152443484E-2</v>
      </c>
      <c r="AS11" s="10">
        <f t="shared" si="3"/>
        <v>5.7296982067356783E-2</v>
      </c>
      <c r="AT11" s="10">
        <f t="shared" si="3"/>
        <v>-0.13911620294599014</v>
      </c>
      <c r="AU11" s="10">
        <f t="shared" si="3"/>
        <v>-3.9427312775330292E-2</v>
      </c>
      <c r="AV11" s="10">
        <f t="shared" si="3"/>
        <v>-6.3517395467602933E-2</v>
      </c>
      <c r="AW11" s="10">
        <f t="shared" si="3"/>
        <v>0.46682501979414104</v>
      </c>
      <c r="AX11" s="10">
        <f t="shared" si="3"/>
        <v>-0.125</v>
      </c>
      <c r="AY11" s="10">
        <f t="shared" si="3"/>
        <v>0.3579540478206289</v>
      </c>
      <c r="AZ11" s="10">
        <f t="shared" si="3"/>
        <v>-0.16077026421854013</v>
      </c>
    </row>
    <row r="12" spans="1:52" x14ac:dyDescent="0.25">
      <c r="I12" s="16"/>
      <c r="V12" s="12"/>
      <c r="AF12" s="12"/>
    </row>
    <row r="13" spans="1:52" hidden="1" x14ac:dyDescent="0.25">
      <c r="A13" t="s">
        <v>52</v>
      </c>
      <c r="B13">
        <v>0</v>
      </c>
      <c r="D13">
        <v>8445949</v>
      </c>
      <c r="E13" s="3">
        <v>50.292718999999998</v>
      </c>
      <c r="F13" s="5">
        <v>0.51104000000000005</v>
      </c>
      <c r="G13" s="7">
        <v>4.2879E-2</v>
      </c>
      <c r="H13" s="7">
        <v>0.14441899999999999</v>
      </c>
      <c r="I13" s="16">
        <v>344.76860699999997</v>
      </c>
      <c r="J13" s="9">
        <v>84.115483999999995</v>
      </c>
      <c r="K13" s="9">
        <v>121.267445</v>
      </c>
      <c r="L13" s="9">
        <v>90.181044999999997</v>
      </c>
      <c r="M13" s="9">
        <v>26.351984000000002</v>
      </c>
      <c r="N13" s="9">
        <v>22.852647000000001</v>
      </c>
      <c r="O13" s="7">
        <v>0.52956899999999996</v>
      </c>
      <c r="P13" s="7">
        <v>1.7489999999999999E-3</v>
      </c>
      <c r="Q13" s="7">
        <v>3.8969999999999999E-3</v>
      </c>
      <c r="R13" s="7">
        <v>2.2207999999999999E-2</v>
      </c>
      <c r="S13" s="7">
        <v>2.1448999999999999E-2</v>
      </c>
      <c r="T13" s="7">
        <v>1.1882E-2</v>
      </c>
      <c r="U13" s="7">
        <v>9.9240000000000005E-3</v>
      </c>
      <c r="V13" s="12">
        <v>4.8620999999999998E-2</v>
      </c>
      <c r="W13" s="7">
        <v>3.0219999999999999E-3</v>
      </c>
      <c r="X13" s="7">
        <v>5.6920999999999999E-2</v>
      </c>
      <c r="Y13" s="7">
        <v>0.14951999999999999</v>
      </c>
      <c r="Z13" s="7">
        <v>1.5161000000000001E-2</v>
      </c>
      <c r="AA13" s="7">
        <v>1.3960000000000001E-3</v>
      </c>
      <c r="AB13" s="7">
        <v>1.303E-2</v>
      </c>
      <c r="AC13" s="7">
        <v>1.1672E-2</v>
      </c>
      <c r="AD13" s="7">
        <v>7.8449999999999995E-3</v>
      </c>
      <c r="AE13" s="7">
        <v>2.2590000000000002E-3</v>
      </c>
      <c r="AF13" s="12">
        <v>4.7065000000000003E-2</v>
      </c>
      <c r="AG13" s="7">
        <v>7.9030000000000003E-3</v>
      </c>
      <c r="AH13" s="7">
        <v>0.332121</v>
      </c>
      <c r="AI13" s="7">
        <v>1.4450000000000001E-3</v>
      </c>
      <c r="AJ13" s="7">
        <v>2.0249999999999999E-3</v>
      </c>
      <c r="AK13" s="7">
        <v>1.3901E-2</v>
      </c>
      <c r="AL13" s="7">
        <v>1.5573999999999999E-2</v>
      </c>
      <c r="AM13" s="7">
        <v>5.6499999999999996E-3</v>
      </c>
      <c r="AN13" s="7">
        <v>6.4339999999999996E-3</v>
      </c>
      <c r="AO13" s="7">
        <v>2.0344000000000001E-2</v>
      </c>
      <c r="AP13" s="7">
        <v>2.0860000000000002E-3</v>
      </c>
      <c r="AQ13" s="7">
        <v>4.4810000000000003E-2</v>
      </c>
      <c r="AR13" s="7">
        <v>0.100942</v>
      </c>
      <c r="AS13" s="7">
        <v>5.3670000000000002E-3</v>
      </c>
      <c r="AT13" s="7">
        <v>7.3200000000000001E-4</v>
      </c>
      <c r="AU13" s="7">
        <v>6.3449999999999999E-3</v>
      </c>
      <c r="AV13" s="7">
        <v>7.6080000000000002E-3</v>
      </c>
      <c r="AW13" s="7">
        <v>5.5880000000000001E-3</v>
      </c>
      <c r="AX13" s="7">
        <v>7.8600000000000002E-4</v>
      </c>
      <c r="AY13" s="7">
        <v>2.7879999999999999E-2</v>
      </c>
      <c r="AZ13" s="7">
        <v>2.0040000000000001E-3</v>
      </c>
    </row>
    <row r="14" spans="1:52" hidden="1" x14ac:dyDescent="0.25">
      <c r="A14" t="s">
        <v>52</v>
      </c>
      <c r="B14">
        <v>1</v>
      </c>
      <c r="D14">
        <v>413187</v>
      </c>
      <c r="E14" s="3">
        <v>47.808805</v>
      </c>
      <c r="F14" s="5">
        <v>0.57712600000000003</v>
      </c>
      <c r="G14" s="7">
        <v>4.7341000000000001E-2</v>
      </c>
      <c r="H14" s="7">
        <v>0.13128600000000001</v>
      </c>
      <c r="I14" s="16">
        <v>506.30573199999998</v>
      </c>
      <c r="J14" s="9">
        <v>105.35598</v>
      </c>
      <c r="K14" s="9">
        <v>185.21064699999999</v>
      </c>
      <c r="L14" s="9">
        <v>146.07829000000001</v>
      </c>
      <c r="M14" s="9">
        <v>46.616568999999998</v>
      </c>
      <c r="N14" s="9">
        <v>23.044243999999999</v>
      </c>
      <c r="O14" s="7">
        <v>0.65103</v>
      </c>
      <c r="P14" s="7">
        <v>1.58E-3</v>
      </c>
      <c r="Q14" s="7">
        <v>4.1139999999999996E-3</v>
      </c>
      <c r="R14" s="7">
        <v>2.4649000000000001E-2</v>
      </c>
      <c r="S14" s="7">
        <v>2.9985999999999999E-2</v>
      </c>
      <c r="T14" s="7">
        <v>1.1389E-2</v>
      </c>
      <c r="U14" s="7">
        <v>8.352E-3</v>
      </c>
      <c r="V14" s="12">
        <v>6.5051999999999999E-2</v>
      </c>
      <c r="W14" s="7">
        <v>1.415E-3</v>
      </c>
      <c r="X14" s="7">
        <v>6.5255999999999995E-2</v>
      </c>
      <c r="Y14" s="7">
        <v>0.19134399999999999</v>
      </c>
      <c r="Z14" s="7">
        <v>2.0261999999999999E-2</v>
      </c>
      <c r="AA14" s="7">
        <v>1.0640000000000001E-3</v>
      </c>
      <c r="AB14" s="7">
        <v>1.1540999999999999E-2</v>
      </c>
      <c r="AC14" s="7">
        <v>1.0285000000000001E-2</v>
      </c>
      <c r="AD14" s="7">
        <v>1.1159000000000001E-2</v>
      </c>
      <c r="AE14" s="7">
        <v>2.679E-3</v>
      </c>
      <c r="AF14" s="12">
        <v>6.5785999999999997E-2</v>
      </c>
      <c r="AG14" s="7">
        <v>8.8210000000000007E-3</v>
      </c>
      <c r="AH14" s="7">
        <v>0.40039200000000003</v>
      </c>
      <c r="AI14" s="7">
        <v>1.2849999999999999E-3</v>
      </c>
      <c r="AJ14" s="7">
        <v>2.209E-3</v>
      </c>
      <c r="AK14" s="7">
        <v>1.5223E-2</v>
      </c>
      <c r="AL14" s="7">
        <v>2.2234E-2</v>
      </c>
      <c r="AM14" s="7">
        <v>4.9680000000000002E-3</v>
      </c>
      <c r="AN14" s="7">
        <v>5.0600000000000003E-3</v>
      </c>
      <c r="AO14" s="7">
        <v>2.5003000000000001E-2</v>
      </c>
      <c r="AP14" s="7">
        <v>9.41E-4</v>
      </c>
      <c r="AQ14" s="7">
        <v>5.1192000000000001E-2</v>
      </c>
      <c r="AR14" s="7">
        <v>0.12612599999999999</v>
      </c>
      <c r="AS14" s="7">
        <v>6.9020000000000001E-3</v>
      </c>
      <c r="AT14" s="7">
        <v>5.4199999999999995E-4</v>
      </c>
      <c r="AU14" s="7">
        <v>5.1789999999999996E-3</v>
      </c>
      <c r="AV14" s="7">
        <v>6.5680000000000001E-3</v>
      </c>
      <c r="AW14" s="7">
        <v>8.2520000000000007E-3</v>
      </c>
      <c r="AX14" s="7">
        <v>8.1300000000000003E-4</v>
      </c>
      <c r="AY14" s="7">
        <v>3.8899999999999997E-2</v>
      </c>
      <c r="AZ14" s="7">
        <v>1.853E-3</v>
      </c>
    </row>
    <row r="15" spans="1:52" ht="15.75" hidden="1" thickBot="1" x14ac:dyDescent="0.3">
      <c r="A15" t="s">
        <v>54</v>
      </c>
      <c r="E15" s="10">
        <f t="shared" ref="E15:AZ15" si="4">E14/E13-1</f>
        <v>-4.9389137222825452E-2</v>
      </c>
      <c r="F15" s="10">
        <f t="shared" si="4"/>
        <v>0.12931668753913583</v>
      </c>
      <c r="G15" s="10">
        <f t="shared" si="4"/>
        <v>0.10406026259940759</v>
      </c>
      <c r="H15" s="10">
        <f t="shared" si="4"/>
        <v>-9.093678809574901E-2</v>
      </c>
      <c r="I15" s="14">
        <f t="shared" si="4"/>
        <v>0.46853780106493281</v>
      </c>
      <c r="J15" s="10">
        <f t="shared" si="4"/>
        <v>0.25251588637354816</v>
      </c>
      <c r="K15" s="10">
        <f t="shared" si="4"/>
        <v>0.52729074979686419</v>
      </c>
      <c r="L15" s="10">
        <f t="shared" si="4"/>
        <v>0.6198336357712424</v>
      </c>
      <c r="M15" s="10">
        <f t="shared" si="4"/>
        <v>0.76899655828570612</v>
      </c>
      <c r="N15" s="10">
        <f t="shared" si="4"/>
        <v>8.384017833907631E-3</v>
      </c>
      <c r="O15" s="10">
        <f t="shared" si="4"/>
        <v>0.22935821394379219</v>
      </c>
      <c r="P15" s="10">
        <f t="shared" si="4"/>
        <v>-9.6626643796455025E-2</v>
      </c>
      <c r="Q15" s="10">
        <f t="shared" si="4"/>
        <v>5.5683859379009437E-2</v>
      </c>
      <c r="R15" s="10">
        <f t="shared" si="4"/>
        <v>0.10991534582132578</v>
      </c>
      <c r="S15" s="10">
        <f t="shared" si="4"/>
        <v>0.39801389342160465</v>
      </c>
      <c r="T15" s="10">
        <f t="shared" si="4"/>
        <v>-4.1491331425685951E-2</v>
      </c>
      <c r="U15" s="10">
        <f t="shared" si="4"/>
        <v>-0.15840386940749707</v>
      </c>
      <c r="V15" s="14">
        <f t="shared" si="4"/>
        <v>0.33794039612513105</v>
      </c>
      <c r="W15" s="10">
        <f t="shared" si="4"/>
        <v>-0.53176704169424216</v>
      </c>
      <c r="X15" s="10">
        <f t="shared" si="4"/>
        <v>0.14643101842905071</v>
      </c>
      <c r="Y15" s="10">
        <f t="shared" si="4"/>
        <v>0.27972177635098983</v>
      </c>
      <c r="Z15" s="10">
        <f t="shared" si="4"/>
        <v>0.33645537893278799</v>
      </c>
      <c r="AA15" s="10">
        <f t="shared" si="4"/>
        <v>-0.23782234957020054</v>
      </c>
      <c r="AB15" s="10">
        <f t="shared" si="4"/>
        <v>-0.11427475057559489</v>
      </c>
      <c r="AC15" s="10">
        <f t="shared" si="4"/>
        <v>-0.11883139136394782</v>
      </c>
      <c r="AD15" s="10">
        <f t="shared" si="4"/>
        <v>0.4224346717654559</v>
      </c>
      <c r="AE15" s="10">
        <f t="shared" si="4"/>
        <v>0.18592297476759612</v>
      </c>
      <c r="AF15" s="14">
        <f t="shared" si="4"/>
        <v>0.39776904281313064</v>
      </c>
      <c r="AG15" s="10">
        <f t="shared" si="4"/>
        <v>0.11615842085284078</v>
      </c>
      <c r="AH15" s="10">
        <f t="shared" si="4"/>
        <v>0.20556062398944963</v>
      </c>
      <c r="AI15" s="10">
        <f t="shared" si="4"/>
        <v>-0.11072664359861606</v>
      </c>
      <c r="AJ15" s="10">
        <f t="shared" si="4"/>
        <v>9.0864197530864166E-2</v>
      </c>
      <c r="AK15" s="10">
        <f t="shared" si="4"/>
        <v>9.5101071865333342E-2</v>
      </c>
      <c r="AL15" s="10">
        <f t="shared" si="4"/>
        <v>0.4276358032618468</v>
      </c>
      <c r="AM15" s="10">
        <f t="shared" si="4"/>
        <v>-0.1207079646017698</v>
      </c>
      <c r="AN15" s="10">
        <f t="shared" si="4"/>
        <v>-0.21355299968915131</v>
      </c>
      <c r="AO15" s="10">
        <f t="shared" si="4"/>
        <v>0.22901101061738105</v>
      </c>
      <c r="AP15" s="10">
        <f t="shared" si="4"/>
        <v>-0.54889741131351877</v>
      </c>
      <c r="AQ15" s="10">
        <f t="shared" si="4"/>
        <v>0.14242356616826601</v>
      </c>
      <c r="AR15" s="10">
        <f t="shared" si="4"/>
        <v>0.24948980602722348</v>
      </c>
      <c r="AS15" s="10">
        <f t="shared" si="4"/>
        <v>0.28600708030557098</v>
      </c>
      <c r="AT15" s="10">
        <f t="shared" si="4"/>
        <v>-0.25956284153005471</v>
      </c>
      <c r="AU15" s="10">
        <f t="shared" si="4"/>
        <v>-0.18376674546887317</v>
      </c>
      <c r="AV15" s="10">
        <f t="shared" si="4"/>
        <v>-0.13669821240799163</v>
      </c>
      <c r="AW15" s="10">
        <f t="shared" si="4"/>
        <v>0.47673586256263434</v>
      </c>
      <c r="AX15" s="10">
        <f t="shared" si="4"/>
        <v>3.4351145038167941E-2</v>
      </c>
      <c r="AY15" s="10">
        <f t="shared" si="4"/>
        <v>0.39526542324246772</v>
      </c>
      <c r="AZ15" s="10">
        <f t="shared" si="4"/>
        <v>-7.5349301397205637E-2</v>
      </c>
    </row>
    <row r="16" spans="1:52" hidden="1" x14ac:dyDescent="0.25"/>
    <row r="18" spans="1:52" x14ac:dyDescent="0.25">
      <c r="A18" t="s">
        <v>0</v>
      </c>
      <c r="B18" t="s">
        <v>1</v>
      </c>
      <c r="C18" t="s">
        <v>56</v>
      </c>
      <c r="D18" t="s">
        <v>2</v>
      </c>
      <c r="E18" s="3" t="s">
        <v>3</v>
      </c>
      <c r="F18" s="5" t="s">
        <v>4</v>
      </c>
      <c r="G18" s="7" t="s">
        <v>5</v>
      </c>
      <c r="H18" s="7" t="s">
        <v>6</v>
      </c>
      <c r="I18" s="9" t="s">
        <v>7</v>
      </c>
      <c r="J18" s="9" t="s">
        <v>8</v>
      </c>
      <c r="K18" s="9" t="s">
        <v>9</v>
      </c>
      <c r="L18" s="9" t="s">
        <v>10</v>
      </c>
      <c r="M18" s="9" t="s">
        <v>11</v>
      </c>
      <c r="N18" s="9" t="s">
        <v>12</v>
      </c>
      <c r="O18" s="7" t="s">
        <v>13</v>
      </c>
      <c r="P18" s="7" t="s">
        <v>14</v>
      </c>
      <c r="Q18" s="7" t="s">
        <v>15</v>
      </c>
      <c r="R18" s="7" t="s">
        <v>16</v>
      </c>
      <c r="S18" s="7" t="s">
        <v>17</v>
      </c>
      <c r="T18" s="7" t="s">
        <v>18</v>
      </c>
      <c r="U18" s="7" t="s">
        <v>19</v>
      </c>
      <c r="V18" s="7" t="s">
        <v>20</v>
      </c>
      <c r="W18" s="7" t="s">
        <v>21</v>
      </c>
      <c r="X18" s="7" t="s">
        <v>22</v>
      </c>
      <c r="Y18" s="7" t="s">
        <v>23</v>
      </c>
      <c r="Z18" s="7" t="s">
        <v>24</v>
      </c>
      <c r="AA18" s="7" t="s">
        <v>25</v>
      </c>
      <c r="AB18" s="7" t="s">
        <v>26</v>
      </c>
      <c r="AC18" s="7" t="s">
        <v>27</v>
      </c>
      <c r="AD18" s="7" t="s">
        <v>28</v>
      </c>
      <c r="AE18" s="7" t="s">
        <v>29</v>
      </c>
      <c r="AF18" s="7" t="s">
        <v>30</v>
      </c>
      <c r="AG18" s="7" t="s">
        <v>31</v>
      </c>
      <c r="AH18" s="7" t="s">
        <v>32</v>
      </c>
      <c r="AI18" s="7" t="s">
        <v>33</v>
      </c>
      <c r="AJ18" s="7" t="s">
        <v>34</v>
      </c>
      <c r="AK18" s="7" t="s">
        <v>35</v>
      </c>
      <c r="AL18" s="7" t="s">
        <v>36</v>
      </c>
      <c r="AM18" s="7" t="s">
        <v>37</v>
      </c>
      <c r="AN18" s="7" t="s">
        <v>38</v>
      </c>
      <c r="AO18" s="7" t="s">
        <v>39</v>
      </c>
      <c r="AP18" s="7" t="s">
        <v>40</v>
      </c>
      <c r="AQ18" s="7" t="s">
        <v>41</v>
      </c>
      <c r="AR18" s="7" t="s">
        <v>42</v>
      </c>
      <c r="AS18" s="7" t="s">
        <v>43</v>
      </c>
      <c r="AT18" s="7" t="s">
        <v>44</v>
      </c>
      <c r="AU18" s="7" t="s">
        <v>45</v>
      </c>
      <c r="AV18" s="7" t="s">
        <v>46</v>
      </c>
      <c r="AW18" s="7" t="s">
        <v>47</v>
      </c>
      <c r="AX18" s="7" t="s">
        <v>48</v>
      </c>
      <c r="AY18" s="7" t="s">
        <v>49</v>
      </c>
      <c r="AZ18" s="7" t="s">
        <v>50</v>
      </c>
    </row>
    <row r="19" spans="1:52" x14ac:dyDescent="0.25">
      <c r="A19" t="s">
        <v>51</v>
      </c>
      <c r="B19">
        <v>0</v>
      </c>
      <c r="C19" t="s">
        <v>57</v>
      </c>
      <c r="D19">
        <v>1412400</v>
      </c>
      <c r="E19" s="3">
        <v>44.023885</v>
      </c>
      <c r="F19" s="5">
        <v>1</v>
      </c>
      <c r="G19" s="7">
        <v>6.2803999999999999E-2</v>
      </c>
      <c r="H19" s="7">
        <v>0.203546</v>
      </c>
      <c r="I19" s="16">
        <v>528.79917399999999</v>
      </c>
      <c r="J19" s="9">
        <v>119.848679</v>
      </c>
      <c r="K19" s="9">
        <v>172.99757099999999</v>
      </c>
      <c r="L19" s="9">
        <v>134.783907</v>
      </c>
      <c r="M19" s="9">
        <v>67.350497000000004</v>
      </c>
      <c r="N19" s="9">
        <v>33.818516000000002</v>
      </c>
      <c r="O19" s="7">
        <v>0.63641700000000001</v>
      </c>
      <c r="P19" s="7">
        <v>5.9800000000000001E-4</v>
      </c>
      <c r="Q19" s="7">
        <v>2.6840000000000002E-3</v>
      </c>
      <c r="R19" s="7">
        <v>1.5446E-2</v>
      </c>
      <c r="S19" s="7">
        <v>2.8205000000000001E-2</v>
      </c>
      <c r="T19" s="7">
        <v>1.3075E-2</v>
      </c>
      <c r="U19" s="7">
        <v>8.0689999999999998E-3</v>
      </c>
      <c r="V19" s="12">
        <v>7.1570999999999996E-2</v>
      </c>
      <c r="W19" s="7">
        <v>2.2179999999999999E-3</v>
      </c>
      <c r="X19" s="7">
        <v>6.4408000000000007E-2</v>
      </c>
      <c r="Y19" s="7">
        <v>0.16376299999999999</v>
      </c>
      <c r="Z19" s="7">
        <v>1.9736E-2</v>
      </c>
      <c r="AA19" s="7">
        <v>1.4400000000000001E-3</v>
      </c>
      <c r="AB19" s="7">
        <v>1.2411E-2</v>
      </c>
      <c r="AC19" s="7">
        <v>1.0220999999999999E-2</v>
      </c>
      <c r="AD19" s="7">
        <v>1.4843E-2</v>
      </c>
      <c r="AE19" s="7">
        <v>2.9239999999999999E-3</v>
      </c>
      <c r="AF19" s="12">
        <v>7.8204999999999997E-2</v>
      </c>
      <c r="AG19" s="7">
        <v>9.5139999999999999E-3</v>
      </c>
      <c r="AH19" s="7">
        <v>0.39141999999999999</v>
      </c>
      <c r="AI19" s="7">
        <v>4.2400000000000001E-4</v>
      </c>
      <c r="AJ19" s="7">
        <v>1.387E-3</v>
      </c>
      <c r="AK19" s="7">
        <v>8.6269999999999993E-3</v>
      </c>
      <c r="AL19" s="7">
        <v>2.0598999999999999E-2</v>
      </c>
      <c r="AM19" s="7">
        <v>5.9519999999999998E-3</v>
      </c>
      <c r="AN19" s="7">
        <v>4.8830000000000002E-3</v>
      </c>
      <c r="AO19" s="7">
        <v>3.0130000000000001E-2</v>
      </c>
      <c r="AP19" s="7">
        <v>1.5120000000000001E-3</v>
      </c>
      <c r="AQ19" s="7">
        <v>4.9578999999999998E-2</v>
      </c>
      <c r="AR19" s="7">
        <v>0.11187</v>
      </c>
      <c r="AS19" s="7">
        <v>6.7790000000000003E-3</v>
      </c>
      <c r="AT19" s="7">
        <v>7.2499999999999995E-4</v>
      </c>
      <c r="AU19" s="7">
        <v>5.293E-3</v>
      </c>
      <c r="AV19" s="7">
        <v>6.6210000000000001E-3</v>
      </c>
      <c r="AW19" s="7">
        <v>1.0772E-2</v>
      </c>
      <c r="AX19" s="7">
        <v>9.6199999999999996E-4</v>
      </c>
      <c r="AY19" s="7">
        <v>4.7273000000000003E-2</v>
      </c>
      <c r="AZ19" s="7">
        <v>2.2060000000000001E-3</v>
      </c>
    </row>
    <row r="20" spans="1:52" x14ac:dyDescent="0.25">
      <c r="A20" t="s">
        <v>51</v>
      </c>
      <c r="B20">
        <v>1</v>
      </c>
      <c r="C20" t="s">
        <v>57</v>
      </c>
      <c r="D20">
        <v>97543</v>
      </c>
      <c r="E20" s="3">
        <v>44.829531000000003</v>
      </c>
      <c r="F20" s="5">
        <v>1</v>
      </c>
      <c r="G20" s="7">
        <v>5.9839999999999997E-2</v>
      </c>
      <c r="H20" s="7">
        <v>0.16324</v>
      </c>
      <c r="I20" s="16">
        <v>644.63970400000005</v>
      </c>
      <c r="J20" s="9">
        <v>116.26403500000001</v>
      </c>
      <c r="K20" s="9">
        <v>213.90844300000001</v>
      </c>
      <c r="L20" s="9">
        <v>181.76560499999999</v>
      </c>
      <c r="M20" s="9">
        <v>103.552308</v>
      </c>
      <c r="N20" s="9">
        <v>29.14931</v>
      </c>
      <c r="O20" s="7">
        <v>0.68822899999999998</v>
      </c>
      <c r="P20" s="7">
        <v>4.4000000000000002E-4</v>
      </c>
      <c r="Q20" s="7">
        <v>1.9170000000000001E-3</v>
      </c>
      <c r="R20" s="7">
        <v>1.2743000000000001E-2</v>
      </c>
      <c r="S20" s="7">
        <v>3.3973999999999997E-2</v>
      </c>
      <c r="T20" s="7">
        <v>1.0907999999999999E-2</v>
      </c>
      <c r="U20" s="7">
        <v>6.0070000000000002E-3</v>
      </c>
      <c r="V20" s="12">
        <v>8.8453000000000004E-2</v>
      </c>
      <c r="W20" s="7">
        <v>8.7100000000000003E-4</v>
      </c>
      <c r="X20" s="7">
        <v>6.0054999999999997E-2</v>
      </c>
      <c r="Y20" s="7">
        <v>0.174733</v>
      </c>
      <c r="Z20" s="7">
        <v>2.2154E-2</v>
      </c>
      <c r="AA20" s="7">
        <v>9.0200000000000002E-4</v>
      </c>
      <c r="AB20" s="7">
        <v>9.2569999999999996E-3</v>
      </c>
      <c r="AC20" s="7">
        <v>7.9340000000000001E-3</v>
      </c>
      <c r="AD20" s="7">
        <v>1.8402000000000002E-2</v>
      </c>
      <c r="AE20" s="7">
        <v>3.2699999999999999E-3</v>
      </c>
      <c r="AF20" s="12">
        <v>9.8519999999999996E-2</v>
      </c>
      <c r="AG20" s="7">
        <v>9.6259999999999991E-3</v>
      </c>
      <c r="AH20" s="7">
        <v>0.41370400000000002</v>
      </c>
      <c r="AI20" s="7">
        <v>3.28E-4</v>
      </c>
      <c r="AJ20" s="7">
        <v>9.0200000000000002E-4</v>
      </c>
      <c r="AK20" s="7">
        <v>6.9709999999999998E-3</v>
      </c>
      <c r="AL20" s="7">
        <v>2.4941999999999999E-2</v>
      </c>
      <c r="AM20" s="7">
        <v>4.5719999999999997E-3</v>
      </c>
      <c r="AN20" s="7">
        <v>3.2290000000000001E-3</v>
      </c>
      <c r="AO20" s="7">
        <v>3.6167999999999999E-2</v>
      </c>
      <c r="AP20" s="7">
        <v>5.22E-4</v>
      </c>
      <c r="AQ20" s="7">
        <v>4.5845999999999998E-2</v>
      </c>
      <c r="AR20" s="7">
        <v>0.11508699999999999</v>
      </c>
      <c r="AS20" s="7">
        <v>7.4830000000000001E-3</v>
      </c>
      <c r="AT20" s="7">
        <v>3.48E-4</v>
      </c>
      <c r="AU20" s="7">
        <v>3.5469999999999998E-3</v>
      </c>
      <c r="AV20" s="7">
        <v>5.0540000000000003E-3</v>
      </c>
      <c r="AW20" s="7">
        <v>1.3809E-2</v>
      </c>
      <c r="AX20" s="7">
        <v>1.0139999999999999E-3</v>
      </c>
      <c r="AY20" s="7">
        <v>5.9963000000000002E-2</v>
      </c>
      <c r="AZ20" s="7">
        <v>1.7730000000000001E-3</v>
      </c>
    </row>
    <row r="21" spans="1:52" x14ac:dyDescent="0.25">
      <c r="D21" s="17">
        <f>D20/SUM(D19:D20)</f>
        <v>6.4600451805134365E-2</v>
      </c>
      <c r="E21" s="3">
        <f>E20-E19</f>
        <v>0.80564600000000297</v>
      </c>
      <c r="G21" s="18">
        <f t="shared" ref="G21:N21" si="5">G20-G19</f>
        <v>-2.9640000000000014E-3</v>
      </c>
      <c r="H21" s="18">
        <f t="shared" si="5"/>
        <v>-4.0306000000000008E-2</v>
      </c>
      <c r="I21" s="16">
        <f t="shared" si="5"/>
        <v>115.84053000000006</v>
      </c>
      <c r="J21" s="3">
        <f t="shared" si="5"/>
        <v>-3.5846439999999973</v>
      </c>
      <c r="K21" s="9">
        <f t="shared" si="5"/>
        <v>40.910872000000012</v>
      </c>
      <c r="L21" s="9">
        <f t="shared" si="5"/>
        <v>46.981697999999994</v>
      </c>
      <c r="M21" s="9">
        <f t="shared" si="5"/>
        <v>36.201810999999992</v>
      </c>
      <c r="N21" s="9">
        <f t="shared" si="5"/>
        <v>-4.6692060000000026</v>
      </c>
      <c r="V21" s="12"/>
      <c r="AF21" s="12"/>
    </row>
    <row r="22" spans="1:52" x14ac:dyDescent="0.25">
      <c r="A22" t="s">
        <v>54</v>
      </c>
      <c r="E22" s="10">
        <f>E20/E19-1</f>
        <v>1.8300202265202348E-2</v>
      </c>
      <c r="F22" s="10">
        <f t="shared" ref="F22:AZ22" si="6">F20/F19-1</f>
        <v>0</v>
      </c>
      <c r="G22" s="10">
        <f t="shared" si="6"/>
        <v>-4.7194446213617014E-2</v>
      </c>
      <c r="H22" s="10">
        <f t="shared" si="6"/>
        <v>-0.19801912098493712</v>
      </c>
      <c r="I22" s="13">
        <f t="shared" si="6"/>
        <v>0.21906337168370849</v>
      </c>
      <c r="J22" s="10">
        <f t="shared" si="6"/>
        <v>-2.9909749777050076E-2</v>
      </c>
      <c r="K22" s="10">
        <f t="shared" si="6"/>
        <v>0.23648234922327327</v>
      </c>
      <c r="L22" s="10">
        <f t="shared" si="6"/>
        <v>0.34857053075334865</v>
      </c>
      <c r="M22" s="10">
        <f t="shared" si="6"/>
        <v>0.53751364299509152</v>
      </c>
      <c r="N22" s="10">
        <f t="shared" si="6"/>
        <v>-0.1380665550197413</v>
      </c>
      <c r="O22" s="10">
        <f t="shared" si="6"/>
        <v>8.1412030162613558E-2</v>
      </c>
      <c r="P22" s="10">
        <f t="shared" si="6"/>
        <v>-0.26421404682274241</v>
      </c>
      <c r="Q22" s="10">
        <f t="shared" si="6"/>
        <v>-0.28576751117734722</v>
      </c>
      <c r="R22" s="10">
        <f t="shared" si="6"/>
        <v>-0.17499676291596522</v>
      </c>
      <c r="S22" s="10">
        <f t="shared" si="6"/>
        <v>0.20453820244637466</v>
      </c>
      <c r="T22" s="10">
        <f t="shared" si="6"/>
        <v>-0.16573613766730411</v>
      </c>
      <c r="U22" s="10">
        <f t="shared" si="6"/>
        <v>-0.25554591647044234</v>
      </c>
      <c r="V22" s="13">
        <f t="shared" si="6"/>
        <v>0.23587765994606769</v>
      </c>
      <c r="W22" s="10">
        <f t="shared" si="6"/>
        <v>-0.6073038773669972</v>
      </c>
      <c r="X22" s="21">
        <f t="shared" si="6"/>
        <v>-6.7584772078002842E-2</v>
      </c>
      <c r="Y22" s="10">
        <f t="shared" si="6"/>
        <v>6.6987048356466516E-2</v>
      </c>
      <c r="Z22" s="10">
        <f t="shared" si="6"/>
        <v>0.12251722740170257</v>
      </c>
      <c r="AA22" s="10">
        <f t="shared" si="6"/>
        <v>-0.37361111111111112</v>
      </c>
      <c r="AB22" s="10">
        <f t="shared" si="6"/>
        <v>-0.25412940133752315</v>
      </c>
      <c r="AC22" s="10">
        <f t="shared" si="6"/>
        <v>-0.2237550141864787</v>
      </c>
      <c r="AD22" s="10">
        <f t="shared" si="6"/>
        <v>0.23977632554065909</v>
      </c>
      <c r="AE22" s="10">
        <f t="shared" si="6"/>
        <v>0.11833105335157312</v>
      </c>
      <c r="AF22" s="13">
        <f t="shared" si="6"/>
        <v>0.2597659996163928</v>
      </c>
      <c r="AG22" s="10">
        <f t="shared" si="6"/>
        <v>1.1772125289047697E-2</v>
      </c>
      <c r="AH22" s="10">
        <f t="shared" si="6"/>
        <v>5.6931173675335955E-2</v>
      </c>
      <c r="AI22" s="10">
        <f t="shared" si="6"/>
        <v>-0.22641509433962259</v>
      </c>
      <c r="AJ22" s="10">
        <f t="shared" si="6"/>
        <v>-0.34967555875991341</v>
      </c>
      <c r="AK22" s="10">
        <f t="shared" si="6"/>
        <v>-0.19195548858235767</v>
      </c>
      <c r="AL22" s="10">
        <f t="shared" si="6"/>
        <v>0.21083547745036157</v>
      </c>
      <c r="AM22" s="10">
        <f t="shared" si="6"/>
        <v>-0.23185483870967749</v>
      </c>
      <c r="AN22" s="10">
        <f t="shared" si="6"/>
        <v>-0.33872619291419215</v>
      </c>
      <c r="AO22" s="10">
        <f t="shared" si="6"/>
        <v>0.20039827414537004</v>
      </c>
      <c r="AP22" s="10">
        <f t="shared" si="6"/>
        <v>-0.65476190476190477</v>
      </c>
      <c r="AQ22" s="10">
        <f t="shared" si="6"/>
        <v>-7.5293975271788494E-2</v>
      </c>
      <c r="AR22" s="10">
        <f t="shared" si="6"/>
        <v>2.8756592473406561E-2</v>
      </c>
      <c r="AS22" s="10">
        <f t="shared" si="6"/>
        <v>0.10385012538722527</v>
      </c>
      <c r="AT22" s="10">
        <f t="shared" si="6"/>
        <v>-0.52</v>
      </c>
      <c r="AU22" s="10">
        <f t="shared" si="6"/>
        <v>-0.32986963914604195</v>
      </c>
      <c r="AV22" s="10">
        <f t="shared" si="6"/>
        <v>-0.23667119770427425</v>
      </c>
      <c r="AW22" s="10">
        <f t="shared" si="6"/>
        <v>0.28193464537690316</v>
      </c>
      <c r="AX22" s="10">
        <f t="shared" si="6"/>
        <v>5.4054054054053946E-2</v>
      </c>
      <c r="AY22" s="10">
        <f t="shared" si="6"/>
        <v>0.26844075899562125</v>
      </c>
      <c r="AZ22" s="10">
        <f t="shared" si="6"/>
        <v>-0.19628286491387126</v>
      </c>
    </row>
    <row r="23" spans="1:52" x14ac:dyDescent="0.25">
      <c r="I23" s="16"/>
      <c r="V23" s="12"/>
      <c r="AF23" s="12"/>
    </row>
    <row r="24" spans="1:52" x14ac:dyDescent="0.25">
      <c r="A24" t="s">
        <v>51</v>
      </c>
      <c r="B24">
        <v>0</v>
      </c>
      <c r="C24" t="s">
        <v>58</v>
      </c>
      <c r="D24">
        <v>1445131</v>
      </c>
      <c r="E24" s="3">
        <v>43.956510000000002</v>
      </c>
      <c r="F24" s="5">
        <v>0</v>
      </c>
      <c r="G24" s="7">
        <v>3.6290999999999997E-2</v>
      </c>
      <c r="H24" s="7">
        <v>0.144319</v>
      </c>
      <c r="I24" s="16">
        <v>400.93232599999999</v>
      </c>
      <c r="J24" s="9">
        <v>96.326740999999998</v>
      </c>
      <c r="K24" s="9">
        <v>129.25490500000001</v>
      </c>
      <c r="L24" s="9">
        <v>89.039019999999994</v>
      </c>
      <c r="M24" s="9">
        <v>63.707847000000001</v>
      </c>
      <c r="N24" s="9">
        <v>22.603811</v>
      </c>
      <c r="O24" s="7">
        <v>0.62989700000000004</v>
      </c>
      <c r="P24" s="7">
        <v>3.0010000000000002E-3</v>
      </c>
      <c r="Q24" s="7">
        <v>6.0769999999999999E-3</v>
      </c>
      <c r="R24" s="7">
        <v>3.4259999999999999E-2</v>
      </c>
      <c r="S24" s="7">
        <v>2.2284999999999999E-2</v>
      </c>
      <c r="T24" s="7">
        <v>1.3317000000000001E-2</v>
      </c>
      <c r="U24" s="7">
        <v>1.2034E-2</v>
      </c>
      <c r="V24" s="12">
        <v>4.8340000000000001E-2</v>
      </c>
      <c r="W24" s="7">
        <v>1.6620000000000001E-3</v>
      </c>
      <c r="X24" s="7">
        <v>7.8614000000000003E-2</v>
      </c>
      <c r="Y24" s="7">
        <v>0.19631399999999999</v>
      </c>
      <c r="Z24" s="7">
        <v>1.8665999999999999E-2</v>
      </c>
      <c r="AA24" s="7">
        <v>1.5950000000000001E-3</v>
      </c>
      <c r="AB24" s="7">
        <v>1.6121E-2</v>
      </c>
      <c r="AC24" s="7">
        <v>1.4567E-2</v>
      </c>
      <c r="AD24" s="7">
        <v>4.4749999999999998E-3</v>
      </c>
      <c r="AE24" s="7">
        <v>2.408E-3</v>
      </c>
      <c r="AF24" s="12">
        <v>3.7615000000000003E-2</v>
      </c>
      <c r="AG24" s="7">
        <v>9.5429999999999994E-3</v>
      </c>
      <c r="AH24" s="7">
        <v>0.40460000000000002</v>
      </c>
      <c r="AI24" s="7">
        <v>2.503E-3</v>
      </c>
      <c r="AJ24" s="7">
        <v>3.2980000000000002E-3</v>
      </c>
      <c r="AK24" s="7">
        <v>2.2321000000000001E-2</v>
      </c>
      <c r="AL24" s="7">
        <v>1.6452000000000001E-2</v>
      </c>
      <c r="AM24" s="7">
        <v>6.0699999999999999E-3</v>
      </c>
      <c r="AN24" s="7">
        <v>7.79E-3</v>
      </c>
      <c r="AO24" s="7">
        <v>1.9032E-2</v>
      </c>
      <c r="AP24" s="7">
        <v>1.036E-3</v>
      </c>
      <c r="AQ24" s="7">
        <v>6.2567999999999999E-2</v>
      </c>
      <c r="AR24" s="7">
        <v>0.13464100000000001</v>
      </c>
      <c r="AS24" s="7">
        <v>6.7219999999999997E-3</v>
      </c>
      <c r="AT24" s="7">
        <v>8.5099999999999998E-4</v>
      </c>
      <c r="AU24" s="7">
        <v>7.7739999999999997E-3</v>
      </c>
      <c r="AV24" s="7">
        <v>9.7099999999999999E-3</v>
      </c>
      <c r="AW24" s="7">
        <v>2.9380000000000001E-3</v>
      </c>
      <c r="AX24" s="7">
        <v>8.1899999999999996E-4</v>
      </c>
      <c r="AY24" s="7">
        <v>2.3432999999999999E-2</v>
      </c>
      <c r="AZ24" s="7">
        <v>2.4819999999999998E-3</v>
      </c>
    </row>
    <row r="25" spans="1:52" x14ac:dyDescent="0.25">
      <c r="A25" t="s">
        <v>51</v>
      </c>
      <c r="B25">
        <v>1</v>
      </c>
      <c r="C25" t="s">
        <v>58</v>
      </c>
      <c r="D25">
        <v>59483</v>
      </c>
      <c r="E25" s="3">
        <v>46.936183</v>
      </c>
      <c r="F25" s="5">
        <v>0</v>
      </c>
      <c r="G25" s="7">
        <v>3.9623999999999999E-2</v>
      </c>
      <c r="H25" s="7">
        <v>0.13102900000000001</v>
      </c>
      <c r="I25" s="16">
        <v>578.35423800000001</v>
      </c>
      <c r="J25" s="9">
        <v>122.218952</v>
      </c>
      <c r="K25" s="9">
        <v>191.66747799999999</v>
      </c>
      <c r="L25" s="9">
        <v>133.21376100000001</v>
      </c>
      <c r="M25" s="9">
        <v>109.367673</v>
      </c>
      <c r="N25" s="9">
        <v>21.886372999999999</v>
      </c>
      <c r="O25" s="7">
        <v>0.81118900000000005</v>
      </c>
      <c r="P25" s="7">
        <v>3.1939999999999998E-3</v>
      </c>
      <c r="Q25" s="7">
        <v>8.2199999999999999E-3</v>
      </c>
      <c r="R25" s="7">
        <v>4.7946000000000003E-2</v>
      </c>
      <c r="S25" s="7">
        <v>3.0394999999999998E-2</v>
      </c>
      <c r="T25" s="7">
        <v>1.5162999999999999E-2</v>
      </c>
      <c r="U25" s="7">
        <v>1.3398E-2</v>
      </c>
      <c r="V25" s="12">
        <v>6.2051000000000002E-2</v>
      </c>
      <c r="W25" s="7">
        <v>1.1590000000000001E-3</v>
      </c>
      <c r="X25" s="7">
        <v>9.7270999999999996E-2</v>
      </c>
      <c r="Y25" s="7">
        <v>0.26906799999999997</v>
      </c>
      <c r="Z25" s="7">
        <v>2.5905999999999998E-2</v>
      </c>
      <c r="AA25" s="7">
        <v>1.428E-3</v>
      </c>
      <c r="AB25" s="7">
        <v>1.8425E-2</v>
      </c>
      <c r="AC25" s="7">
        <v>1.6323000000000001E-2</v>
      </c>
      <c r="AD25" s="7">
        <v>5.7320000000000001E-3</v>
      </c>
      <c r="AE25" s="7">
        <v>2.908E-3</v>
      </c>
      <c r="AF25" s="12">
        <v>5.1812999999999998E-2</v>
      </c>
      <c r="AG25" s="7">
        <v>9.8340000000000007E-3</v>
      </c>
      <c r="AH25" s="7">
        <v>0.520316</v>
      </c>
      <c r="AI25" s="7">
        <v>2.7060000000000001E-3</v>
      </c>
      <c r="AJ25" s="7">
        <v>4.3369999999999997E-3</v>
      </c>
      <c r="AK25" s="7">
        <v>3.2160000000000001E-2</v>
      </c>
      <c r="AL25" s="7">
        <v>2.2594E-2</v>
      </c>
      <c r="AM25" s="7">
        <v>6.5389999999999997E-3</v>
      </c>
      <c r="AN25" s="7">
        <v>8.2710000000000006E-3</v>
      </c>
      <c r="AO25" s="7">
        <v>2.4006E-2</v>
      </c>
      <c r="AP25" s="7">
        <v>7.5600000000000005E-4</v>
      </c>
      <c r="AQ25" s="7">
        <v>7.8375E-2</v>
      </c>
      <c r="AR25" s="7">
        <v>0.18304300000000001</v>
      </c>
      <c r="AS25" s="7">
        <v>8.6409999999999994E-3</v>
      </c>
      <c r="AT25" s="7">
        <v>9.2400000000000002E-4</v>
      </c>
      <c r="AU25" s="7">
        <v>9.0100000000000006E-3</v>
      </c>
      <c r="AV25" s="7">
        <v>1.0994E-2</v>
      </c>
      <c r="AW25" s="7">
        <v>3.8830000000000002E-3</v>
      </c>
      <c r="AX25" s="7">
        <v>9.9099999999999991E-4</v>
      </c>
      <c r="AY25" s="7">
        <v>3.1992E-2</v>
      </c>
      <c r="AZ25" s="7">
        <v>2.3869999999999998E-3</v>
      </c>
    </row>
    <row r="26" spans="1:52" x14ac:dyDescent="0.25">
      <c r="D26" s="17">
        <f>D25/SUM(D24:D25)</f>
        <v>3.9533727587274879E-2</v>
      </c>
      <c r="E26" s="3">
        <f>E25-E24</f>
        <v>2.9796729999999982</v>
      </c>
      <c r="G26" s="18">
        <f t="shared" ref="G26:N26" si="7">G25-G24</f>
        <v>3.3330000000000026E-3</v>
      </c>
      <c r="H26" s="18">
        <f t="shared" si="7"/>
        <v>-1.3289999999999996E-2</v>
      </c>
      <c r="I26" s="16">
        <f t="shared" si="7"/>
        <v>177.42191200000002</v>
      </c>
      <c r="J26" s="3">
        <f t="shared" si="7"/>
        <v>25.892211000000003</v>
      </c>
      <c r="K26" s="9">
        <f t="shared" si="7"/>
        <v>62.412572999999981</v>
      </c>
      <c r="L26" s="9">
        <f t="shared" si="7"/>
        <v>44.174741000000012</v>
      </c>
      <c r="M26" s="9">
        <f t="shared" si="7"/>
        <v>45.659825999999995</v>
      </c>
      <c r="N26" s="9">
        <f t="shared" si="7"/>
        <v>-0.71743800000000135</v>
      </c>
      <c r="V26" s="12"/>
      <c r="AF26" s="12"/>
    </row>
    <row r="27" spans="1:52" x14ac:dyDescent="0.25">
      <c r="A27" t="s">
        <v>54</v>
      </c>
      <c r="E27" s="10">
        <f>E25/E24-1</f>
        <v>6.7786842040007178E-2</v>
      </c>
      <c r="F27" s="10" t="e">
        <f t="shared" ref="F27:AZ27" si="8">F25/F24-1</f>
        <v>#DIV/0!</v>
      </c>
      <c r="G27" s="10">
        <f t="shared" si="8"/>
        <v>9.1840952302223666E-2</v>
      </c>
      <c r="H27" s="10">
        <f t="shared" si="8"/>
        <v>-9.2087666904565602E-2</v>
      </c>
      <c r="I27" s="13">
        <f t="shared" si="8"/>
        <v>0.44252333996136795</v>
      </c>
      <c r="J27" s="10">
        <f t="shared" si="8"/>
        <v>0.26879567118335301</v>
      </c>
      <c r="K27" s="10">
        <f t="shared" si="8"/>
        <v>0.48286425184405934</v>
      </c>
      <c r="L27" s="10">
        <f t="shared" si="8"/>
        <v>0.49612788864926882</v>
      </c>
      <c r="M27" s="10">
        <f t="shared" si="8"/>
        <v>0.71670646788613013</v>
      </c>
      <c r="N27" s="10">
        <f t="shared" si="8"/>
        <v>-3.1739692036887091E-2</v>
      </c>
      <c r="O27" s="10">
        <f t="shared" si="8"/>
        <v>0.28781213436482478</v>
      </c>
      <c r="P27" s="10">
        <f t="shared" si="8"/>
        <v>6.4311896034654925E-2</v>
      </c>
      <c r="Q27" s="10">
        <f t="shared" si="8"/>
        <v>0.35264110580878727</v>
      </c>
      <c r="R27" s="10">
        <f t="shared" si="8"/>
        <v>0.39947460595446604</v>
      </c>
      <c r="S27" s="10">
        <f t="shared" si="8"/>
        <v>0.36392192057437733</v>
      </c>
      <c r="T27" s="10">
        <f t="shared" si="8"/>
        <v>0.13861980926635109</v>
      </c>
      <c r="U27" s="10">
        <f t="shared" si="8"/>
        <v>0.11334552102376616</v>
      </c>
      <c r="V27" s="13">
        <f t="shared" si="8"/>
        <v>0.28363673976003301</v>
      </c>
      <c r="W27" s="10">
        <f t="shared" si="8"/>
        <v>-0.30264741275571594</v>
      </c>
      <c r="X27" s="21">
        <f t="shared" si="8"/>
        <v>0.23732414073829089</v>
      </c>
      <c r="Y27" s="10">
        <f t="shared" si="8"/>
        <v>0.37060016096661474</v>
      </c>
      <c r="Z27" s="10">
        <f t="shared" si="8"/>
        <v>0.38787099539269265</v>
      </c>
      <c r="AA27" s="10">
        <f t="shared" si="8"/>
        <v>-0.10470219435736683</v>
      </c>
      <c r="AB27" s="10">
        <f t="shared" si="8"/>
        <v>0.1429191737485267</v>
      </c>
      <c r="AC27" s="10">
        <f t="shared" si="8"/>
        <v>0.12054644058488373</v>
      </c>
      <c r="AD27" s="10">
        <f t="shared" si="8"/>
        <v>0.28089385474860351</v>
      </c>
      <c r="AE27" s="10">
        <f t="shared" si="8"/>
        <v>0.20764119601328912</v>
      </c>
      <c r="AF27" s="13">
        <f t="shared" si="8"/>
        <v>0.37745580220656638</v>
      </c>
      <c r="AG27" s="10">
        <f t="shared" si="8"/>
        <v>3.0493555485696433E-2</v>
      </c>
      <c r="AH27" s="10">
        <f t="shared" si="8"/>
        <v>0.28600098863074641</v>
      </c>
      <c r="AI27" s="10">
        <f t="shared" si="8"/>
        <v>8.1102676787854655E-2</v>
      </c>
      <c r="AJ27" s="10">
        <f t="shared" si="8"/>
        <v>0.31503941782898703</v>
      </c>
      <c r="AK27" s="10">
        <f t="shared" si="8"/>
        <v>0.44079566327673492</v>
      </c>
      <c r="AL27" s="10">
        <f t="shared" si="8"/>
        <v>0.37332847070265007</v>
      </c>
      <c r="AM27" s="10">
        <f t="shared" si="8"/>
        <v>7.7265238879736353E-2</v>
      </c>
      <c r="AN27" s="10">
        <f t="shared" si="8"/>
        <v>6.1745827984595714E-2</v>
      </c>
      <c r="AO27" s="10">
        <f t="shared" si="8"/>
        <v>0.26134930643127352</v>
      </c>
      <c r="AP27" s="10">
        <f t="shared" si="8"/>
        <v>-0.27027027027027029</v>
      </c>
      <c r="AQ27" s="10">
        <f t="shared" si="8"/>
        <v>0.2526371308016877</v>
      </c>
      <c r="AR27" s="10">
        <f t="shared" si="8"/>
        <v>0.35948930860584816</v>
      </c>
      <c r="AS27" s="10">
        <f t="shared" si="8"/>
        <v>0.28548051175245459</v>
      </c>
      <c r="AT27" s="10">
        <f t="shared" si="8"/>
        <v>8.5781433607520663E-2</v>
      </c>
      <c r="AU27" s="10">
        <f t="shared" si="8"/>
        <v>0.15899151016207891</v>
      </c>
      <c r="AV27" s="10">
        <f t="shared" si="8"/>
        <v>0.13223480947476829</v>
      </c>
      <c r="AW27" s="10">
        <f t="shared" si="8"/>
        <v>0.32164737916950314</v>
      </c>
      <c r="AX27" s="10">
        <f t="shared" si="8"/>
        <v>0.21001221001220993</v>
      </c>
      <c r="AY27" s="10">
        <f t="shared" si="8"/>
        <v>0.36525412879272823</v>
      </c>
      <c r="AZ27" s="10">
        <f t="shared" si="8"/>
        <v>-3.8275584206285296E-2</v>
      </c>
    </row>
    <row r="28" spans="1:52" x14ac:dyDescent="0.25">
      <c r="I28" s="16"/>
      <c r="V28" s="12"/>
      <c r="AF28" s="12"/>
    </row>
    <row r="29" spans="1:52" x14ac:dyDescent="0.25">
      <c r="A29" t="s">
        <v>53</v>
      </c>
      <c r="B29">
        <v>0</v>
      </c>
      <c r="C29" t="s">
        <v>57</v>
      </c>
      <c r="D29">
        <v>1119688</v>
      </c>
      <c r="E29" s="3">
        <v>43.274878000000001</v>
      </c>
      <c r="F29" s="5">
        <v>1</v>
      </c>
      <c r="G29" s="7">
        <v>6.1002000000000001E-2</v>
      </c>
      <c r="H29" s="7">
        <v>0.20677599999999999</v>
      </c>
      <c r="I29" s="16">
        <v>538.31570199999999</v>
      </c>
      <c r="J29" s="9">
        <v>111.76553800000001</v>
      </c>
      <c r="K29" s="9">
        <v>165.220225</v>
      </c>
      <c r="L29" s="9">
        <v>123.63058100000001</v>
      </c>
      <c r="M29" s="9">
        <v>103.309777</v>
      </c>
      <c r="N29" s="9">
        <v>34.389578</v>
      </c>
      <c r="O29" s="7">
        <v>0.60078399999999998</v>
      </c>
      <c r="P29" s="7">
        <v>5.5900000000000004E-4</v>
      </c>
      <c r="Q29" s="7">
        <v>2.2239999999999998E-3</v>
      </c>
      <c r="R29" s="7">
        <v>1.2293E-2</v>
      </c>
      <c r="S29" s="7">
        <v>2.5999999999999999E-2</v>
      </c>
      <c r="T29" s="7">
        <v>9.7809999999999998E-3</v>
      </c>
      <c r="U29" s="7">
        <v>6.0039999999999998E-3</v>
      </c>
      <c r="V29" s="12">
        <v>6.9889999999999994E-2</v>
      </c>
      <c r="W29" s="7">
        <v>7.2300000000000001E-4</v>
      </c>
      <c r="X29" s="7">
        <v>5.8833999999999997E-2</v>
      </c>
      <c r="Y29" s="7">
        <v>0.15770500000000001</v>
      </c>
      <c r="Z29" s="7">
        <v>1.9788E-2</v>
      </c>
      <c r="AA29" s="7">
        <v>1.206E-3</v>
      </c>
      <c r="AB29" s="7">
        <v>8.5939999999999992E-3</v>
      </c>
      <c r="AC29" s="7">
        <v>8.0409999999999995E-3</v>
      </c>
      <c r="AD29" s="7">
        <v>1.4145E-2</v>
      </c>
      <c r="AE29" s="7">
        <v>2.7550000000000001E-3</v>
      </c>
      <c r="AF29" s="12">
        <v>8.2316E-2</v>
      </c>
      <c r="AG29" s="7">
        <v>9.4820000000000008E-3</v>
      </c>
      <c r="AH29" s="7">
        <v>0.360516</v>
      </c>
      <c r="AI29" s="7">
        <v>4.17E-4</v>
      </c>
      <c r="AJ29" s="7">
        <v>1.1529999999999999E-3</v>
      </c>
      <c r="AK29" s="7">
        <v>6.6080000000000002E-3</v>
      </c>
      <c r="AL29" s="7">
        <v>1.9074000000000001E-2</v>
      </c>
      <c r="AM29" s="7">
        <v>4.352E-3</v>
      </c>
      <c r="AN29" s="7">
        <v>3.388E-3</v>
      </c>
      <c r="AO29" s="7">
        <v>2.7522000000000001E-2</v>
      </c>
      <c r="AP29" s="7">
        <v>4.2099999999999999E-4</v>
      </c>
      <c r="AQ29" s="7">
        <v>4.5769999999999998E-2</v>
      </c>
      <c r="AR29" s="7">
        <v>0.104363</v>
      </c>
      <c r="AS29" s="7">
        <v>6.7470000000000004E-3</v>
      </c>
      <c r="AT29" s="7">
        <v>5.5699999999999999E-4</v>
      </c>
      <c r="AU29" s="7">
        <v>3.3519999999999999E-3</v>
      </c>
      <c r="AV29" s="7">
        <v>5.1590000000000004E-3</v>
      </c>
      <c r="AW29" s="7">
        <v>1.0225E-2</v>
      </c>
      <c r="AX29" s="7">
        <v>9.2100000000000005E-4</v>
      </c>
      <c r="AY29" s="7">
        <v>4.7371999999999997E-2</v>
      </c>
      <c r="AZ29" s="7">
        <v>2.0660000000000001E-3</v>
      </c>
    </row>
    <row r="30" spans="1:52" x14ac:dyDescent="0.25">
      <c r="A30" t="s">
        <v>53</v>
      </c>
      <c r="B30">
        <v>1</v>
      </c>
      <c r="C30" t="s">
        <v>57</v>
      </c>
      <c r="D30">
        <v>86901</v>
      </c>
      <c r="E30" s="3">
        <v>43.744754999999998</v>
      </c>
      <c r="F30" s="5">
        <v>1</v>
      </c>
      <c r="G30" s="7">
        <v>5.5707E-2</v>
      </c>
      <c r="H30" s="7">
        <v>0.14776500000000001</v>
      </c>
      <c r="I30" s="16">
        <v>609.95904800000005</v>
      </c>
      <c r="J30" s="9">
        <v>112.281552</v>
      </c>
      <c r="K30" s="9">
        <v>184.23402200000001</v>
      </c>
      <c r="L30" s="9">
        <v>148.303473</v>
      </c>
      <c r="M30" s="9">
        <v>139.88903500000001</v>
      </c>
      <c r="N30" s="9">
        <v>25.250964</v>
      </c>
      <c r="O30" s="7">
        <v>0.61647700000000005</v>
      </c>
      <c r="P30" s="7">
        <v>2.5300000000000002E-4</v>
      </c>
      <c r="Q30" s="7">
        <v>1.7949999999999999E-3</v>
      </c>
      <c r="R30" s="7">
        <v>1.1115999999999999E-2</v>
      </c>
      <c r="S30" s="7">
        <v>3.0494E-2</v>
      </c>
      <c r="T30" s="7">
        <v>8.6189999999999999E-3</v>
      </c>
      <c r="U30" s="7">
        <v>4.81E-3</v>
      </c>
      <c r="V30" s="12">
        <v>7.8307000000000002E-2</v>
      </c>
      <c r="W30" s="7">
        <v>5.0600000000000005E-4</v>
      </c>
      <c r="X30" s="7">
        <v>5.0229000000000003E-2</v>
      </c>
      <c r="Y30" s="7">
        <v>0.158778</v>
      </c>
      <c r="Z30" s="7">
        <v>1.9262999999999999E-2</v>
      </c>
      <c r="AA30" s="7">
        <v>8.4000000000000003E-4</v>
      </c>
      <c r="AB30" s="7">
        <v>7.7780000000000002E-3</v>
      </c>
      <c r="AC30" s="7">
        <v>6.9499999999999996E-3</v>
      </c>
      <c r="AD30" s="7">
        <v>1.6927000000000001E-2</v>
      </c>
      <c r="AE30" s="7">
        <v>2.405E-3</v>
      </c>
      <c r="AF30" s="12">
        <v>9.6787999999999999E-2</v>
      </c>
      <c r="AG30" s="7">
        <v>8.6529999999999992E-3</v>
      </c>
      <c r="AH30" s="7">
        <v>0.36568600000000001</v>
      </c>
      <c r="AI30" s="7">
        <v>1.4899999999999999E-4</v>
      </c>
      <c r="AJ30" s="7">
        <v>9.2000000000000003E-4</v>
      </c>
      <c r="AK30" s="7">
        <v>5.7530000000000003E-3</v>
      </c>
      <c r="AL30" s="7">
        <v>2.2415999999999998E-2</v>
      </c>
      <c r="AM30" s="7">
        <v>3.7160000000000001E-3</v>
      </c>
      <c r="AN30" s="7">
        <v>2.5079999999999998E-3</v>
      </c>
      <c r="AO30" s="7">
        <v>3.0713000000000001E-2</v>
      </c>
      <c r="AP30" s="7">
        <v>1.7200000000000001E-4</v>
      </c>
      <c r="AQ30" s="7">
        <v>3.8745000000000002E-2</v>
      </c>
      <c r="AR30" s="7">
        <v>0.102657</v>
      </c>
      <c r="AS30" s="7">
        <v>6.7660000000000003E-3</v>
      </c>
      <c r="AT30" s="7">
        <v>4.37E-4</v>
      </c>
      <c r="AU30" s="7">
        <v>2.784E-3</v>
      </c>
      <c r="AV30" s="7">
        <v>4.1539999999999997E-3</v>
      </c>
      <c r="AW30" s="7">
        <v>1.2623000000000001E-2</v>
      </c>
      <c r="AX30" s="7">
        <v>6.8999999999999997E-4</v>
      </c>
      <c r="AY30" s="7">
        <v>5.6742000000000001E-2</v>
      </c>
      <c r="AZ30" s="7">
        <v>1.588E-3</v>
      </c>
    </row>
    <row r="31" spans="1:52" x14ac:dyDescent="0.25">
      <c r="D31" s="17">
        <f>D30/SUM(D29:D30)</f>
        <v>7.2022038987592296E-2</v>
      </c>
      <c r="E31" s="3">
        <f>E30-E29</f>
        <v>0.46987699999999677</v>
      </c>
      <c r="G31" s="18">
        <f t="shared" ref="G31:N31" si="9">G30-G29</f>
        <v>-5.2950000000000011E-3</v>
      </c>
      <c r="H31" s="18">
        <f t="shared" si="9"/>
        <v>-5.901099999999998E-2</v>
      </c>
      <c r="I31" s="16">
        <f t="shared" si="9"/>
        <v>71.643346000000065</v>
      </c>
      <c r="J31" s="3">
        <f t="shared" si="9"/>
        <v>0.51601399999999842</v>
      </c>
      <c r="K31" s="9">
        <f t="shared" si="9"/>
        <v>19.013797000000011</v>
      </c>
      <c r="L31" s="9">
        <f t="shared" si="9"/>
        <v>24.67289199999999</v>
      </c>
      <c r="M31" s="9">
        <f t="shared" si="9"/>
        <v>36.57925800000001</v>
      </c>
      <c r="N31" s="9">
        <f t="shared" si="9"/>
        <v>-9.1386140000000005</v>
      </c>
      <c r="V31" s="12"/>
      <c r="AF31" s="12"/>
    </row>
    <row r="32" spans="1:52" x14ac:dyDescent="0.25">
      <c r="A32" t="s">
        <v>54</v>
      </c>
      <c r="E32" s="10">
        <f>E30/E29-1</f>
        <v>1.0857962441858326E-2</v>
      </c>
      <c r="F32" s="10">
        <f t="shared" ref="F32:AZ32" si="10">F30/F29-1</f>
        <v>0</v>
      </c>
      <c r="G32" s="10">
        <f t="shared" si="10"/>
        <v>-8.6800432772696001E-2</v>
      </c>
      <c r="H32" s="10">
        <f t="shared" si="10"/>
        <v>-0.28538611831160277</v>
      </c>
      <c r="I32" s="13">
        <f t="shared" si="10"/>
        <v>0.13308797371844094</v>
      </c>
      <c r="J32" s="10">
        <f t="shared" si="10"/>
        <v>4.6169329941398995E-3</v>
      </c>
      <c r="K32" s="10">
        <f t="shared" si="10"/>
        <v>0.11508153435815749</v>
      </c>
      <c r="L32" s="10">
        <f t="shared" si="10"/>
        <v>0.19956949001153679</v>
      </c>
      <c r="M32" s="10">
        <f t="shared" si="10"/>
        <v>0.35407353555704613</v>
      </c>
      <c r="N32" s="10">
        <f t="shared" si="10"/>
        <v>-0.26573789303259265</v>
      </c>
      <c r="O32" s="10">
        <f t="shared" si="10"/>
        <v>2.6120868731524194E-2</v>
      </c>
      <c r="P32" s="10">
        <f t="shared" si="10"/>
        <v>-0.54740608228980325</v>
      </c>
      <c r="Q32" s="10">
        <f t="shared" si="10"/>
        <v>-0.19289568345323738</v>
      </c>
      <c r="R32" s="10">
        <f t="shared" si="10"/>
        <v>-9.5745546245831092E-2</v>
      </c>
      <c r="S32" s="10">
        <f t="shared" si="10"/>
        <v>0.17284615384615387</v>
      </c>
      <c r="T32" s="10">
        <f t="shared" si="10"/>
        <v>-0.11880175851139962</v>
      </c>
      <c r="U32" s="10">
        <f t="shared" si="10"/>
        <v>-0.19886742171885408</v>
      </c>
      <c r="V32" s="13">
        <f t="shared" si="10"/>
        <v>0.12043210759765355</v>
      </c>
      <c r="W32" s="10">
        <f t="shared" si="10"/>
        <v>-0.3001383125864453</v>
      </c>
      <c r="X32" s="22">
        <f t="shared" si="10"/>
        <v>-0.14625896590406895</v>
      </c>
      <c r="Y32" s="10">
        <f t="shared" si="10"/>
        <v>6.8038426175454081E-3</v>
      </c>
      <c r="Z32" s="10">
        <f t="shared" si="10"/>
        <v>-2.6531231049120696E-2</v>
      </c>
      <c r="AA32" s="10">
        <f t="shared" si="10"/>
        <v>-0.30348258706467657</v>
      </c>
      <c r="AB32" s="10">
        <f t="shared" si="10"/>
        <v>-9.4949965091924438E-2</v>
      </c>
      <c r="AC32" s="10">
        <f t="shared" si="10"/>
        <v>-0.13567964183559256</v>
      </c>
      <c r="AD32" s="10">
        <f t="shared" si="10"/>
        <v>0.19667727112053734</v>
      </c>
      <c r="AE32" s="10">
        <f t="shared" si="10"/>
        <v>-0.12704174228675136</v>
      </c>
      <c r="AF32" s="13">
        <f t="shared" si="10"/>
        <v>0.17581029204528886</v>
      </c>
      <c r="AG32" s="10">
        <f t="shared" si="10"/>
        <v>-8.7428812486817331E-2</v>
      </c>
      <c r="AH32" s="10">
        <f t="shared" si="10"/>
        <v>1.4340556313728214E-2</v>
      </c>
      <c r="AI32" s="10">
        <f t="shared" si="10"/>
        <v>-0.64268585131894485</v>
      </c>
      <c r="AJ32" s="10">
        <f t="shared" si="10"/>
        <v>-0.20208152645273192</v>
      </c>
      <c r="AK32" s="10">
        <f t="shared" si="10"/>
        <v>-0.1293886198547215</v>
      </c>
      <c r="AL32" s="10">
        <f t="shared" si="10"/>
        <v>0.17521233092167332</v>
      </c>
      <c r="AM32" s="10">
        <f t="shared" si="10"/>
        <v>-0.14613970588235292</v>
      </c>
      <c r="AN32" s="10">
        <f t="shared" si="10"/>
        <v>-0.25974025974025983</v>
      </c>
      <c r="AO32" s="10">
        <f t="shared" si="10"/>
        <v>0.11594360874936416</v>
      </c>
      <c r="AP32" s="10">
        <f t="shared" si="10"/>
        <v>-0.59144893111638952</v>
      </c>
      <c r="AQ32" s="10">
        <f t="shared" si="10"/>
        <v>-0.15348481538125403</v>
      </c>
      <c r="AR32" s="10">
        <f t="shared" si="10"/>
        <v>-1.634678957101654E-2</v>
      </c>
      <c r="AS32" s="10">
        <f t="shared" si="10"/>
        <v>2.8160663998815227E-3</v>
      </c>
      <c r="AT32" s="10">
        <f t="shared" si="10"/>
        <v>-0.21543985637342911</v>
      </c>
      <c r="AU32" s="10">
        <f t="shared" si="10"/>
        <v>-0.16945107398568016</v>
      </c>
      <c r="AV32" s="10">
        <f t="shared" si="10"/>
        <v>-0.19480519480519487</v>
      </c>
      <c r="AW32" s="10">
        <f t="shared" si="10"/>
        <v>0.23452322738386311</v>
      </c>
      <c r="AX32" s="10">
        <f t="shared" si="10"/>
        <v>-0.25081433224755711</v>
      </c>
      <c r="AY32" s="10">
        <f t="shared" si="10"/>
        <v>0.19779616651186371</v>
      </c>
      <c r="AZ32" s="10">
        <f t="shared" si="10"/>
        <v>-0.2313649564375605</v>
      </c>
    </row>
    <row r="33" spans="1:52" x14ac:dyDescent="0.25">
      <c r="I33" s="16"/>
      <c r="V33" s="12"/>
      <c r="AF33" s="12"/>
    </row>
    <row r="34" spans="1:52" x14ac:dyDescent="0.25">
      <c r="A34" t="s">
        <v>53</v>
      </c>
      <c r="B34">
        <v>0</v>
      </c>
      <c r="C34" t="s">
        <v>58</v>
      </c>
      <c r="D34">
        <v>1235661</v>
      </c>
      <c r="E34" s="3">
        <v>43.275294000000002</v>
      </c>
      <c r="F34" s="5">
        <v>0</v>
      </c>
      <c r="G34" s="7">
        <v>3.3449E-2</v>
      </c>
      <c r="H34" s="7">
        <v>0.15171599999999999</v>
      </c>
      <c r="I34" s="16">
        <v>415.36267400000003</v>
      </c>
      <c r="J34" s="9">
        <v>95.908890999999997</v>
      </c>
      <c r="K34" s="9">
        <v>121.23937100000001</v>
      </c>
      <c r="L34" s="9">
        <v>79.444974000000002</v>
      </c>
      <c r="M34" s="9">
        <v>94.482562000000001</v>
      </c>
      <c r="N34" s="9">
        <v>24.286874000000001</v>
      </c>
      <c r="O34" s="7">
        <v>0.58880900000000003</v>
      </c>
      <c r="P34" s="7">
        <v>3.3089999999999999E-3</v>
      </c>
      <c r="Q34" s="7">
        <v>5.7999999999999996E-3</v>
      </c>
      <c r="R34" s="7">
        <v>2.9756999999999999E-2</v>
      </c>
      <c r="S34" s="7">
        <v>1.8423999999999999E-2</v>
      </c>
      <c r="T34" s="7">
        <v>1.0274E-2</v>
      </c>
      <c r="U34" s="7">
        <v>9.9179999999999997E-3</v>
      </c>
      <c r="V34" s="12">
        <v>4.6919000000000002E-2</v>
      </c>
      <c r="W34" s="7">
        <v>5.5599999999999996E-4</v>
      </c>
      <c r="X34" s="7">
        <v>7.2915999999999995E-2</v>
      </c>
      <c r="Y34" s="7">
        <v>0.19250800000000001</v>
      </c>
      <c r="Z34" s="7">
        <v>1.8950000000000002E-2</v>
      </c>
      <c r="AA34" s="7">
        <v>1.273E-3</v>
      </c>
      <c r="AB34" s="7">
        <v>1.2220999999999999E-2</v>
      </c>
      <c r="AC34" s="7">
        <v>1.1299E-2</v>
      </c>
      <c r="AD34" s="7">
        <v>4.1700000000000001E-3</v>
      </c>
      <c r="AE34" s="7">
        <v>2.2360000000000001E-3</v>
      </c>
      <c r="AF34" s="12">
        <v>3.7301000000000001E-2</v>
      </c>
      <c r="AG34" s="7">
        <v>9.6760000000000006E-3</v>
      </c>
      <c r="AH34" s="7">
        <v>0.37029400000000001</v>
      </c>
      <c r="AI34" s="7">
        <v>2.7659999999999998E-3</v>
      </c>
      <c r="AJ34" s="7">
        <v>3.2200000000000002E-3</v>
      </c>
      <c r="AK34" s="7">
        <v>1.8877000000000001E-2</v>
      </c>
      <c r="AL34" s="7">
        <v>1.3632999999999999E-2</v>
      </c>
      <c r="AM34" s="7">
        <v>4.6940000000000003E-3</v>
      </c>
      <c r="AN34" s="7">
        <v>6.2319999999999997E-3</v>
      </c>
      <c r="AO34" s="7">
        <v>1.7084999999999999E-2</v>
      </c>
      <c r="AP34" s="7">
        <v>2.9799999999999998E-4</v>
      </c>
      <c r="AQ34" s="7">
        <v>5.7924000000000003E-2</v>
      </c>
      <c r="AR34" s="7">
        <v>0.12829399999999999</v>
      </c>
      <c r="AS34" s="7">
        <v>6.96E-3</v>
      </c>
      <c r="AT34" s="7">
        <v>6.6E-4</v>
      </c>
      <c r="AU34" s="7">
        <v>5.6129999999999999E-3</v>
      </c>
      <c r="AV34" s="7">
        <v>7.2680000000000002E-3</v>
      </c>
      <c r="AW34" s="7">
        <v>2.771E-3</v>
      </c>
      <c r="AX34" s="7">
        <v>7.8200000000000003E-4</v>
      </c>
      <c r="AY34" s="7">
        <v>2.2364999999999999E-2</v>
      </c>
      <c r="AZ34" s="7">
        <v>2.3839999999999998E-3</v>
      </c>
    </row>
    <row r="35" spans="1:52" x14ac:dyDescent="0.25">
      <c r="A35" t="s">
        <v>53</v>
      </c>
      <c r="B35">
        <v>1</v>
      </c>
      <c r="C35" t="s">
        <v>58</v>
      </c>
      <c r="D35">
        <v>51799</v>
      </c>
      <c r="E35" s="3">
        <v>46.009768000000001</v>
      </c>
      <c r="F35" s="5">
        <v>0</v>
      </c>
      <c r="G35" s="7">
        <v>3.6602999999999997E-2</v>
      </c>
      <c r="H35" s="7">
        <v>0.12143</v>
      </c>
      <c r="I35" s="16">
        <v>569.93134499999996</v>
      </c>
      <c r="J35" s="9">
        <v>117.975931</v>
      </c>
      <c r="K35" s="9">
        <v>168.935757</v>
      </c>
      <c r="L35" s="9">
        <v>113.321572</v>
      </c>
      <c r="M35" s="9">
        <v>148.57056900000001</v>
      </c>
      <c r="N35" s="9">
        <v>21.127514999999999</v>
      </c>
      <c r="O35" s="7">
        <v>0.72897100000000004</v>
      </c>
      <c r="P35" s="7">
        <v>3.7450000000000001E-3</v>
      </c>
      <c r="Q35" s="7">
        <v>7.2199999999999999E-3</v>
      </c>
      <c r="R35" s="7">
        <v>4.4478999999999998E-2</v>
      </c>
      <c r="S35" s="7">
        <v>2.5367000000000001E-2</v>
      </c>
      <c r="T35" s="7">
        <v>1.2432E-2</v>
      </c>
      <c r="U35" s="7">
        <v>1.3108E-2</v>
      </c>
      <c r="V35" s="12">
        <v>5.5155000000000003E-2</v>
      </c>
      <c r="W35" s="7">
        <v>7.3300000000000004E-4</v>
      </c>
      <c r="X35" s="7">
        <v>8.5831000000000005E-2</v>
      </c>
      <c r="Y35" s="7">
        <v>0.24774599999999999</v>
      </c>
      <c r="Z35" s="7">
        <v>2.3108E-2</v>
      </c>
      <c r="AA35" s="7">
        <v>1.235E-3</v>
      </c>
      <c r="AB35" s="7">
        <v>1.4749E-2</v>
      </c>
      <c r="AC35" s="7">
        <v>1.3494000000000001E-2</v>
      </c>
      <c r="AD35" s="7">
        <v>5.3660000000000001E-3</v>
      </c>
      <c r="AE35" s="7">
        <v>2.4510000000000001E-3</v>
      </c>
      <c r="AF35" s="12">
        <v>4.6621999999999997E-2</v>
      </c>
      <c r="AG35" s="7">
        <v>1.0193000000000001E-2</v>
      </c>
      <c r="AH35" s="7">
        <v>0.46331</v>
      </c>
      <c r="AI35" s="7">
        <v>3.1080000000000001E-3</v>
      </c>
      <c r="AJ35" s="7">
        <v>3.6480000000000002E-3</v>
      </c>
      <c r="AK35" s="7">
        <v>2.8629000000000002E-2</v>
      </c>
      <c r="AL35" s="7">
        <v>1.8686999999999999E-2</v>
      </c>
      <c r="AM35" s="7">
        <v>5.5209999999999999E-3</v>
      </c>
      <c r="AN35" s="7">
        <v>8.378E-3</v>
      </c>
      <c r="AO35" s="7">
        <v>2.0386000000000001E-2</v>
      </c>
      <c r="AP35" s="7">
        <v>3.86E-4</v>
      </c>
      <c r="AQ35" s="7">
        <v>6.9575999999999999E-2</v>
      </c>
      <c r="AR35" s="7">
        <v>0.16544700000000001</v>
      </c>
      <c r="AS35" s="7">
        <v>8.0689999999999998E-3</v>
      </c>
      <c r="AT35" s="7">
        <v>6.7500000000000004E-4</v>
      </c>
      <c r="AU35" s="7">
        <v>7.0070000000000002E-3</v>
      </c>
      <c r="AV35" s="7">
        <v>8.7259999999999994E-3</v>
      </c>
      <c r="AW35" s="7">
        <v>3.6289999999999998E-3</v>
      </c>
      <c r="AX35" s="7">
        <v>8.3000000000000001E-4</v>
      </c>
      <c r="AY35" s="7">
        <v>2.9343999999999999E-2</v>
      </c>
      <c r="AZ35" s="7">
        <v>2.3549999999999999E-3</v>
      </c>
    </row>
    <row r="36" spans="1:52" x14ac:dyDescent="0.25">
      <c r="D36" s="17">
        <f>D35/SUM(D34:D35)</f>
        <v>4.0233482981995555E-2</v>
      </c>
      <c r="E36" s="3">
        <f>E35-E34</f>
        <v>2.7344739999999987</v>
      </c>
      <c r="G36" s="18">
        <f t="shared" ref="G36:N36" si="11">G35-G34</f>
        <v>3.1539999999999971E-3</v>
      </c>
      <c r="H36" s="18">
        <f t="shared" si="11"/>
        <v>-3.0285999999999993E-2</v>
      </c>
      <c r="I36" s="16">
        <f t="shared" si="11"/>
        <v>154.56867099999994</v>
      </c>
      <c r="J36" s="3">
        <f t="shared" si="11"/>
        <v>22.067040000000006</v>
      </c>
      <c r="K36" s="9">
        <f t="shared" si="11"/>
        <v>47.69638599999999</v>
      </c>
      <c r="L36" s="9">
        <f t="shared" si="11"/>
        <v>33.876598000000001</v>
      </c>
      <c r="M36" s="9">
        <f t="shared" si="11"/>
        <v>54.088007000000005</v>
      </c>
      <c r="N36" s="9">
        <f t="shared" si="11"/>
        <v>-3.159359000000002</v>
      </c>
      <c r="V36" s="12"/>
      <c r="AF36" s="12"/>
    </row>
    <row r="37" spans="1:52" x14ac:dyDescent="0.25">
      <c r="A37" t="s">
        <v>54</v>
      </c>
      <c r="E37" s="10">
        <f>E35/E34-1</f>
        <v>6.3187878053468483E-2</v>
      </c>
      <c r="F37" s="10" t="e">
        <f t="shared" ref="F37:AZ37" si="12">F35/F34-1</f>
        <v>#DIV/0!</v>
      </c>
      <c r="G37" s="10">
        <f t="shared" si="12"/>
        <v>9.4292803970223327E-2</v>
      </c>
      <c r="H37" s="10">
        <f t="shared" si="12"/>
        <v>-0.19962297977800625</v>
      </c>
      <c r="I37" s="13">
        <f t="shared" si="12"/>
        <v>0.37212942008361583</v>
      </c>
      <c r="J37" s="10">
        <f t="shared" si="12"/>
        <v>0.23008336109318583</v>
      </c>
      <c r="K37" s="10">
        <f t="shared" si="12"/>
        <v>0.39340674243517793</v>
      </c>
      <c r="L37" s="10">
        <f t="shared" si="12"/>
        <v>0.42641587370901535</v>
      </c>
      <c r="M37" s="10">
        <f t="shared" si="12"/>
        <v>0.57246549897747268</v>
      </c>
      <c r="N37" s="10">
        <f t="shared" si="12"/>
        <v>-0.13008504099786589</v>
      </c>
      <c r="O37" s="10">
        <f t="shared" si="12"/>
        <v>0.23804323643150838</v>
      </c>
      <c r="P37" s="10">
        <f t="shared" si="12"/>
        <v>0.13176186158960412</v>
      </c>
      <c r="Q37" s="10">
        <f t="shared" si="12"/>
        <v>0.24482758620689671</v>
      </c>
      <c r="R37" s="10">
        <f t="shared" si="12"/>
        <v>0.49474073327284329</v>
      </c>
      <c r="S37" s="10">
        <f t="shared" si="12"/>
        <v>0.37684541901867141</v>
      </c>
      <c r="T37" s="10">
        <f t="shared" si="12"/>
        <v>0.21004477321393811</v>
      </c>
      <c r="U37" s="10">
        <f t="shared" si="12"/>
        <v>0.32163742690058483</v>
      </c>
      <c r="V37" s="13">
        <f t="shared" si="12"/>
        <v>0.17553656301285203</v>
      </c>
      <c r="W37" s="10">
        <f t="shared" si="12"/>
        <v>0.31834532374100744</v>
      </c>
      <c r="X37" s="22">
        <f t="shared" si="12"/>
        <v>0.17712161939766324</v>
      </c>
      <c r="Y37" s="10">
        <f t="shared" si="12"/>
        <v>0.28693872462443104</v>
      </c>
      <c r="Z37" s="10">
        <f t="shared" si="12"/>
        <v>0.21941952506596296</v>
      </c>
      <c r="AA37" s="10">
        <f t="shared" si="12"/>
        <v>-2.9850746268656803E-2</v>
      </c>
      <c r="AB37" s="10">
        <f t="shared" si="12"/>
        <v>0.20685704934129778</v>
      </c>
      <c r="AC37" s="10">
        <f t="shared" si="12"/>
        <v>0.19426497920169927</v>
      </c>
      <c r="AD37" s="10">
        <f t="shared" si="12"/>
        <v>0.2868105515587529</v>
      </c>
      <c r="AE37" s="10">
        <f t="shared" si="12"/>
        <v>9.6153846153846034E-2</v>
      </c>
      <c r="AF37" s="13">
        <f t="shared" si="12"/>
        <v>0.24988606203587027</v>
      </c>
      <c r="AG37" s="10">
        <f t="shared" si="12"/>
        <v>5.3431169904919473E-2</v>
      </c>
      <c r="AH37" s="10">
        <f t="shared" si="12"/>
        <v>0.25119499640825937</v>
      </c>
      <c r="AI37" s="10">
        <f t="shared" si="12"/>
        <v>0.12364425162689807</v>
      </c>
      <c r="AJ37" s="10">
        <f t="shared" si="12"/>
        <v>0.13291925465838506</v>
      </c>
      <c r="AK37" s="10">
        <f t="shared" si="12"/>
        <v>0.51660751178683051</v>
      </c>
      <c r="AL37" s="10">
        <f t="shared" si="12"/>
        <v>0.37071811046724856</v>
      </c>
      <c r="AM37" s="10">
        <f t="shared" si="12"/>
        <v>0.17618236046016178</v>
      </c>
      <c r="AN37" s="10">
        <f t="shared" si="12"/>
        <v>0.34435173299101418</v>
      </c>
      <c r="AO37" s="10">
        <f t="shared" si="12"/>
        <v>0.1932104184957566</v>
      </c>
      <c r="AP37" s="10">
        <f t="shared" si="12"/>
        <v>0.29530201342281881</v>
      </c>
      <c r="AQ37" s="10">
        <f t="shared" si="12"/>
        <v>0.20116014087424894</v>
      </c>
      <c r="AR37" s="10">
        <f t="shared" si="12"/>
        <v>0.28959265437198956</v>
      </c>
      <c r="AS37" s="10">
        <f t="shared" si="12"/>
        <v>0.15933908045977008</v>
      </c>
      <c r="AT37" s="10">
        <f t="shared" si="12"/>
        <v>2.2727272727272707E-2</v>
      </c>
      <c r="AU37" s="10">
        <f t="shared" si="12"/>
        <v>0.24835203990735799</v>
      </c>
      <c r="AV37" s="10">
        <f t="shared" si="12"/>
        <v>0.20060539350577855</v>
      </c>
      <c r="AW37" s="10">
        <f t="shared" si="12"/>
        <v>0.30963551064597605</v>
      </c>
      <c r="AX37" s="10">
        <f t="shared" si="12"/>
        <v>6.13810741687979E-2</v>
      </c>
      <c r="AY37" s="10">
        <f t="shared" si="12"/>
        <v>0.31205007824726128</v>
      </c>
      <c r="AZ37" s="10">
        <f t="shared" si="12"/>
        <v>-1.2164429530201359E-2</v>
      </c>
    </row>
  </sheetData>
  <autoFilter ref="A18:AZ35">
    <sortState ref="A17:AZ24">
      <sortCondition ref="A17:A24"/>
      <sortCondition ref="C17:C24"/>
      <sortCondition ref="B17:B2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pane xSplit="6" ySplit="2" topLeftCell="G3" activePane="bottomRight" state="frozen"/>
      <selection pane="topRight" activeCell="F1" sqref="F1"/>
      <selection pane="bottomLeft" activeCell="A2" sqref="A2"/>
      <selection pane="bottomRight" activeCell="G3" sqref="G3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9.7109375" bestFit="1" customWidth="1"/>
    <col min="4" max="4" width="9.7109375" customWidth="1"/>
    <col min="5" max="5" width="9.7109375" style="3" customWidth="1"/>
    <col min="6" max="6" width="9.7109375" style="5" customWidth="1"/>
    <col min="7" max="8" width="9.7109375" style="7" customWidth="1"/>
    <col min="9" max="9" width="9.7109375" style="34" bestFit="1" customWidth="1"/>
    <col min="10" max="10" width="9" style="27" bestFit="1" customWidth="1"/>
    <col min="11" max="11" width="9.28515625" style="27" bestFit="1" customWidth="1"/>
    <col min="12" max="13" width="9" style="27" bestFit="1" customWidth="1"/>
    <col min="14" max="14" width="8.7109375" style="28" bestFit="1" customWidth="1"/>
    <col min="15" max="15" width="9.7109375" style="35" customWidth="1"/>
    <col min="16" max="21" width="9.7109375" style="36" customWidth="1"/>
    <col min="22" max="22" width="9.7109375" style="37" customWidth="1"/>
  </cols>
  <sheetData>
    <row r="1" spans="1:22" ht="15.75" thickBot="1" x14ac:dyDescent="0.3">
      <c r="G1" s="44" t="s">
        <v>68</v>
      </c>
      <c r="H1" s="43"/>
      <c r="I1" s="23" t="s">
        <v>7</v>
      </c>
      <c r="J1" s="24"/>
      <c r="K1" s="24"/>
      <c r="L1" s="24"/>
      <c r="M1" s="24"/>
      <c r="N1" s="25"/>
      <c r="O1" s="41" t="s">
        <v>68</v>
      </c>
      <c r="P1" s="42"/>
      <c r="Q1" s="42"/>
      <c r="R1" s="42"/>
      <c r="S1" s="42"/>
      <c r="T1" s="42"/>
      <c r="U1" s="42"/>
      <c r="V1" s="43"/>
    </row>
    <row r="2" spans="1:22" s="56" customFormat="1" x14ac:dyDescent="0.25">
      <c r="A2" s="45" t="s">
        <v>0</v>
      </c>
      <c r="B2" s="45" t="s">
        <v>1</v>
      </c>
      <c r="C2" s="45" t="s">
        <v>55</v>
      </c>
      <c r="D2" s="45" t="s">
        <v>2</v>
      </c>
      <c r="E2" s="46" t="s">
        <v>3</v>
      </c>
      <c r="F2" s="47" t="s">
        <v>4</v>
      </c>
      <c r="G2" s="48" t="s">
        <v>77</v>
      </c>
      <c r="H2" s="48" t="s">
        <v>78</v>
      </c>
      <c r="I2" s="49" t="s">
        <v>62</v>
      </c>
      <c r="J2" s="50" t="s">
        <v>63</v>
      </c>
      <c r="K2" s="50" t="s">
        <v>64</v>
      </c>
      <c r="L2" s="50" t="s">
        <v>65</v>
      </c>
      <c r="M2" s="50" t="s">
        <v>66</v>
      </c>
      <c r="N2" s="51" t="s">
        <v>67</v>
      </c>
      <c r="O2" s="52" t="s">
        <v>69</v>
      </c>
      <c r="P2" s="53" t="s">
        <v>70</v>
      </c>
      <c r="Q2" s="54" t="s">
        <v>71</v>
      </c>
      <c r="R2" s="54" t="s">
        <v>72</v>
      </c>
      <c r="S2" s="54" t="s">
        <v>73</v>
      </c>
      <c r="T2" s="54" t="s">
        <v>74</v>
      </c>
      <c r="U2" s="53" t="s">
        <v>75</v>
      </c>
      <c r="V2" s="55" t="s">
        <v>76</v>
      </c>
    </row>
    <row r="3" spans="1:22" x14ac:dyDescent="0.25">
      <c r="A3" t="s">
        <v>51</v>
      </c>
      <c r="B3">
        <v>0</v>
      </c>
      <c r="D3">
        <v>2857930</v>
      </c>
      <c r="E3" s="3">
        <v>43.989970999999997</v>
      </c>
      <c r="F3" s="5">
        <v>0.494203</v>
      </c>
      <c r="G3" s="7">
        <v>4.9392999999999999E-2</v>
      </c>
      <c r="H3" s="7">
        <v>0.17358399999999999</v>
      </c>
      <c r="I3" s="26">
        <v>464.104848</v>
      </c>
      <c r="J3" s="27">
        <v>107.944158</v>
      </c>
      <c r="K3" s="27">
        <v>150.86816300000001</v>
      </c>
      <c r="L3" s="27">
        <v>111.644796</v>
      </c>
      <c r="M3" s="27">
        <v>65.501880999999997</v>
      </c>
      <c r="N3" s="28">
        <v>28.145848000000001</v>
      </c>
      <c r="O3" s="35">
        <v>0.63308399999999998</v>
      </c>
      <c r="P3" s="12">
        <v>5.9818999999999997E-2</v>
      </c>
      <c r="Q3" s="36">
        <v>1.9369999999999999E-3</v>
      </c>
      <c r="R3" s="36">
        <v>7.1585999999999997E-2</v>
      </c>
      <c r="S3" s="36">
        <v>0.18021300000000001</v>
      </c>
      <c r="T3" s="36">
        <v>1.518E-3</v>
      </c>
      <c r="U3" s="12">
        <v>5.7675999999999998E-2</v>
      </c>
      <c r="V3" s="37">
        <v>9.528E-3</v>
      </c>
    </row>
    <row r="4" spans="1:22" x14ac:dyDescent="0.25">
      <c r="A4" t="s">
        <v>51</v>
      </c>
      <c r="B4">
        <v>1</v>
      </c>
      <c r="D4">
        <v>157037</v>
      </c>
      <c r="E4" s="3">
        <v>45.626865000000002</v>
      </c>
      <c r="F4" s="5">
        <v>0.62114599999999998</v>
      </c>
      <c r="G4" s="7">
        <v>5.2178000000000002E-2</v>
      </c>
      <c r="H4" s="7">
        <v>0.15104000000000001</v>
      </c>
      <c r="I4" s="26">
        <v>619.50954300000001</v>
      </c>
      <c r="J4" s="27">
        <v>118.51151400000001</v>
      </c>
      <c r="K4" s="27">
        <v>205.47949299999999</v>
      </c>
      <c r="L4" s="27">
        <v>163.371984</v>
      </c>
      <c r="M4" s="27">
        <v>105.74834</v>
      </c>
      <c r="N4" s="28">
        <v>26.398209000000001</v>
      </c>
      <c r="O4" s="35">
        <v>0.73478500000000002</v>
      </c>
      <c r="P4" s="12">
        <v>7.8451999999999994E-2</v>
      </c>
      <c r="Q4" s="36">
        <v>9.7999999999999997E-4</v>
      </c>
      <c r="R4" s="36">
        <v>7.4153999999999998E-2</v>
      </c>
      <c r="S4" s="36">
        <v>0.21045900000000001</v>
      </c>
      <c r="T4" s="36">
        <v>1.101E-3</v>
      </c>
      <c r="U4" s="12">
        <v>8.0827999999999997E-2</v>
      </c>
      <c r="V4" s="37">
        <v>9.7040000000000008E-3</v>
      </c>
    </row>
    <row r="5" spans="1:22" x14ac:dyDescent="0.25">
      <c r="D5" s="17">
        <f>D4/SUM(D3:D4)</f>
        <v>5.2085810557793835E-2</v>
      </c>
      <c r="E5" s="3">
        <f>E4-E3</f>
        <v>1.6368940000000052</v>
      </c>
      <c r="G5" s="18">
        <f t="shared" ref="G5:N5" si="0">G4-G3</f>
        <v>2.7850000000000028E-3</v>
      </c>
      <c r="H5" s="18">
        <f t="shared" si="0"/>
        <v>-2.2543999999999981E-2</v>
      </c>
      <c r="I5" s="26">
        <f t="shared" si="0"/>
        <v>155.404695</v>
      </c>
      <c r="J5" s="29">
        <f t="shared" si="0"/>
        <v>10.567356000000004</v>
      </c>
      <c r="K5" s="27">
        <f t="shared" si="0"/>
        <v>54.611329999999981</v>
      </c>
      <c r="L5" s="27">
        <f t="shared" si="0"/>
        <v>51.727187999999998</v>
      </c>
      <c r="M5" s="27">
        <f t="shared" si="0"/>
        <v>40.246459000000002</v>
      </c>
      <c r="N5" s="28">
        <f t="shared" si="0"/>
        <v>-1.7476389999999995</v>
      </c>
      <c r="P5" s="12"/>
      <c r="U5" s="12"/>
    </row>
    <row r="6" spans="1:22" x14ac:dyDescent="0.25">
      <c r="A6" t="s">
        <v>54</v>
      </c>
      <c r="E6" s="10">
        <f>E4/E3-1</f>
        <v>3.7210617847418082E-2</v>
      </c>
      <c r="F6" s="10">
        <f t="shared" ref="F6:V6" si="1">F4/F3-1</f>
        <v>0.25686408216866341</v>
      </c>
      <c r="G6" s="10">
        <f t="shared" si="1"/>
        <v>5.6384507926224403E-2</v>
      </c>
      <c r="H6" s="10">
        <f t="shared" si="1"/>
        <v>-0.12987372108028383</v>
      </c>
      <c r="I6" s="30">
        <f t="shared" si="1"/>
        <v>0.33484824748049169</v>
      </c>
      <c r="J6" s="31">
        <f t="shared" si="1"/>
        <v>9.7896506821610441E-2</v>
      </c>
      <c r="K6" s="31">
        <f t="shared" si="1"/>
        <v>0.36198047960589252</v>
      </c>
      <c r="L6" s="31">
        <f t="shared" si="1"/>
        <v>0.46331929344919942</v>
      </c>
      <c r="M6" s="31">
        <f t="shared" si="1"/>
        <v>0.61443211073587345</v>
      </c>
      <c r="N6" s="32">
        <f t="shared" si="1"/>
        <v>-6.2092248917140491E-2</v>
      </c>
      <c r="O6" s="38">
        <f t="shared" si="1"/>
        <v>0.16064376923125523</v>
      </c>
      <c r="P6" s="13">
        <f t="shared" si="1"/>
        <v>0.31148966047576843</v>
      </c>
      <c r="Q6" s="31">
        <f t="shared" si="1"/>
        <v>-0.4940629839958699</v>
      </c>
      <c r="R6" s="39">
        <f t="shared" si="1"/>
        <v>3.5872936048948034E-2</v>
      </c>
      <c r="S6" s="31">
        <f t="shared" si="1"/>
        <v>0.16783472890412998</v>
      </c>
      <c r="T6" s="31">
        <f t="shared" si="1"/>
        <v>-0.27470355731225304</v>
      </c>
      <c r="U6" s="13">
        <f t="shared" si="1"/>
        <v>0.40141479991677653</v>
      </c>
      <c r="V6" s="32">
        <f t="shared" si="1"/>
        <v>1.8471872376154552E-2</v>
      </c>
    </row>
    <row r="7" spans="1:22" x14ac:dyDescent="0.25">
      <c r="I7" s="26"/>
      <c r="P7" s="12"/>
      <c r="U7" s="12"/>
    </row>
    <row r="8" spans="1:22" x14ac:dyDescent="0.25">
      <c r="A8" t="s">
        <v>53</v>
      </c>
      <c r="B8">
        <v>0</v>
      </c>
      <c r="D8">
        <v>2355538</v>
      </c>
      <c r="E8" s="3">
        <v>43.275429000000003</v>
      </c>
      <c r="F8" s="5">
        <v>0.47534199999999999</v>
      </c>
      <c r="G8" s="7">
        <v>4.6545999999999997E-2</v>
      </c>
      <c r="H8" s="7">
        <v>0.177896</v>
      </c>
      <c r="I8" s="26">
        <v>473.80320799999998</v>
      </c>
      <c r="J8" s="27">
        <v>103.442505</v>
      </c>
      <c r="K8" s="27">
        <v>142.143857</v>
      </c>
      <c r="L8" s="27">
        <v>100.44767</v>
      </c>
      <c r="M8" s="27">
        <v>98.679629000000006</v>
      </c>
      <c r="N8" s="28">
        <v>29.089545000000001</v>
      </c>
      <c r="O8" s="35">
        <v>0.59452199999999999</v>
      </c>
      <c r="P8" s="12">
        <v>5.7842999999999999E-2</v>
      </c>
      <c r="Q8" s="36">
        <v>6.3599999999999996E-4</v>
      </c>
      <c r="R8" s="36">
        <v>6.6223000000000004E-2</v>
      </c>
      <c r="S8" s="36">
        <v>0.17596700000000001</v>
      </c>
      <c r="T8" s="36">
        <v>1.2409999999999999E-3</v>
      </c>
      <c r="U8" s="12">
        <v>5.8701000000000003E-2</v>
      </c>
      <c r="V8" s="37">
        <v>9.5829999999999995E-3</v>
      </c>
    </row>
    <row r="9" spans="1:22" x14ac:dyDescent="0.25">
      <c r="A9" t="s">
        <v>53</v>
      </c>
      <c r="B9">
        <v>1</v>
      </c>
      <c r="D9">
        <v>138709</v>
      </c>
      <c r="E9" s="3">
        <v>44.590884000000003</v>
      </c>
      <c r="F9" s="5">
        <v>0.626498</v>
      </c>
      <c r="G9" s="7">
        <v>4.8569000000000001E-2</v>
      </c>
      <c r="H9" s="7">
        <v>0.137936</v>
      </c>
      <c r="I9" s="26">
        <v>594.98658799999998</v>
      </c>
      <c r="J9" s="27">
        <v>114.400755</v>
      </c>
      <c r="K9" s="27">
        <v>178.514884</v>
      </c>
      <c r="L9" s="27">
        <v>135.237166</v>
      </c>
      <c r="M9" s="27">
        <v>143.123639</v>
      </c>
      <c r="N9" s="28">
        <v>23.710141</v>
      </c>
      <c r="O9" s="35">
        <v>0.65854400000000002</v>
      </c>
      <c r="P9" s="12">
        <v>6.9655999999999996E-2</v>
      </c>
      <c r="Q9" s="36">
        <v>5.9100000000000005E-4</v>
      </c>
      <c r="R9" s="36">
        <v>6.3543000000000002E-2</v>
      </c>
      <c r="S9" s="36">
        <v>0.19200600000000001</v>
      </c>
      <c r="T9" s="36">
        <v>9.8700000000000003E-4</v>
      </c>
      <c r="U9" s="12">
        <v>7.8062000000000006E-2</v>
      </c>
      <c r="V9" s="37">
        <v>9.2270000000000008E-3</v>
      </c>
    </row>
    <row r="10" spans="1:22" x14ac:dyDescent="0.25">
      <c r="D10" s="17">
        <f>D9/SUM(D8:D9)</f>
        <v>5.5611573352599003E-2</v>
      </c>
      <c r="E10" s="3">
        <f>E9-E8</f>
        <v>1.315455</v>
      </c>
      <c r="G10" s="18">
        <f t="shared" ref="G10:N10" si="2">G9-G8</f>
        <v>2.023000000000004E-3</v>
      </c>
      <c r="H10" s="18">
        <f t="shared" si="2"/>
        <v>-3.9959999999999996E-2</v>
      </c>
      <c r="I10" s="26">
        <f t="shared" si="2"/>
        <v>121.18338</v>
      </c>
      <c r="J10" s="29">
        <f t="shared" si="2"/>
        <v>10.958250000000007</v>
      </c>
      <c r="K10" s="27">
        <f t="shared" si="2"/>
        <v>36.371026999999998</v>
      </c>
      <c r="L10" s="27">
        <f t="shared" si="2"/>
        <v>34.789496</v>
      </c>
      <c r="M10" s="27">
        <f t="shared" si="2"/>
        <v>44.444009999999992</v>
      </c>
      <c r="N10" s="28">
        <f t="shared" si="2"/>
        <v>-5.379404000000001</v>
      </c>
      <c r="P10" s="12"/>
      <c r="U10" s="12"/>
    </row>
    <row r="11" spans="1:22" ht="15.75" thickBot="1" x14ac:dyDescent="0.3">
      <c r="A11" t="s">
        <v>54</v>
      </c>
      <c r="E11" s="10">
        <f t="shared" ref="E11:V11" si="3">E9/E8-1</f>
        <v>3.0397272318201551E-2</v>
      </c>
      <c r="F11" s="10">
        <f t="shared" si="3"/>
        <v>0.317994202069247</v>
      </c>
      <c r="G11" s="10">
        <f t="shared" si="3"/>
        <v>4.3462381300219288E-2</v>
      </c>
      <c r="H11" s="10">
        <f t="shared" si="3"/>
        <v>-0.22462562396006658</v>
      </c>
      <c r="I11" s="33">
        <f t="shared" si="3"/>
        <v>0.25576732692784976</v>
      </c>
      <c r="J11" s="31">
        <f t="shared" si="3"/>
        <v>0.10593565962077212</v>
      </c>
      <c r="K11" s="31">
        <f t="shared" si="3"/>
        <v>0.25587477199243303</v>
      </c>
      <c r="L11" s="31">
        <f t="shared" si="3"/>
        <v>0.34634447966787074</v>
      </c>
      <c r="M11" s="31">
        <f t="shared" si="3"/>
        <v>0.45038687772123653</v>
      </c>
      <c r="N11" s="32">
        <f t="shared" si="3"/>
        <v>-0.18492568378089103</v>
      </c>
      <c r="O11" s="38">
        <f t="shared" si="3"/>
        <v>0.10768651118041062</v>
      </c>
      <c r="P11" s="14">
        <f t="shared" si="3"/>
        <v>0.20422523036495344</v>
      </c>
      <c r="Q11" s="31">
        <f t="shared" si="3"/>
        <v>-7.0754716981131893E-2</v>
      </c>
      <c r="R11" s="31">
        <f t="shared" si="3"/>
        <v>-4.0469323346873476E-2</v>
      </c>
      <c r="S11" s="31">
        <f t="shared" si="3"/>
        <v>9.1147772025436558E-2</v>
      </c>
      <c r="T11" s="31">
        <f t="shared" si="3"/>
        <v>-0.20467365028203055</v>
      </c>
      <c r="U11" s="14">
        <f t="shared" si="3"/>
        <v>0.32982402344082717</v>
      </c>
      <c r="V11" s="32">
        <f t="shared" si="3"/>
        <v>-3.7149118230199174E-2</v>
      </c>
    </row>
    <row r="14" spans="1:22" s="56" customFormat="1" x14ac:dyDescent="0.25">
      <c r="A14" s="56" t="s">
        <v>0</v>
      </c>
      <c r="B14" s="56" t="s">
        <v>1</v>
      </c>
      <c r="C14" s="56" t="s">
        <v>56</v>
      </c>
      <c r="D14" s="56" t="s">
        <v>2</v>
      </c>
      <c r="E14" s="57" t="s">
        <v>3</v>
      </c>
      <c r="F14" s="58" t="s">
        <v>4</v>
      </c>
      <c r="G14" s="59" t="s">
        <v>77</v>
      </c>
      <c r="H14" s="59" t="s">
        <v>78</v>
      </c>
      <c r="I14" s="60" t="s">
        <v>62</v>
      </c>
      <c r="J14" s="61" t="s">
        <v>63</v>
      </c>
      <c r="K14" s="61" t="s">
        <v>64</v>
      </c>
      <c r="L14" s="61" t="s">
        <v>65</v>
      </c>
      <c r="M14" s="61" t="s">
        <v>66</v>
      </c>
      <c r="N14" s="62" t="s">
        <v>67</v>
      </c>
      <c r="O14" s="63" t="s">
        <v>69</v>
      </c>
      <c r="P14" s="64" t="s">
        <v>70</v>
      </c>
      <c r="Q14" s="64" t="s">
        <v>71</v>
      </c>
      <c r="R14" s="64" t="s">
        <v>72</v>
      </c>
      <c r="S14" s="64" t="s">
        <v>73</v>
      </c>
      <c r="T14" s="64" t="s">
        <v>74</v>
      </c>
      <c r="U14" s="64" t="s">
        <v>75</v>
      </c>
      <c r="V14" s="65" t="s">
        <v>76</v>
      </c>
    </row>
    <row r="15" spans="1:22" x14ac:dyDescent="0.25">
      <c r="A15" t="s">
        <v>51</v>
      </c>
      <c r="B15">
        <v>0</v>
      </c>
      <c r="C15" t="s">
        <v>57</v>
      </c>
      <c r="D15">
        <v>1412400</v>
      </c>
      <c r="E15" s="3">
        <v>44.023885</v>
      </c>
      <c r="F15" s="5">
        <v>1</v>
      </c>
      <c r="G15" s="7">
        <v>6.2803999999999999E-2</v>
      </c>
      <c r="H15" s="7">
        <v>0.203546</v>
      </c>
      <c r="I15" s="26">
        <v>528.79917399999999</v>
      </c>
      <c r="J15" s="27">
        <v>119.848679</v>
      </c>
      <c r="K15" s="27">
        <v>172.99757099999999</v>
      </c>
      <c r="L15" s="27">
        <v>134.783907</v>
      </c>
      <c r="M15" s="27">
        <v>67.350497000000004</v>
      </c>
      <c r="N15" s="28">
        <v>33.818516000000002</v>
      </c>
      <c r="O15" s="35">
        <v>0.63641700000000001</v>
      </c>
      <c r="P15" s="12">
        <v>7.1570999999999996E-2</v>
      </c>
      <c r="Q15" s="36">
        <v>2.2179999999999999E-3</v>
      </c>
      <c r="R15" s="36">
        <v>6.4408000000000007E-2</v>
      </c>
      <c r="S15" s="36">
        <v>0.16376299999999999</v>
      </c>
      <c r="T15" s="36">
        <v>1.4400000000000001E-3</v>
      </c>
      <c r="U15" s="12">
        <v>7.8204999999999997E-2</v>
      </c>
      <c r="V15" s="37">
        <v>9.5139999999999999E-3</v>
      </c>
    </row>
    <row r="16" spans="1:22" x14ac:dyDescent="0.25">
      <c r="A16" t="s">
        <v>51</v>
      </c>
      <c r="B16">
        <v>1</v>
      </c>
      <c r="C16" t="s">
        <v>57</v>
      </c>
      <c r="D16">
        <v>97543</v>
      </c>
      <c r="E16" s="3">
        <v>44.829531000000003</v>
      </c>
      <c r="F16" s="5">
        <v>1</v>
      </c>
      <c r="G16" s="7">
        <v>5.9839999999999997E-2</v>
      </c>
      <c r="H16" s="7">
        <v>0.16324</v>
      </c>
      <c r="I16" s="26">
        <v>644.63970400000005</v>
      </c>
      <c r="J16" s="27">
        <v>116.26403500000001</v>
      </c>
      <c r="K16" s="27">
        <v>213.90844300000001</v>
      </c>
      <c r="L16" s="27">
        <v>181.76560499999999</v>
      </c>
      <c r="M16" s="27">
        <v>103.552308</v>
      </c>
      <c r="N16" s="28">
        <v>29.14931</v>
      </c>
      <c r="O16" s="35">
        <v>0.68822899999999998</v>
      </c>
      <c r="P16" s="12">
        <v>8.8453000000000004E-2</v>
      </c>
      <c r="Q16" s="36">
        <v>8.7100000000000003E-4</v>
      </c>
      <c r="R16" s="36">
        <v>6.0054999999999997E-2</v>
      </c>
      <c r="S16" s="36">
        <v>0.174733</v>
      </c>
      <c r="T16" s="36">
        <v>9.0200000000000002E-4</v>
      </c>
      <c r="U16" s="12">
        <v>9.8519999999999996E-2</v>
      </c>
      <c r="V16" s="37">
        <v>9.6259999999999991E-3</v>
      </c>
    </row>
    <row r="17" spans="1:22" x14ac:dyDescent="0.25">
      <c r="D17" s="17">
        <f>D16/SUM(D15:D16)</f>
        <v>6.4600451805134365E-2</v>
      </c>
      <c r="E17" s="3">
        <f>E16-E15</f>
        <v>0.80564600000000297</v>
      </c>
      <c r="G17" s="18">
        <f t="shared" ref="G17:N17" si="4">G16-G15</f>
        <v>-2.9640000000000014E-3</v>
      </c>
      <c r="H17" s="18">
        <f t="shared" si="4"/>
        <v>-4.0306000000000008E-2</v>
      </c>
      <c r="I17" s="26">
        <f t="shared" si="4"/>
        <v>115.84053000000006</v>
      </c>
      <c r="J17" s="29">
        <f t="shared" si="4"/>
        <v>-3.5846439999999973</v>
      </c>
      <c r="K17" s="27">
        <f t="shared" si="4"/>
        <v>40.910872000000012</v>
      </c>
      <c r="L17" s="27">
        <f t="shared" si="4"/>
        <v>46.981697999999994</v>
      </c>
      <c r="M17" s="27">
        <f t="shared" si="4"/>
        <v>36.201810999999992</v>
      </c>
      <c r="N17" s="28">
        <f t="shared" si="4"/>
        <v>-4.6692060000000026</v>
      </c>
      <c r="P17" s="12"/>
      <c r="U17" s="12"/>
    </row>
    <row r="18" spans="1:22" x14ac:dyDescent="0.25">
      <c r="A18" t="s">
        <v>54</v>
      </c>
      <c r="E18" s="10">
        <f>E16/E15-1</f>
        <v>1.8300202265202348E-2</v>
      </c>
      <c r="F18" s="10">
        <f t="shared" ref="F18:V18" si="5">F16/F15-1</f>
        <v>0</v>
      </c>
      <c r="G18" s="10">
        <f t="shared" si="5"/>
        <v>-4.7194446213617014E-2</v>
      </c>
      <c r="H18" s="10">
        <f t="shared" si="5"/>
        <v>-0.19801912098493712</v>
      </c>
      <c r="I18" s="30">
        <f t="shared" si="5"/>
        <v>0.21906337168370849</v>
      </c>
      <c r="J18" s="31">
        <f t="shared" si="5"/>
        <v>-2.9909749777050076E-2</v>
      </c>
      <c r="K18" s="31">
        <f t="shared" si="5"/>
        <v>0.23648234922327327</v>
      </c>
      <c r="L18" s="31">
        <f t="shared" si="5"/>
        <v>0.34857053075334865</v>
      </c>
      <c r="M18" s="31">
        <f t="shared" si="5"/>
        <v>0.53751364299509152</v>
      </c>
      <c r="N18" s="32">
        <f t="shared" si="5"/>
        <v>-0.1380665550197413</v>
      </c>
      <c r="O18" s="38">
        <f t="shared" si="5"/>
        <v>8.1412030162613558E-2</v>
      </c>
      <c r="P18" s="13">
        <f t="shared" si="5"/>
        <v>0.23587765994606769</v>
      </c>
      <c r="Q18" s="31">
        <f t="shared" si="5"/>
        <v>-0.6073038773669972</v>
      </c>
      <c r="R18" s="39">
        <f t="shared" si="5"/>
        <v>-6.7584772078002842E-2</v>
      </c>
      <c r="S18" s="31">
        <f t="shared" si="5"/>
        <v>6.6987048356466516E-2</v>
      </c>
      <c r="T18" s="31">
        <f t="shared" si="5"/>
        <v>-0.37361111111111112</v>
      </c>
      <c r="U18" s="13">
        <f t="shared" si="5"/>
        <v>0.2597659996163928</v>
      </c>
      <c r="V18" s="32">
        <f t="shared" si="5"/>
        <v>1.1772125289047697E-2</v>
      </c>
    </row>
    <row r="19" spans="1:22" x14ac:dyDescent="0.25">
      <c r="I19" s="26"/>
      <c r="P19" s="12"/>
      <c r="U19" s="12"/>
    </row>
    <row r="20" spans="1:22" x14ac:dyDescent="0.25">
      <c r="A20" t="s">
        <v>51</v>
      </c>
      <c r="B20">
        <v>0</v>
      </c>
      <c r="C20" t="s">
        <v>58</v>
      </c>
      <c r="D20">
        <v>1445131</v>
      </c>
      <c r="E20" s="3">
        <v>43.956510000000002</v>
      </c>
      <c r="F20" s="5">
        <v>0</v>
      </c>
      <c r="G20" s="7">
        <v>3.6290999999999997E-2</v>
      </c>
      <c r="H20" s="7">
        <v>0.144319</v>
      </c>
      <c r="I20" s="26">
        <v>400.93232599999999</v>
      </c>
      <c r="J20" s="27">
        <v>96.326740999999998</v>
      </c>
      <c r="K20" s="27">
        <v>129.25490500000001</v>
      </c>
      <c r="L20" s="27">
        <v>89.039019999999994</v>
      </c>
      <c r="M20" s="27">
        <v>63.707847000000001</v>
      </c>
      <c r="N20" s="28">
        <v>22.603811</v>
      </c>
      <c r="O20" s="35">
        <v>0.62989700000000004</v>
      </c>
      <c r="P20" s="12">
        <v>4.8340000000000001E-2</v>
      </c>
      <c r="Q20" s="36">
        <v>1.6620000000000001E-3</v>
      </c>
      <c r="R20" s="36">
        <v>7.8614000000000003E-2</v>
      </c>
      <c r="S20" s="36">
        <v>0.19631399999999999</v>
      </c>
      <c r="T20" s="36">
        <v>1.5950000000000001E-3</v>
      </c>
      <c r="U20" s="12">
        <v>3.7615000000000003E-2</v>
      </c>
      <c r="V20" s="37">
        <v>9.5429999999999994E-3</v>
      </c>
    </row>
    <row r="21" spans="1:22" x14ac:dyDescent="0.25">
      <c r="A21" t="s">
        <v>51</v>
      </c>
      <c r="B21">
        <v>1</v>
      </c>
      <c r="C21" t="s">
        <v>58</v>
      </c>
      <c r="D21">
        <v>59483</v>
      </c>
      <c r="E21" s="3">
        <v>46.936183</v>
      </c>
      <c r="F21" s="5">
        <v>0</v>
      </c>
      <c r="G21" s="7">
        <v>3.9623999999999999E-2</v>
      </c>
      <c r="H21" s="7">
        <v>0.13102900000000001</v>
      </c>
      <c r="I21" s="26">
        <v>578.35423800000001</v>
      </c>
      <c r="J21" s="27">
        <v>122.218952</v>
      </c>
      <c r="K21" s="27">
        <v>191.66747799999999</v>
      </c>
      <c r="L21" s="27">
        <v>133.21376100000001</v>
      </c>
      <c r="M21" s="27">
        <v>109.367673</v>
      </c>
      <c r="N21" s="28">
        <v>21.886372999999999</v>
      </c>
      <c r="O21" s="35">
        <v>0.81118900000000005</v>
      </c>
      <c r="P21" s="12">
        <v>6.2051000000000002E-2</v>
      </c>
      <c r="Q21" s="36">
        <v>1.1590000000000001E-3</v>
      </c>
      <c r="R21" s="36">
        <v>9.7270999999999996E-2</v>
      </c>
      <c r="S21" s="36">
        <v>0.26906799999999997</v>
      </c>
      <c r="T21" s="36">
        <v>1.428E-3</v>
      </c>
      <c r="U21" s="12">
        <v>5.1812999999999998E-2</v>
      </c>
      <c r="V21" s="37">
        <v>9.8340000000000007E-3</v>
      </c>
    </row>
    <row r="22" spans="1:22" x14ac:dyDescent="0.25">
      <c r="D22" s="17">
        <f>D21/SUM(D20:D21)</f>
        <v>3.9533727587274879E-2</v>
      </c>
      <c r="E22" s="3">
        <f>E21-E20</f>
        <v>2.9796729999999982</v>
      </c>
      <c r="G22" s="18">
        <f t="shared" ref="G22:N22" si="6">G21-G20</f>
        <v>3.3330000000000026E-3</v>
      </c>
      <c r="H22" s="18">
        <f t="shared" si="6"/>
        <v>-1.3289999999999996E-2</v>
      </c>
      <c r="I22" s="26">
        <f t="shared" si="6"/>
        <v>177.42191200000002</v>
      </c>
      <c r="J22" s="29">
        <f t="shared" si="6"/>
        <v>25.892211000000003</v>
      </c>
      <c r="K22" s="27">
        <f t="shared" si="6"/>
        <v>62.412572999999981</v>
      </c>
      <c r="L22" s="27">
        <f t="shared" si="6"/>
        <v>44.174741000000012</v>
      </c>
      <c r="M22" s="27">
        <f t="shared" si="6"/>
        <v>45.659825999999995</v>
      </c>
      <c r="N22" s="28">
        <f t="shared" si="6"/>
        <v>-0.71743800000000135</v>
      </c>
      <c r="P22" s="12"/>
      <c r="U22" s="12"/>
    </row>
    <row r="23" spans="1:22" x14ac:dyDescent="0.25">
      <c r="A23" t="s">
        <v>54</v>
      </c>
      <c r="E23" s="10">
        <f>E21/E20-1</f>
        <v>6.7786842040007178E-2</v>
      </c>
      <c r="F23" s="10" t="e">
        <f t="shared" ref="F23:V23" si="7">F21/F20-1</f>
        <v>#DIV/0!</v>
      </c>
      <c r="G23" s="10">
        <f t="shared" si="7"/>
        <v>9.1840952302223666E-2</v>
      </c>
      <c r="H23" s="10">
        <f t="shared" si="7"/>
        <v>-9.2087666904565602E-2</v>
      </c>
      <c r="I23" s="30">
        <f t="shared" si="7"/>
        <v>0.44252333996136795</v>
      </c>
      <c r="J23" s="31">
        <f t="shared" si="7"/>
        <v>0.26879567118335301</v>
      </c>
      <c r="K23" s="31">
        <f t="shared" si="7"/>
        <v>0.48286425184405934</v>
      </c>
      <c r="L23" s="31">
        <f t="shared" si="7"/>
        <v>0.49612788864926882</v>
      </c>
      <c r="M23" s="31">
        <f t="shared" si="7"/>
        <v>0.71670646788613013</v>
      </c>
      <c r="N23" s="32">
        <f t="shared" si="7"/>
        <v>-3.1739692036887091E-2</v>
      </c>
      <c r="O23" s="38">
        <f t="shared" si="7"/>
        <v>0.28781213436482478</v>
      </c>
      <c r="P23" s="13">
        <f t="shared" si="7"/>
        <v>0.28363673976003301</v>
      </c>
      <c r="Q23" s="31">
        <f t="shared" si="7"/>
        <v>-0.30264741275571594</v>
      </c>
      <c r="R23" s="39">
        <f t="shared" si="7"/>
        <v>0.23732414073829089</v>
      </c>
      <c r="S23" s="31">
        <f t="shared" si="7"/>
        <v>0.37060016096661474</v>
      </c>
      <c r="T23" s="31">
        <f t="shared" si="7"/>
        <v>-0.10470219435736683</v>
      </c>
      <c r="U23" s="13">
        <f t="shared" si="7"/>
        <v>0.37745580220656638</v>
      </c>
      <c r="V23" s="32">
        <f t="shared" si="7"/>
        <v>3.0493555485696433E-2</v>
      </c>
    </row>
    <row r="24" spans="1:22" x14ac:dyDescent="0.25">
      <c r="I24" s="26"/>
      <c r="P24" s="12"/>
      <c r="U24" s="12"/>
    </row>
    <row r="25" spans="1:22" x14ac:dyDescent="0.25">
      <c r="A25" t="s">
        <v>53</v>
      </c>
      <c r="B25">
        <v>0</v>
      </c>
      <c r="C25" t="s">
        <v>57</v>
      </c>
      <c r="D25">
        <v>1119688</v>
      </c>
      <c r="E25" s="3">
        <v>43.274878000000001</v>
      </c>
      <c r="F25" s="5">
        <v>1</v>
      </c>
      <c r="G25" s="7">
        <v>6.1002000000000001E-2</v>
      </c>
      <c r="H25" s="7">
        <v>0.20677599999999999</v>
      </c>
      <c r="I25" s="26">
        <v>538.31570199999999</v>
      </c>
      <c r="J25" s="27">
        <v>111.76553800000001</v>
      </c>
      <c r="K25" s="27">
        <v>165.220225</v>
      </c>
      <c r="L25" s="27">
        <v>123.63058100000001</v>
      </c>
      <c r="M25" s="27">
        <v>103.309777</v>
      </c>
      <c r="N25" s="28">
        <v>34.389578</v>
      </c>
      <c r="O25" s="35">
        <v>0.60078399999999998</v>
      </c>
      <c r="P25" s="12">
        <v>6.9889999999999994E-2</v>
      </c>
      <c r="Q25" s="36">
        <v>7.2300000000000001E-4</v>
      </c>
      <c r="R25" s="36">
        <v>5.8833999999999997E-2</v>
      </c>
      <c r="S25" s="36">
        <v>0.15770500000000001</v>
      </c>
      <c r="T25" s="36">
        <v>1.206E-3</v>
      </c>
      <c r="U25" s="12">
        <v>8.2316E-2</v>
      </c>
      <c r="V25" s="37">
        <v>9.4820000000000008E-3</v>
      </c>
    </row>
    <row r="26" spans="1:22" x14ac:dyDescent="0.25">
      <c r="A26" t="s">
        <v>53</v>
      </c>
      <c r="B26">
        <v>1</v>
      </c>
      <c r="C26" t="s">
        <v>57</v>
      </c>
      <c r="D26">
        <v>86901</v>
      </c>
      <c r="E26" s="3">
        <v>43.744754999999998</v>
      </c>
      <c r="F26" s="5">
        <v>1</v>
      </c>
      <c r="G26" s="7">
        <v>5.5707E-2</v>
      </c>
      <c r="H26" s="7">
        <v>0.14776500000000001</v>
      </c>
      <c r="I26" s="26">
        <v>609.95904800000005</v>
      </c>
      <c r="J26" s="27">
        <v>112.281552</v>
      </c>
      <c r="K26" s="27">
        <v>184.23402200000001</v>
      </c>
      <c r="L26" s="27">
        <v>148.303473</v>
      </c>
      <c r="M26" s="27">
        <v>139.88903500000001</v>
      </c>
      <c r="N26" s="28">
        <v>25.250964</v>
      </c>
      <c r="O26" s="35">
        <v>0.61647700000000005</v>
      </c>
      <c r="P26" s="12">
        <v>7.8307000000000002E-2</v>
      </c>
      <c r="Q26" s="36">
        <v>5.0600000000000005E-4</v>
      </c>
      <c r="R26" s="36">
        <v>5.0229000000000003E-2</v>
      </c>
      <c r="S26" s="36">
        <v>0.158778</v>
      </c>
      <c r="T26" s="36">
        <v>8.4000000000000003E-4</v>
      </c>
      <c r="U26" s="12">
        <v>9.6787999999999999E-2</v>
      </c>
      <c r="V26" s="37">
        <v>8.6529999999999992E-3</v>
      </c>
    </row>
    <row r="27" spans="1:22" x14ac:dyDescent="0.25">
      <c r="D27" s="17">
        <f>D26/SUM(D25:D26)</f>
        <v>7.2022038987592296E-2</v>
      </c>
      <c r="E27" s="3">
        <f>E26-E25</f>
        <v>0.46987699999999677</v>
      </c>
      <c r="G27" s="18">
        <f t="shared" ref="G27:N27" si="8">G26-G25</f>
        <v>-5.2950000000000011E-3</v>
      </c>
      <c r="H27" s="18">
        <f t="shared" si="8"/>
        <v>-5.901099999999998E-2</v>
      </c>
      <c r="I27" s="26">
        <f t="shared" si="8"/>
        <v>71.643346000000065</v>
      </c>
      <c r="J27" s="29">
        <f t="shared" si="8"/>
        <v>0.51601399999999842</v>
      </c>
      <c r="K27" s="27">
        <f t="shared" si="8"/>
        <v>19.013797000000011</v>
      </c>
      <c r="L27" s="27">
        <f t="shared" si="8"/>
        <v>24.67289199999999</v>
      </c>
      <c r="M27" s="27">
        <f t="shared" si="8"/>
        <v>36.57925800000001</v>
      </c>
      <c r="N27" s="28">
        <f t="shared" si="8"/>
        <v>-9.1386140000000005</v>
      </c>
      <c r="P27" s="12"/>
      <c r="U27" s="12"/>
    </row>
    <row r="28" spans="1:22" x14ac:dyDescent="0.25">
      <c r="A28" t="s">
        <v>54</v>
      </c>
      <c r="E28" s="10">
        <f>E26/E25-1</f>
        <v>1.0857962441858326E-2</v>
      </c>
      <c r="F28" s="10">
        <f t="shared" ref="F28:V28" si="9">F26/F25-1</f>
        <v>0</v>
      </c>
      <c r="G28" s="10">
        <f t="shared" si="9"/>
        <v>-8.6800432772696001E-2</v>
      </c>
      <c r="H28" s="10">
        <f t="shared" si="9"/>
        <v>-0.28538611831160277</v>
      </c>
      <c r="I28" s="30">
        <f t="shared" si="9"/>
        <v>0.13308797371844094</v>
      </c>
      <c r="J28" s="31">
        <f t="shared" si="9"/>
        <v>4.6169329941398995E-3</v>
      </c>
      <c r="K28" s="31">
        <f t="shared" si="9"/>
        <v>0.11508153435815749</v>
      </c>
      <c r="L28" s="31">
        <f t="shared" si="9"/>
        <v>0.19956949001153679</v>
      </c>
      <c r="M28" s="31">
        <f t="shared" si="9"/>
        <v>0.35407353555704613</v>
      </c>
      <c r="N28" s="32">
        <f t="shared" si="9"/>
        <v>-0.26573789303259265</v>
      </c>
      <c r="O28" s="38">
        <f t="shared" si="9"/>
        <v>2.6120868731524194E-2</v>
      </c>
      <c r="P28" s="13">
        <f t="shared" si="9"/>
        <v>0.12043210759765355</v>
      </c>
      <c r="Q28" s="31">
        <f t="shared" si="9"/>
        <v>-0.3001383125864453</v>
      </c>
      <c r="R28" s="40">
        <f t="shared" si="9"/>
        <v>-0.14625896590406895</v>
      </c>
      <c r="S28" s="31">
        <f t="shared" si="9"/>
        <v>6.8038426175454081E-3</v>
      </c>
      <c r="T28" s="31">
        <f t="shared" si="9"/>
        <v>-0.30348258706467657</v>
      </c>
      <c r="U28" s="13">
        <f t="shared" si="9"/>
        <v>0.17581029204528886</v>
      </c>
      <c r="V28" s="32">
        <f t="shared" si="9"/>
        <v>-8.7428812486817331E-2</v>
      </c>
    </row>
    <row r="29" spans="1:22" x14ac:dyDescent="0.25">
      <c r="I29" s="26"/>
      <c r="P29" s="12"/>
      <c r="U29" s="12"/>
    </row>
    <row r="30" spans="1:22" x14ac:dyDescent="0.25">
      <c r="A30" t="s">
        <v>53</v>
      </c>
      <c r="B30">
        <v>0</v>
      </c>
      <c r="C30" t="s">
        <v>58</v>
      </c>
      <c r="D30">
        <v>1235661</v>
      </c>
      <c r="E30" s="3">
        <v>43.275294000000002</v>
      </c>
      <c r="F30" s="5">
        <v>0</v>
      </c>
      <c r="G30" s="7">
        <v>3.3449E-2</v>
      </c>
      <c r="H30" s="7">
        <v>0.15171599999999999</v>
      </c>
      <c r="I30" s="26">
        <v>415.36267400000003</v>
      </c>
      <c r="J30" s="27">
        <v>95.908890999999997</v>
      </c>
      <c r="K30" s="27">
        <v>121.23937100000001</v>
      </c>
      <c r="L30" s="27">
        <v>79.444974000000002</v>
      </c>
      <c r="M30" s="27">
        <v>94.482562000000001</v>
      </c>
      <c r="N30" s="28">
        <v>24.286874000000001</v>
      </c>
      <c r="O30" s="35">
        <v>0.58880900000000003</v>
      </c>
      <c r="P30" s="12">
        <v>4.6919000000000002E-2</v>
      </c>
      <c r="Q30" s="36">
        <v>5.5599999999999996E-4</v>
      </c>
      <c r="R30" s="36">
        <v>7.2915999999999995E-2</v>
      </c>
      <c r="S30" s="36">
        <v>0.19250800000000001</v>
      </c>
      <c r="T30" s="36">
        <v>1.273E-3</v>
      </c>
      <c r="U30" s="12">
        <v>3.7301000000000001E-2</v>
      </c>
      <c r="V30" s="37">
        <v>9.6760000000000006E-3</v>
      </c>
    </row>
    <row r="31" spans="1:22" x14ac:dyDescent="0.25">
      <c r="A31" t="s">
        <v>53</v>
      </c>
      <c r="B31">
        <v>1</v>
      </c>
      <c r="C31" t="s">
        <v>58</v>
      </c>
      <c r="D31">
        <v>51799</v>
      </c>
      <c r="E31" s="3">
        <v>46.009768000000001</v>
      </c>
      <c r="F31" s="5">
        <v>0</v>
      </c>
      <c r="G31" s="7">
        <v>3.6602999999999997E-2</v>
      </c>
      <c r="H31" s="7">
        <v>0.12143</v>
      </c>
      <c r="I31" s="26">
        <v>569.93134499999996</v>
      </c>
      <c r="J31" s="27">
        <v>117.975931</v>
      </c>
      <c r="K31" s="27">
        <v>168.935757</v>
      </c>
      <c r="L31" s="27">
        <v>113.321572</v>
      </c>
      <c r="M31" s="27">
        <v>148.57056900000001</v>
      </c>
      <c r="N31" s="28">
        <v>21.127514999999999</v>
      </c>
      <c r="O31" s="35">
        <v>0.72897100000000004</v>
      </c>
      <c r="P31" s="12">
        <v>5.5155000000000003E-2</v>
      </c>
      <c r="Q31" s="36">
        <v>7.3300000000000004E-4</v>
      </c>
      <c r="R31" s="36">
        <v>8.5831000000000005E-2</v>
      </c>
      <c r="S31" s="36">
        <v>0.24774599999999999</v>
      </c>
      <c r="T31" s="36">
        <v>1.235E-3</v>
      </c>
      <c r="U31" s="12">
        <v>4.6621999999999997E-2</v>
      </c>
      <c r="V31" s="37">
        <v>1.0193000000000001E-2</v>
      </c>
    </row>
    <row r="32" spans="1:22" x14ac:dyDescent="0.25">
      <c r="D32" s="17">
        <f>D31/SUM(D30:D31)</f>
        <v>4.0233482981995555E-2</v>
      </c>
      <c r="E32" s="3">
        <f>E31-E30</f>
        <v>2.7344739999999987</v>
      </c>
      <c r="G32" s="18">
        <f t="shared" ref="G32:N32" si="10">G31-G30</f>
        <v>3.1539999999999971E-3</v>
      </c>
      <c r="H32" s="18">
        <f t="shared" si="10"/>
        <v>-3.0285999999999993E-2</v>
      </c>
      <c r="I32" s="26">
        <f t="shared" si="10"/>
        <v>154.56867099999994</v>
      </c>
      <c r="J32" s="29">
        <f t="shared" si="10"/>
        <v>22.067040000000006</v>
      </c>
      <c r="K32" s="27">
        <f t="shared" si="10"/>
        <v>47.69638599999999</v>
      </c>
      <c r="L32" s="27">
        <f t="shared" si="10"/>
        <v>33.876598000000001</v>
      </c>
      <c r="M32" s="27">
        <f t="shared" si="10"/>
        <v>54.088007000000005</v>
      </c>
      <c r="N32" s="28">
        <f t="shared" si="10"/>
        <v>-3.159359000000002</v>
      </c>
      <c r="P32" s="12"/>
      <c r="U32" s="12"/>
    </row>
    <row r="33" spans="1:22" x14ac:dyDescent="0.25">
      <c r="A33" t="s">
        <v>54</v>
      </c>
      <c r="E33" s="10">
        <f>E31/E30-1</f>
        <v>6.3187878053468483E-2</v>
      </c>
      <c r="F33" s="10" t="e">
        <f t="shared" ref="F33:V33" si="11">F31/F30-1</f>
        <v>#DIV/0!</v>
      </c>
      <c r="G33" s="10">
        <f t="shared" si="11"/>
        <v>9.4292803970223327E-2</v>
      </c>
      <c r="H33" s="10">
        <f t="shared" si="11"/>
        <v>-0.19962297977800625</v>
      </c>
      <c r="I33" s="30">
        <f t="shared" si="11"/>
        <v>0.37212942008361583</v>
      </c>
      <c r="J33" s="31">
        <f t="shared" si="11"/>
        <v>0.23008336109318583</v>
      </c>
      <c r="K33" s="31">
        <f t="shared" si="11"/>
        <v>0.39340674243517793</v>
      </c>
      <c r="L33" s="31">
        <f t="shared" si="11"/>
        <v>0.42641587370901535</v>
      </c>
      <c r="M33" s="31">
        <f t="shared" si="11"/>
        <v>0.57246549897747268</v>
      </c>
      <c r="N33" s="32">
        <f t="shared" si="11"/>
        <v>-0.13008504099786589</v>
      </c>
      <c r="O33" s="38">
        <f t="shared" si="11"/>
        <v>0.23804323643150838</v>
      </c>
      <c r="P33" s="13">
        <f t="shared" si="11"/>
        <v>0.17553656301285203</v>
      </c>
      <c r="Q33" s="31">
        <f t="shared" si="11"/>
        <v>0.31834532374100744</v>
      </c>
      <c r="R33" s="40">
        <f t="shared" si="11"/>
        <v>0.17712161939766324</v>
      </c>
      <c r="S33" s="31">
        <f t="shared" si="11"/>
        <v>0.28693872462443104</v>
      </c>
      <c r="T33" s="31">
        <f t="shared" si="11"/>
        <v>-2.9850746268656803E-2</v>
      </c>
      <c r="U33" s="13">
        <f t="shared" si="11"/>
        <v>0.24988606203587027</v>
      </c>
      <c r="V33" s="32">
        <f t="shared" si="11"/>
        <v>5.3431169904919473E-2</v>
      </c>
    </row>
    <row r="36" spans="1:22" s="56" customFormat="1" x14ac:dyDescent="0.25">
      <c r="A36" s="56" t="s">
        <v>0</v>
      </c>
      <c r="B36" s="56" t="s">
        <v>61</v>
      </c>
      <c r="C36" s="56" t="s">
        <v>56</v>
      </c>
      <c r="D36" s="56" t="s">
        <v>2</v>
      </c>
      <c r="E36" s="57" t="s">
        <v>3</v>
      </c>
      <c r="F36" s="58" t="s">
        <v>4</v>
      </c>
      <c r="G36" s="59" t="s">
        <v>77</v>
      </c>
      <c r="H36" s="59" t="s">
        <v>78</v>
      </c>
      <c r="I36" s="60" t="s">
        <v>62</v>
      </c>
      <c r="J36" s="61" t="s">
        <v>63</v>
      </c>
      <c r="K36" s="61" t="s">
        <v>64</v>
      </c>
      <c r="L36" s="61" t="s">
        <v>65</v>
      </c>
      <c r="M36" s="61" t="s">
        <v>66</v>
      </c>
      <c r="N36" s="62" t="s">
        <v>67</v>
      </c>
      <c r="O36" s="63" t="s">
        <v>69</v>
      </c>
      <c r="P36" s="64" t="s">
        <v>70</v>
      </c>
      <c r="Q36" s="64" t="s">
        <v>71</v>
      </c>
      <c r="R36" s="64" t="s">
        <v>72</v>
      </c>
      <c r="S36" s="64" t="s">
        <v>73</v>
      </c>
      <c r="T36" s="64" t="s">
        <v>74</v>
      </c>
      <c r="U36" s="64" t="s">
        <v>75</v>
      </c>
      <c r="V36" s="65"/>
    </row>
    <row r="37" spans="1:22" x14ac:dyDescent="0.25">
      <c r="A37" t="s">
        <v>51</v>
      </c>
      <c r="B37">
        <v>0</v>
      </c>
      <c r="C37" t="s">
        <v>57</v>
      </c>
      <c r="D37">
        <v>742244</v>
      </c>
      <c r="E37" s="3">
        <v>42.160862000000002</v>
      </c>
      <c r="F37" s="5">
        <v>1</v>
      </c>
      <c r="G37" s="7">
        <v>5.2771999999999999E-2</v>
      </c>
      <c r="H37" s="7">
        <v>0.19098300000000001</v>
      </c>
      <c r="I37" s="26">
        <v>372.80015600000002</v>
      </c>
      <c r="J37" s="27">
        <v>92.136504000000002</v>
      </c>
      <c r="K37" s="27">
        <v>122.330404</v>
      </c>
      <c r="L37" s="27">
        <v>94.906338000000005</v>
      </c>
      <c r="M37" s="27">
        <v>32.968167000000001</v>
      </c>
      <c r="N37" s="28">
        <v>30.458742000000001</v>
      </c>
      <c r="O37" s="35">
        <v>0.48985699999999999</v>
      </c>
      <c r="P37" s="12">
        <v>5.6888000000000001E-2</v>
      </c>
      <c r="Q37" s="36">
        <v>2.7750000000000001E-3</v>
      </c>
      <c r="R37" s="36">
        <v>4.8626000000000003E-2</v>
      </c>
      <c r="S37" s="36">
        <v>0.123991</v>
      </c>
      <c r="T37" s="36">
        <v>1.2689999999999999E-3</v>
      </c>
      <c r="U37" s="12">
        <v>5.9915999999999997E-2</v>
      </c>
    </row>
    <row r="38" spans="1:22" x14ac:dyDescent="0.25">
      <c r="A38" t="s">
        <v>51</v>
      </c>
      <c r="B38">
        <v>0</v>
      </c>
      <c r="C38" t="s">
        <v>58</v>
      </c>
      <c r="D38">
        <v>767713</v>
      </c>
      <c r="E38" s="3">
        <v>41.356735999999998</v>
      </c>
      <c r="F38" s="5">
        <v>0</v>
      </c>
      <c r="G38" s="7">
        <v>2.9907E-2</v>
      </c>
      <c r="H38" s="7">
        <v>0.13420499999999999</v>
      </c>
      <c r="I38" s="26">
        <v>266.911517</v>
      </c>
      <c r="J38" s="27">
        <v>71.189958000000004</v>
      </c>
      <c r="K38" s="27">
        <v>89.656801000000002</v>
      </c>
      <c r="L38" s="27">
        <v>59.213616000000002</v>
      </c>
      <c r="M38" s="27">
        <v>26.966514</v>
      </c>
      <c r="N38" s="28">
        <v>19.884625</v>
      </c>
      <c r="O38" s="35">
        <v>0.45535799999999998</v>
      </c>
      <c r="P38" s="12">
        <v>3.8135000000000002E-2</v>
      </c>
      <c r="Q38" s="36">
        <v>1.779E-3</v>
      </c>
      <c r="R38" s="36">
        <v>5.6196000000000003E-2</v>
      </c>
      <c r="S38" s="36">
        <v>0.137294</v>
      </c>
      <c r="T38" s="36">
        <v>1.405E-3</v>
      </c>
      <c r="U38" s="12">
        <v>2.8885000000000001E-2</v>
      </c>
    </row>
    <row r="39" spans="1:22" x14ac:dyDescent="0.25">
      <c r="D39" s="17">
        <f>D38/SUM(D37:D38)</f>
        <v>0.50843368387311694</v>
      </c>
      <c r="E39" s="3">
        <f>E38-E37</f>
        <v>-0.80412600000000367</v>
      </c>
      <c r="G39" s="18">
        <f t="shared" ref="G39" si="12">G38-G37</f>
        <v>-2.2865E-2</v>
      </c>
      <c r="H39" s="18">
        <f t="shared" ref="H39" si="13">H38-H37</f>
        <v>-5.6778000000000023E-2</v>
      </c>
      <c r="I39" s="26">
        <f t="shared" ref="I39" si="14">I38-I37</f>
        <v>-105.88863900000001</v>
      </c>
      <c r="J39" s="29">
        <f t="shared" ref="J39" si="15">J38-J37</f>
        <v>-20.946545999999998</v>
      </c>
      <c r="K39" s="27">
        <f t="shared" ref="K39" si="16">K38-K37</f>
        <v>-32.673603</v>
      </c>
      <c r="L39" s="27">
        <f t="shared" ref="L39" si="17">L38-L37</f>
        <v>-35.692722000000003</v>
      </c>
      <c r="M39" s="27">
        <f t="shared" ref="M39" si="18">M38-M37</f>
        <v>-6.001653000000001</v>
      </c>
      <c r="N39" s="28">
        <f t="shared" ref="N39" si="19">N38-N37</f>
        <v>-10.574117000000001</v>
      </c>
      <c r="P39" s="12"/>
      <c r="U39" s="12"/>
    </row>
    <row r="40" spans="1:22" x14ac:dyDescent="0.25">
      <c r="A40" t="s">
        <v>54</v>
      </c>
      <c r="E40" s="10">
        <f>E38/E37-1</f>
        <v>-1.907280738235384E-2</v>
      </c>
      <c r="F40" s="10">
        <f t="shared" ref="F40:V40" si="20">F38/F37-1</f>
        <v>-1</v>
      </c>
      <c r="G40" s="10">
        <f t="shared" si="20"/>
        <v>-0.43327901159705906</v>
      </c>
      <c r="H40" s="10">
        <f t="shared" si="20"/>
        <v>-0.29729347638271475</v>
      </c>
      <c r="I40" s="30">
        <f t="shared" si="20"/>
        <v>-0.28403592996350568</v>
      </c>
      <c r="J40" s="31">
        <f t="shared" si="20"/>
        <v>-0.22734253081710154</v>
      </c>
      <c r="K40" s="31">
        <f t="shared" si="20"/>
        <v>-0.26709306870269145</v>
      </c>
      <c r="L40" s="31">
        <f t="shared" si="20"/>
        <v>-0.37608364996655963</v>
      </c>
      <c r="M40" s="31">
        <f t="shared" si="20"/>
        <v>-0.18204387887261064</v>
      </c>
      <c r="N40" s="32">
        <f t="shared" si="20"/>
        <v>-0.34716197405657789</v>
      </c>
      <c r="O40" s="38">
        <f t="shared" si="20"/>
        <v>-7.0426675540004591E-2</v>
      </c>
      <c r="P40" s="13">
        <f t="shared" si="20"/>
        <v>-0.32964772887076355</v>
      </c>
      <c r="Q40" s="31">
        <f t="shared" si="20"/>
        <v>-0.35891891891891892</v>
      </c>
      <c r="R40" s="39">
        <f t="shared" si="20"/>
        <v>0.15567803232838395</v>
      </c>
      <c r="S40" s="31">
        <f t="shared" si="20"/>
        <v>0.10729004524521946</v>
      </c>
      <c r="T40" s="31">
        <f t="shared" si="20"/>
        <v>0.10717100078802222</v>
      </c>
      <c r="U40" s="13">
        <f t="shared" si="20"/>
        <v>-0.51790840510047398</v>
      </c>
      <c r="V40" s="32" t="e">
        <f t="shared" si="20"/>
        <v>#DIV/0!</v>
      </c>
    </row>
    <row r="41" spans="1:22" x14ac:dyDescent="0.25">
      <c r="I41" s="26"/>
      <c r="P41" s="12"/>
      <c r="U41" s="12"/>
    </row>
    <row r="42" spans="1:22" x14ac:dyDescent="0.25">
      <c r="A42" t="s">
        <v>51</v>
      </c>
      <c r="B42">
        <v>1</v>
      </c>
      <c r="C42" t="s">
        <v>57</v>
      </c>
      <c r="D42">
        <v>767699</v>
      </c>
      <c r="E42" s="3">
        <v>45.927500000000002</v>
      </c>
      <c r="F42" s="5">
        <v>1</v>
      </c>
      <c r="G42" s="7">
        <v>7.2126999999999997E-2</v>
      </c>
      <c r="H42" s="7">
        <v>0.21057200000000001</v>
      </c>
      <c r="I42" s="26">
        <v>694.34422099999995</v>
      </c>
      <c r="J42" s="27">
        <v>146.18652599999999</v>
      </c>
      <c r="K42" s="27">
        <v>227.18283199999999</v>
      </c>
      <c r="L42" s="27">
        <v>179.30867900000001</v>
      </c>
      <c r="M42" s="27">
        <v>105.19255699999999</v>
      </c>
      <c r="N42" s="28">
        <v>36.473624999999998</v>
      </c>
      <c r="O42" s="35">
        <v>0.78469999999999995</v>
      </c>
      <c r="P42" s="12">
        <v>8.7913000000000005E-2</v>
      </c>
      <c r="Q42" s="36">
        <v>1.508E-3</v>
      </c>
      <c r="R42" s="36">
        <v>7.9114000000000004E-2</v>
      </c>
      <c r="S42" s="36">
        <v>0.20360900000000001</v>
      </c>
      <c r="T42" s="36">
        <v>1.5380000000000001E-3</v>
      </c>
      <c r="U42" s="12">
        <v>9.8469000000000001E-2</v>
      </c>
    </row>
    <row r="43" spans="1:22" x14ac:dyDescent="0.25">
      <c r="A43" t="s">
        <v>51</v>
      </c>
      <c r="B43">
        <v>1</v>
      </c>
      <c r="C43" t="s">
        <v>58</v>
      </c>
      <c r="D43">
        <v>736901</v>
      </c>
      <c r="E43" s="3">
        <v>46.905509000000002</v>
      </c>
      <c r="F43" s="5">
        <v>0</v>
      </c>
      <c r="G43" s="7">
        <v>4.3212E-2</v>
      </c>
      <c r="H43" s="7">
        <v>0.153784</v>
      </c>
      <c r="I43" s="26">
        <v>554.87852199999998</v>
      </c>
      <c r="J43" s="27">
        <v>124.604597</v>
      </c>
      <c r="K43" s="27">
        <v>175.546694</v>
      </c>
      <c r="L43" s="27">
        <v>123.677318</v>
      </c>
      <c r="M43" s="27">
        <v>105.671126</v>
      </c>
      <c r="N43" s="28">
        <v>25.378782999999999</v>
      </c>
      <c r="O43" s="35">
        <v>0.82636799999999999</v>
      </c>
      <c r="P43" s="12">
        <v>6.0079E-2</v>
      </c>
      <c r="Q43" s="36">
        <v>1.4989999999999999E-3</v>
      </c>
      <c r="R43" s="36">
        <v>0.103475</v>
      </c>
      <c r="S43" s="36">
        <v>0.26367400000000002</v>
      </c>
      <c r="T43" s="36">
        <v>1.779E-3</v>
      </c>
      <c r="U43" s="12">
        <v>4.7855000000000002E-2</v>
      </c>
    </row>
    <row r="44" spans="1:22" x14ac:dyDescent="0.25">
      <c r="D44" s="17">
        <f>D43/SUM(D42:D43)</f>
        <v>0.48976538614914261</v>
      </c>
      <c r="E44" s="3">
        <f>E43-E42</f>
        <v>0.97800900000000013</v>
      </c>
      <c r="G44" s="18">
        <f t="shared" ref="G44" si="21">G43-G42</f>
        <v>-2.8914999999999996E-2</v>
      </c>
      <c r="H44" s="18">
        <f t="shared" ref="H44" si="22">H43-H42</f>
        <v>-5.6788000000000005E-2</v>
      </c>
      <c r="I44" s="26">
        <f t="shared" ref="I44" si="23">I43-I42</f>
        <v>-139.46569899999997</v>
      </c>
      <c r="J44" s="29">
        <f t="shared" ref="J44" si="24">J43-J42</f>
        <v>-21.581928999999988</v>
      </c>
      <c r="K44" s="27">
        <f t="shared" ref="K44" si="25">K43-K42</f>
        <v>-51.636137999999988</v>
      </c>
      <c r="L44" s="27">
        <f t="shared" ref="L44" si="26">L43-L42</f>
        <v>-55.631361000000012</v>
      </c>
      <c r="M44" s="27">
        <f t="shared" ref="M44" si="27">M43-M42</f>
        <v>0.47856900000000735</v>
      </c>
      <c r="N44" s="28">
        <f t="shared" ref="N44" si="28">N43-N42</f>
        <v>-11.094842</v>
      </c>
      <c r="P44" s="12"/>
      <c r="U44" s="12"/>
    </row>
    <row r="45" spans="1:22" x14ac:dyDescent="0.25">
      <c r="A45" t="s">
        <v>54</v>
      </c>
      <c r="E45" s="10">
        <f>E43/E42-1</f>
        <v>2.1294627401883481E-2</v>
      </c>
      <c r="F45" s="10">
        <f t="shared" ref="F45:V45" si="29">F43/F42-1</f>
        <v>-1</v>
      </c>
      <c r="G45" s="10">
        <f t="shared" si="29"/>
        <v>-0.40089009663510189</v>
      </c>
      <c r="H45" s="10">
        <f t="shared" si="29"/>
        <v>-0.26968447846817245</v>
      </c>
      <c r="I45" s="30">
        <f t="shared" si="29"/>
        <v>-0.20085959497025896</v>
      </c>
      <c r="J45" s="31">
        <f t="shared" si="29"/>
        <v>-0.14763281945697238</v>
      </c>
      <c r="K45" s="31">
        <f t="shared" si="29"/>
        <v>-0.22728890887318454</v>
      </c>
      <c r="L45" s="31">
        <f t="shared" si="29"/>
        <v>-0.31025470328739646</v>
      </c>
      <c r="M45" s="31">
        <f t="shared" si="29"/>
        <v>4.5494568593860141E-3</v>
      </c>
      <c r="N45" s="32">
        <f t="shared" si="29"/>
        <v>-0.30418808111340734</v>
      </c>
      <c r="O45" s="38">
        <f t="shared" si="29"/>
        <v>5.3100547980119872E-2</v>
      </c>
      <c r="P45" s="13">
        <f t="shared" si="29"/>
        <v>-0.31660846518717367</v>
      </c>
      <c r="Q45" s="31">
        <f t="shared" si="29"/>
        <v>-5.9681697612732343E-3</v>
      </c>
      <c r="R45" s="39">
        <f t="shared" si="29"/>
        <v>0.30792274439416523</v>
      </c>
      <c r="S45" s="31">
        <f t="shared" si="29"/>
        <v>0.29500169442411672</v>
      </c>
      <c r="T45" s="31">
        <f t="shared" si="29"/>
        <v>0.15669700910273066</v>
      </c>
      <c r="U45" s="13">
        <f t="shared" si="29"/>
        <v>-0.51400948521869827</v>
      </c>
      <c r="V45" s="32" t="e">
        <f t="shared" si="29"/>
        <v>#DIV/0!</v>
      </c>
    </row>
    <row r="46" spans="1:22" x14ac:dyDescent="0.25">
      <c r="I46" s="26"/>
      <c r="P46" s="12"/>
      <c r="U46" s="12"/>
    </row>
    <row r="47" spans="1:22" x14ac:dyDescent="0.25">
      <c r="A47" t="s">
        <v>53</v>
      </c>
      <c r="B47">
        <v>0</v>
      </c>
      <c r="C47" t="s">
        <v>57</v>
      </c>
      <c r="D47">
        <v>495501</v>
      </c>
      <c r="E47" s="3">
        <v>41.595087999999997</v>
      </c>
      <c r="F47" s="5">
        <v>1</v>
      </c>
      <c r="G47" s="7">
        <v>5.4907999999999998E-2</v>
      </c>
      <c r="H47" s="7">
        <v>0.207789</v>
      </c>
      <c r="I47" s="26">
        <v>405.56662</v>
      </c>
      <c r="J47" s="27">
        <v>92.103952000000007</v>
      </c>
      <c r="K47" s="27">
        <v>126.779236</v>
      </c>
      <c r="L47" s="27">
        <v>96.915589999999995</v>
      </c>
      <c r="M47" s="27">
        <v>56.251296000000004</v>
      </c>
      <c r="N47" s="28">
        <v>33.516545000000001</v>
      </c>
      <c r="O47" s="35">
        <v>0.47946100000000003</v>
      </c>
      <c r="P47" s="12">
        <v>5.9352000000000002E-2</v>
      </c>
      <c r="Q47" s="36">
        <v>8.2299999999999995E-4</v>
      </c>
      <c r="R47" s="36">
        <v>4.7299000000000001E-2</v>
      </c>
      <c r="S47" s="36">
        <v>0.12595500000000001</v>
      </c>
      <c r="T47" s="36">
        <v>1.0690000000000001E-3</v>
      </c>
      <c r="U47" s="12">
        <v>6.5449999999999994E-2</v>
      </c>
    </row>
    <row r="48" spans="1:22" x14ac:dyDescent="0.25">
      <c r="A48" t="s">
        <v>53</v>
      </c>
      <c r="B48">
        <v>0</v>
      </c>
      <c r="C48" t="s">
        <v>58</v>
      </c>
      <c r="D48">
        <v>584847</v>
      </c>
      <c r="E48" s="3">
        <v>40.809868999999999</v>
      </c>
      <c r="F48" s="5">
        <v>0</v>
      </c>
      <c r="G48" s="7">
        <v>2.6858E-2</v>
      </c>
      <c r="H48" s="7">
        <v>0.15457799999999999</v>
      </c>
      <c r="I48" s="26">
        <v>281.52506</v>
      </c>
      <c r="J48" s="27">
        <v>71.064993999999999</v>
      </c>
      <c r="K48" s="27">
        <v>85.626964999999998</v>
      </c>
      <c r="L48" s="27">
        <v>55.753894000000003</v>
      </c>
      <c r="M48" s="27">
        <v>45.445937999999998</v>
      </c>
      <c r="N48" s="28">
        <v>23.633265000000002</v>
      </c>
      <c r="O48" s="35">
        <v>0.43854700000000002</v>
      </c>
      <c r="P48" s="12">
        <v>3.9906999999999998E-2</v>
      </c>
      <c r="Q48" s="36">
        <v>5.6400000000000005E-4</v>
      </c>
      <c r="R48" s="36">
        <v>5.4961000000000003E-2</v>
      </c>
      <c r="S48" s="36">
        <v>0.14509900000000001</v>
      </c>
      <c r="T48" s="36">
        <v>1.029E-3</v>
      </c>
      <c r="U48" s="12">
        <v>2.8722000000000001E-2</v>
      </c>
    </row>
    <row r="49" spans="1:22" x14ac:dyDescent="0.25">
      <c r="D49" s="17">
        <f>D48/SUM(D47:D48)</f>
        <v>0.54135056481800303</v>
      </c>
      <c r="E49" s="3">
        <f>E48-E47</f>
        <v>-0.78521899999999789</v>
      </c>
      <c r="G49" s="18">
        <f t="shared" ref="G49" si="30">G48-G47</f>
        <v>-2.8049999999999999E-2</v>
      </c>
      <c r="H49" s="18">
        <f t="shared" ref="H49" si="31">H48-H47</f>
        <v>-5.3211000000000008E-2</v>
      </c>
      <c r="I49" s="26">
        <f t="shared" ref="I49" si="32">I48-I47</f>
        <v>-124.04156</v>
      </c>
      <c r="J49" s="29">
        <f t="shared" ref="J49" si="33">J48-J47</f>
        <v>-21.038958000000008</v>
      </c>
      <c r="K49" s="27">
        <f t="shared" ref="K49" si="34">K48-K47</f>
        <v>-41.152270999999999</v>
      </c>
      <c r="L49" s="27">
        <f t="shared" ref="L49" si="35">L48-L47</f>
        <v>-41.161695999999992</v>
      </c>
      <c r="M49" s="27">
        <f t="shared" ref="M49" si="36">M48-M47</f>
        <v>-10.805358000000005</v>
      </c>
      <c r="N49" s="28">
        <f t="shared" ref="N49" si="37">N48-N47</f>
        <v>-9.8832799999999992</v>
      </c>
      <c r="P49" s="12"/>
      <c r="U49" s="12"/>
    </row>
    <row r="50" spans="1:22" x14ac:dyDescent="0.25">
      <c r="A50" t="s">
        <v>54</v>
      </c>
      <c r="E50" s="10">
        <f>E48/E47-1</f>
        <v>-1.8877685749817297E-2</v>
      </c>
      <c r="F50" s="10">
        <f t="shared" ref="F50:V50" si="38">F48/F47-1</f>
        <v>-1</v>
      </c>
      <c r="G50" s="10">
        <f t="shared" si="38"/>
        <v>-0.51085452028848255</v>
      </c>
      <c r="H50" s="10">
        <f t="shared" si="38"/>
        <v>-0.25608189076418875</v>
      </c>
      <c r="I50" s="30">
        <f t="shared" si="38"/>
        <v>-0.30584755717815237</v>
      </c>
      <c r="J50" s="31">
        <f t="shared" si="38"/>
        <v>-0.22842622431662873</v>
      </c>
      <c r="K50" s="31">
        <f t="shared" si="38"/>
        <v>-0.3245978781572717</v>
      </c>
      <c r="L50" s="31">
        <f t="shared" si="38"/>
        <v>-0.42471697278012743</v>
      </c>
      <c r="M50" s="31">
        <f t="shared" si="38"/>
        <v>-0.19209082756066642</v>
      </c>
      <c r="N50" s="32">
        <f t="shared" si="38"/>
        <v>-0.29487764923264015</v>
      </c>
      <c r="O50" s="38">
        <f t="shared" si="38"/>
        <v>-8.5333322209731333E-2</v>
      </c>
      <c r="P50" s="13">
        <f t="shared" si="38"/>
        <v>-0.32762164712225372</v>
      </c>
      <c r="Q50" s="31">
        <f t="shared" si="38"/>
        <v>-0.31470230862697435</v>
      </c>
      <c r="R50" s="40">
        <f t="shared" si="38"/>
        <v>0.16199073976194001</v>
      </c>
      <c r="S50" s="31">
        <f t="shared" si="38"/>
        <v>0.1519907903616371</v>
      </c>
      <c r="T50" s="31">
        <f t="shared" si="38"/>
        <v>-3.7418147801683954E-2</v>
      </c>
      <c r="U50" s="13">
        <f t="shared" si="38"/>
        <v>-0.56116119174942702</v>
      </c>
      <c r="V50" s="32" t="e">
        <f t="shared" si="38"/>
        <v>#DIV/0!</v>
      </c>
    </row>
    <row r="51" spans="1:22" x14ac:dyDescent="0.25">
      <c r="I51" s="26"/>
      <c r="P51" s="12"/>
      <c r="U51" s="12"/>
    </row>
    <row r="52" spans="1:22" x14ac:dyDescent="0.25">
      <c r="A52" t="s">
        <v>53</v>
      </c>
      <c r="B52">
        <v>1</v>
      </c>
      <c r="C52" t="s">
        <v>57</v>
      </c>
      <c r="D52">
        <v>711088</v>
      </c>
      <c r="E52" s="3">
        <v>44.502813000000003</v>
      </c>
      <c r="F52" s="5">
        <v>1</v>
      </c>
      <c r="G52" s="7">
        <v>6.4602000000000007E-2</v>
      </c>
      <c r="H52" s="7">
        <v>0.19885800000000001</v>
      </c>
      <c r="I52" s="26">
        <v>639.57346700000005</v>
      </c>
      <c r="J52" s="27">
        <v>125.52920399999999</v>
      </c>
      <c r="K52" s="27">
        <v>194.33035899999999</v>
      </c>
      <c r="L52" s="27">
        <v>145.261383</v>
      </c>
      <c r="M52" s="27">
        <v>140.57140799999999</v>
      </c>
      <c r="N52" s="28">
        <v>33.88111</v>
      </c>
      <c r="O52" s="35">
        <v>0.68724200000000002</v>
      </c>
      <c r="P52" s="12">
        <v>7.8260999999999997E-2</v>
      </c>
      <c r="Q52" s="36">
        <v>6.2699999999999995E-4</v>
      </c>
      <c r="R52" s="36">
        <v>6.5820000000000004E-2</v>
      </c>
      <c r="S52" s="36">
        <v>0.17996000000000001</v>
      </c>
      <c r="T52" s="36">
        <v>1.2570000000000001E-3</v>
      </c>
      <c r="U52" s="12">
        <v>9.5837000000000006E-2</v>
      </c>
    </row>
    <row r="53" spans="1:22" x14ac:dyDescent="0.25">
      <c r="A53" t="s">
        <v>53</v>
      </c>
      <c r="B53">
        <v>1</v>
      </c>
      <c r="C53" t="s">
        <v>58</v>
      </c>
      <c r="D53">
        <v>702613</v>
      </c>
      <c r="E53" s="3">
        <v>45.52908</v>
      </c>
      <c r="F53" s="5">
        <v>0</v>
      </c>
      <c r="G53" s="7">
        <v>3.9168000000000001E-2</v>
      </c>
      <c r="H53" s="7">
        <v>0.14710000000000001</v>
      </c>
      <c r="I53" s="26">
        <v>538.16289300000005</v>
      </c>
      <c r="J53" s="27">
        <v>118.21552200000001</v>
      </c>
      <c r="K53" s="27">
        <v>154.399067</v>
      </c>
      <c r="L53" s="27">
        <v>101.662654</v>
      </c>
      <c r="M53" s="27">
        <v>139.28763599999999</v>
      </c>
      <c r="N53" s="28">
        <v>24.598011</v>
      </c>
      <c r="O53" s="35">
        <v>0.72421899999999995</v>
      </c>
      <c r="P53" s="12">
        <v>5.3363000000000001E-2</v>
      </c>
      <c r="Q53" s="36">
        <v>5.6300000000000002E-4</v>
      </c>
      <c r="R53" s="36">
        <v>8.8814000000000004E-2</v>
      </c>
      <c r="S53" s="36">
        <v>0.236043</v>
      </c>
      <c r="T53" s="36">
        <v>1.474E-3</v>
      </c>
      <c r="U53" s="12">
        <v>4.5130000000000003E-2</v>
      </c>
    </row>
    <row r="54" spans="1:22" x14ac:dyDescent="0.25">
      <c r="D54" s="17">
        <f>D53/SUM(D52:D53)</f>
        <v>0.49700254862944854</v>
      </c>
      <c r="E54" s="3">
        <f>E53-E52</f>
        <v>1.0262669999999972</v>
      </c>
      <c r="G54" s="18">
        <f t="shared" ref="G54" si="39">G53-G52</f>
        <v>-2.5434000000000005E-2</v>
      </c>
      <c r="H54" s="18">
        <f t="shared" ref="H54" si="40">H53-H52</f>
        <v>-5.1757999999999998E-2</v>
      </c>
      <c r="I54" s="26">
        <f t="shared" ref="I54" si="41">I53-I52</f>
        <v>-101.410574</v>
      </c>
      <c r="J54" s="29">
        <f t="shared" ref="J54" si="42">J53-J52</f>
        <v>-7.3136819999999858</v>
      </c>
      <c r="K54" s="27">
        <f t="shared" ref="K54" si="43">K53-K52</f>
        <v>-39.931291999999985</v>
      </c>
      <c r="L54" s="27">
        <f t="shared" ref="L54" si="44">L53-L52</f>
        <v>-43.598728999999992</v>
      </c>
      <c r="M54" s="27">
        <f t="shared" ref="M54" si="45">M53-M52</f>
        <v>-1.283771999999999</v>
      </c>
      <c r="N54" s="28">
        <f t="shared" ref="N54" si="46">N53-N52</f>
        <v>-9.283099</v>
      </c>
      <c r="P54" s="12"/>
      <c r="U54" s="12"/>
    </row>
    <row r="55" spans="1:22" x14ac:dyDescent="0.25">
      <c r="A55" t="s">
        <v>54</v>
      </c>
      <c r="E55" s="10">
        <f>E53/E52-1</f>
        <v>2.3060722026717606E-2</v>
      </c>
      <c r="F55" s="10">
        <f t="shared" ref="F55:V55" si="47">F53/F52-1</f>
        <v>-1</v>
      </c>
      <c r="G55" s="10">
        <f t="shared" si="47"/>
        <v>-0.39370298133184733</v>
      </c>
      <c r="H55" s="10">
        <f t="shared" si="47"/>
        <v>-0.26027617697050154</v>
      </c>
      <c r="I55" s="30">
        <f t="shared" si="47"/>
        <v>-0.15855969522262869</v>
      </c>
      <c r="J55" s="31">
        <f t="shared" si="47"/>
        <v>-5.8262792776093697E-2</v>
      </c>
      <c r="K55" s="31">
        <f t="shared" si="47"/>
        <v>-0.20548149144313566</v>
      </c>
      <c r="L55" s="31">
        <f t="shared" si="47"/>
        <v>-0.30013984515072389</v>
      </c>
      <c r="M55" s="31">
        <f t="shared" si="47"/>
        <v>-9.1325257267110826E-3</v>
      </c>
      <c r="N55" s="32">
        <f t="shared" si="47"/>
        <v>-0.27399040350212844</v>
      </c>
      <c r="O55" s="38">
        <f t="shared" si="47"/>
        <v>5.3804918791342748E-2</v>
      </c>
      <c r="P55" s="13">
        <f t="shared" si="47"/>
        <v>-0.31814058087680963</v>
      </c>
      <c r="Q55" s="31">
        <f t="shared" si="47"/>
        <v>-0.10207336523125987</v>
      </c>
      <c r="R55" s="40">
        <f t="shared" si="47"/>
        <v>0.34934670312974769</v>
      </c>
      <c r="S55" s="31">
        <f t="shared" si="47"/>
        <v>0.31164147588352953</v>
      </c>
      <c r="T55" s="31">
        <f t="shared" si="47"/>
        <v>0.17263325377883842</v>
      </c>
      <c r="U55" s="13">
        <f t="shared" si="47"/>
        <v>-0.52909627805544823</v>
      </c>
      <c r="V55" s="32" t="e">
        <f t="shared" si="47"/>
        <v>#DIV/0!</v>
      </c>
    </row>
    <row r="60" spans="1:22" s="56" customFormat="1" x14ac:dyDescent="0.25">
      <c r="A60" s="56" t="s">
        <v>0</v>
      </c>
      <c r="B60" s="56" t="s">
        <v>61</v>
      </c>
      <c r="C60" s="56" t="s">
        <v>56</v>
      </c>
      <c r="D60" s="56" t="s">
        <v>2</v>
      </c>
      <c r="E60" s="57" t="s">
        <v>3</v>
      </c>
      <c r="F60" s="58" t="s">
        <v>4</v>
      </c>
      <c r="G60" s="59" t="s">
        <v>77</v>
      </c>
      <c r="H60" s="59" t="s">
        <v>78</v>
      </c>
      <c r="I60" s="60" t="s">
        <v>62</v>
      </c>
      <c r="J60" s="61" t="s">
        <v>63</v>
      </c>
      <c r="K60" s="61" t="s">
        <v>64</v>
      </c>
      <c r="L60" s="61" t="s">
        <v>65</v>
      </c>
      <c r="M60" s="61" t="s">
        <v>66</v>
      </c>
      <c r="N60" s="62" t="s">
        <v>67</v>
      </c>
      <c r="O60" s="63" t="s">
        <v>69</v>
      </c>
      <c r="P60" s="64" t="s">
        <v>70</v>
      </c>
      <c r="Q60" s="64" t="s">
        <v>71</v>
      </c>
      <c r="R60" s="64" t="s">
        <v>72</v>
      </c>
      <c r="S60" s="64" t="s">
        <v>73</v>
      </c>
      <c r="T60" s="64" t="s">
        <v>74</v>
      </c>
      <c r="U60" s="64" t="s">
        <v>75</v>
      </c>
      <c r="V60" s="65"/>
    </row>
    <row r="61" spans="1:22" x14ac:dyDescent="0.25">
      <c r="A61" t="s">
        <v>51</v>
      </c>
      <c r="B61">
        <v>0</v>
      </c>
      <c r="C61" t="s">
        <v>57</v>
      </c>
      <c r="D61">
        <v>742244</v>
      </c>
      <c r="E61" s="3">
        <v>42.160862000000002</v>
      </c>
      <c r="F61" s="5">
        <v>1</v>
      </c>
      <c r="G61" s="7">
        <v>5.2771999999999999E-2</v>
      </c>
      <c r="H61" s="7">
        <v>0.19098300000000001</v>
      </c>
      <c r="I61" s="26">
        <v>372.80015600000002</v>
      </c>
      <c r="J61" s="27">
        <v>92.136504000000002</v>
      </c>
      <c r="K61" s="27">
        <v>122.330404</v>
      </c>
      <c r="L61" s="27">
        <v>94.906338000000005</v>
      </c>
      <c r="M61" s="27">
        <v>32.968167000000001</v>
      </c>
      <c r="N61" s="28">
        <v>30.458742000000001</v>
      </c>
      <c r="O61" s="35">
        <v>0.48985699999999999</v>
      </c>
      <c r="P61" s="12">
        <v>5.6888000000000001E-2</v>
      </c>
      <c r="Q61" s="36">
        <v>2.7750000000000001E-3</v>
      </c>
      <c r="R61" s="36">
        <v>4.8626000000000003E-2</v>
      </c>
      <c r="S61" s="36">
        <v>0.123991</v>
      </c>
      <c r="T61" s="36">
        <v>1.2689999999999999E-3</v>
      </c>
      <c r="U61" s="12">
        <v>5.9915999999999997E-2</v>
      </c>
    </row>
    <row r="62" spans="1:22" x14ac:dyDescent="0.25">
      <c r="A62" t="s">
        <v>51</v>
      </c>
      <c r="B62">
        <v>1</v>
      </c>
      <c r="C62" t="s">
        <v>57</v>
      </c>
      <c r="D62">
        <v>767699</v>
      </c>
      <c r="E62" s="3">
        <v>45.927500000000002</v>
      </c>
      <c r="F62" s="5">
        <v>1</v>
      </c>
      <c r="G62" s="7">
        <v>7.2126999999999997E-2</v>
      </c>
      <c r="H62" s="7">
        <v>0.21057200000000001</v>
      </c>
      <c r="I62" s="26">
        <v>694.34422099999995</v>
      </c>
      <c r="J62" s="27">
        <v>146.18652599999999</v>
      </c>
      <c r="K62" s="27">
        <v>227.18283199999999</v>
      </c>
      <c r="L62" s="27">
        <v>179.30867900000001</v>
      </c>
      <c r="M62" s="27">
        <v>105.19255699999999</v>
      </c>
      <c r="N62" s="28">
        <v>36.473624999999998</v>
      </c>
      <c r="O62" s="35">
        <v>0.78469999999999995</v>
      </c>
      <c r="P62" s="12">
        <v>8.7913000000000005E-2</v>
      </c>
      <c r="Q62" s="36">
        <v>1.508E-3</v>
      </c>
      <c r="R62" s="36">
        <v>7.9114000000000004E-2</v>
      </c>
      <c r="S62" s="36">
        <v>0.20360900000000001</v>
      </c>
      <c r="T62" s="36">
        <v>1.5380000000000001E-3</v>
      </c>
      <c r="U62" s="12">
        <v>9.8469000000000001E-2</v>
      </c>
    </row>
    <row r="63" spans="1:22" x14ac:dyDescent="0.25">
      <c r="D63" s="17">
        <f>D62/SUM(D61:D62)</f>
        <v>0.50842912613257585</v>
      </c>
      <c r="E63" s="3">
        <f>E62-E61</f>
        <v>3.7666380000000004</v>
      </c>
      <c r="G63" s="18">
        <f t="shared" ref="G63" si="48">G62-G61</f>
        <v>1.9354999999999997E-2</v>
      </c>
      <c r="H63" s="18">
        <f t="shared" ref="H63" si="49">H62-H61</f>
        <v>1.9588999999999995E-2</v>
      </c>
      <c r="I63" s="26">
        <f t="shared" ref="I63" si="50">I62-I61</f>
        <v>321.54406499999993</v>
      </c>
      <c r="J63" s="29">
        <f t="shared" ref="J63" si="51">J62-J61</f>
        <v>54.050021999999984</v>
      </c>
      <c r="K63" s="27">
        <f t="shared" ref="K63" si="52">K62-K61</f>
        <v>104.85242799999999</v>
      </c>
      <c r="L63" s="27">
        <f t="shared" ref="L63" si="53">L62-L61</f>
        <v>84.402341000000007</v>
      </c>
      <c r="M63" s="27">
        <f t="shared" ref="M63" si="54">M62-M61</f>
        <v>72.22439</v>
      </c>
      <c r="N63" s="28">
        <f t="shared" ref="N63" si="55">N62-N61</f>
        <v>6.0148829999999975</v>
      </c>
      <c r="P63" s="12"/>
      <c r="U63" s="12"/>
    </row>
    <row r="64" spans="1:22" x14ac:dyDescent="0.25">
      <c r="A64" t="s">
        <v>54</v>
      </c>
      <c r="E64" s="10">
        <f>E62/E61-1</f>
        <v>8.9339681906883239E-2</v>
      </c>
      <c r="F64" s="10">
        <f t="shared" ref="F64:V64" si="56">F62/F61-1</f>
        <v>0</v>
      </c>
      <c r="G64" s="10">
        <f t="shared" si="56"/>
        <v>0.36676646706586813</v>
      </c>
      <c r="H64" s="10">
        <f t="shared" si="56"/>
        <v>0.10256933863223416</v>
      </c>
      <c r="I64" s="30">
        <f t="shared" si="56"/>
        <v>0.86251054304816299</v>
      </c>
      <c r="J64" s="31">
        <f t="shared" si="56"/>
        <v>0.58662983349140285</v>
      </c>
      <c r="K64" s="31">
        <f t="shared" si="56"/>
        <v>0.85712484036266234</v>
      </c>
      <c r="L64" s="31">
        <f t="shared" si="56"/>
        <v>0.88932249182346501</v>
      </c>
      <c r="M64" s="31">
        <f t="shared" si="56"/>
        <v>2.1907311377062606</v>
      </c>
      <c r="N64" s="32">
        <f t="shared" si="56"/>
        <v>0.19747640923581145</v>
      </c>
      <c r="O64" s="38">
        <f t="shared" si="56"/>
        <v>0.60189606354507541</v>
      </c>
      <c r="P64" s="13">
        <f t="shared" si="56"/>
        <v>0.545369849528899</v>
      </c>
      <c r="Q64" s="31">
        <f t="shared" si="56"/>
        <v>-0.45657657657657658</v>
      </c>
      <c r="R64" s="40">
        <f t="shared" si="56"/>
        <v>0.62698967630485747</v>
      </c>
      <c r="S64" s="31">
        <f t="shared" si="56"/>
        <v>0.64212725117145597</v>
      </c>
      <c r="T64" s="31">
        <f t="shared" si="56"/>
        <v>0.2119779353821909</v>
      </c>
      <c r="U64" s="13">
        <f t="shared" si="56"/>
        <v>0.64345083116362911</v>
      </c>
      <c r="V64" s="32" t="e">
        <f t="shared" si="56"/>
        <v>#DIV/0!</v>
      </c>
    </row>
    <row r="65" spans="1:22" x14ac:dyDescent="0.25">
      <c r="I65" s="26"/>
      <c r="P65" s="12"/>
      <c r="U65" s="12"/>
    </row>
    <row r="66" spans="1:22" x14ac:dyDescent="0.25">
      <c r="A66" t="s">
        <v>51</v>
      </c>
      <c r="B66">
        <v>0</v>
      </c>
      <c r="C66" t="s">
        <v>58</v>
      </c>
      <c r="D66">
        <v>767713</v>
      </c>
      <c r="E66" s="3">
        <v>41.356735999999998</v>
      </c>
      <c r="F66" s="5">
        <v>0</v>
      </c>
      <c r="G66" s="7">
        <v>2.9907E-2</v>
      </c>
      <c r="H66" s="7">
        <v>0.13420499999999999</v>
      </c>
      <c r="I66" s="26">
        <v>266.911517</v>
      </c>
      <c r="J66" s="27">
        <v>71.189958000000004</v>
      </c>
      <c r="K66" s="27">
        <v>89.656801000000002</v>
      </c>
      <c r="L66" s="27">
        <v>59.213616000000002</v>
      </c>
      <c r="M66" s="27">
        <v>26.966514</v>
      </c>
      <c r="N66" s="28">
        <v>19.884625</v>
      </c>
      <c r="O66" s="35">
        <v>0.45535799999999998</v>
      </c>
      <c r="P66" s="12">
        <v>3.8135000000000002E-2</v>
      </c>
      <c r="Q66" s="36">
        <v>1.779E-3</v>
      </c>
      <c r="R66" s="36">
        <v>5.6196000000000003E-2</v>
      </c>
      <c r="S66" s="36">
        <v>0.137294</v>
      </c>
      <c r="T66" s="36">
        <v>1.405E-3</v>
      </c>
      <c r="U66" s="12">
        <v>2.8885000000000001E-2</v>
      </c>
    </row>
    <row r="67" spans="1:22" x14ac:dyDescent="0.25">
      <c r="A67" t="s">
        <v>51</v>
      </c>
      <c r="B67">
        <v>1</v>
      </c>
      <c r="C67" t="s">
        <v>58</v>
      </c>
      <c r="D67">
        <v>736901</v>
      </c>
      <c r="E67" s="3">
        <v>46.905509000000002</v>
      </c>
      <c r="F67" s="5">
        <v>0</v>
      </c>
      <c r="G67" s="7">
        <v>4.3212E-2</v>
      </c>
      <c r="H67" s="7">
        <v>0.153784</v>
      </c>
      <c r="I67" s="26">
        <v>554.87852199999998</v>
      </c>
      <c r="J67" s="27">
        <v>124.604597</v>
      </c>
      <c r="K67" s="27">
        <v>175.546694</v>
      </c>
      <c r="L67" s="27">
        <v>123.677318</v>
      </c>
      <c r="M67" s="27">
        <v>105.671126</v>
      </c>
      <c r="N67" s="28">
        <v>25.378782999999999</v>
      </c>
      <c r="O67" s="35">
        <v>0.82636799999999999</v>
      </c>
      <c r="P67" s="12">
        <v>6.0079E-2</v>
      </c>
      <c r="Q67" s="36">
        <v>1.4989999999999999E-3</v>
      </c>
      <c r="R67" s="36">
        <v>0.103475</v>
      </c>
      <c r="S67" s="36">
        <v>0.26367400000000002</v>
      </c>
      <c r="T67" s="36">
        <v>1.779E-3</v>
      </c>
      <c r="U67" s="12">
        <v>4.7855000000000002E-2</v>
      </c>
    </row>
    <row r="68" spans="1:22" x14ac:dyDescent="0.25">
      <c r="D68" s="17">
        <f>D67/SUM(D66:D67)</f>
        <v>0.48976082902325779</v>
      </c>
      <c r="E68" s="3">
        <f>E67-E66</f>
        <v>5.5487730000000042</v>
      </c>
      <c r="G68" s="18">
        <f t="shared" ref="G68" si="57">G67-G66</f>
        <v>1.3305000000000001E-2</v>
      </c>
      <c r="H68" s="18">
        <f t="shared" ref="H68" si="58">H67-H66</f>
        <v>1.9579000000000013E-2</v>
      </c>
      <c r="I68" s="26">
        <f t="shared" ref="I68" si="59">I67-I66</f>
        <v>287.96700499999997</v>
      </c>
      <c r="J68" s="29">
        <f t="shared" ref="J68" si="60">J67-J66</f>
        <v>53.414638999999994</v>
      </c>
      <c r="K68" s="27">
        <f t="shared" ref="K68" si="61">K67-K66</f>
        <v>85.889893000000001</v>
      </c>
      <c r="L68" s="27">
        <f t="shared" ref="L68" si="62">L67-L66</f>
        <v>64.463701999999998</v>
      </c>
      <c r="M68" s="27">
        <f t="shared" ref="M68" si="63">M67-M66</f>
        <v>78.704611999999997</v>
      </c>
      <c r="N68" s="28">
        <f t="shared" ref="N68" si="64">N67-N66</f>
        <v>5.4941579999999988</v>
      </c>
      <c r="P68" s="12"/>
      <c r="U68" s="12"/>
    </row>
    <row r="69" spans="1:22" x14ac:dyDescent="0.25">
      <c r="A69" t="s">
        <v>54</v>
      </c>
      <c r="E69" s="10">
        <f>E67/E66-1</f>
        <v>0.13416854270124223</v>
      </c>
      <c r="F69" s="10" t="e">
        <f t="shared" ref="F69:V69" si="65">F67/F66-1</f>
        <v>#DIV/0!</v>
      </c>
      <c r="G69" s="10">
        <f t="shared" si="65"/>
        <v>0.44487912528839413</v>
      </c>
      <c r="H69" s="10">
        <f t="shared" si="65"/>
        <v>0.14588875228195675</v>
      </c>
      <c r="I69" s="30">
        <f t="shared" si="65"/>
        <v>1.0788856480853912</v>
      </c>
      <c r="J69" s="31">
        <f t="shared" si="65"/>
        <v>0.75031142735046963</v>
      </c>
      <c r="K69" s="31">
        <f t="shared" si="65"/>
        <v>0.95798525089022535</v>
      </c>
      <c r="L69" s="31">
        <f t="shared" si="65"/>
        <v>1.0886634925318526</v>
      </c>
      <c r="M69" s="31">
        <f t="shared" si="65"/>
        <v>2.918605348841159</v>
      </c>
      <c r="N69" s="32">
        <f t="shared" si="65"/>
        <v>0.27630181610163618</v>
      </c>
      <c r="O69" s="38">
        <f t="shared" si="65"/>
        <v>0.81476552514724676</v>
      </c>
      <c r="P69" s="13">
        <f t="shared" si="65"/>
        <v>0.57542939556837536</v>
      </c>
      <c r="Q69" s="31">
        <f t="shared" si="65"/>
        <v>-0.15739179314221474</v>
      </c>
      <c r="R69" s="40">
        <f t="shared" si="65"/>
        <v>0.84132322585237374</v>
      </c>
      <c r="S69" s="31">
        <f t="shared" si="65"/>
        <v>0.92050635861727392</v>
      </c>
      <c r="T69" s="31">
        <f t="shared" si="65"/>
        <v>0.26619217081850532</v>
      </c>
      <c r="U69" s="13">
        <f t="shared" si="65"/>
        <v>0.6567422537649299</v>
      </c>
      <c r="V69" s="32" t="e">
        <f t="shared" si="65"/>
        <v>#DIV/0!</v>
      </c>
    </row>
    <row r="70" spans="1:22" x14ac:dyDescent="0.25">
      <c r="I70" s="26"/>
      <c r="P70" s="12"/>
      <c r="U70" s="12"/>
    </row>
    <row r="71" spans="1:22" x14ac:dyDescent="0.25">
      <c r="A71" t="s">
        <v>53</v>
      </c>
      <c r="B71">
        <v>0</v>
      </c>
      <c r="C71" t="s">
        <v>57</v>
      </c>
      <c r="D71">
        <v>495501</v>
      </c>
      <c r="E71" s="3">
        <v>41.595087999999997</v>
      </c>
      <c r="F71" s="5">
        <v>1</v>
      </c>
      <c r="G71" s="7">
        <v>5.4907999999999998E-2</v>
      </c>
      <c r="H71" s="7">
        <v>0.207789</v>
      </c>
      <c r="I71" s="26">
        <v>405.56662</v>
      </c>
      <c r="J71" s="27">
        <v>92.103952000000007</v>
      </c>
      <c r="K71" s="27">
        <v>126.779236</v>
      </c>
      <c r="L71" s="27">
        <v>96.915589999999995</v>
      </c>
      <c r="M71" s="27">
        <v>56.251296000000004</v>
      </c>
      <c r="N71" s="28">
        <v>33.516545000000001</v>
      </c>
      <c r="O71" s="35">
        <v>0.47946100000000003</v>
      </c>
      <c r="P71" s="12">
        <v>5.9352000000000002E-2</v>
      </c>
      <c r="Q71" s="36">
        <v>8.2299999999999995E-4</v>
      </c>
      <c r="R71" s="36">
        <v>4.7299000000000001E-2</v>
      </c>
      <c r="S71" s="36">
        <v>0.12595500000000001</v>
      </c>
      <c r="T71" s="36">
        <v>1.0690000000000001E-3</v>
      </c>
      <c r="U71" s="12">
        <v>6.5449999999999994E-2</v>
      </c>
    </row>
    <row r="72" spans="1:22" x14ac:dyDescent="0.25">
      <c r="A72" t="s">
        <v>53</v>
      </c>
      <c r="B72">
        <v>1</v>
      </c>
      <c r="C72" t="s">
        <v>57</v>
      </c>
      <c r="D72">
        <v>711088</v>
      </c>
      <c r="E72" s="3">
        <v>44.502813000000003</v>
      </c>
      <c r="F72" s="5">
        <v>1</v>
      </c>
      <c r="G72" s="7">
        <v>6.4602000000000007E-2</v>
      </c>
      <c r="H72" s="7">
        <v>0.19885800000000001</v>
      </c>
      <c r="I72" s="26">
        <v>639.57346700000005</v>
      </c>
      <c r="J72" s="27">
        <v>125.52920399999999</v>
      </c>
      <c r="K72" s="27">
        <v>194.33035899999999</v>
      </c>
      <c r="L72" s="27">
        <v>145.261383</v>
      </c>
      <c r="M72" s="27">
        <v>140.57140799999999</v>
      </c>
      <c r="N72" s="28">
        <v>33.88111</v>
      </c>
      <c r="O72" s="35">
        <v>0.68724200000000002</v>
      </c>
      <c r="P72" s="12">
        <v>7.8260999999999997E-2</v>
      </c>
      <c r="Q72" s="36">
        <v>6.2699999999999995E-4</v>
      </c>
      <c r="R72" s="36">
        <v>6.5820000000000004E-2</v>
      </c>
      <c r="S72" s="36">
        <v>0.17996000000000001</v>
      </c>
      <c r="T72" s="36">
        <v>1.2570000000000001E-3</v>
      </c>
      <c r="U72" s="12">
        <v>9.5837000000000006E-2</v>
      </c>
    </row>
    <row r="73" spans="1:22" x14ac:dyDescent="0.25">
      <c r="D73" s="17">
        <f>D72/SUM(D71:D72)</f>
        <v>0.58933738000263558</v>
      </c>
      <c r="E73" s="3">
        <f>E72-E71</f>
        <v>2.9077250000000063</v>
      </c>
      <c r="G73" s="18">
        <f t="shared" ref="G73" si="66">G72-G71</f>
        <v>9.6940000000000082E-3</v>
      </c>
      <c r="H73" s="18">
        <f t="shared" ref="H73" si="67">H72-H71</f>
        <v>-8.9309999999999945E-3</v>
      </c>
      <c r="I73" s="26">
        <f t="shared" ref="I73" si="68">I72-I71</f>
        <v>234.00684700000005</v>
      </c>
      <c r="J73" s="29">
        <f t="shared" ref="J73" si="69">J72-J71</f>
        <v>33.425251999999986</v>
      </c>
      <c r="K73" s="27">
        <f t="shared" ref="K73" si="70">K72-K71</f>
        <v>67.55112299999999</v>
      </c>
      <c r="L73" s="27">
        <f t="shared" ref="L73" si="71">L72-L71</f>
        <v>48.345793</v>
      </c>
      <c r="M73" s="27">
        <f t="shared" ref="M73" si="72">M72-M71</f>
        <v>84.320111999999995</v>
      </c>
      <c r="N73" s="28">
        <f t="shared" ref="N73" si="73">N72-N71</f>
        <v>0.36456499999999892</v>
      </c>
      <c r="P73" s="12"/>
      <c r="U73" s="12"/>
    </row>
    <row r="74" spans="1:22" x14ac:dyDescent="0.25">
      <c r="A74" t="s">
        <v>54</v>
      </c>
      <c r="E74" s="10">
        <f>E72/E71-1</f>
        <v>6.9905489802065235E-2</v>
      </c>
      <c r="F74" s="10">
        <f t="shared" ref="F74:V74" si="74">F72/F71-1</f>
        <v>0</v>
      </c>
      <c r="G74" s="10">
        <f t="shared" si="74"/>
        <v>0.17654986522911065</v>
      </c>
      <c r="H74" s="10">
        <f t="shared" si="74"/>
        <v>-4.2981101020746926E-2</v>
      </c>
      <c r="I74" s="30">
        <f t="shared" si="74"/>
        <v>0.5769874429014894</v>
      </c>
      <c r="J74" s="31">
        <f t="shared" si="74"/>
        <v>0.36290790214951896</v>
      </c>
      <c r="K74" s="31">
        <f t="shared" si="74"/>
        <v>0.53282481525602488</v>
      </c>
      <c r="L74" s="31">
        <f t="shared" si="74"/>
        <v>0.49884433453895305</v>
      </c>
      <c r="M74" s="31">
        <f t="shared" si="74"/>
        <v>1.4989896766111839</v>
      </c>
      <c r="N74" s="32">
        <f t="shared" si="74"/>
        <v>1.0877165292544344E-2</v>
      </c>
      <c r="O74" s="38">
        <f t="shared" si="74"/>
        <v>0.43336371467126633</v>
      </c>
      <c r="P74" s="13">
        <f t="shared" si="74"/>
        <v>0.31859078042862921</v>
      </c>
      <c r="Q74" s="31">
        <f t="shared" si="74"/>
        <v>-0.2381530984204131</v>
      </c>
      <c r="R74" s="40">
        <f t="shared" si="74"/>
        <v>0.39157276052347845</v>
      </c>
      <c r="S74" s="31">
        <f t="shared" si="74"/>
        <v>0.42876424119725298</v>
      </c>
      <c r="T74" s="31">
        <f t="shared" si="74"/>
        <v>0.17586529466791401</v>
      </c>
      <c r="U74" s="13">
        <f t="shared" si="74"/>
        <v>0.46427807486631045</v>
      </c>
      <c r="V74" s="32" t="e">
        <f t="shared" si="74"/>
        <v>#DIV/0!</v>
      </c>
    </row>
    <row r="75" spans="1:22" x14ac:dyDescent="0.25">
      <c r="I75" s="26"/>
      <c r="P75" s="12"/>
      <c r="U75" s="12"/>
    </row>
    <row r="76" spans="1:22" x14ac:dyDescent="0.25">
      <c r="A76" t="s">
        <v>53</v>
      </c>
      <c r="B76">
        <v>0</v>
      </c>
      <c r="C76" t="s">
        <v>58</v>
      </c>
      <c r="D76">
        <v>584847</v>
      </c>
      <c r="E76" s="3">
        <v>40.809868999999999</v>
      </c>
      <c r="F76" s="5">
        <v>0</v>
      </c>
      <c r="G76" s="7">
        <v>2.6858E-2</v>
      </c>
      <c r="H76" s="7">
        <v>0.15457799999999999</v>
      </c>
      <c r="I76" s="26">
        <v>281.52506</v>
      </c>
      <c r="J76" s="27">
        <v>71.064993999999999</v>
      </c>
      <c r="K76" s="27">
        <v>85.626964999999998</v>
      </c>
      <c r="L76" s="27">
        <v>55.753894000000003</v>
      </c>
      <c r="M76" s="27">
        <v>45.445937999999998</v>
      </c>
      <c r="N76" s="28">
        <v>23.633265000000002</v>
      </c>
      <c r="O76" s="35">
        <v>0.43854700000000002</v>
      </c>
      <c r="P76" s="12">
        <v>3.9906999999999998E-2</v>
      </c>
      <c r="Q76" s="36">
        <v>5.6400000000000005E-4</v>
      </c>
      <c r="R76" s="36">
        <v>5.4961000000000003E-2</v>
      </c>
      <c r="S76" s="36">
        <v>0.14509900000000001</v>
      </c>
      <c r="T76" s="36">
        <v>1.029E-3</v>
      </c>
      <c r="U76" s="12">
        <v>2.8722000000000001E-2</v>
      </c>
    </row>
    <row r="77" spans="1:22" x14ac:dyDescent="0.25">
      <c r="A77" t="s">
        <v>53</v>
      </c>
      <c r="B77">
        <v>1</v>
      </c>
      <c r="C77" t="s">
        <v>58</v>
      </c>
      <c r="D77">
        <v>702613</v>
      </c>
      <c r="E77" s="3">
        <v>45.52908</v>
      </c>
      <c r="F77" s="5">
        <v>0</v>
      </c>
      <c r="G77" s="7">
        <v>3.9168000000000001E-2</v>
      </c>
      <c r="H77" s="7">
        <v>0.14710000000000001</v>
      </c>
      <c r="I77" s="26">
        <v>538.16289300000005</v>
      </c>
      <c r="J77" s="27">
        <v>118.21552200000001</v>
      </c>
      <c r="K77" s="27">
        <v>154.399067</v>
      </c>
      <c r="L77" s="27">
        <v>101.662654</v>
      </c>
      <c r="M77" s="27">
        <v>139.28763599999999</v>
      </c>
      <c r="N77" s="28">
        <v>24.598011</v>
      </c>
      <c r="O77" s="35">
        <v>0.72421899999999995</v>
      </c>
      <c r="P77" s="12">
        <v>5.3363000000000001E-2</v>
      </c>
      <c r="Q77" s="36">
        <v>5.6300000000000002E-4</v>
      </c>
      <c r="R77" s="36">
        <v>8.8814000000000004E-2</v>
      </c>
      <c r="S77" s="36">
        <v>0.236043</v>
      </c>
      <c r="T77" s="36">
        <v>1.474E-3</v>
      </c>
      <c r="U77" s="12">
        <v>4.5130000000000003E-2</v>
      </c>
    </row>
    <row r="78" spans="1:22" x14ac:dyDescent="0.25">
      <c r="D78" s="17">
        <f>D77/SUM(D76:D77)</f>
        <v>0.54573578984978177</v>
      </c>
      <c r="E78" s="3">
        <f>E77-E76</f>
        <v>4.7192110000000014</v>
      </c>
      <c r="G78" s="18">
        <f t="shared" ref="G78" si="75">G77-G76</f>
        <v>1.2310000000000001E-2</v>
      </c>
      <c r="H78" s="18">
        <f t="shared" ref="H78" si="76">H77-H76</f>
        <v>-7.4779999999999847E-3</v>
      </c>
      <c r="I78" s="26">
        <f t="shared" ref="I78" si="77">I77-I76</f>
        <v>256.63783300000006</v>
      </c>
      <c r="J78" s="29">
        <f t="shared" ref="J78" si="78">J77-J76</f>
        <v>47.150528000000008</v>
      </c>
      <c r="K78" s="27">
        <f t="shared" ref="K78" si="79">K77-K76</f>
        <v>68.772102000000004</v>
      </c>
      <c r="L78" s="27">
        <f t="shared" ref="L78" si="80">L77-L76</f>
        <v>45.908760000000001</v>
      </c>
      <c r="M78" s="27">
        <f t="shared" ref="M78" si="81">M77-M76</f>
        <v>93.841697999999994</v>
      </c>
      <c r="N78" s="28">
        <f t="shared" ref="N78" si="82">N77-N76</f>
        <v>0.96474599999999811</v>
      </c>
      <c r="P78" s="12"/>
      <c r="U78" s="12"/>
    </row>
    <row r="79" spans="1:22" x14ac:dyDescent="0.25">
      <c r="A79" t="s">
        <v>54</v>
      </c>
      <c r="E79" s="10">
        <f>E77/E76-1</f>
        <v>0.11563896468278312</v>
      </c>
      <c r="F79" s="10" t="e">
        <f t="shared" ref="F79:V79" si="83">F77/F76-1</f>
        <v>#DIV/0!</v>
      </c>
      <c r="G79" s="10">
        <f t="shared" si="83"/>
        <v>0.45833643607118923</v>
      </c>
      <c r="H79" s="10">
        <f t="shared" si="83"/>
        <v>-4.8376871223589246E-2</v>
      </c>
      <c r="I79" s="30">
        <f t="shared" si="83"/>
        <v>0.91159853762219267</v>
      </c>
      <c r="J79" s="31">
        <f t="shared" si="83"/>
        <v>0.66348458426662238</v>
      </c>
      <c r="K79" s="31">
        <f t="shared" si="83"/>
        <v>0.80315940194773927</v>
      </c>
      <c r="L79" s="31">
        <f t="shared" si="83"/>
        <v>0.8234180019784807</v>
      </c>
      <c r="M79" s="31">
        <f t="shared" si="83"/>
        <v>2.064908375309582</v>
      </c>
      <c r="N79" s="32">
        <f t="shared" si="83"/>
        <v>4.0821528468453216E-2</v>
      </c>
      <c r="O79" s="38">
        <f t="shared" si="83"/>
        <v>0.65140566461519489</v>
      </c>
      <c r="P79" s="13">
        <f t="shared" si="83"/>
        <v>0.33718395269000445</v>
      </c>
      <c r="Q79" s="31">
        <f t="shared" si="83"/>
        <v>-1.7730496453901567E-3</v>
      </c>
      <c r="R79" s="40">
        <f t="shared" si="83"/>
        <v>0.61594585251360057</v>
      </c>
      <c r="S79" s="31">
        <f t="shared" si="83"/>
        <v>0.62677206596875235</v>
      </c>
      <c r="T79" s="31">
        <f t="shared" si="83"/>
        <v>0.43245869776482038</v>
      </c>
      <c r="U79" s="13">
        <f t="shared" si="83"/>
        <v>0.57126941020820277</v>
      </c>
      <c r="V79" s="32" t="e">
        <f t="shared" si="83"/>
        <v>#DIV/0!</v>
      </c>
    </row>
  </sheetData>
  <autoFilter ref="A14:V31">
    <sortState ref="A17:AZ24">
      <sortCondition ref="A17:A24"/>
      <sortCondition ref="C17:C24"/>
      <sortCondition ref="B17:B24"/>
    </sortState>
  </autoFilter>
  <sortState ref="A61:U68">
    <sortCondition ref="A61:A68"/>
    <sortCondition ref="C61:C68"/>
    <sortCondition ref="B61:B68"/>
  </sortState>
  <mergeCells count="3">
    <mergeCell ref="I1:N1"/>
    <mergeCell ref="O1:V1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5.140625" bestFit="1" customWidth="1"/>
    <col min="3" max="3" width="12" style="19" bestFit="1" customWidth="1"/>
    <col min="4" max="4" width="16.28515625" style="19" bestFit="1" customWidth="1"/>
    <col min="6" max="6" width="15.140625" bestFit="1" customWidth="1"/>
    <col min="7" max="7" width="12.42578125" bestFit="1" customWidth="1"/>
  </cols>
  <sheetData>
    <row r="1" spans="1:7" x14ac:dyDescent="0.25">
      <c r="A1" t="s">
        <v>59</v>
      </c>
      <c r="B1" t="s">
        <v>60</v>
      </c>
      <c r="D1" s="20">
        <f>SUMPRODUCT(A1:A135,B1:B135)/SUM(B1:B135)</f>
        <v>1.0763876708318838</v>
      </c>
      <c r="F1" t="s">
        <v>60</v>
      </c>
      <c r="G1" t="s">
        <v>59</v>
      </c>
    </row>
    <row r="2" spans="1:7" x14ac:dyDescent="0.25">
      <c r="A2">
        <v>1</v>
      </c>
      <c r="B2">
        <v>15998139</v>
      </c>
      <c r="C2" s="19">
        <f>B2/SUM($B$2:$B$135)</f>
        <v>0.93848726412631633</v>
      </c>
      <c r="F2">
        <v>1</v>
      </c>
      <c r="G2">
        <v>15492518</v>
      </c>
    </row>
    <row r="3" spans="1:7" x14ac:dyDescent="0.25">
      <c r="A3">
        <v>2</v>
      </c>
      <c r="B3">
        <v>886065</v>
      </c>
      <c r="C3" s="19">
        <f t="shared" ref="C3:C66" si="0">B3/SUM($B$2:$B$135)</f>
        <v>5.1978590615326226E-2</v>
      </c>
      <c r="F3">
        <v>2</v>
      </c>
      <c r="G3">
        <v>1379357</v>
      </c>
    </row>
    <row r="4" spans="1:7" x14ac:dyDescent="0.25">
      <c r="A4">
        <v>3</v>
      </c>
      <c r="B4">
        <v>116086</v>
      </c>
      <c r="C4" s="19">
        <f t="shared" si="0"/>
        <v>6.8098691068609642E-3</v>
      </c>
      <c r="F4">
        <v>3</v>
      </c>
      <c r="G4">
        <v>32519</v>
      </c>
    </row>
    <row r="5" spans="1:7" x14ac:dyDescent="0.25">
      <c r="A5">
        <v>4</v>
      </c>
      <c r="B5">
        <v>33887</v>
      </c>
      <c r="C5" s="19">
        <f t="shared" si="0"/>
        <v>1.9878885862567191E-3</v>
      </c>
      <c r="F5">
        <v>4</v>
      </c>
      <c r="G5">
        <v>24</v>
      </c>
    </row>
    <row r="6" spans="1:7" x14ac:dyDescent="0.25">
      <c r="A6">
        <v>5</v>
      </c>
      <c r="B6">
        <v>8395</v>
      </c>
      <c r="C6" s="19">
        <f t="shared" si="0"/>
        <v>4.9246981679184221E-4</v>
      </c>
      <c r="F6">
        <v>5</v>
      </c>
      <c r="G6">
        <v>1</v>
      </c>
    </row>
    <row r="7" spans="1:7" x14ac:dyDescent="0.25">
      <c r="A7">
        <v>6</v>
      </c>
      <c r="B7">
        <v>2268</v>
      </c>
      <c r="C7" s="19">
        <f t="shared" si="0"/>
        <v>1.3304604460796879E-4</v>
      </c>
    </row>
    <row r="8" spans="1:7" x14ac:dyDescent="0.25">
      <c r="A8">
        <v>7</v>
      </c>
      <c r="B8">
        <v>650</v>
      </c>
      <c r="C8" s="19">
        <f t="shared" si="0"/>
        <v>3.8130480156604814E-5</v>
      </c>
    </row>
    <row r="9" spans="1:7" x14ac:dyDescent="0.25">
      <c r="A9">
        <v>8</v>
      </c>
      <c r="B9">
        <v>295</v>
      </c>
      <c r="C9" s="19">
        <f t="shared" si="0"/>
        <v>1.7305371763382185E-5</v>
      </c>
    </row>
    <row r="10" spans="1:7" x14ac:dyDescent="0.25">
      <c r="A10">
        <v>9</v>
      </c>
      <c r="B10">
        <v>138</v>
      </c>
      <c r="C10" s="19">
        <f t="shared" si="0"/>
        <v>8.0953942486330224E-6</v>
      </c>
    </row>
    <row r="11" spans="1:7" x14ac:dyDescent="0.25">
      <c r="A11">
        <v>10</v>
      </c>
      <c r="B11">
        <v>106</v>
      </c>
      <c r="C11" s="19">
        <f t="shared" si="0"/>
        <v>6.2182013793847851E-6</v>
      </c>
    </row>
    <row r="12" spans="1:7" x14ac:dyDescent="0.25">
      <c r="A12">
        <v>11</v>
      </c>
      <c r="B12">
        <v>62</v>
      </c>
      <c r="C12" s="19">
        <f t="shared" si="0"/>
        <v>3.6370611841684593E-6</v>
      </c>
    </row>
    <row r="13" spans="1:7" x14ac:dyDescent="0.25">
      <c r="A13">
        <v>12</v>
      </c>
      <c r="B13">
        <v>80</v>
      </c>
      <c r="C13" s="19">
        <f t="shared" si="0"/>
        <v>4.6929821731205923E-6</v>
      </c>
    </row>
    <row r="14" spans="1:7" x14ac:dyDescent="0.25">
      <c r="A14">
        <v>13</v>
      </c>
      <c r="B14">
        <v>44</v>
      </c>
      <c r="C14" s="19">
        <f t="shared" si="0"/>
        <v>2.5811401952163258E-6</v>
      </c>
    </row>
    <row r="15" spans="1:7" x14ac:dyDescent="0.25">
      <c r="A15">
        <v>14</v>
      </c>
      <c r="B15">
        <v>42</v>
      </c>
      <c r="C15" s="19">
        <f t="shared" si="0"/>
        <v>2.463815640888311E-6</v>
      </c>
    </row>
    <row r="16" spans="1:7" x14ac:dyDescent="0.25">
      <c r="A16">
        <v>15</v>
      </c>
      <c r="B16">
        <v>41</v>
      </c>
      <c r="C16" s="19">
        <f t="shared" si="0"/>
        <v>2.4051533637243036E-6</v>
      </c>
    </row>
    <row r="17" spans="1:3" x14ac:dyDescent="0.25">
      <c r="A17">
        <v>16</v>
      </c>
      <c r="B17">
        <v>33</v>
      </c>
      <c r="C17" s="19">
        <f t="shared" si="0"/>
        <v>1.9358551464122443E-6</v>
      </c>
    </row>
    <row r="18" spans="1:3" x14ac:dyDescent="0.25">
      <c r="A18">
        <v>17</v>
      </c>
      <c r="B18">
        <v>30</v>
      </c>
      <c r="C18" s="19">
        <f t="shared" si="0"/>
        <v>1.7598683149202222E-6</v>
      </c>
    </row>
    <row r="19" spans="1:3" x14ac:dyDescent="0.25">
      <c r="A19">
        <v>18</v>
      </c>
      <c r="B19">
        <v>23</v>
      </c>
      <c r="C19" s="19">
        <f t="shared" si="0"/>
        <v>1.3492323747721703E-6</v>
      </c>
    </row>
    <row r="20" spans="1:3" x14ac:dyDescent="0.25">
      <c r="A20">
        <v>19</v>
      </c>
      <c r="B20">
        <v>19</v>
      </c>
      <c r="C20" s="19">
        <f t="shared" si="0"/>
        <v>1.1145832661161407E-6</v>
      </c>
    </row>
    <row r="21" spans="1:3" x14ac:dyDescent="0.25">
      <c r="A21">
        <v>20</v>
      </c>
      <c r="B21">
        <v>23</v>
      </c>
      <c r="C21" s="19">
        <f t="shared" si="0"/>
        <v>1.3492323747721703E-6</v>
      </c>
    </row>
    <row r="22" spans="1:3" x14ac:dyDescent="0.25">
      <c r="A22">
        <v>21</v>
      </c>
      <c r="B22">
        <v>9</v>
      </c>
      <c r="C22" s="19">
        <f t="shared" si="0"/>
        <v>5.2796049447606663E-7</v>
      </c>
    </row>
    <row r="23" spans="1:3" x14ac:dyDescent="0.25">
      <c r="A23">
        <v>22</v>
      </c>
      <c r="B23">
        <v>22</v>
      </c>
      <c r="C23" s="19">
        <f t="shared" si="0"/>
        <v>1.2905700976081629E-6</v>
      </c>
    </row>
    <row r="24" spans="1:3" x14ac:dyDescent="0.25">
      <c r="A24">
        <v>23</v>
      </c>
      <c r="B24">
        <v>19</v>
      </c>
      <c r="C24" s="19">
        <f t="shared" si="0"/>
        <v>1.1145832661161407E-6</v>
      </c>
    </row>
    <row r="25" spans="1:3" x14ac:dyDescent="0.25">
      <c r="A25">
        <v>24</v>
      </c>
      <c r="B25">
        <v>7</v>
      </c>
      <c r="C25" s="19">
        <f t="shared" si="0"/>
        <v>4.1063594014805185E-7</v>
      </c>
    </row>
    <row r="26" spans="1:3" x14ac:dyDescent="0.25">
      <c r="A26">
        <v>25</v>
      </c>
      <c r="B26">
        <v>13</v>
      </c>
      <c r="C26" s="19">
        <f t="shared" si="0"/>
        <v>7.6260960313209628E-7</v>
      </c>
    </row>
    <row r="27" spans="1:3" x14ac:dyDescent="0.25">
      <c r="A27">
        <v>26</v>
      </c>
      <c r="B27">
        <v>12</v>
      </c>
      <c r="C27" s="19">
        <f t="shared" si="0"/>
        <v>7.0394732596808887E-7</v>
      </c>
    </row>
    <row r="28" spans="1:3" x14ac:dyDescent="0.25">
      <c r="A28">
        <v>27</v>
      </c>
      <c r="B28">
        <v>9</v>
      </c>
      <c r="C28" s="19">
        <f t="shared" si="0"/>
        <v>5.2796049447606663E-7</v>
      </c>
    </row>
    <row r="29" spans="1:3" x14ac:dyDescent="0.25">
      <c r="A29">
        <v>28</v>
      </c>
      <c r="B29">
        <v>13</v>
      </c>
      <c r="C29" s="19">
        <f t="shared" si="0"/>
        <v>7.6260960313209628E-7</v>
      </c>
    </row>
    <row r="30" spans="1:3" x14ac:dyDescent="0.25">
      <c r="A30">
        <v>29</v>
      </c>
      <c r="B30">
        <v>6</v>
      </c>
      <c r="C30" s="19">
        <f t="shared" si="0"/>
        <v>3.5197366298404443E-7</v>
      </c>
    </row>
    <row r="31" spans="1:3" x14ac:dyDescent="0.25">
      <c r="A31">
        <v>30</v>
      </c>
      <c r="B31">
        <v>7</v>
      </c>
      <c r="C31" s="19">
        <f t="shared" si="0"/>
        <v>4.1063594014805185E-7</v>
      </c>
    </row>
    <row r="32" spans="1:3" x14ac:dyDescent="0.25">
      <c r="A32">
        <v>31</v>
      </c>
      <c r="B32">
        <v>5</v>
      </c>
      <c r="C32" s="19">
        <f t="shared" si="0"/>
        <v>2.9331138582003702E-7</v>
      </c>
    </row>
    <row r="33" spans="1:3" x14ac:dyDescent="0.25">
      <c r="A33">
        <v>32</v>
      </c>
      <c r="B33">
        <v>6</v>
      </c>
      <c r="C33" s="19">
        <f t="shared" si="0"/>
        <v>3.5197366298404443E-7</v>
      </c>
    </row>
    <row r="34" spans="1:3" x14ac:dyDescent="0.25">
      <c r="A34">
        <v>33</v>
      </c>
      <c r="B34">
        <v>5</v>
      </c>
      <c r="C34" s="19">
        <f t="shared" si="0"/>
        <v>2.9331138582003702E-7</v>
      </c>
    </row>
    <row r="35" spans="1:3" x14ac:dyDescent="0.25">
      <c r="A35">
        <v>34</v>
      </c>
      <c r="B35">
        <v>3</v>
      </c>
      <c r="C35" s="19">
        <f t="shared" si="0"/>
        <v>1.7598683149202222E-7</v>
      </c>
    </row>
    <row r="36" spans="1:3" x14ac:dyDescent="0.25">
      <c r="A36">
        <v>35</v>
      </c>
      <c r="B36">
        <v>4</v>
      </c>
      <c r="C36" s="19">
        <f t="shared" si="0"/>
        <v>2.3464910865602963E-7</v>
      </c>
    </row>
    <row r="37" spans="1:3" x14ac:dyDescent="0.25">
      <c r="A37">
        <v>36</v>
      </c>
      <c r="B37">
        <v>6</v>
      </c>
      <c r="C37" s="19">
        <f t="shared" si="0"/>
        <v>3.5197366298404443E-7</v>
      </c>
    </row>
    <row r="38" spans="1:3" x14ac:dyDescent="0.25">
      <c r="A38">
        <v>37</v>
      </c>
      <c r="B38">
        <v>2</v>
      </c>
      <c r="C38" s="19">
        <f t="shared" si="0"/>
        <v>1.1732455432801482E-7</v>
      </c>
    </row>
    <row r="39" spans="1:3" x14ac:dyDescent="0.25">
      <c r="A39">
        <v>38</v>
      </c>
      <c r="B39">
        <v>8</v>
      </c>
      <c r="C39" s="19">
        <f t="shared" si="0"/>
        <v>4.6929821731205926E-7</v>
      </c>
    </row>
    <row r="40" spans="1:3" x14ac:dyDescent="0.25">
      <c r="A40">
        <v>39</v>
      </c>
      <c r="B40">
        <v>4</v>
      </c>
      <c r="C40" s="19">
        <f t="shared" si="0"/>
        <v>2.3464910865602963E-7</v>
      </c>
    </row>
    <row r="41" spans="1:3" x14ac:dyDescent="0.25">
      <c r="A41">
        <v>40</v>
      </c>
      <c r="B41">
        <v>5</v>
      </c>
      <c r="C41" s="19">
        <f t="shared" si="0"/>
        <v>2.9331138582003702E-7</v>
      </c>
    </row>
    <row r="42" spans="1:3" x14ac:dyDescent="0.25">
      <c r="A42">
        <v>42</v>
      </c>
      <c r="B42">
        <v>4</v>
      </c>
      <c r="C42" s="19">
        <f t="shared" si="0"/>
        <v>2.3464910865602963E-7</v>
      </c>
    </row>
    <row r="43" spans="1:3" x14ac:dyDescent="0.25">
      <c r="A43">
        <v>43</v>
      </c>
      <c r="B43">
        <v>4</v>
      </c>
      <c r="C43" s="19">
        <f t="shared" si="0"/>
        <v>2.3464910865602963E-7</v>
      </c>
    </row>
    <row r="44" spans="1:3" x14ac:dyDescent="0.25">
      <c r="A44">
        <v>44</v>
      </c>
      <c r="B44">
        <v>4</v>
      </c>
      <c r="C44" s="19">
        <f t="shared" si="0"/>
        <v>2.3464910865602963E-7</v>
      </c>
    </row>
    <row r="45" spans="1:3" x14ac:dyDescent="0.25">
      <c r="A45">
        <v>45</v>
      </c>
      <c r="B45">
        <v>3</v>
      </c>
      <c r="C45" s="19">
        <f t="shared" si="0"/>
        <v>1.7598683149202222E-7</v>
      </c>
    </row>
    <row r="46" spans="1:3" x14ac:dyDescent="0.25">
      <c r="A46">
        <v>46</v>
      </c>
      <c r="B46">
        <v>2</v>
      </c>
      <c r="C46" s="19">
        <f t="shared" si="0"/>
        <v>1.1732455432801482E-7</v>
      </c>
    </row>
    <row r="47" spans="1:3" x14ac:dyDescent="0.25">
      <c r="A47">
        <v>47</v>
      </c>
      <c r="B47">
        <v>4</v>
      </c>
      <c r="C47" s="19">
        <f t="shared" si="0"/>
        <v>2.3464910865602963E-7</v>
      </c>
    </row>
    <row r="48" spans="1:3" x14ac:dyDescent="0.25">
      <c r="A48">
        <v>48</v>
      </c>
      <c r="B48">
        <v>2</v>
      </c>
      <c r="C48" s="19">
        <f t="shared" si="0"/>
        <v>1.1732455432801482E-7</v>
      </c>
    </row>
    <row r="49" spans="1:3" x14ac:dyDescent="0.25">
      <c r="A49">
        <v>49</v>
      </c>
      <c r="B49">
        <v>4</v>
      </c>
      <c r="C49" s="19">
        <f t="shared" si="0"/>
        <v>2.3464910865602963E-7</v>
      </c>
    </row>
    <row r="50" spans="1:3" x14ac:dyDescent="0.25">
      <c r="A50">
        <v>50</v>
      </c>
      <c r="B50">
        <v>2</v>
      </c>
      <c r="C50" s="19">
        <f t="shared" si="0"/>
        <v>1.1732455432801482E-7</v>
      </c>
    </row>
    <row r="51" spans="1:3" x14ac:dyDescent="0.25">
      <c r="A51">
        <v>51</v>
      </c>
      <c r="B51">
        <v>3</v>
      </c>
      <c r="C51" s="19">
        <f t="shared" si="0"/>
        <v>1.7598683149202222E-7</v>
      </c>
    </row>
    <row r="52" spans="1:3" x14ac:dyDescent="0.25">
      <c r="A52">
        <v>52</v>
      </c>
      <c r="B52">
        <v>3</v>
      </c>
      <c r="C52" s="19">
        <f t="shared" si="0"/>
        <v>1.7598683149202222E-7</v>
      </c>
    </row>
    <row r="53" spans="1:3" x14ac:dyDescent="0.25">
      <c r="A53">
        <v>54</v>
      </c>
      <c r="B53">
        <v>1</v>
      </c>
      <c r="C53" s="19">
        <f t="shared" si="0"/>
        <v>5.8662277164007408E-8</v>
      </c>
    </row>
    <row r="54" spans="1:3" x14ac:dyDescent="0.25">
      <c r="A54">
        <v>55</v>
      </c>
      <c r="B54">
        <v>1</v>
      </c>
      <c r="C54" s="19">
        <f t="shared" si="0"/>
        <v>5.8662277164007408E-8</v>
      </c>
    </row>
    <row r="55" spans="1:3" x14ac:dyDescent="0.25">
      <c r="A55">
        <v>56</v>
      </c>
      <c r="B55">
        <v>1</v>
      </c>
      <c r="C55" s="19">
        <f t="shared" si="0"/>
        <v>5.8662277164007408E-8</v>
      </c>
    </row>
    <row r="56" spans="1:3" x14ac:dyDescent="0.25">
      <c r="A56">
        <v>57</v>
      </c>
      <c r="B56">
        <v>1</v>
      </c>
      <c r="C56" s="19">
        <f t="shared" si="0"/>
        <v>5.8662277164007408E-8</v>
      </c>
    </row>
    <row r="57" spans="1:3" x14ac:dyDescent="0.25">
      <c r="A57">
        <v>58</v>
      </c>
      <c r="B57">
        <v>2</v>
      </c>
      <c r="C57" s="19">
        <f t="shared" si="0"/>
        <v>1.1732455432801482E-7</v>
      </c>
    </row>
    <row r="58" spans="1:3" x14ac:dyDescent="0.25">
      <c r="A58">
        <v>59</v>
      </c>
      <c r="B58">
        <v>1</v>
      </c>
      <c r="C58" s="19">
        <f t="shared" si="0"/>
        <v>5.8662277164007408E-8</v>
      </c>
    </row>
    <row r="59" spans="1:3" x14ac:dyDescent="0.25">
      <c r="A59">
        <v>60</v>
      </c>
      <c r="B59">
        <v>3</v>
      </c>
      <c r="C59" s="19">
        <f t="shared" si="0"/>
        <v>1.7598683149202222E-7</v>
      </c>
    </row>
    <row r="60" spans="1:3" x14ac:dyDescent="0.25">
      <c r="A60">
        <v>64</v>
      </c>
      <c r="B60">
        <v>2</v>
      </c>
      <c r="C60" s="19">
        <f t="shared" si="0"/>
        <v>1.1732455432801482E-7</v>
      </c>
    </row>
    <row r="61" spans="1:3" x14ac:dyDescent="0.25">
      <c r="A61">
        <v>65</v>
      </c>
      <c r="B61">
        <v>1</v>
      </c>
      <c r="C61" s="19">
        <f t="shared" si="0"/>
        <v>5.8662277164007408E-8</v>
      </c>
    </row>
    <row r="62" spans="1:3" x14ac:dyDescent="0.25">
      <c r="A62">
        <v>67</v>
      </c>
      <c r="B62">
        <v>1</v>
      </c>
      <c r="C62" s="19">
        <f t="shared" si="0"/>
        <v>5.8662277164007408E-8</v>
      </c>
    </row>
    <row r="63" spans="1:3" x14ac:dyDescent="0.25">
      <c r="A63">
        <v>68</v>
      </c>
      <c r="B63">
        <v>1</v>
      </c>
      <c r="C63" s="19">
        <f t="shared" si="0"/>
        <v>5.8662277164007408E-8</v>
      </c>
    </row>
    <row r="64" spans="1:3" x14ac:dyDescent="0.25">
      <c r="A64">
        <v>69</v>
      </c>
      <c r="B64">
        <v>2</v>
      </c>
      <c r="C64" s="19">
        <f t="shared" si="0"/>
        <v>1.1732455432801482E-7</v>
      </c>
    </row>
    <row r="65" spans="1:3" x14ac:dyDescent="0.25">
      <c r="A65">
        <v>70</v>
      </c>
      <c r="B65">
        <v>3</v>
      </c>
      <c r="C65" s="19">
        <f t="shared" si="0"/>
        <v>1.7598683149202222E-7</v>
      </c>
    </row>
    <row r="66" spans="1:3" x14ac:dyDescent="0.25">
      <c r="A66">
        <v>71</v>
      </c>
      <c r="B66">
        <v>2</v>
      </c>
      <c r="C66" s="19">
        <f t="shared" si="0"/>
        <v>1.1732455432801482E-7</v>
      </c>
    </row>
    <row r="67" spans="1:3" x14ac:dyDescent="0.25">
      <c r="A67">
        <v>72</v>
      </c>
      <c r="B67">
        <v>1</v>
      </c>
      <c r="C67" s="19">
        <f t="shared" ref="C67:C130" si="1">B67/SUM($B$2:$B$135)</f>
        <v>5.8662277164007408E-8</v>
      </c>
    </row>
    <row r="68" spans="1:3" x14ac:dyDescent="0.25">
      <c r="A68">
        <v>73</v>
      </c>
      <c r="B68">
        <v>1</v>
      </c>
      <c r="C68" s="19">
        <f t="shared" si="1"/>
        <v>5.8662277164007408E-8</v>
      </c>
    </row>
    <row r="69" spans="1:3" x14ac:dyDescent="0.25">
      <c r="A69">
        <v>74</v>
      </c>
      <c r="B69">
        <v>3</v>
      </c>
      <c r="C69" s="19">
        <f t="shared" si="1"/>
        <v>1.7598683149202222E-7</v>
      </c>
    </row>
    <row r="70" spans="1:3" x14ac:dyDescent="0.25">
      <c r="A70">
        <v>75</v>
      </c>
      <c r="B70">
        <v>3</v>
      </c>
      <c r="C70" s="19">
        <f t="shared" si="1"/>
        <v>1.7598683149202222E-7</v>
      </c>
    </row>
    <row r="71" spans="1:3" x14ac:dyDescent="0.25">
      <c r="A71">
        <v>78</v>
      </c>
      <c r="B71">
        <v>1</v>
      </c>
      <c r="C71" s="19">
        <f t="shared" si="1"/>
        <v>5.8662277164007408E-8</v>
      </c>
    </row>
    <row r="72" spans="1:3" x14ac:dyDescent="0.25">
      <c r="A72">
        <v>81</v>
      </c>
      <c r="B72">
        <v>1</v>
      </c>
      <c r="C72" s="19">
        <f t="shared" si="1"/>
        <v>5.8662277164007408E-8</v>
      </c>
    </row>
    <row r="73" spans="1:3" x14ac:dyDescent="0.25">
      <c r="A73">
        <v>82</v>
      </c>
      <c r="B73">
        <v>1</v>
      </c>
      <c r="C73" s="19">
        <f t="shared" si="1"/>
        <v>5.8662277164007408E-8</v>
      </c>
    </row>
    <row r="74" spans="1:3" x14ac:dyDescent="0.25">
      <c r="A74">
        <v>83</v>
      </c>
      <c r="B74">
        <v>1</v>
      </c>
      <c r="C74" s="19">
        <f t="shared" si="1"/>
        <v>5.8662277164007408E-8</v>
      </c>
    </row>
    <row r="75" spans="1:3" x14ac:dyDescent="0.25">
      <c r="A75">
        <v>86</v>
      </c>
      <c r="B75">
        <v>1</v>
      </c>
      <c r="C75" s="19">
        <f t="shared" si="1"/>
        <v>5.8662277164007408E-8</v>
      </c>
    </row>
    <row r="76" spans="1:3" x14ac:dyDescent="0.25">
      <c r="A76">
        <v>87</v>
      </c>
      <c r="B76">
        <v>1</v>
      </c>
      <c r="C76" s="19">
        <f t="shared" si="1"/>
        <v>5.8662277164007408E-8</v>
      </c>
    </row>
    <row r="77" spans="1:3" x14ac:dyDescent="0.25">
      <c r="A77">
        <v>88</v>
      </c>
      <c r="B77">
        <v>2</v>
      </c>
      <c r="C77" s="19">
        <f t="shared" si="1"/>
        <v>1.1732455432801482E-7</v>
      </c>
    </row>
    <row r="78" spans="1:3" x14ac:dyDescent="0.25">
      <c r="A78">
        <v>89</v>
      </c>
      <c r="B78">
        <v>3</v>
      </c>
      <c r="C78" s="19">
        <f t="shared" si="1"/>
        <v>1.7598683149202222E-7</v>
      </c>
    </row>
    <row r="79" spans="1:3" x14ac:dyDescent="0.25">
      <c r="A79">
        <v>90</v>
      </c>
      <c r="B79">
        <v>1</v>
      </c>
      <c r="C79" s="19">
        <f t="shared" si="1"/>
        <v>5.8662277164007408E-8</v>
      </c>
    </row>
    <row r="80" spans="1:3" x14ac:dyDescent="0.25">
      <c r="A80">
        <v>94</v>
      </c>
      <c r="B80">
        <v>3</v>
      </c>
      <c r="C80" s="19">
        <f t="shared" si="1"/>
        <v>1.7598683149202222E-7</v>
      </c>
    </row>
    <row r="81" spans="1:3" x14ac:dyDescent="0.25">
      <c r="A81">
        <v>95</v>
      </c>
      <c r="B81">
        <v>1</v>
      </c>
      <c r="C81" s="19">
        <f t="shared" si="1"/>
        <v>5.8662277164007408E-8</v>
      </c>
    </row>
    <row r="82" spans="1:3" x14ac:dyDescent="0.25">
      <c r="A82">
        <v>96</v>
      </c>
      <c r="B82">
        <v>1</v>
      </c>
      <c r="C82" s="19">
        <f t="shared" si="1"/>
        <v>5.8662277164007408E-8</v>
      </c>
    </row>
    <row r="83" spans="1:3" x14ac:dyDescent="0.25">
      <c r="A83">
        <v>98</v>
      </c>
      <c r="B83">
        <v>1</v>
      </c>
      <c r="C83" s="19">
        <f t="shared" si="1"/>
        <v>5.8662277164007408E-8</v>
      </c>
    </row>
    <row r="84" spans="1:3" x14ac:dyDescent="0.25">
      <c r="A84">
        <v>99</v>
      </c>
      <c r="B84">
        <v>1</v>
      </c>
      <c r="C84" s="19">
        <f t="shared" si="1"/>
        <v>5.8662277164007408E-8</v>
      </c>
    </row>
    <row r="85" spans="1:3" x14ac:dyDescent="0.25">
      <c r="A85">
        <v>101</v>
      </c>
      <c r="B85">
        <v>1</v>
      </c>
      <c r="C85" s="19">
        <f t="shared" si="1"/>
        <v>5.8662277164007408E-8</v>
      </c>
    </row>
    <row r="86" spans="1:3" x14ac:dyDescent="0.25">
      <c r="A86">
        <v>105</v>
      </c>
      <c r="B86">
        <v>1</v>
      </c>
      <c r="C86" s="19">
        <f t="shared" si="1"/>
        <v>5.8662277164007408E-8</v>
      </c>
    </row>
    <row r="87" spans="1:3" x14ac:dyDescent="0.25">
      <c r="A87">
        <v>106</v>
      </c>
      <c r="B87">
        <v>2</v>
      </c>
      <c r="C87" s="19">
        <f t="shared" si="1"/>
        <v>1.1732455432801482E-7</v>
      </c>
    </row>
    <row r="88" spans="1:3" x14ac:dyDescent="0.25">
      <c r="A88">
        <v>108</v>
      </c>
      <c r="B88">
        <v>2</v>
      </c>
      <c r="C88" s="19">
        <f t="shared" si="1"/>
        <v>1.1732455432801482E-7</v>
      </c>
    </row>
    <row r="89" spans="1:3" x14ac:dyDescent="0.25">
      <c r="A89">
        <v>112</v>
      </c>
      <c r="B89">
        <v>1</v>
      </c>
      <c r="C89" s="19">
        <f t="shared" si="1"/>
        <v>5.8662277164007408E-8</v>
      </c>
    </row>
    <row r="90" spans="1:3" x14ac:dyDescent="0.25">
      <c r="A90">
        <v>113</v>
      </c>
      <c r="B90">
        <v>2</v>
      </c>
      <c r="C90" s="19">
        <f t="shared" si="1"/>
        <v>1.1732455432801482E-7</v>
      </c>
    </row>
    <row r="91" spans="1:3" x14ac:dyDescent="0.25">
      <c r="A91">
        <v>114</v>
      </c>
      <c r="B91">
        <v>1</v>
      </c>
      <c r="C91" s="19">
        <f t="shared" si="1"/>
        <v>5.8662277164007408E-8</v>
      </c>
    </row>
    <row r="92" spans="1:3" x14ac:dyDescent="0.25">
      <c r="A92">
        <v>117</v>
      </c>
      <c r="B92">
        <v>1</v>
      </c>
      <c r="C92" s="19">
        <f t="shared" si="1"/>
        <v>5.8662277164007408E-8</v>
      </c>
    </row>
    <row r="93" spans="1:3" x14ac:dyDescent="0.25">
      <c r="A93">
        <v>121</v>
      </c>
      <c r="B93">
        <v>1</v>
      </c>
      <c r="C93" s="19">
        <f t="shared" si="1"/>
        <v>5.8662277164007408E-8</v>
      </c>
    </row>
    <row r="94" spans="1:3" x14ac:dyDescent="0.25">
      <c r="A94">
        <v>123</v>
      </c>
      <c r="B94">
        <v>1</v>
      </c>
      <c r="C94" s="19">
        <f t="shared" si="1"/>
        <v>5.8662277164007408E-8</v>
      </c>
    </row>
    <row r="95" spans="1:3" x14ac:dyDescent="0.25">
      <c r="A95">
        <v>125</v>
      </c>
      <c r="B95">
        <v>1</v>
      </c>
      <c r="C95" s="19">
        <f t="shared" si="1"/>
        <v>5.8662277164007408E-8</v>
      </c>
    </row>
    <row r="96" spans="1:3" x14ac:dyDescent="0.25">
      <c r="A96">
        <v>127</v>
      </c>
      <c r="B96">
        <v>1</v>
      </c>
      <c r="C96" s="19">
        <f t="shared" si="1"/>
        <v>5.8662277164007408E-8</v>
      </c>
    </row>
    <row r="97" spans="1:3" x14ac:dyDescent="0.25">
      <c r="A97">
        <v>130</v>
      </c>
      <c r="B97">
        <v>1</v>
      </c>
      <c r="C97" s="19">
        <f t="shared" si="1"/>
        <v>5.8662277164007408E-8</v>
      </c>
    </row>
    <row r="98" spans="1:3" x14ac:dyDescent="0.25">
      <c r="A98">
        <v>141</v>
      </c>
      <c r="B98">
        <v>1</v>
      </c>
      <c r="C98" s="19">
        <f t="shared" si="1"/>
        <v>5.8662277164007408E-8</v>
      </c>
    </row>
    <row r="99" spans="1:3" x14ac:dyDescent="0.25">
      <c r="A99">
        <v>145</v>
      </c>
      <c r="B99">
        <v>1</v>
      </c>
      <c r="C99" s="19">
        <f t="shared" si="1"/>
        <v>5.8662277164007408E-8</v>
      </c>
    </row>
    <row r="100" spans="1:3" x14ac:dyDescent="0.25">
      <c r="A100">
        <v>148</v>
      </c>
      <c r="B100">
        <v>1</v>
      </c>
      <c r="C100" s="19">
        <f t="shared" si="1"/>
        <v>5.8662277164007408E-8</v>
      </c>
    </row>
    <row r="101" spans="1:3" x14ac:dyDescent="0.25">
      <c r="A101">
        <v>155</v>
      </c>
      <c r="B101">
        <v>1</v>
      </c>
      <c r="C101" s="19">
        <f t="shared" si="1"/>
        <v>5.8662277164007408E-8</v>
      </c>
    </row>
    <row r="102" spans="1:3" x14ac:dyDescent="0.25">
      <c r="A102">
        <v>160</v>
      </c>
      <c r="B102">
        <v>1</v>
      </c>
      <c r="C102" s="19">
        <f t="shared" si="1"/>
        <v>5.8662277164007408E-8</v>
      </c>
    </row>
    <row r="103" spans="1:3" x14ac:dyDescent="0.25">
      <c r="A103">
        <v>162</v>
      </c>
      <c r="B103">
        <v>1</v>
      </c>
      <c r="C103" s="19">
        <f t="shared" si="1"/>
        <v>5.8662277164007408E-8</v>
      </c>
    </row>
    <row r="104" spans="1:3" x14ac:dyDescent="0.25">
      <c r="A104">
        <v>168</v>
      </c>
      <c r="B104">
        <v>1</v>
      </c>
      <c r="C104" s="19">
        <f t="shared" si="1"/>
        <v>5.8662277164007408E-8</v>
      </c>
    </row>
    <row r="105" spans="1:3" x14ac:dyDescent="0.25">
      <c r="A105">
        <v>170</v>
      </c>
      <c r="B105">
        <v>1</v>
      </c>
      <c r="C105" s="19">
        <f t="shared" si="1"/>
        <v>5.8662277164007408E-8</v>
      </c>
    </row>
    <row r="106" spans="1:3" x14ac:dyDescent="0.25">
      <c r="A106">
        <v>177</v>
      </c>
      <c r="B106">
        <v>1</v>
      </c>
      <c r="C106" s="19">
        <f t="shared" si="1"/>
        <v>5.8662277164007408E-8</v>
      </c>
    </row>
    <row r="107" spans="1:3" x14ac:dyDescent="0.25">
      <c r="A107">
        <v>183</v>
      </c>
      <c r="B107">
        <v>1</v>
      </c>
      <c r="C107" s="19">
        <f t="shared" si="1"/>
        <v>5.8662277164007408E-8</v>
      </c>
    </row>
    <row r="108" spans="1:3" x14ac:dyDescent="0.25">
      <c r="A108">
        <v>190</v>
      </c>
      <c r="B108">
        <v>1</v>
      </c>
      <c r="C108" s="19">
        <f t="shared" si="1"/>
        <v>5.8662277164007408E-8</v>
      </c>
    </row>
    <row r="109" spans="1:3" x14ac:dyDescent="0.25">
      <c r="A109">
        <v>192</v>
      </c>
      <c r="B109">
        <v>1</v>
      </c>
      <c r="C109" s="19">
        <f t="shared" si="1"/>
        <v>5.8662277164007408E-8</v>
      </c>
    </row>
    <row r="110" spans="1:3" x14ac:dyDescent="0.25">
      <c r="A110">
        <v>195</v>
      </c>
      <c r="B110">
        <v>2</v>
      </c>
      <c r="C110" s="19">
        <f t="shared" si="1"/>
        <v>1.1732455432801482E-7</v>
      </c>
    </row>
    <row r="111" spans="1:3" x14ac:dyDescent="0.25">
      <c r="A111">
        <v>201</v>
      </c>
      <c r="B111">
        <v>1</v>
      </c>
      <c r="C111" s="19">
        <f t="shared" si="1"/>
        <v>5.8662277164007408E-8</v>
      </c>
    </row>
    <row r="112" spans="1:3" x14ac:dyDescent="0.25">
      <c r="A112">
        <v>209</v>
      </c>
      <c r="B112">
        <v>1</v>
      </c>
      <c r="C112" s="19">
        <f t="shared" si="1"/>
        <v>5.8662277164007408E-8</v>
      </c>
    </row>
    <row r="113" spans="1:3" x14ac:dyDescent="0.25">
      <c r="A113">
        <v>210</v>
      </c>
      <c r="B113">
        <v>1</v>
      </c>
      <c r="C113" s="19">
        <f t="shared" si="1"/>
        <v>5.8662277164007408E-8</v>
      </c>
    </row>
    <row r="114" spans="1:3" x14ac:dyDescent="0.25">
      <c r="A114">
        <v>219</v>
      </c>
      <c r="B114">
        <v>1</v>
      </c>
      <c r="C114" s="19">
        <f t="shared" si="1"/>
        <v>5.8662277164007408E-8</v>
      </c>
    </row>
    <row r="115" spans="1:3" x14ac:dyDescent="0.25">
      <c r="A115">
        <v>227</v>
      </c>
      <c r="B115">
        <v>1</v>
      </c>
      <c r="C115" s="19">
        <f t="shared" si="1"/>
        <v>5.8662277164007408E-8</v>
      </c>
    </row>
    <row r="116" spans="1:3" x14ac:dyDescent="0.25">
      <c r="A116">
        <v>229</v>
      </c>
      <c r="B116">
        <v>1</v>
      </c>
      <c r="C116" s="19">
        <f t="shared" si="1"/>
        <v>5.8662277164007408E-8</v>
      </c>
    </row>
    <row r="117" spans="1:3" x14ac:dyDescent="0.25">
      <c r="A117">
        <v>233</v>
      </c>
      <c r="B117">
        <v>1</v>
      </c>
      <c r="C117" s="19">
        <f t="shared" si="1"/>
        <v>5.8662277164007408E-8</v>
      </c>
    </row>
    <row r="118" spans="1:3" x14ac:dyDescent="0.25">
      <c r="A118">
        <v>250</v>
      </c>
      <c r="B118">
        <v>1</v>
      </c>
      <c r="C118" s="19">
        <f t="shared" si="1"/>
        <v>5.8662277164007408E-8</v>
      </c>
    </row>
    <row r="119" spans="1:3" x14ac:dyDescent="0.25">
      <c r="A119">
        <v>266</v>
      </c>
      <c r="B119">
        <v>1</v>
      </c>
      <c r="C119" s="19">
        <f t="shared" si="1"/>
        <v>5.8662277164007408E-8</v>
      </c>
    </row>
    <row r="120" spans="1:3" x14ac:dyDescent="0.25">
      <c r="A120">
        <v>275</v>
      </c>
      <c r="B120">
        <v>1</v>
      </c>
      <c r="C120" s="19">
        <f t="shared" si="1"/>
        <v>5.8662277164007408E-8</v>
      </c>
    </row>
    <row r="121" spans="1:3" x14ac:dyDescent="0.25">
      <c r="A121">
        <v>286</v>
      </c>
      <c r="B121">
        <v>1</v>
      </c>
      <c r="C121" s="19">
        <f t="shared" si="1"/>
        <v>5.8662277164007408E-8</v>
      </c>
    </row>
    <row r="122" spans="1:3" x14ac:dyDescent="0.25">
      <c r="A122">
        <v>292</v>
      </c>
      <c r="B122">
        <v>1</v>
      </c>
      <c r="C122" s="19">
        <f t="shared" si="1"/>
        <v>5.8662277164007408E-8</v>
      </c>
    </row>
    <row r="123" spans="1:3" x14ac:dyDescent="0.25">
      <c r="A123">
        <v>293</v>
      </c>
      <c r="B123">
        <v>1</v>
      </c>
      <c r="C123" s="19">
        <f t="shared" si="1"/>
        <v>5.8662277164007408E-8</v>
      </c>
    </row>
    <row r="124" spans="1:3" x14ac:dyDescent="0.25">
      <c r="A124">
        <v>367</v>
      </c>
      <c r="B124">
        <v>1</v>
      </c>
      <c r="C124" s="19">
        <f t="shared" si="1"/>
        <v>5.8662277164007408E-8</v>
      </c>
    </row>
    <row r="125" spans="1:3" x14ac:dyDescent="0.25">
      <c r="A125">
        <v>417</v>
      </c>
      <c r="B125">
        <v>1</v>
      </c>
      <c r="C125" s="19">
        <f t="shared" si="1"/>
        <v>5.8662277164007408E-8</v>
      </c>
    </row>
    <row r="126" spans="1:3" x14ac:dyDescent="0.25">
      <c r="A126">
        <v>477</v>
      </c>
      <c r="B126">
        <v>1</v>
      </c>
      <c r="C126" s="19">
        <f t="shared" si="1"/>
        <v>5.8662277164007408E-8</v>
      </c>
    </row>
    <row r="127" spans="1:3" x14ac:dyDescent="0.25">
      <c r="A127">
        <v>490</v>
      </c>
      <c r="B127">
        <v>1</v>
      </c>
      <c r="C127" s="19">
        <f t="shared" si="1"/>
        <v>5.8662277164007408E-8</v>
      </c>
    </row>
    <row r="128" spans="1:3" x14ac:dyDescent="0.25">
      <c r="A128">
        <v>512</v>
      </c>
      <c r="B128">
        <v>1</v>
      </c>
      <c r="C128" s="19">
        <f t="shared" si="1"/>
        <v>5.8662277164007408E-8</v>
      </c>
    </row>
    <row r="129" spans="1:3" x14ac:dyDescent="0.25">
      <c r="A129">
        <v>540</v>
      </c>
      <c r="B129">
        <v>1</v>
      </c>
      <c r="C129" s="19">
        <f t="shared" si="1"/>
        <v>5.8662277164007408E-8</v>
      </c>
    </row>
    <row r="130" spans="1:3" x14ac:dyDescent="0.25">
      <c r="A130">
        <v>542</v>
      </c>
      <c r="B130">
        <v>1</v>
      </c>
      <c r="C130" s="19">
        <f t="shared" si="1"/>
        <v>5.8662277164007408E-8</v>
      </c>
    </row>
    <row r="131" spans="1:3" x14ac:dyDescent="0.25">
      <c r="A131">
        <v>664</v>
      </c>
      <c r="B131">
        <v>1</v>
      </c>
      <c r="C131" s="19">
        <f>B131/SUM($B$2:$B$135)</f>
        <v>5.8662277164007408E-8</v>
      </c>
    </row>
    <row r="132" spans="1:3" x14ac:dyDescent="0.25">
      <c r="A132">
        <v>686</v>
      </c>
      <c r="B132">
        <v>1</v>
      </c>
      <c r="C132" s="19">
        <f>B132/SUM($B$2:$B$135)</f>
        <v>5.8662277164007408E-8</v>
      </c>
    </row>
    <row r="133" spans="1:3" x14ac:dyDescent="0.25">
      <c r="A133">
        <v>710</v>
      </c>
      <c r="B133">
        <v>1</v>
      </c>
      <c r="C133" s="19">
        <f>B133/SUM($B$2:$B$135)</f>
        <v>5.8662277164007408E-8</v>
      </c>
    </row>
    <row r="134" spans="1:3" x14ac:dyDescent="0.25">
      <c r="A134">
        <v>759</v>
      </c>
      <c r="B134">
        <v>1</v>
      </c>
      <c r="C134" s="19">
        <f>B134/SUM($B$2:$B$135)</f>
        <v>5.8662277164007408E-8</v>
      </c>
    </row>
    <row r="135" spans="1:3" x14ac:dyDescent="0.25">
      <c r="A135">
        <v>837</v>
      </c>
      <c r="B135">
        <v>1</v>
      </c>
      <c r="C135" s="19">
        <f>B135/SUM($B$2:$B$135)</f>
        <v>5.8662277164007408E-8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5" max="5" width="9.140625" style="3"/>
    <col min="6" max="6" width="10.28515625" bestFit="1" customWidth="1"/>
    <col min="7" max="7" width="9.140625" style="35"/>
    <col min="8" max="8" width="9.140625" style="37"/>
    <col min="9" max="9" width="9.140625" style="34"/>
    <col min="10" max="13" width="9.140625" style="27"/>
    <col min="14" max="14" width="9.140625" style="28"/>
    <col min="15" max="15" width="6.7109375" style="35" customWidth="1"/>
    <col min="16" max="32" width="6.7109375" style="36" customWidth="1"/>
    <col min="33" max="33" width="6.7109375" style="37" customWidth="1"/>
  </cols>
  <sheetData>
    <row r="1" spans="1:33" x14ac:dyDescent="0.25">
      <c r="G1" s="41" t="s">
        <v>80</v>
      </c>
      <c r="H1" s="43"/>
      <c r="I1" s="23" t="s">
        <v>81</v>
      </c>
      <c r="J1" s="24"/>
      <c r="K1" s="24"/>
      <c r="L1" s="24"/>
      <c r="M1" s="24"/>
      <c r="N1" s="25"/>
      <c r="O1" s="41" t="s">
        <v>82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3"/>
    </row>
    <row r="2" spans="1:33" s="45" customFormat="1" x14ac:dyDescent="0.25">
      <c r="A2" s="45" t="s">
        <v>0</v>
      </c>
      <c r="B2" s="45" t="s">
        <v>1</v>
      </c>
      <c r="C2" s="45" t="s">
        <v>56</v>
      </c>
      <c r="D2" s="45" t="s">
        <v>2</v>
      </c>
      <c r="E2" s="46" t="s">
        <v>3</v>
      </c>
      <c r="F2" s="45" t="s">
        <v>4</v>
      </c>
      <c r="G2" s="52" t="s">
        <v>77</v>
      </c>
      <c r="H2" s="55" t="s">
        <v>78</v>
      </c>
      <c r="I2" s="67" t="s">
        <v>62</v>
      </c>
      <c r="J2" s="50" t="s">
        <v>63</v>
      </c>
      <c r="K2" s="50" t="s">
        <v>64</v>
      </c>
      <c r="L2" s="50" t="s">
        <v>65</v>
      </c>
      <c r="M2" s="50" t="s">
        <v>66</v>
      </c>
      <c r="N2" s="51" t="s">
        <v>67</v>
      </c>
      <c r="O2" s="52" t="s">
        <v>69</v>
      </c>
      <c r="P2" s="54" t="s">
        <v>83</v>
      </c>
      <c r="Q2" s="54" t="s">
        <v>84</v>
      </c>
      <c r="R2" s="54" t="s">
        <v>85</v>
      </c>
      <c r="S2" s="54" t="s">
        <v>86</v>
      </c>
      <c r="T2" s="54" t="s">
        <v>87</v>
      </c>
      <c r="U2" s="54" t="s">
        <v>88</v>
      </c>
      <c r="V2" s="54" t="s">
        <v>70</v>
      </c>
      <c r="W2" s="54" t="s">
        <v>71</v>
      </c>
      <c r="X2" s="54" t="s">
        <v>72</v>
      </c>
      <c r="Y2" s="54" t="s">
        <v>73</v>
      </c>
      <c r="Z2" s="54" t="s">
        <v>89</v>
      </c>
      <c r="AA2" s="54" t="s">
        <v>74</v>
      </c>
      <c r="AB2" s="54" t="s">
        <v>90</v>
      </c>
      <c r="AC2" s="54" t="s">
        <v>91</v>
      </c>
      <c r="AD2" s="54" t="s">
        <v>92</v>
      </c>
      <c r="AE2" s="54" t="s">
        <v>93</v>
      </c>
      <c r="AF2" s="54" t="s">
        <v>75</v>
      </c>
      <c r="AG2" s="55" t="s">
        <v>76</v>
      </c>
    </row>
    <row r="3" spans="1:33" x14ac:dyDescent="0.25">
      <c r="A3" t="s">
        <v>51</v>
      </c>
      <c r="B3" t="s">
        <v>79</v>
      </c>
      <c r="C3" t="s">
        <v>79</v>
      </c>
      <c r="D3">
        <v>1504600</v>
      </c>
      <c r="E3" s="3">
        <v>46.406495</v>
      </c>
      <c r="F3" s="66">
        <v>0.51023399999999997</v>
      </c>
      <c r="G3" s="35">
        <v>5.7965000000000003E-2</v>
      </c>
      <c r="H3" s="37">
        <v>0.182759</v>
      </c>
      <c r="I3" s="34">
        <v>626.03874900000005</v>
      </c>
      <c r="J3" s="27">
        <v>135.616444</v>
      </c>
      <c r="K3" s="27">
        <v>201.89323899999999</v>
      </c>
      <c r="L3" s="27">
        <v>152.062364</v>
      </c>
      <c r="M3" s="27">
        <v>105.42694400000001</v>
      </c>
      <c r="N3" s="28">
        <v>31.039756000000001</v>
      </c>
      <c r="O3" s="35">
        <v>0.80510800000000005</v>
      </c>
      <c r="P3" s="36">
        <v>2.6900000000000001E-3</v>
      </c>
      <c r="Q3" s="36">
        <v>5.2620000000000002E-3</v>
      </c>
      <c r="R3" s="36">
        <v>3.1092999999999999E-2</v>
      </c>
      <c r="S3" s="36">
        <v>3.2926999999999998E-2</v>
      </c>
      <c r="T3" s="36">
        <v>1.5488999999999999E-2</v>
      </c>
      <c r="U3" s="36">
        <v>1.1362000000000001E-2</v>
      </c>
      <c r="V3" s="36">
        <v>7.4281E-2</v>
      </c>
      <c r="W3" s="36">
        <v>1.5039999999999999E-3</v>
      </c>
      <c r="X3" s="36">
        <v>9.1045000000000001E-2</v>
      </c>
      <c r="Y3" s="36">
        <v>0.23302700000000001</v>
      </c>
      <c r="Z3" s="36">
        <v>2.5267000000000001E-2</v>
      </c>
      <c r="AA3" s="36">
        <v>1.6559999999999999E-3</v>
      </c>
      <c r="AB3" s="36">
        <v>1.6482E-2</v>
      </c>
      <c r="AC3" s="36">
        <v>1.4822E-2</v>
      </c>
      <c r="AD3" s="36">
        <v>1.32E-2</v>
      </c>
      <c r="AE3" s="36">
        <v>3.297E-3</v>
      </c>
      <c r="AF3" s="36">
        <v>7.3679999999999995E-2</v>
      </c>
      <c r="AG3" s="37">
        <v>1.1266E-2</v>
      </c>
    </row>
    <row r="4" spans="1:33" x14ac:dyDescent="0.25">
      <c r="A4" t="s">
        <v>51</v>
      </c>
      <c r="B4">
        <v>0</v>
      </c>
      <c r="C4" t="s">
        <v>57</v>
      </c>
      <c r="D4">
        <v>670156</v>
      </c>
      <c r="E4" s="3">
        <v>46.087311999999997</v>
      </c>
      <c r="G4" s="35">
        <v>7.3914999999999995E-2</v>
      </c>
      <c r="H4" s="37">
        <v>0.21746099999999999</v>
      </c>
      <c r="I4" s="34">
        <v>701.578847</v>
      </c>
      <c r="J4" s="27">
        <v>150.54182399999999</v>
      </c>
      <c r="K4" s="27">
        <v>229.11495500000001</v>
      </c>
      <c r="L4" s="27">
        <v>178.951066</v>
      </c>
      <c r="M4" s="27">
        <v>105.43129999999999</v>
      </c>
      <c r="N4" s="28">
        <v>37.539698999999999</v>
      </c>
      <c r="O4" s="35">
        <v>0.79874199999999995</v>
      </c>
      <c r="P4" s="36">
        <v>8.0999999999999996E-4</v>
      </c>
      <c r="Q4" s="36">
        <v>3.0330000000000001E-3</v>
      </c>
      <c r="R4" s="36">
        <v>1.8162000000000001E-2</v>
      </c>
      <c r="S4" s="36">
        <v>3.6651999999999997E-2</v>
      </c>
      <c r="T4" s="36">
        <v>1.5169E-2</v>
      </c>
      <c r="U4" s="36">
        <v>8.7569999999999992E-3</v>
      </c>
      <c r="V4" s="36">
        <v>8.7833999999999995E-2</v>
      </c>
      <c r="W4" s="36">
        <v>1.601E-3</v>
      </c>
      <c r="X4" s="36">
        <v>8.1888000000000002E-2</v>
      </c>
      <c r="Y4" s="36">
        <v>0.207812</v>
      </c>
      <c r="Z4" s="36">
        <v>2.5588E-2</v>
      </c>
      <c r="AA4" s="36">
        <v>1.6299999999999999E-3</v>
      </c>
      <c r="AB4" s="36">
        <v>1.3893000000000001E-2</v>
      </c>
      <c r="AC4" s="36">
        <v>1.201E-2</v>
      </c>
      <c r="AD4" s="36">
        <v>2.0164999999999999E-2</v>
      </c>
      <c r="AE4" s="36">
        <v>3.5790000000000001E-3</v>
      </c>
      <c r="AF4" s="36">
        <v>9.8461999999999994E-2</v>
      </c>
      <c r="AG4" s="37">
        <v>1.116E-2</v>
      </c>
    </row>
    <row r="5" spans="1:33" x14ac:dyDescent="0.25">
      <c r="A5" t="s">
        <v>51</v>
      </c>
      <c r="B5">
        <v>0</v>
      </c>
      <c r="C5" t="s">
        <v>58</v>
      </c>
      <c r="D5">
        <v>677418</v>
      </c>
      <c r="E5" s="3">
        <v>46.902816000000001</v>
      </c>
      <c r="G5" s="35">
        <v>4.3527000000000003E-2</v>
      </c>
      <c r="H5" s="37">
        <v>0.155782</v>
      </c>
      <c r="I5" s="34">
        <v>552.81715599999995</v>
      </c>
      <c r="J5" s="27">
        <v>124.814077</v>
      </c>
      <c r="K5" s="27">
        <v>174.13115400000001</v>
      </c>
      <c r="L5" s="27">
        <v>122.839938</v>
      </c>
      <c r="M5" s="27">
        <v>105.346538</v>
      </c>
      <c r="N5" s="28">
        <v>25.685445999999999</v>
      </c>
      <c r="O5" s="35">
        <v>0.82769999999999999</v>
      </c>
      <c r="P5" s="36">
        <v>4.8300000000000001E-3</v>
      </c>
      <c r="Q5" s="36">
        <v>7.6889999999999997E-3</v>
      </c>
      <c r="R5" s="36">
        <v>4.5047999999999998E-2</v>
      </c>
      <c r="S5" s="36">
        <v>2.9314E-2</v>
      </c>
      <c r="T5" s="36">
        <v>1.6494000000000002E-2</v>
      </c>
      <c r="U5" s="36">
        <v>1.4531000000000001E-2</v>
      </c>
      <c r="V5" s="36">
        <v>5.9906000000000001E-2</v>
      </c>
      <c r="W5" s="36">
        <v>1.529E-3</v>
      </c>
      <c r="X5" s="36">
        <v>0.104019</v>
      </c>
      <c r="Y5" s="36">
        <v>0.26319999999999999</v>
      </c>
      <c r="Z5" s="36">
        <v>2.5340999999999999E-2</v>
      </c>
      <c r="AA5" s="36">
        <v>1.8090000000000001E-3</v>
      </c>
      <c r="AB5" s="36">
        <v>1.9911999999999999E-2</v>
      </c>
      <c r="AC5" s="36">
        <v>1.8464000000000001E-2</v>
      </c>
      <c r="AD5" s="36">
        <v>6.2170000000000003E-3</v>
      </c>
      <c r="AE5" s="36">
        <v>3.055E-3</v>
      </c>
      <c r="AF5" s="36">
        <v>4.7508000000000002E-2</v>
      </c>
      <c r="AG5" s="37">
        <v>1.1734E-2</v>
      </c>
    </row>
    <row r="6" spans="1:33" x14ac:dyDescent="0.25">
      <c r="A6" t="s">
        <v>51</v>
      </c>
      <c r="B6">
        <v>1</v>
      </c>
      <c r="C6" t="s">
        <v>57</v>
      </c>
      <c r="D6">
        <v>97543</v>
      </c>
      <c r="E6" s="3">
        <v>44.829531000000003</v>
      </c>
      <c r="G6" s="35">
        <v>5.9839999999999997E-2</v>
      </c>
      <c r="H6" s="37">
        <v>0.16324</v>
      </c>
      <c r="I6" s="34">
        <v>644.63970400000005</v>
      </c>
      <c r="J6" s="27">
        <v>116.26403500000001</v>
      </c>
      <c r="K6" s="27">
        <v>213.90844300000001</v>
      </c>
      <c r="L6" s="27">
        <v>181.76560499999999</v>
      </c>
      <c r="M6" s="27">
        <v>103.552308</v>
      </c>
      <c r="N6" s="28">
        <v>29.14931</v>
      </c>
      <c r="O6" s="35">
        <v>0.68822899999999998</v>
      </c>
      <c r="P6" s="36">
        <v>4.4000000000000002E-4</v>
      </c>
      <c r="Q6" s="36">
        <v>1.9170000000000001E-3</v>
      </c>
      <c r="R6" s="36">
        <v>1.2743000000000001E-2</v>
      </c>
      <c r="S6" s="36">
        <v>3.3973999999999997E-2</v>
      </c>
      <c r="T6" s="36">
        <v>1.0907999999999999E-2</v>
      </c>
      <c r="U6" s="36">
        <v>6.0070000000000002E-3</v>
      </c>
      <c r="V6" s="36">
        <v>8.8453000000000004E-2</v>
      </c>
      <c r="W6" s="36">
        <v>8.7100000000000003E-4</v>
      </c>
      <c r="X6" s="36">
        <v>6.0054999999999997E-2</v>
      </c>
      <c r="Y6" s="36">
        <v>0.174733</v>
      </c>
      <c r="Z6" s="36">
        <v>2.2154E-2</v>
      </c>
      <c r="AA6" s="36">
        <v>9.0200000000000002E-4</v>
      </c>
      <c r="AB6" s="36">
        <v>9.2569999999999996E-3</v>
      </c>
      <c r="AC6" s="36">
        <v>7.9340000000000001E-3</v>
      </c>
      <c r="AD6" s="36">
        <v>1.8402000000000002E-2</v>
      </c>
      <c r="AE6" s="36">
        <v>3.2699999999999999E-3</v>
      </c>
      <c r="AF6" s="36">
        <v>9.8519999999999996E-2</v>
      </c>
      <c r="AG6" s="37">
        <v>9.6259999999999991E-3</v>
      </c>
    </row>
    <row r="7" spans="1:33" x14ac:dyDescent="0.25">
      <c r="A7" t="s">
        <v>51</v>
      </c>
      <c r="B7">
        <v>1</v>
      </c>
      <c r="C7" t="s">
        <v>58</v>
      </c>
      <c r="D7">
        <v>59483</v>
      </c>
      <c r="E7" s="3">
        <v>46.936183</v>
      </c>
      <c r="G7" s="35">
        <v>3.9623999999999999E-2</v>
      </c>
      <c r="H7" s="37">
        <v>0.13102900000000001</v>
      </c>
      <c r="I7" s="34">
        <v>578.35423800000001</v>
      </c>
      <c r="J7" s="27">
        <v>122.218952</v>
      </c>
      <c r="K7" s="27">
        <v>191.66747799999999</v>
      </c>
      <c r="L7" s="27">
        <v>133.21376100000001</v>
      </c>
      <c r="M7" s="27">
        <v>109.367673</v>
      </c>
      <c r="N7" s="28">
        <v>21.886372999999999</v>
      </c>
      <c r="O7" s="35">
        <v>0.81118900000000005</v>
      </c>
      <c r="P7" s="36">
        <v>3.1939999999999998E-3</v>
      </c>
      <c r="Q7" s="36">
        <v>8.2199999999999999E-3</v>
      </c>
      <c r="R7" s="36">
        <v>4.7946000000000003E-2</v>
      </c>
      <c r="S7" s="36">
        <v>3.0394999999999998E-2</v>
      </c>
      <c r="T7" s="36">
        <v>1.5162999999999999E-2</v>
      </c>
      <c r="U7" s="36">
        <v>1.3398E-2</v>
      </c>
      <c r="V7" s="36">
        <v>6.2051000000000002E-2</v>
      </c>
      <c r="W7" s="36">
        <v>1.1590000000000001E-3</v>
      </c>
      <c r="X7" s="36">
        <v>9.7270999999999996E-2</v>
      </c>
      <c r="Y7" s="36">
        <v>0.26906799999999997</v>
      </c>
      <c r="Z7" s="36">
        <v>2.5905999999999998E-2</v>
      </c>
      <c r="AA7" s="36">
        <v>1.428E-3</v>
      </c>
      <c r="AB7" s="36">
        <v>1.8425E-2</v>
      </c>
      <c r="AC7" s="36">
        <v>1.6323000000000001E-2</v>
      </c>
      <c r="AD7" s="36">
        <v>5.7320000000000001E-3</v>
      </c>
      <c r="AE7" s="36">
        <v>2.908E-3</v>
      </c>
      <c r="AF7" s="36">
        <v>5.1812999999999998E-2</v>
      </c>
      <c r="AG7" s="37">
        <v>9.8340000000000007E-3</v>
      </c>
    </row>
    <row r="12" spans="1:33" x14ac:dyDescent="0.25">
      <c r="A12" t="s">
        <v>53</v>
      </c>
      <c r="B12" t="s">
        <v>79</v>
      </c>
      <c r="C12" t="s">
        <v>79</v>
      </c>
      <c r="D12">
        <v>1413701</v>
      </c>
      <c r="E12" s="3">
        <v>45.012870999999997</v>
      </c>
      <c r="F12" s="66">
        <v>0.50299700000000003</v>
      </c>
      <c r="G12" s="35">
        <v>5.1961E-2</v>
      </c>
      <c r="H12" s="37">
        <v>0.17313400000000001</v>
      </c>
      <c r="I12" s="34">
        <v>589.17215299999998</v>
      </c>
      <c r="J12" s="27">
        <v>121.89428599999999</v>
      </c>
      <c r="K12" s="27">
        <v>174.48440500000001</v>
      </c>
      <c r="L12" s="27">
        <v>123.592703</v>
      </c>
      <c r="M12" s="27">
        <v>139.93337</v>
      </c>
      <c r="N12" s="28">
        <v>29.267385999999998</v>
      </c>
      <c r="O12" s="35">
        <v>0.70562000000000002</v>
      </c>
      <c r="P12" s="36">
        <v>2.7650000000000001E-3</v>
      </c>
      <c r="Q12" s="36">
        <v>4.7520000000000001E-3</v>
      </c>
      <c r="R12" s="36">
        <v>2.6096999999999999E-2</v>
      </c>
      <c r="S12" s="36">
        <v>2.7734999999999999E-2</v>
      </c>
      <c r="T12" s="36">
        <v>1.1589E-2</v>
      </c>
      <c r="U12" s="36">
        <v>9.1579999999999995E-3</v>
      </c>
      <c r="V12" s="36">
        <v>6.5887000000000001E-2</v>
      </c>
      <c r="W12" s="36">
        <v>5.9500000000000004E-4</v>
      </c>
      <c r="X12" s="36">
        <v>7.7247999999999997E-2</v>
      </c>
      <c r="Y12" s="36">
        <v>0.20783299999999999</v>
      </c>
      <c r="Z12" s="36">
        <v>2.2950999999999999E-2</v>
      </c>
      <c r="AA12" s="36">
        <v>1.3649999999999999E-3</v>
      </c>
      <c r="AB12" s="36">
        <v>1.2081E-2</v>
      </c>
      <c r="AC12" s="36">
        <v>1.1672E-2</v>
      </c>
      <c r="AD12" s="36">
        <v>1.1795E-2</v>
      </c>
      <c r="AE12" s="36">
        <v>2.7529999999999998E-3</v>
      </c>
      <c r="AF12" s="36">
        <v>7.0635000000000003E-2</v>
      </c>
      <c r="AG12" s="37">
        <v>1.0442E-2</v>
      </c>
    </row>
    <row r="13" spans="1:33" x14ac:dyDescent="0.25">
      <c r="A13" t="s">
        <v>53</v>
      </c>
      <c r="B13">
        <v>0</v>
      </c>
      <c r="C13" t="s">
        <v>57</v>
      </c>
      <c r="D13">
        <v>624187</v>
      </c>
      <c r="E13" s="3">
        <v>44.608351999999996</v>
      </c>
      <c r="G13" s="35">
        <v>6.5839999999999996E-2</v>
      </c>
      <c r="H13" s="37">
        <v>0.20597099999999999</v>
      </c>
      <c r="I13" s="34">
        <v>643.69646599999999</v>
      </c>
      <c r="J13" s="27">
        <v>127.37357799999999</v>
      </c>
      <c r="K13" s="27">
        <v>195.735998</v>
      </c>
      <c r="L13" s="27">
        <v>144.83785499999999</v>
      </c>
      <c r="M13" s="27">
        <v>140.66641000000001</v>
      </c>
      <c r="N13" s="28">
        <v>35.082622000000001</v>
      </c>
      <c r="O13" s="35">
        <v>0.69709399999999999</v>
      </c>
      <c r="P13" s="36">
        <v>6.8199999999999999E-4</v>
      </c>
      <c r="Q13" s="36">
        <v>2.5230000000000001E-3</v>
      </c>
      <c r="R13" s="36">
        <v>1.4213E-2</v>
      </c>
      <c r="S13" s="36">
        <v>3.1444E-2</v>
      </c>
      <c r="T13" s="36">
        <v>1.099E-2</v>
      </c>
      <c r="U13" s="36">
        <v>6.6959999999999997E-3</v>
      </c>
      <c r="V13" s="36">
        <v>7.8255000000000005E-2</v>
      </c>
      <c r="W13" s="36">
        <v>6.4400000000000004E-4</v>
      </c>
      <c r="X13" s="36">
        <v>6.7989999999999995E-2</v>
      </c>
      <c r="Y13" s="36">
        <v>0.18290899999999999</v>
      </c>
      <c r="Z13" s="36">
        <v>2.2936999999999999E-2</v>
      </c>
      <c r="AA13" s="36">
        <v>1.315E-3</v>
      </c>
      <c r="AB13" s="36">
        <v>9.5610000000000001E-3</v>
      </c>
      <c r="AC13" s="36">
        <v>9.5300000000000003E-3</v>
      </c>
      <c r="AD13" s="36">
        <v>1.8017999999999999E-2</v>
      </c>
      <c r="AE13" s="36">
        <v>3.0309999999999998E-3</v>
      </c>
      <c r="AF13" s="36">
        <v>9.5704999999999998E-2</v>
      </c>
      <c r="AG13" s="37">
        <v>1.0389000000000001E-2</v>
      </c>
    </row>
    <row r="14" spans="1:33" x14ac:dyDescent="0.25">
      <c r="A14" t="s">
        <v>53</v>
      </c>
      <c r="B14">
        <v>0</v>
      </c>
      <c r="C14" t="s">
        <v>58</v>
      </c>
      <c r="D14">
        <v>650814</v>
      </c>
      <c r="E14" s="3">
        <v>45.490822000000001</v>
      </c>
      <c r="G14" s="35">
        <v>3.9371999999999997E-2</v>
      </c>
      <c r="H14" s="37">
        <v>0.149143</v>
      </c>
      <c r="I14" s="34">
        <v>535.63440700000001</v>
      </c>
      <c r="J14" s="27">
        <v>118.23459200000001</v>
      </c>
      <c r="K14" s="27">
        <v>153.242076</v>
      </c>
      <c r="L14" s="27">
        <v>100.734707</v>
      </c>
      <c r="M14" s="27">
        <v>138.54879700000001</v>
      </c>
      <c r="N14" s="28">
        <v>24.874231999999999</v>
      </c>
      <c r="O14" s="35">
        <v>0.72384099999999996</v>
      </c>
      <c r="P14" s="36">
        <v>5.0210000000000003E-3</v>
      </c>
      <c r="Q14" s="36">
        <v>7.0879999999999997E-3</v>
      </c>
      <c r="R14" s="36">
        <v>3.8032000000000003E-2</v>
      </c>
      <c r="S14" s="36">
        <v>2.3997000000000001E-2</v>
      </c>
      <c r="T14" s="36">
        <v>1.2493000000000001E-2</v>
      </c>
      <c r="U14" s="36">
        <v>1.1785E-2</v>
      </c>
      <c r="V14" s="36">
        <v>5.3220999999999997E-2</v>
      </c>
      <c r="W14" s="36">
        <v>5.5000000000000003E-4</v>
      </c>
      <c r="X14" s="36">
        <v>8.9051000000000005E-2</v>
      </c>
      <c r="Y14" s="36">
        <v>0.23511099999999999</v>
      </c>
      <c r="Z14" s="36">
        <v>2.3446000000000002E-2</v>
      </c>
      <c r="AA14" s="36">
        <v>1.493E-3</v>
      </c>
      <c r="AB14" s="36">
        <v>1.4859000000000001E-2</v>
      </c>
      <c r="AC14" s="36">
        <v>1.4212000000000001E-2</v>
      </c>
      <c r="AD14" s="36">
        <v>5.6540000000000002E-3</v>
      </c>
      <c r="AE14" s="36">
        <v>2.5560000000000001E-3</v>
      </c>
      <c r="AF14" s="36">
        <v>4.5011000000000002E-2</v>
      </c>
      <c r="AG14" s="37">
        <v>1.0751999999999999E-2</v>
      </c>
    </row>
    <row r="15" spans="1:33" x14ac:dyDescent="0.25">
      <c r="A15" t="s">
        <v>53</v>
      </c>
      <c r="B15">
        <v>1</v>
      </c>
      <c r="C15" t="s">
        <v>57</v>
      </c>
      <c r="D15">
        <v>86901</v>
      </c>
      <c r="E15" s="3">
        <v>43.744754999999998</v>
      </c>
      <c r="G15" s="35">
        <v>5.5707E-2</v>
      </c>
      <c r="H15" s="37">
        <v>0.14776500000000001</v>
      </c>
      <c r="I15" s="34">
        <v>609.95904800000005</v>
      </c>
      <c r="J15" s="27">
        <v>112.281552</v>
      </c>
      <c r="K15" s="27">
        <v>184.23402200000001</v>
      </c>
      <c r="L15" s="27">
        <v>148.303473</v>
      </c>
      <c r="M15" s="27">
        <v>139.88903500000001</v>
      </c>
      <c r="N15" s="28">
        <v>25.250964</v>
      </c>
      <c r="O15" s="35">
        <v>0.61647700000000005</v>
      </c>
      <c r="P15" s="36">
        <v>2.5300000000000002E-4</v>
      </c>
      <c r="Q15" s="36">
        <v>1.7949999999999999E-3</v>
      </c>
      <c r="R15" s="36">
        <v>1.1115999999999999E-2</v>
      </c>
      <c r="S15" s="36">
        <v>3.0494E-2</v>
      </c>
      <c r="T15" s="36">
        <v>8.6189999999999999E-3</v>
      </c>
      <c r="U15" s="36">
        <v>4.81E-3</v>
      </c>
      <c r="V15" s="36">
        <v>7.8307000000000002E-2</v>
      </c>
      <c r="W15" s="36">
        <v>5.0600000000000005E-4</v>
      </c>
      <c r="X15" s="36">
        <v>5.0229000000000003E-2</v>
      </c>
      <c r="Y15" s="36">
        <v>0.158778</v>
      </c>
      <c r="Z15" s="36">
        <v>1.9262999999999999E-2</v>
      </c>
      <c r="AA15" s="36">
        <v>8.4000000000000003E-4</v>
      </c>
      <c r="AB15" s="36">
        <v>7.7780000000000002E-3</v>
      </c>
      <c r="AC15" s="36">
        <v>6.9499999999999996E-3</v>
      </c>
      <c r="AD15" s="36">
        <v>1.6927000000000001E-2</v>
      </c>
      <c r="AE15" s="36">
        <v>2.405E-3</v>
      </c>
      <c r="AF15" s="36">
        <v>9.6787999999999999E-2</v>
      </c>
      <c r="AG15" s="37">
        <v>8.6529999999999992E-3</v>
      </c>
    </row>
    <row r="16" spans="1:33" x14ac:dyDescent="0.25">
      <c r="A16" t="s">
        <v>53</v>
      </c>
      <c r="B16">
        <v>1</v>
      </c>
      <c r="C16" t="s">
        <v>58</v>
      </c>
      <c r="D16">
        <v>51799</v>
      </c>
      <c r="E16" s="3">
        <v>46.009768000000001</v>
      </c>
      <c r="G16" s="35">
        <v>3.6602999999999997E-2</v>
      </c>
      <c r="H16" s="37">
        <v>0.12143</v>
      </c>
      <c r="I16" s="34">
        <v>569.93134499999996</v>
      </c>
      <c r="J16" s="27">
        <v>117.975931</v>
      </c>
      <c r="K16" s="27">
        <v>168.935757</v>
      </c>
      <c r="L16" s="27">
        <v>113.321572</v>
      </c>
      <c r="M16" s="27">
        <v>148.57056900000001</v>
      </c>
      <c r="N16" s="28">
        <v>21.127514999999999</v>
      </c>
      <c r="O16" s="35">
        <v>0.72897100000000004</v>
      </c>
      <c r="P16" s="36">
        <v>3.7450000000000001E-3</v>
      </c>
      <c r="Q16" s="36">
        <v>7.2199999999999999E-3</v>
      </c>
      <c r="R16" s="36">
        <v>4.4478999999999998E-2</v>
      </c>
      <c r="S16" s="36">
        <v>2.5367000000000001E-2</v>
      </c>
      <c r="T16" s="36">
        <v>1.2432E-2</v>
      </c>
      <c r="U16" s="36">
        <v>1.3108E-2</v>
      </c>
      <c r="V16" s="36">
        <v>5.5155000000000003E-2</v>
      </c>
      <c r="W16" s="36">
        <v>7.3300000000000004E-4</v>
      </c>
      <c r="X16" s="36">
        <v>8.5831000000000005E-2</v>
      </c>
      <c r="Y16" s="36">
        <v>0.24774599999999999</v>
      </c>
      <c r="Z16" s="36">
        <v>2.3108E-2</v>
      </c>
      <c r="AA16" s="36">
        <v>1.235E-3</v>
      </c>
      <c r="AB16" s="36">
        <v>1.4749E-2</v>
      </c>
      <c r="AC16" s="36">
        <v>1.3494000000000001E-2</v>
      </c>
      <c r="AD16" s="36">
        <v>5.3660000000000001E-3</v>
      </c>
      <c r="AE16" s="36">
        <v>2.4510000000000001E-3</v>
      </c>
      <c r="AF16" s="36">
        <v>4.6621999999999997E-2</v>
      </c>
      <c r="AG16" s="37">
        <v>1.0193000000000001E-2</v>
      </c>
    </row>
    <row r="20" spans="1:33" x14ac:dyDescent="0.25">
      <c r="G20" s="41" t="s">
        <v>80</v>
      </c>
      <c r="H20" s="43"/>
      <c r="I20" s="23" t="s">
        <v>81</v>
      </c>
      <c r="J20" s="24"/>
      <c r="K20" s="24"/>
      <c r="L20" s="24"/>
      <c r="M20" s="24"/>
      <c r="N20" s="25"/>
      <c r="O20" s="41" t="s">
        <v>82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</row>
    <row r="21" spans="1:33" s="45" customFormat="1" x14ac:dyDescent="0.25">
      <c r="A21" s="45" t="s">
        <v>0</v>
      </c>
      <c r="B21" s="45" t="s">
        <v>1</v>
      </c>
      <c r="C21" s="45" t="s">
        <v>56</v>
      </c>
      <c r="D21" s="45" t="s">
        <v>2</v>
      </c>
      <c r="E21" s="46" t="s">
        <v>3</v>
      </c>
      <c r="F21" s="45" t="s">
        <v>4</v>
      </c>
      <c r="G21" s="52" t="s">
        <v>77</v>
      </c>
      <c r="H21" s="55" t="s">
        <v>78</v>
      </c>
      <c r="I21" s="67" t="s">
        <v>62</v>
      </c>
      <c r="J21" s="50" t="s">
        <v>63</v>
      </c>
      <c r="K21" s="50" t="s">
        <v>64</v>
      </c>
      <c r="L21" s="50" t="s">
        <v>65</v>
      </c>
      <c r="M21" s="50" t="s">
        <v>66</v>
      </c>
      <c r="N21" s="51" t="s">
        <v>67</v>
      </c>
      <c r="O21" s="52" t="s">
        <v>69</v>
      </c>
      <c r="P21" s="54" t="s">
        <v>83</v>
      </c>
      <c r="Q21" s="54" t="s">
        <v>84</v>
      </c>
      <c r="R21" s="54" t="s">
        <v>85</v>
      </c>
      <c r="S21" s="54" t="s">
        <v>86</v>
      </c>
      <c r="T21" s="54" t="s">
        <v>87</v>
      </c>
      <c r="U21" s="54" t="s">
        <v>88</v>
      </c>
      <c r="V21" s="54" t="s">
        <v>70</v>
      </c>
      <c r="W21" s="54" t="s">
        <v>71</v>
      </c>
      <c r="X21" s="54" t="s">
        <v>72</v>
      </c>
      <c r="Y21" s="54" t="s">
        <v>73</v>
      </c>
      <c r="Z21" s="54" t="s">
        <v>89</v>
      </c>
      <c r="AA21" s="54" t="s">
        <v>74</v>
      </c>
      <c r="AB21" s="54" t="s">
        <v>90</v>
      </c>
      <c r="AC21" s="54" t="s">
        <v>91</v>
      </c>
      <c r="AD21" s="54" t="s">
        <v>92</v>
      </c>
      <c r="AE21" s="54" t="s">
        <v>93</v>
      </c>
      <c r="AF21" s="54" t="s">
        <v>75</v>
      </c>
      <c r="AG21" s="55" t="s">
        <v>76</v>
      </c>
    </row>
    <row r="22" spans="1:33" x14ac:dyDescent="0.25">
      <c r="A22" t="s">
        <v>79</v>
      </c>
      <c r="B22" t="s">
        <v>79</v>
      </c>
      <c r="C22" t="s">
        <v>79</v>
      </c>
      <c r="D22">
        <v>2918301</v>
      </c>
      <c r="E22" s="3">
        <v>45.731386999999998</v>
      </c>
      <c r="F22">
        <v>0.50672799999999996</v>
      </c>
      <c r="G22" s="35">
        <v>5.5057000000000002E-2</v>
      </c>
      <c r="H22" s="37">
        <v>0.17809700000000001</v>
      </c>
      <c r="I22" s="34">
        <v>608.17961000000003</v>
      </c>
      <c r="J22" s="27">
        <v>128.96907300000001</v>
      </c>
      <c r="K22" s="27">
        <v>188.61568600000001</v>
      </c>
      <c r="L22" s="27">
        <v>138.27091899999999</v>
      </c>
      <c r="M22" s="27">
        <v>122.14275499999999</v>
      </c>
      <c r="N22" s="28">
        <v>30.181173999999999</v>
      </c>
      <c r="O22" s="35">
        <v>0.75691299999999995</v>
      </c>
      <c r="P22" s="36">
        <v>2.7260000000000001E-3</v>
      </c>
      <c r="Q22" s="36">
        <v>5.0150000000000004E-3</v>
      </c>
      <c r="R22" s="36">
        <v>2.8673000000000001E-2</v>
      </c>
      <c r="S22" s="36">
        <v>3.0412000000000002E-2</v>
      </c>
      <c r="T22" s="36">
        <v>1.3599999999999999E-2</v>
      </c>
      <c r="U22" s="36">
        <v>1.0293999999999999E-2</v>
      </c>
      <c r="V22" s="36">
        <v>7.0215E-2</v>
      </c>
      <c r="W22" s="36">
        <v>1.0629999999999999E-3</v>
      </c>
      <c r="X22" s="36">
        <v>8.4361000000000005E-2</v>
      </c>
      <c r="Y22" s="36">
        <v>0.22082299999999999</v>
      </c>
      <c r="Z22" s="36">
        <v>2.4145E-2</v>
      </c>
      <c r="AA22" s="36">
        <v>1.5150000000000001E-3</v>
      </c>
      <c r="AB22" s="36">
        <v>1.435E-2</v>
      </c>
      <c r="AC22" s="36">
        <v>1.3296000000000001E-2</v>
      </c>
      <c r="AD22" s="36">
        <v>1.252E-2</v>
      </c>
      <c r="AE22" s="36">
        <v>3.0330000000000001E-3</v>
      </c>
      <c r="AF22" s="36">
        <v>7.2205000000000005E-2</v>
      </c>
      <c r="AG22" s="37">
        <v>1.0867E-2</v>
      </c>
    </row>
    <row r="23" spans="1:33" x14ac:dyDescent="0.25">
      <c r="A23" t="s">
        <v>51</v>
      </c>
      <c r="B23" t="s">
        <v>79</v>
      </c>
      <c r="C23" t="s">
        <v>57</v>
      </c>
      <c r="D23">
        <v>767699</v>
      </c>
      <c r="E23" s="3">
        <v>45.927500000000002</v>
      </c>
      <c r="F23">
        <v>1</v>
      </c>
      <c r="G23" s="35">
        <v>7.2126999999999997E-2</v>
      </c>
      <c r="H23" s="37">
        <v>0.21057200000000001</v>
      </c>
      <c r="I23" s="34">
        <v>694.34422099999995</v>
      </c>
      <c r="J23" s="27">
        <v>146.18652599999999</v>
      </c>
      <c r="K23" s="27">
        <v>227.18283199999999</v>
      </c>
      <c r="L23" s="27">
        <v>179.30867900000001</v>
      </c>
      <c r="M23" s="27">
        <v>105.19255699999999</v>
      </c>
      <c r="N23" s="28">
        <v>36.473624999999998</v>
      </c>
      <c r="O23" s="35">
        <v>0.78469999999999995</v>
      </c>
      <c r="P23" s="36">
        <v>7.6300000000000001E-4</v>
      </c>
      <c r="Q23" s="36">
        <v>2.8909999999999999E-3</v>
      </c>
      <c r="R23" s="36">
        <v>1.7474E-2</v>
      </c>
      <c r="S23" s="36">
        <v>3.6311999999999997E-2</v>
      </c>
      <c r="T23" s="36">
        <v>1.4628E-2</v>
      </c>
      <c r="U23" s="36">
        <v>8.4080000000000005E-3</v>
      </c>
      <c r="V23" s="36">
        <v>8.7913000000000005E-2</v>
      </c>
      <c r="W23" s="36">
        <v>1.508E-3</v>
      </c>
      <c r="X23" s="36">
        <v>7.9114000000000004E-2</v>
      </c>
      <c r="Y23" s="36">
        <v>0.20360900000000001</v>
      </c>
      <c r="Z23" s="36">
        <v>2.5151E-2</v>
      </c>
      <c r="AA23" s="36">
        <v>1.5380000000000001E-3</v>
      </c>
      <c r="AB23" s="36">
        <v>1.3304E-2</v>
      </c>
      <c r="AC23" s="36">
        <v>1.1492E-2</v>
      </c>
      <c r="AD23" s="36">
        <v>1.9941E-2</v>
      </c>
      <c r="AE23" s="36">
        <v>3.5400000000000002E-3</v>
      </c>
      <c r="AF23" s="36">
        <v>9.8469000000000001E-2</v>
      </c>
      <c r="AG23" s="37">
        <v>1.0965000000000001E-2</v>
      </c>
    </row>
    <row r="24" spans="1:33" x14ac:dyDescent="0.25">
      <c r="A24" t="s">
        <v>51</v>
      </c>
      <c r="B24" t="s">
        <v>79</v>
      </c>
      <c r="C24" t="s">
        <v>58</v>
      </c>
      <c r="D24">
        <v>736901</v>
      </c>
      <c r="E24" s="3">
        <v>46.905509000000002</v>
      </c>
      <c r="F24">
        <v>0</v>
      </c>
      <c r="G24" s="35">
        <v>4.3212E-2</v>
      </c>
      <c r="H24" s="37">
        <v>0.153784</v>
      </c>
      <c r="I24" s="34">
        <v>554.87852199999998</v>
      </c>
      <c r="J24" s="27">
        <v>124.604597</v>
      </c>
      <c r="K24" s="27">
        <v>175.546694</v>
      </c>
      <c r="L24" s="27">
        <v>123.677318</v>
      </c>
      <c r="M24" s="27">
        <v>105.671126</v>
      </c>
      <c r="N24" s="28">
        <v>25.378782999999999</v>
      </c>
      <c r="O24" s="35">
        <v>0.82636799999999999</v>
      </c>
      <c r="P24" s="36">
        <v>4.6979999999999999E-3</v>
      </c>
      <c r="Q24" s="36">
        <v>7.7320000000000002E-3</v>
      </c>
      <c r="R24" s="36">
        <v>4.5282000000000003E-2</v>
      </c>
      <c r="S24" s="36">
        <v>2.9401E-2</v>
      </c>
      <c r="T24" s="36">
        <v>1.6386999999999999E-2</v>
      </c>
      <c r="U24" s="36">
        <v>1.444E-2</v>
      </c>
      <c r="V24" s="36">
        <v>6.0079E-2</v>
      </c>
      <c r="W24" s="36">
        <v>1.4989999999999999E-3</v>
      </c>
      <c r="X24" s="36">
        <v>0.103475</v>
      </c>
      <c r="Y24" s="36">
        <v>0.26367400000000002</v>
      </c>
      <c r="Z24" s="36">
        <v>2.5387E-2</v>
      </c>
      <c r="AA24" s="36">
        <v>1.779E-3</v>
      </c>
      <c r="AB24" s="36">
        <v>1.9792000000000001E-2</v>
      </c>
      <c r="AC24" s="36">
        <v>1.8291000000000002E-2</v>
      </c>
      <c r="AD24" s="36">
        <v>6.1780000000000003E-3</v>
      </c>
      <c r="AE24" s="36">
        <v>3.0430000000000001E-3</v>
      </c>
      <c r="AF24" s="36">
        <v>4.7855000000000002E-2</v>
      </c>
      <c r="AG24" s="37">
        <v>1.158E-2</v>
      </c>
    </row>
    <row r="25" spans="1:33" x14ac:dyDescent="0.25">
      <c r="A25" t="s">
        <v>51</v>
      </c>
      <c r="B25" t="s">
        <v>79</v>
      </c>
      <c r="C25" t="s">
        <v>79</v>
      </c>
      <c r="D25">
        <v>1504600</v>
      </c>
      <c r="E25" s="3">
        <v>46.406495</v>
      </c>
      <c r="F25">
        <v>0.51023399999999997</v>
      </c>
      <c r="G25" s="35">
        <v>5.7965000000000003E-2</v>
      </c>
      <c r="H25" s="37">
        <v>0.182759</v>
      </c>
      <c r="I25" s="34">
        <v>626.03874900000005</v>
      </c>
      <c r="J25" s="27">
        <v>135.616444</v>
      </c>
      <c r="K25" s="27">
        <v>201.89323899999999</v>
      </c>
      <c r="L25" s="27">
        <v>152.062364</v>
      </c>
      <c r="M25" s="27">
        <v>105.42694400000001</v>
      </c>
      <c r="N25" s="28">
        <v>31.039756000000001</v>
      </c>
      <c r="O25" s="35">
        <v>0.80510800000000005</v>
      </c>
      <c r="P25" s="36">
        <v>2.6900000000000001E-3</v>
      </c>
      <c r="Q25" s="36">
        <v>5.2620000000000002E-3</v>
      </c>
      <c r="R25" s="36">
        <v>3.1092999999999999E-2</v>
      </c>
      <c r="S25" s="36">
        <v>3.2926999999999998E-2</v>
      </c>
      <c r="T25" s="36">
        <v>1.5488999999999999E-2</v>
      </c>
      <c r="U25" s="36">
        <v>1.1362000000000001E-2</v>
      </c>
      <c r="V25" s="36">
        <v>7.4281E-2</v>
      </c>
      <c r="W25" s="36">
        <v>1.5039999999999999E-3</v>
      </c>
      <c r="X25" s="36">
        <v>9.1045000000000001E-2</v>
      </c>
      <c r="Y25" s="36">
        <v>0.23302700000000001</v>
      </c>
      <c r="Z25" s="36">
        <v>2.5267000000000001E-2</v>
      </c>
      <c r="AA25" s="36">
        <v>1.6559999999999999E-3</v>
      </c>
      <c r="AB25" s="36">
        <v>1.6482E-2</v>
      </c>
      <c r="AC25" s="36">
        <v>1.4822E-2</v>
      </c>
      <c r="AD25" s="36">
        <v>1.32E-2</v>
      </c>
      <c r="AE25" s="36">
        <v>3.297E-3</v>
      </c>
      <c r="AF25" s="36">
        <v>7.3679999999999995E-2</v>
      </c>
      <c r="AG25" s="37">
        <v>1.1266E-2</v>
      </c>
    </row>
    <row r="26" spans="1:33" x14ac:dyDescent="0.25">
      <c r="A26" t="s">
        <v>51</v>
      </c>
      <c r="B26">
        <v>0</v>
      </c>
      <c r="C26" t="s">
        <v>58</v>
      </c>
      <c r="D26">
        <v>677418</v>
      </c>
      <c r="E26" s="3">
        <v>46.902816000000001</v>
      </c>
      <c r="F26">
        <v>0</v>
      </c>
      <c r="G26" s="35">
        <v>4.3527000000000003E-2</v>
      </c>
      <c r="H26" s="37">
        <v>0.155782</v>
      </c>
      <c r="I26" s="34">
        <v>552.81715599999995</v>
      </c>
      <c r="J26" s="27">
        <v>124.814077</v>
      </c>
      <c r="K26" s="27">
        <v>174.13115400000001</v>
      </c>
      <c r="L26" s="27">
        <v>122.839938</v>
      </c>
      <c r="M26" s="27">
        <v>105.346538</v>
      </c>
      <c r="N26" s="28">
        <v>25.685445999999999</v>
      </c>
      <c r="O26" s="35">
        <v>0.82769999999999999</v>
      </c>
      <c r="P26" s="36">
        <v>4.8300000000000001E-3</v>
      </c>
      <c r="Q26" s="36">
        <v>7.6889999999999997E-3</v>
      </c>
      <c r="R26" s="36">
        <v>4.5047999999999998E-2</v>
      </c>
      <c r="S26" s="36">
        <v>2.9314E-2</v>
      </c>
      <c r="T26" s="36">
        <v>1.6494000000000002E-2</v>
      </c>
      <c r="U26" s="36">
        <v>1.4531000000000001E-2</v>
      </c>
      <c r="V26" s="36">
        <v>5.9906000000000001E-2</v>
      </c>
      <c r="W26" s="36">
        <v>1.529E-3</v>
      </c>
      <c r="X26" s="36">
        <v>0.104019</v>
      </c>
      <c r="Y26" s="36">
        <v>0.26319999999999999</v>
      </c>
      <c r="Z26" s="36">
        <v>2.5340999999999999E-2</v>
      </c>
      <c r="AA26" s="36">
        <v>1.8090000000000001E-3</v>
      </c>
      <c r="AB26" s="36">
        <v>1.9911999999999999E-2</v>
      </c>
      <c r="AC26" s="36">
        <v>1.8464000000000001E-2</v>
      </c>
      <c r="AD26" s="36">
        <v>6.2170000000000003E-3</v>
      </c>
      <c r="AE26" s="36">
        <v>3.055E-3</v>
      </c>
      <c r="AF26" s="36">
        <v>4.7508000000000002E-2</v>
      </c>
      <c r="AG26" s="37">
        <v>1.1734E-2</v>
      </c>
    </row>
    <row r="27" spans="1:33" x14ac:dyDescent="0.25">
      <c r="A27" t="s">
        <v>51</v>
      </c>
      <c r="B27">
        <v>0</v>
      </c>
      <c r="C27" t="s">
        <v>57</v>
      </c>
      <c r="D27">
        <v>670156</v>
      </c>
      <c r="E27" s="3">
        <v>46.087311999999997</v>
      </c>
      <c r="F27">
        <v>1</v>
      </c>
      <c r="G27" s="35">
        <v>7.3914999999999995E-2</v>
      </c>
      <c r="H27" s="37">
        <v>0.21746099999999999</v>
      </c>
      <c r="I27" s="34">
        <v>701.578847</v>
      </c>
      <c r="J27" s="27">
        <v>150.54182399999999</v>
      </c>
      <c r="K27" s="27">
        <v>229.11495500000001</v>
      </c>
      <c r="L27" s="27">
        <v>178.951066</v>
      </c>
      <c r="M27" s="27">
        <v>105.43129999999999</v>
      </c>
      <c r="N27" s="28">
        <v>37.539698999999999</v>
      </c>
      <c r="O27" s="35">
        <v>0.79874199999999995</v>
      </c>
      <c r="P27" s="36">
        <v>8.0999999999999996E-4</v>
      </c>
      <c r="Q27" s="36">
        <v>3.0330000000000001E-3</v>
      </c>
      <c r="R27" s="36">
        <v>1.8162000000000001E-2</v>
      </c>
      <c r="S27" s="36">
        <v>3.6651999999999997E-2</v>
      </c>
      <c r="T27" s="36">
        <v>1.5169E-2</v>
      </c>
      <c r="U27" s="36">
        <v>8.7569999999999992E-3</v>
      </c>
      <c r="V27" s="36">
        <v>8.7833999999999995E-2</v>
      </c>
      <c r="W27" s="36">
        <v>1.601E-3</v>
      </c>
      <c r="X27" s="36">
        <v>8.1888000000000002E-2</v>
      </c>
      <c r="Y27" s="36">
        <v>0.207812</v>
      </c>
      <c r="Z27" s="36">
        <v>2.5588E-2</v>
      </c>
      <c r="AA27" s="36">
        <v>1.6299999999999999E-3</v>
      </c>
      <c r="AB27" s="36">
        <v>1.3893000000000001E-2</v>
      </c>
      <c r="AC27" s="36">
        <v>1.201E-2</v>
      </c>
      <c r="AD27" s="36">
        <v>2.0164999999999999E-2</v>
      </c>
      <c r="AE27" s="36">
        <v>3.5790000000000001E-3</v>
      </c>
      <c r="AF27" s="36">
        <v>9.8461999999999994E-2</v>
      </c>
      <c r="AG27" s="37">
        <v>1.116E-2</v>
      </c>
    </row>
    <row r="28" spans="1:33" x14ac:dyDescent="0.25">
      <c r="A28" t="s">
        <v>51</v>
      </c>
      <c r="B28">
        <v>0</v>
      </c>
      <c r="C28" t="s">
        <v>79</v>
      </c>
      <c r="D28">
        <v>1347574</v>
      </c>
      <c r="E28" s="3">
        <v>46.497261000000002</v>
      </c>
      <c r="F28">
        <v>0.497305</v>
      </c>
      <c r="G28" s="35">
        <v>5.8638999999999997E-2</v>
      </c>
      <c r="H28" s="37">
        <v>0.18645500000000001</v>
      </c>
      <c r="I28" s="34">
        <v>626.79716699999994</v>
      </c>
      <c r="J28" s="27">
        <v>137.60862800000001</v>
      </c>
      <c r="K28" s="27">
        <v>201.47490199999999</v>
      </c>
      <c r="L28" s="27">
        <v>150.74431200000001</v>
      </c>
      <c r="M28" s="27">
        <v>105.38869099999999</v>
      </c>
      <c r="N28" s="28">
        <v>31.580632000000001</v>
      </c>
      <c r="O28" s="35">
        <v>0.81329899999999999</v>
      </c>
      <c r="P28" s="36">
        <v>2.8310000000000002E-3</v>
      </c>
      <c r="Q28" s="36">
        <v>5.3740000000000003E-3</v>
      </c>
      <c r="R28" s="36">
        <v>3.1677999999999998E-2</v>
      </c>
      <c r="S28" s="36">
        <v>3.2962999999999999E-2</v>
      </c>
      <c r="T28" s="36">
        <v>1.5834999999999998E-2</v>
      </c>
      <c r="U28" s="36">
        <v>1.166E-2</v>
      </c>
      <c r="V28" s="36">
        <v>7.3794999999999999E-2</v>
      </c>
      <c r="W28" s="36">
        <v>1.565E-3</v>
      </c>
      <c r="X28" s="36">
        <v>9.3012999999999998E-2</v>
      </c>
      <c r="Y28" s="36">
        <v>0.235656</v>
      </c>
      <c r="Z28" s="36">
        <v>2.5464000000000001E-2</v>
      </c>
      <c r="AA28" s="36">
        <v>1.72E-3</v>
      </c>
      <c r="AB28" s="36">
        <v>1.6919E-2</v>
      </c>
      <c r="AC28" s="36">
        <v>1.5254E-2</v>
      </c>
      <c r="AD28" s="36">
        <v>1.3154000000000001E-2</v>
      </c>
      <c r="AE28" s="36">
        <v>3.3159999999999999E-3</v>
      </c>
      <c r="AF28" s="36">
        <v>7.2846999999999995E-2</v>
      </c>
      <c r="AG28" s="37">
        <v>1.1448E-2</v>
      </c>
    </row>
    <row r="29" spans="1:33" x14ac:dyDescent="0.25">
      <c r="A29" t="s">
        <v>51</v>
      </c>
      <c r="B29">
        <v>1</v>
      </c>
      <c r="C29" t="s">
        <v>79</v>
      </c>
      <c r="D29">
        <v>157026</v>
      </c>
      <c r="E29" s="3">
        <v>45.627552000000001</v>
      </c>
      <c r="F29">
        <v>0.62119000000000002</v>
      </c>
      <c r="G29" s="35">
        <v>5.2181999999999999E-2</v>
      </c>
      <c r="H29" s="37">
        <v>0.15103800000000001</v>
      </c>
      <c r="I29" s="34">
        <v>619.53011500000002</v>
      </c>
      <c r="J29" s="27">
        <v>118.51981600000001</v>
      </c>
      <c r="K29" s="27">
        <v>205.48334600000001</v>
      </c>
      <c r="L29" s="27">
        <v>163.37368699999999</v>
      </c>
      <c r="M29" s="27">
        <v>105.75522599999999</v>
      </c>
      <c r="N29" s="28">
        <v>26.398038</v>
      </c>
      <c r="O29" s="35">
        <v>0.73480800000000002</v>
      </c>
      <c r="P29" s="36">
        <v>1.4829999999999999E-3</v>
      </c>
      <c r="Q29" s="36">
        <v>4.3049999999999998E-3</v>
      </c>
      <c r="R29" s="36">
        <v>2.6078E-2</v>
      </c>
      <c r="S29" s="36">
        <v>3.2618000000000001E-2</v>
      </c>
      <c r="T29" s="36">
        <v>1.252E-2</v>
      </c>
      <c r="U29" s="36">
        <v>8.8070000000000006E-3</v>
      </c>
      <c r="V29" s="36">
        <v>7.8451000000000007E-2</v>
      </c>
      <c r="W29" s="36">
        <v>9.7999999999999997E-4</v>
      </c>
      <c r="X29" s="36">
        <v>7.4152999999999997E-2</v>
      </c>
      <c r="Y29" s="36">
        <v>0.21046799999999999</v>
      </c>
      <c r="Z29" s="36">
        <v>2.3574999999999999E-2</v>
      </c>
      <c r="AA29" s="36">
        <v>1.101E-3</v>
      </c>
      <c r="AB29" s="36">
        <v>1.273E-2</v>
      </c>
      <c r="AC29" s="36">
        <v>1.1112E-2</v>
      </c>
      <c r="AD29" s="36">
        <v>1.3602E-2</v>
      </c>
      <c r="AE29" s="36">
        <v>3.1329999999999999E-3</v>
      </c>
      <c r="AF29" s="36">
        <v>8.0826999999999996E-2</v>
      </c>
      <c r="AG29" s="37">
        <v>9.7050000000000001E-3</v>
      </c>
    </row>
    <row r="30" spans="1:33" x14ac:dyDescent="0.25">
      <c r="A30" t="s">
        <v>51</v>
      </c>
      <c r="B30">
        <v>1</v>
      </c>
      <c r="C30" t="s">
        <v>57</v>
      </c>
      <c r="D30">
        <v>97543</v>
      </c>
      <c r="E30" s="3">
        <v>44.829531000000003</v>
      </c>
      <c r="F30">
        <v>1</v>
      </c>
      <c r="G30" s="35">
        <v>5.9839999999999997E-2</v>
      </c>
      <c r="H30" s="37">
        <v>0.16324</v>
      </c>
      <c r="I30" s="34">
        <v>644.63970400000005</v>
      </c>
      <c r="J30" s="27">
        <v>116.26403500000001</v>
      </c>
      <c r="K30" s="27">
        <v>213.90844300000001</v>
      </c>
      <c r="L30" s="27">
        <v>181.76560499999999</v>
      </c>
      <c r="M30" s="27">
        <v>103.552308</v>
      </c>
      <c r="N30" s="28">
        <v>29.14931</v>
      </c>
      <c r="O30" s="35">
        <v>0.68822899999999998</v>
      </c>
      <c r="P30" s="36">
        <v>4.4000000000000002E-4</v>
      </c>
      <c r="Q30" s="36">
        <v>1.9170000000000001E-3</v>
      </c>
      <c r="R30" s="36">
        <v>1.2743000000000001E-2</v>
      </c>
      <c r="S30" s="36">
        <v>3.3973999999999997E-2</v>
      </c>
      <c r="T30" s="36">
        <v>1.0907999999999999E-2</v>
      </c>
      <c r="U30" s="36">
        <v>6.0070000000000002E-3</v>
      </c>
      <c r="V30" s="36">
        <v>8.8453000000000004E-2</v>
      </c>
      <c r="W30" s="36">
        <v>8.7100000000000003E-4</v>
      </c>
      <c r="X30" s="36">
        <v>6.0054999999999997E-2</v>
      </c>
      <c r="Y30" s="36">
        <v>0.174733</v>
      </c>
      <c r="Z30" s="36">
        <v>2.2154E-2</v>
      </c>
      <c r="AA30" s="36">
        <v>9.0200000000000002E-4</v>
      </c>
      <c r="AB30" s="36">
        <v>9.2569999999999996E-3</v>
      </c>
      <c r="AC30" s="36">
        <v>7.9340000000000001E-3</v>
      </c>
      <c r="AD30" s="36">
        <v>1.8402000000000002E-2</v>
      </c>
      <c r="AE30" s="36">
        <v>3.2699999999999999E-3</v>
      </c>
      <c r="AF30" s="36">
        <v>9.8519999999999996E-2</v>
      </c>
      <c r="AG30" s="37">
        <v>9.6259999999999991E-3</v>
      </c>
    </row>
    <row r="31" spans="1:33" x14ac:dyDescent="0.25">
      <c r="A31" t="s">
        <v>51</v>
      </c>
      <c r="B31">
        <v>1</v>
      </c>
      <c r="C31" t="s">
        <v>58</v>
      </c>
      <c r="D31">
        <v>59483</v>
      </c>
      <c r="E31" s="3">
        <v>46.936183</v>
      </c>
      <c r="F31">
        <v>0</v>
      </c>
      <c r="G31" s="35">
        <v>3.9623999999999999E-2</v>
      </c>
      <c r="H31" s="37">
        <v>0.13102900000000001</v>
      </c>
      <c r="I31" s="34">
        <v>578.35423800000001</v>
      </c>
      <c r="J31" s="27">
        <v>122.218952</v>
      </c>
      <c r="K31" s="27">
        <v>191.66747799999999</v>
      </c>
      <c r="L31" s="27">
        <v>133.21376100000001</v>
      </c>
      <c r="M31" s="27">
        <v>109.367673</v>
      </c>
      <c r="N31" s="28">
        <v>21.886372999999999</v>
      </c>
      <c r="O31" s="35">
        <v>0.81118900000000005</v>
      </c>
      <c r="P31" s="36">
        <v>3.1939999999999998E-3</v>
      </c>
      <c r="Q31" s="36">
        <v>8.2199999999999999E-3</v>
      </c>
      <c r="R31" s="36">
        <v>4.7946000000000003E-2</v>
      </c>
      <c r="S31" s="36">
        <v>3.0394999999999998E-2</v>
      </c>
      <c r="T31" s="36">
        <v>1.5162999999999999E-2</v>
      </c>
      <c r="U31" s="36">
        <v>1.3398E-2</v>
      </c>
      <c r="V31" s="36">
        <v>6.2051000000000002E-2</v>
      </c>
      <c r="W31" s="36">
        <v>1.1590000000000001E-3</v>
      </c>
      <c r="X31" s="36">
        <v>9.7270999999999996E-2</v>
      </c>
      <c r="Y31" s="36">
        <v>0.26906799999999997</v>
      </c>
      <c r="Z31" s="36">
        <v>2.5905999999999998E-2</v>
      </c>
      <c r="AA31" s="36">
        <v>1.428E-3</v>
      </c>
      <c r="AB31" s="36">
        <v>1.8425E-2</v>
      </c>
      <c r="AC31" s="36">
        <v>1.6323000000000001E-2</v>
      </c>
      <c r="AD31" s="36">
        <v>5.7320000000000001E-3</v>
      </c>
      <c r="AE31" s="36">
        <v>2.908E-3</v>
      </c>
      <c r="AF31" s="36">
        <v>5.1812999999999998E-2</v>
      </c>
      <c r="AG31" s="37">
        <v>9.8340000000000007E-3</v>
      </c>
    </row>
    <row r="32" spans="1:33" x14ac:dyDescent="0.25">
      <c r="A32" t="s">
        <v>53</v>
      </c>
      <c r="B32" t="s">
        <v>79</v>
      </c>
      <c r="C32" t="s">
        <v>57</v>
      </c>
      <c r="D32">
        <v>711088</v>
      </c>
      <c r="E32" s="3">
        <v>44.502813000000003</v>
      </c>
      <c r="F32">
        <v>1</v>
      </c>
      <c r="G32" s="35">
        <v>6.4602000000000007E-2</v>
      </c>
      <c r="H32" s="37">
        <v>0.19885800000000001</v>
      </c>
      <c r="I32" s="34">
        <v>639.57346700000005</v>
      </c>
      <c r="J32" s="27">
        <v>125.52920399999999</v>
      </c>
      <c r="K32" s="27">
        <v>194.33035899999999</v>
      </c>
      <c r="L32" s="27">
        <v>145.261383</v>
      </c>
      <c r="M32" s="27">
        <v>140.57140799999999</v>
      </c>
      <c r="N32" s="28">
        <v>33.88111</v>
      </c>
      <c r="O32" s="35">
        <v>0.68724200000000002</v>
      </c>
      <c r="P32" s="36">
        <v>6.3000000000000003E-4</v>
      </c>
      <c r="Q32" s="36">
        <v>2.434E-3</v>
      </c>
      <c r="R32" s="36">
        <v>1.3835E-2</v>
      </c>
      <c r="S32" s="36">
        <v>3.1328000000000002E-2</v>
      </c>
      <c r="T32" s="36">
        <v>1.0699999999999999E-2</v>
      </c>
      <c r="U32" s="36">
        <v>6.4660000000000004E-3</v>
      </c>
      <c r="V32" s="36">
        <v>7.8260999999999997E-2</v>
      </c>
      <c r="W32" s="36">
        <v>6.2699999999999995E-4</v>
      </c>
      <c r="X32" s="36">
        <v>6.5820000000000004E-2</v>
      </c>
      <c r="Y32" s="36">
        <v>0.17996000000000001</v>
      </c>
      <c r="Z32" s="36">
        <v>2.2488000000000001E-2</v>
      </c>
      <c r="AA32" s="36">
        <v>1.2570000000000001E-3</v>
      </c>
      <c r="AB32" s="36">
        <v>9.3430000000000006E-3</v>
      </c>
      <c r="AC32" s="36">
        <v>9.2149999999999992E-3</v>
      </c>
      <c r="AD32" s="36">
        <v>1.7885000000000002E-2</v>
      </c>
      <c r="AE32" s="36">
        <v>2.954E-3</v>
      </c>
      <c r="AF32" s="36">
        <v>9.5837000000000006E-2</v>
      </c>
      <c r="AG32" s="37">
        <v>1.0177E-2</v>
      </c>
    </row>
    <row r="33" spans="1:33" x14ac:dyDescent="0.25">
      <c r="A33" t="s">
        <v>53</v>
      </c>
      <c r="B33" t="s">
        <v>79</v>
      </c>
      <c r="C33" t="s">
        <v>58</v>
      </c>
      <c r="D33">
        <v>702613</v>
      </c>
      <c r="E33" s="3">
        <v>45.52908</v>
      </c>
      <c r="F33">
        <v>0</v>
      </c>
      <c r="G33" s="35">
        <v>3.9168000000000001E-2</v>
      </c>
      <c r="H33" s="37">
        <v>0.14710000000000001</v>
      </c>
      <c r="I33" s="34">
        <v>538.16289300000005</v>
      </c>
      <c r="J33" s="27">
        <v>118.21552200000001</v>
      </c>
      <c r="K33" s="27">
        <v>154.399067</v>
      </c>
      <c r="L33" s="27">
        <v>101.662654</v>
      </c>
      <c r="M33" s="27">
        <v>139.28763599999999</v>
      </c>
      <c r="N33" s="28">
        <v>24.598011</v>
      </c>
      <c r="O33" s="35">
        <v>0.72421899999999995</v>
      </c>
      <c r="P33" s="36">
        <v>4.927E-3</v>
      </c>
      <c r="Q33" s="36">
        <v>7.097E-3</v>
      </c>
      <c r="R33" s="36">
        <v>3.8507E-2</v>
      </c>
      <c r="S33" s="36">
        <v>2.4098000000000001E-2</v>
      </c>
      <c r="T33" s="36">
        <v>1.2489E-2</v>
      </c>
      <c r="U33" s="36">
        <v>1.1882E-2</v>
      </c>
      <c r="V33" s="36">
        <v>5.3363000000000001E-2</v>
      </c>
      <c r="W33" s="36">
        <v>5.6300000000000002E-4</v>
      </c>
      <c r="X33" s="36">
        <v>8.8814000000000004E-2</v>
      </c>
      <c r="Y33" s="36">
        <v>0.236043</v>
      </c>
      <c r="Z33" s="36">
        <v>2.3421000000000001E-2</v>
      </c>
      <c r="AA33" s="36">
        <v>1.474E-3</v>
      </c>
      <c r="AB33" s="36">
        <v>1.4851E-2</v>
      </c>
      <c r="AC33" s="36">
        <v>1.4159E-2</v>
      </c>
      <c r="AD33" s="36">
        <v>5.633E-3</v>
      </c>
      <c r="AE33" s="36">
        <v>2.5490000000000001E-3</v>
      </c>
      <c r="AF33" s="36">
        <v>4.5130000000000003E-2</v>
      </c>
      <c r="AG33" s="37">
        <v>1.0711E-2</v>
      </c>
    </row>
    <row r="34" spans="1:33" x14ac:dyDescent="0.25">
      <c r="A34" t="s">
        <v>53</v>
      </c>
      <c r="B34" t="s">
        <v>79</v>
      </c>
      <c r="C34" t="s">
        <v>79</v>
      </c>
      <c r="D34">
        <v>1413701</v>
      </c>
      <c r="E34" s="3">
        <v>45.012870999999997</v>
      </c>
      <c r="F34">
        <v>0.50299700000000003</v>
      </c>
      <c r="G34" s="35">
        <v>5.1961E-2</v>
      </c>
      <c r="H34" s="37">
        <v>0.17313400000000001</v>
      </c>
      <c r="I34" s="34">
        <v>589.17215299999998</v>
      </c>
      <c r="J34" s="27">
        <v>121.89428599999999</v>
      </c>
      <c r="K34" s="27">
        <v>174.48440500000001</v>
      </c>
      <c r="L34" s="27">
        <v>123.592703</v>
      </c>
      <c r="M34" s="27">
        <v>139.93337</v>
      </c>
      <c r="N34" s="28">
        <v>29.267385999999998</v>
      </c>
      <c r="O34" s="35">
        <v>0.70562000000000002</v>
      </c>
      <c r="P34" s="36">
        <v>2.7650000000000001E-3</v>
      </c>
      <c r="Q34" s="36">
        <v>4.7520000000000001E-3</v>
      </c>
      <c r="R34" s="36">
        <v>2.6096999999999999E-2</v>
      </c>
      <c r="S34" s="36">
        <v>2.7734999999999999E-2</v>
      </c>
      <c r="T34" s="36">
        <v>1.1589E-2</v>
      </c>
      <c r="U34" s="36">
        <v>9.1579999999999995E-3</v>
      </c>
      <c r="V34" s="36">
        <v>6.5887000000000001E-2</v>
      </c>
      <c r="W34" s="36">
        <v>5.9500000000000004E-4</v>
      </c>
      <c r="X34" s="36">
        <v>7.7247999999999997E-2</v>
      </c>
      <c r="Y34" s="36">
        <v>0.20783299999999999</v>
      </c>
      <c r="Z34" s="36">
        <v>2.2950999999999999E-2</v>
      </c>
      <c r="AA34" s="36">
        <v>1.3649999999999999E-3</v>
      </c>
      <c r="AB34" s="36">
        <v>1.2081E-2</v>
      </c>
      <c r="AC34" s="36">
        <v>1.1672E-2</v>
      </c>
      <c r="AD34" s="36">
        <v>1.1795E-2</v>
      </c>
      <c r="AE34" s="36">
        <v>2.7529999999999998E-3</v>
      </c>
      <c r="AF34" s="36">
        <v>7.0635000000000003E-2</v>
      </c>
      <c r="AG34" s="37">
        <v>1.0442E-2</v>
      </c>
    </row>
    <row r="35" spans="1:33" x14ac:dyDescent="0.25">
      <c r="A35" t="s">
        <v>53</v>
      </c>
      <c r="B35">
        <v>0</v>
      </c>
      <c r="C35" t="s">
        <v>58</v>
      </c>
      <c r="D35">
        <v>650814</v>
      </c>
      <c r="E35" s="3">
        <v>45.490822000000001</v>
      </c>
      <c r="F35">
        <v>0</v>
      </c>
      <c r="G35" s="35">
        <v>3.9371999999999997E-2</v>
      </c>
      <c r="H35" s="37">
        <v>0.149143</v>
      </c>
      <c r="I35" s="34">
        <v>535.63440700000001</v>
      </c>
      <c r="J35" s="27">
        <v>118.23459200000001</v>
      </c>
      <c r="K35" s="27">
        <v>153.242076</v>
      </c>
      <c r="L35" s="27">
        <v>100.734707</v>
      </c>
      <c r="M35" s="27">
        <v>138.54879700000001</v>
      </c>
      <c r="N35" s="28">
        <v>24.874231999999999</v>
      </c>
      <c r="O35" s="35">
        <v>0.72384099999999996</v>
      </c>
      <c r="P35" s="36">
        <v>5.0210000000000003E-3</v>
      </c>
      <c r="Q35" s="36">
        <v>7.0879999999999997E-3</v>
      </c>
      <c r="R35" s="36">
        <v>3.8032000000000003E-2</v>
      </c>
      <c r="S35" s="36">
        <v>2.3997000000000001E-2</v>
      </c>
      <c r="T35" s="36">
        <v>1.2493000000000001E-2</v>
      </c>
      <c r="U35" s="36">
        <v>1.1785E-2</v>
      </c>
      <c r="V35" s="36">
        <v>5.3220999999999997E-2</v>
      </c>
      <c r="W35" s="36">
        <v>5.5000000000000003E-4</v>
      </c>
      <c r="X35" s="36">
        <v>8.9051000000000005E-2</v>
      </c>
      <c r="Y35" s="36">
        <v>0.23511099999999999</v>
      </c>
      <c r="Z35" s="36">
        <v>2.3446000000000002E-2</v>
      </c>
      <c r="AA35" s="36">
        <v>1.493E-3</v>
      </c>
      <c r="AB35" s="36">
        <v>1.4859000000000001E-2</v>
      </c>
      <c r="AC35" s="36">
        <v>1.4212000000000001E-2</v>
      </c>
      <c r="AD35" s="36">
        <v>5.6540000000000002E-3</v>
      </c>
      <c r="AE35" s="36">
        <v>2.5560000000000001E-3</v>
      </c>
      <c r="AF35" s="36">
        <v>4.5011000000000002E-2</v>
      </c>
      <c r="AG35" s="37">
        <v>1.0751999999999999E-2</v>
      </c>
    </row>
    <row r="36" spans="1:33" x14ac:dyDescent="0.25">
      <c r="A36" t="s">
        <v>53</v>
      </c>
      <c r="B36">
        <v>0</v>
      </c>
      <c r="C36" t="s">
        <v>79</v>
      </c>
      <c r="D36">
        <v>1275001</v>
      </c>
      <c r="E36" s="3">
        <v>45.058802</v>
      </c>
      <c r="F36">
        <v>0.48955799999999999</v>
      </c>
      <c r="G36" s="35">
        <v>5.2330000000000002E-2</v>
      </c>
      <c r="H36" s="37">
        <v>0.17696400000000001</v>
      </c>
      <c r="I36" s="34">
        <v>588.537057</v>
      </c>
      <c r="J36" s="27">
        <v>122.708656</v>
      </c>
      <c r="K36" s="27">
        <v>174.04531800000001</v>
      </c>
      <c r="L36" s="27">
        <v>122.32575799999999</v>
      </c>
      <c r="M36" s="27">
        <v>139.58549099999999</v>
      </c>
      <c r="N36" s="28">
        <v>29.871831</v>
      </c>
      <c r="O36" s="35">
        <v>0.71074700000000002</v>
      </c>
      <c r="P36" s="36">
        <v>2.8969999999999998E-3</v>
      </c>
      <c r="Q36" s="36">
        <v>4.8529999999999997E-3</v>
      </c>
      <c r="R36" s="36">
        <v>2.6370999999999999E-2</v>
      </c>
      <c r="S36" s="36">
        <v>2.7643000000000001E-2</v>
      </c>
      <c r="T36" s="36">
        <v>1.1757E-2</v>
      </c>
      <c r="U36" s="36">
        <v>9.2940000000000002E-3</v>
      </c>
      <c r="V36" s="36">
        <v>6.5476000000000006E-2</v>
      </c>
      <c r="W36" s="36">
        <v>5.9599999999999996E-4</v>
      </c>
      <c r="X36" s="36">
        <v>7.8741000000000005E-2</v>
      </c>
      <c r="Y36" s="36">
        <v>0.20955499999999999</v>
      </c>
      <c r="Z36" s="36">
        <v>2.3196000000000001E-2</v>
      </c>
      <c r="AA36" s="36">
        <v>1.4059999999999999E-3</v>
      </c>
      <c r="AB36" s="36">
        <v>1.2265E-2</v>
      </c>
      <c r="AC36" s="36">
        <v>1.192E-2</v>
      </c>
      <c r="AD36" s="36">
        <v>1.1707E-2</v>
      </c>
      <c r="AE36" s="36">
        <v>2.7889999999999998E-3</v>
      </c>
      <c r="AF36" s="36">
        <v>6.9828000000000001E-2</v>
      </c>
      <c r="AG36" s="37">
        <v>1.0574E-2</v>
      </c>
    </row>
    <row r="37" spans="1:33" x14ac:dyDescent="0.25">
      <c r="A37" t="s">
        <v>53</v>
      </c>
      <c r="B37">
        <v>0</v>
      </c>
      <c r="C37" t="s">
        <v>57</v>
      </c>
      <c r="D37">
        <v>624187</v>
      </c>
      <c r="E37" s="3">
        <v>44.608351999999996</v>
      </c>
      <c r="F37">
        <v>1</v>
      </c>
      <c r="G37" s="35">
        <v>6.5839999999999996E-2</v>
      </c>
      <c r="H37" s="37">
        <v>0.20597099999999999</v>
      </c>
      <c r="I37" s="34">
        <v>643.69646599999999</v>
      </c>
      <c r="J37" s="27">
        <v>127.37357799999999</v>
      </c>
      <c r="K37" s="27">
        <v>195.735998</v>
      </c>
      <c r="L37" s="27">
        <v>144.83785499999999</v>
      </c>
      <c r="M37" s="27">
        <v>140.66641000000001</v>
      </c>
      <c r="N37" s="28">
        <v>35.082622000000001</v>
      </c>
      <c r="O37" s="35">
        <v>0.69709399999999999</v>
      </c>
      <c r="P37" s="36">
        <v>6.8199999999999999E-4</v>
      </c>
      <c r="Q37" s="36">
        <v>2.5230000000000001E-3</v>
      </c>
      <c r="R37" s="36">
        <v>1.4213E-2</v>
      </c>
      <c r="S37" s="36">
        <v>3.1444E-2</v>
      </c>
      <c r="T37" s="36">
        <v>1.099E-2</v>
      </c>
      <c r="U37" s="36">
        <v>6.6959999999999997E-3</v>
      </c>
      <c r="V37" s="36">
        <v>7.8255000000000005E-2</v>
      </c>
      <c r="W37" s="36">
        <v>6.4400000000000004E-4</v>
      </c>
      <c r="X37" s="36">
        <v>6.7989999999999995E-2</v>
      </c>
      <c r="Y37" s="36">
        <v>0.18290899999999999</v>
      </c>
      <c r="Z37" s="36">
        <v>2.2936999999999999E-2</v>
      </c>
      <c r="AA37" s="36">
        <v>1.315E-3</v>
      </c>
      <c r="AB37" s="36">
        <v>9.5610000000000001E-3</v>
      </c>
      <c r="AC37" s="36">
        <v>9.5300000000000003E-3</v>
      </c>
      <c r="AD37" s="36">
        <v>1.8017999999999999E-2</v>
      </c>
      <c r="AE37" s="36">
        <v>3.0309999999999998E-3</v>
      </c>
      <c r="AF37" s="36">
        <v>9.5704999999999998E-2</v>
      </c>
      <c r="AG37" s="37">
        <v>1.0389000000000001E-2</v>
      </c>
    </row>
    <row r="38" spans="1:33" x14ac:dyDescent="0.25">
      <c r="A38" t="s">
        <v>53</v>
      </c>
      <c r="B38">
        <v>1</v>
      </c>
      <c r="C38" t="s">
        <v>57</v>
      </c>
      <c r="D38">
        <v>86901</v>
      </c>
      <c r="E38" s="3">
        <v>43.744754999999998</v>
      </c>
      <c r="F38">
        <v>1</v>
      </c>
      <c r="G38" s="35">
        <v>5.5707E-2</v>
      </c>
      <c r="H38" s="37">
        <v>0.14776500000000001</v>
      </c>
      <c r="I38" s="34">
        <v>609.95904800000005</v>
      </c>
      <c r="J38" s="27">
        <v>112.281552</v>
      </c>
      <c r="K38" s="27">
        <v>184.23402200000001</v>
      </c>
      <c r="L38" s="27">
        <v>148.303473</v>
      </c>
      <c r="M38" s="27">
        <v>139.88903500000001</v>
      </c>
      <c r="N38" s="28">
        <v>25.250964</v>
      </c>
      <c r="O38" s="35">
        <v>0.61647700000000005</v>
      </c>
      <c r="P38" s="36">
        <v>2.5300000000000002E-4</v>
      </c>
      <c r="Q38" s="36">
        <v>1.7949999999999999E-3</v>
      </c>
      <c r="R38" s="36">
        <v>1.1115999999999999E-2</v>
      </c>
      <c r="S38" s="36">
        <v>3.0494E-2</v>
      </c>
      <c r="T38" s="36">
        <v>8.6189999999999999E-3</v>
      </c>
      <c r="U38" s="36">
        <v>4.81E-3</v>
      </c>
      <c r="V38" s="36">
        <v>7.8307000000000002E-2</v>
      </c>
      <c r="W38" s="36">
        <v>5.0600000000000005E-4</v>
      </c>
      <c r="X38" s="36">
        <v>5.0229000000000003E-2</v>
      </c>
      <c r="Y38" s="36">
        <v>0.158778</v>
      </c>
      <c r="Z38" s="36">
        <v>1.9262999999999999E-2</v>
      </c>
      <c r="AA38" s="36">
        <v>8.4000000000000003E-4</v>
      </c>
      <c r="AB38" s="36">
        <v>7.7780000000000002E-3</v>
      </c>
      <c r="AC38" s="36">
        <v>6.9499999999999996E-3</v>
      </c>
      <c r="AD38" s="36">
        <v>1.6927000000000001E-2</v>
      </c>
      <c r="AE38" s="36">
        <v>2.405E-3</v>
      </c>
      <c r="AF38" s="36">
        <v>9.6787999999999999E-2</v>
      </c>
      <c r="AG38" s="37">
        <v>8.6529999999999992E-3</v>
      </c>
    </row>
    <row r="39" spans="1:33" x14ac:dyDescent="0.25">
      <c r="A39" t="s">
        <v>53</v>
      </c>
      <c r="B39">
        <v>1</v>
      </c>
      <c r="C39" t="s">
        <v>79</v>
      </c>
      <c r="D39">
        <v>138700</v>
      </c>
      <c r="E39" s="3">
        <v>44.590648000000002</v>
      </c>
      <c r="F39">
        <v>0.62653899999999996</v>
      </c>
      <c r="G39" s="35">
        <v>4.8571999999999997E-2</v>
      </c>
      <c r="H39" s="37">
        <v>0.13793</v>
      </c>
      <c r="I39" s="34">
        <v>595.01027399999998</v>
      </c>
      <c r="J39" s="27">
        <v>114.40817800000001</v>
      </c>
      <c r="K39" s="27">
        <v>178.52072100000001</v>
      </c>
      <c r="L39" s="27">
        <v>135.23910699999999</v>
      </c>
      <c r="M39" s="27">
        <v>143.131247</v>
      </c>
      <c r="N39" s="28">
        <v>23.711017999999999</v>
      </c>
      <c r="O39" s="35">
        <v>0.65848899999999999</v>
      </c>
      <c r="P39" s="36">
        <v>1.557E-3</v>
      </c>
      <c r="Q39" s="36">
        <v>3.8210000000000002E-3</v>
      </c>
      <c r="R39" s="36">
        <v>2.3576E-2</v>
      </c>
      <c r="S39" s="36">
        <v>2.8579E-2</v>
      </c>
      <c r="T39" s="36">
        <v>1.0043E-2</v>
      </c>
      <c r="U39" s="36">
        <v>7.9089999999999994E-3</v>
      </c>
      <c r="V39" s="36">
        <v>6.9661000000000001E-2</v>
      </c>
      <c r="W39" s="36">
        <v>5.9100000000000005E-4</v>
      </c>
      <c r="X39" s="36">
        <v>6.3524999999999998E-2</v>
      </c>
      <c r="Y39" s="36">
        <v>0.19200400000000001</v>
      </c>
      <c r="Z39" s="36">
        <v>2.0698999999999999E-2</v>
      </c>
      <c r="AA39" s="36">
        <v>9.8700000000000003E-4</v>
      </c>
      <c r="AB39" s="36">
        <v>1.0382000000000001E-2</v>
      </c>
      <c r="AC39" s="36">
        <v>9.3939999999999996E-3</v>
      </c>
      <c r="AD39" s="36">
        <v>1.2609E-2</v>
      </c>
      <c r="AE39" s="36">
        <v>2.4220000000000001E-3</v>
      </c>
      <c r="AF39" s="36">
        <v>7.8052999999999997E-2</v>
      </c>
      <c r="AG39" s="37">
        <v>9.2280000000000001E-3</v>
      </c>
    </row>
    <row r="40" spans="1:33" x14ac:dyDescent="0.25">
      <c r="A40" t="s">
        <v>53</v>
      </c>
      <c r="B40">
        <v>1</v>
      </c>
      <c r="C40" t="s">
        <v>58</v>
      </c>
      <c r="D40">
        <v>51799</v>
      </c>
      <c r="E40" s="3">
        <v>46.009768000000001</v>
      </c>
      <c r="F40">
        <v>0</v>
      </c>
      <c r="G40" s="35">
        <v>3.6602999999999997E-2</v>
      </c>
      <c r="H40" s="37">
        <v>0.12143</v>
      </c>
      <c r="I40" s="34">
        <v>569.93134499999996</v>
      </c>
      <c r="J40" s="27">
        <v>117.975931</v>
      </c>
      <c r="K40" s="27">
        <v>168.935757</v>
      </c>
      <c r="L40" s="27">
        <v>113.321572</v>
      </c>
      <c r="M40" s="27">
        <v>148.57056900000001</v>
      </c>
      <c r="N40" s="28">
        <v>21.127514999999999</v>
      </c>
      <c r="O40" s="35">
        <v>0.72897100000000004</v>
      </c>
      <c r="P40" s="36">
        <v>3.7450000000000001E-3</v>
      </c>
      <c r="Q40" s="36">
        <v>7.2199999999999999E-3</v>
      </c>
      <c r="R40" s="36">
        <v>4.4478999999999998E-2</v>
      </c>
      <c r="S40" s="36">
        <v>2.5367000000000001E-2</v>
      </c>
      <c r="T40" s="36">
        <v>1.2432E-2</v>
      </c>
      <c r="U40" s="36">
        <v>1.3108E-2</v>
      </c>
      <c r="V40" s="36">
        <v>5.5155000000000003E-2</v>
      </c>
      <c r="W40" s="36">
        <v>7.3300000000000004E-4</v>
      </c>
      <c r="X40" s="36">
        <v>8.5831000000000005E-2</v>
      </c>
      <c r="Y40" s="36">
        <v>0.24774599999999999</v>
      </c>
      <c r="Z40" s="36">
        <v>2.3108E-2</v>
      </c>
      <c r="AA40" s="36">
        <v>1.235E-3</v>
      </c>
      <c r="AB40" s="36">
        <v>1.4749E-2</v>
      </c>
      <c r="AC40" s="36">
        <v>1.3494000000000001E-2</v>
      </c>
      <c r="AD40" s="36">
        <v>5.3660000000000001E-3</v>
      </c>
      <c r="AE40" s="36">
        <v>2.4510000000000001E-3</v>
      </c>
      <c r="AF40" s="36">
        <v>4.6621999999999997E-2</v>
      </c>
      <c r="AG40" s="37">
        <v>1.0193000000000001E-2</v>
      </c>
    </row>
  </sheetData>
  <autoFilter ref="A20:AG40"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</autoFilter>
  <mergeCells count="6">
    <mergeCell ref="G1:H1"/>
    <mergeCell ref="I1:N1"/>
    <mergeCell ref="O1:AG1"/>
    <mergeCell ref="G20:H20"/>
    <mergeCell ref="I20:N20"/>
    <mergeCell ref="O20:A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SelectedColumns_EmailCompare</vt:lpstr>
      <vt:lpstr>DistinctEmails stats</vt:lpstr>
      <vt:lpstr>Sheet5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Grossinger</dc:creator>
  <cp:lastModifiedBy>Seth Grossinger</cp:lastModifiedBy>
  <dcterms:created xsi:type="dcterms:W3CDTF">2018-07-20T06:15:06Z</dcterms:created>
  <dcterms:modified xsi:type="dcterms:W3CDTF">2018-07-24T18:36:01Z</dcterms:modified>
</cp:coreProperties>
</file>