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\Documents\GitHub\263-OR-18\"/>
    </mc:Choice>
  </mc:AlternateContent>
  <xr:revisionPtr revIDLastSave="0" documentId="13_ncr:1_{D305AA71-A5FC-474C-B540-9BB582CBCC8B}" xr6:coauthVersionLast="47" xr6:coauthVersionMax="47" xr10:uidLastSave="{00000000-0000-0000-0000-000000000000}"/>
  <bookViews>
    <workbookView xWindow="32835" yWindow="-225" windowWidth="18600" windowHeight="8955" activeTab="1" xr2:uid="{00000000-000D-0000-FFFF-FFFF00000000}"/>
  </bookViews>
  <sheets>
    <sheet name="Saturdays" sheetId="1" r:id="rId1"/>
    <sheet name="Weekday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2" l="1"/>
  <c r="W2" i="2" s="1"/>
  <c r="AA2" i="2"/>
  <c r="V3" i="2"/>
  <c r="W3" i="2" s="1"/>
  <c r="Z3" i="2" s="1"/>
  <c r="AA3" i="2"/>
  <c r="V4" i="2"/>
  <c r="W4" i="2" s="1"/>
  <c r="Z4" i="2" s="1"/>
  <c r="X4" i="2"/>
  <c r="Y4" i="2"/>
  <c r="AA4" i="2"/>
  <c r="V5" i="2"/>
  <c r="W5" i="2" s="1"/>
  <c r="Z5" i="2" s="1"/>
  <c r="AA5" i="2"/>
  <c r="V6" i="2"/>
  <c r="X6" i="2" s="1"/>
  <c r="AA6" i="2"/>
  <c r="V7" i="2"/>
  <c r="W7" i="2" s="1"/>
  <c r="Z7" i="2" s="1"/>
  <c r="X7" i="2"/>
  <c r="AA7" i="2"/>
  <c r="V8" i="2"/>
  <c r="W8" i="2" s="1"/>
  <c r="Z8" i="2" s="1"/>
  <c r="AA8" i="2"/>
  <c r="V9" i="2"/>
  <c r="W9" i="2" s="1"/>
  <c r="Z9" i="2" s="1"/>
  <c r="AA9" i="2"/>
  <c r="V10" i="2"/>
  <c r="X10" i="2" s="1"/>
  <c r="AA10" i="2"/>
  <c r="V11" i="2"/>
  <c r="W11" i="2" s="1"/>
  <c r="Z11" i="2" s="1"/>
  <c r="AA11" i="2"/>
  <c r="V12" i="2"/>
  <c r="X12" i="2" s="1"/>
  <c r="W12" i="2"/>
  <c r="Z12" i="2" s="1"/>
  <c r="Y12" i="2"/>
  <c r="AA12" i="2"/>
  <c r="V13" i="2"/>
  <c r="X13" i="2" s="1"/>
  <c r="W13" i="2"/>
  <c r="Z13" i="2" s="1"/>
  <c r="AA13" i="2"/>
  <c r="V14" i="2"/>
  <c r="X14" i="2" s="1"/>
  <c r="AA14" i="2"/>
  <c r="V15" i="2"/>
  <c r="W15" i="2" s="1"/>
  <c r="Z15" i="2" s="1"/>
  <c r="X15" i="2"/>
  <c r="AA15" i="2"/>
  <c r="V16" i="2"/>
  <c r="W16" i="2" s="1"/>
  <c r="Z16" i="2" s="1"/>
  <c r="AA16" i="2"/>
  <c r="V17" i="2"/>
  <c r="X17" i="2" s="1"/>
  <c r="Y17" i="2"/>
  <c r="AA17" i="2"/>
  <c r="V18" i="2"/>
  <c r="X18" i="2" s="1"/>
  <c r="AA18" i="2"/>
  <c r="V19" i="2"/>
  <c r="W19" i="2" s="1"/>
  <c r="Z19" i="2" s="1"/>
  <c r="X19" i="2"/>
  <c r="AA19" i="2"/>
  <c r="V20" i="2"/>
  <c r="W20" i="2" s="1"/>
  <c r="Z20" i="2" s="1"/>
  <c r="AA20" i="2"/>
  <c r="V21" i="2"/>
  <c r="X21" i="2" s="1"/>
  <c r="Y21" i="2"/>
  <c r="AA21" i="2"/>
  <c r="V22" i="2"/>
  <c r="X22" i="2" s="1"/>
  <c r="AA22" i="2"/>
  <c r="V23" i="2"/>
  <c r="W23" i="2" s="1"/>
  <c r="Z23" i="2" s="1"/>
  <c r="X23" i="2"/>
  <c r="AA23" i="2"/>
  <c r="V24" i="2"/>
  <c r="W24" i="2" s="1"/>
  <c r="Z24" i="2" s="1"/>
  <c r="AA24" i="2"/>
  <c r="V25" i="2"/>
  <c r="X25" i="2" s="1"/>
  <c r="AA25" i="2"/>
  <c r="V26" i="2"/>
  <c r="X26" i="2" s="1"/>
  <c r="AA26" i="2"/>
  <c r="V27" i="2"/>
  <c r="W27" i="2" s="1"/>
  <c r="Z27" i="2" s="1"/>
  <c r="X27" i="2"/>
  <c r="AA27" i="2"/>
  <c r="V28" i="2"/>
  <c r="W28" i="2" s="1"/>
  <c r="Z28" i="2" s="1"/>
  <c r="AA28" i="2"/>
  <c r="V29" i="2"/>
  <c r="X29" i="2" s="1"/>
  <c r="AA29" i="2"/>
  <c r="V30" i="2"/>
  <c r="X30" i="2" s="1"/>
  <c r="AA30" i="2"/>
  <c r="V31" i="2"/>
  <c r="W31" i="2" s="1"/>
  <c r="Z31" i="2" s="1"/>
  <c r="X31" i="2"/>
  <c r="AA31" i="2"/>
  <c r="V32" i="2"/>
  <c r="W32" i="2" s="1"/>
  <c r="Z32" i="2" s="1"/>
  <c r="AA32" i="2"/>
  <c r="V33" i="2"/>
  <c r="X33" i="2" s="1"/>
  <c r="AA33" i="2"/>
  <c r="V34" i="2"/>
  <c r="X34" i="2" s="1"/>
  <c r="AA34" i="2"/>
  <c r="V35" i="2"/>
  <c r="Y35" i="2" s="1"/>
  <c r="W35" i="2"/>
  <c r="Z35" i="2" s="1"/>
  <c r="AA35" i="2"/>
  <c r="V36" i="2"/>
  <c r="W36" i="2"/>
  <c r="X36" i="2"/>
  <c r="Y36" i="2"/>
  <c r="Z36" i="2"/>
  <c r="AA36" i="2"/>
  <c r="V37" i="2"/>
  <c r="X37" i="2" s="1"/>
  <c r="W37" i="2"/>
  <c r="Z37" i="2" s="1"/>
  <c r="AA37" i="2"/>
  <c r="V38" i="2"/>
  <c r="X38" i="2" s="1"/>
  <c r="AA38" i="2"/>
  <c r="V39" i="2"/>
  <c r="Y39" i="2" s="1"/>
  <c r="AA39" i="2"/>
  <c r="V40" i="2"/>
  <c r="W40" i="2"/>
  <c r="X40" i="2"/>
  <c r="Y40" i="2"/>
  <c r="Z40" i="2"/>
  <c r="AA40" i="2"/>
  <c r="V41" i="2"/>
  <c r="X41" i="2" s="1"/>
  <c r="AA41" i="2"/>
  <c r="V42" i="2"/>
  <c r="X42" i="2" s="1"/>
  <c r="AA42" i="2"/>
  <c r="V43" i="2"/>
  <c r="Y43" i="2" s="1"/>
  <c r="W43" i="2"/>
  <c r="Z43" i="2" s="1"/>
  <c r="AA43" i="2"/>
  <c r="V44" i="2"/>
  <c r="W44" i="2"/>
  <c r="Z44" i="2" s="1"/>
  <c r="X44" i="2"/>
  <c r="Y44" i="2"/>
  <c r="AA44" i="2"/>
  <c r="V45" i="2"/>
  <c r="X45" i="2" s="1"/>
  <c r="W45" i="2"/>
  <c r="Y45" i="2"/>
  <c r="Z45" i="2"/>
  <c r="AA45" i="2"/>
  <c r="V46" i="2"/>
  <c r="X46" i="2" s="1"/>
  <c r="AA46" i="2"/>
  <c r="V47" i="2"/>
  <c r="Y47" i="2" s="1"/>
  <c r="AA47" i="2"/>
  <c r="V48" i="2"/>
  <c r="Y48" i="2" s="1"/>
  <c r="W48" i="2"/>
  <c r="Z48" i="2" s="1"/>
  <c r="X48" i="2"/>
  <c r="AA48" i="2"/>
  <c r="V49" i="2"/>
  <c r="X49" i="2" s="1"/>
  <c r="W49" i="2"/>
  <c r="Y49" i="2"/>
  <c r="Z49" i="2"/>
  <c r="AA49" i="2"/>
  <c r="V50" i="2"/>
  <c r="X50" i="2" s="1"/>
  <c r="AA50" i="2"/>
  <c r="V51" i="2"/>
  <c r="Y51" i="2" s="1"/>
  <c r="W51" i="2"/>
  <c r="Z51" i="2" s="1"/>
  <c r="X51" i="2"/>
  <c r="AA51" i="2"/>
  <c r="V52" i="2"/>
  <c r="X52" i="2" s="1"/>
  <c r="W52" i="2"/>
  <c r="Z52" i="2" s="1"/>
  <c r="AA52" i="2"/>
  <c r="V53" i="2"/>
  <c r="X53" i="2" s="1"/>
  <c r="W53" i="2"/>
  <c r="Y53" i="2"/>
  <c r="Z53" i="2"/>
  <c r="AA53" i="2"/>
  <c r="V54" i="2"/>
  <c r="X54" i="2" s="1"/>
  <c r="AA54" i="2"/>
  <c r="V55" i="2"/>
  <c r="Y55" i="2" s="1"/>
  <c r="W55" i="2"/>
  <c r="Z55" i="2" s="1"/>
  <c r="X55" i="2"/>
  <c r="AA55" i="2"/>
  <c r="V56" i="2"/>
  <c r="W56" i="2" s="1"/>
  <c r="Z56" i="2" s="1"/>
  <c r="AA56" i="2"/>
  <c r="V57" i="2"/>
  <c r="X57" i="2" s="1"/>
  <c r="W57" i="2"/>
  <c r="Z57" i="2" s="1"/>
  <c r="Y57" i="2"/>
  <c r="AA57" i="2"/>
  <c r="V58" i="2"/>
  <c r="X58" i="2" s="1"/>
  <c r="AA58" i="2"/>
  <c r="V59" i="2"/>
  <c r="Y59" i="2" s="1"/>
  <c r="W59" i="2"/>
  <c r="Z59" i="2" s="1"/>
  <c r="X59" i="2"/>
  <c r="AA59" i="2"/>
  <c r="V60" i="2"/>
  <c r="X60" i="2" s="1"/>
  <c r="W60" i="2"/>
  <c r="Y60" i="2"/>
  <c r="Z60" i="2"/>
  <c r="AA60" i="2"/>
  <c r="V61" i="2"/>
  <c r="X61" i="2" s="1"/>
  <c r="W61" i="2"/>
  <c r="Z61" i="2" s="1"/>
  <c r="AA61" i="2"/>
  <c r="V62" i="2"/>
  <c r="X62" i="2" s="1"/>
  <c r="AA62" i="2"/>
  <c r="V63" i="2"/>
  <c r="Y63" i="2" s="1"/>
  <c r="W63" i="2"/>
  <c r="Z63" i="2" s="1"/>
  <c r="X63" i="2"/>
  <c r="AA63" i="2"/>
  <c r="V64" i="2"/>
  <c r="W64" i="2" s="1"/>
  <c r="Z64" i="2" s="1"/>
  <c r="Y64" i="2"/>
  <c r="AA64" i="2"/>
  <c r="V65" i="2"/>
  <c r="X65" i="2" s="1"/>
  <c r="AA65" i="2"/>
  <c r="V66" i="2"/>
  <c r="X66" i="2" s="1"/>
  <c r="AA66" i="2"/>
  <c r="M7" i="1"/>
  <c r="M10" i="1"/>
  <c r="M17" i="1"/>
  <c r="M33" i="1"/>
  <c r="L8" i="1"/>
  <c r="L10" i="1"/>
  <c r="L16" i="1"/>
  <c r="L40" i="1"/>
  <c r="L42" i="1"/>
  <c r="L48" i="1"/>
  <c r="F3" i="1"/>
  <c r="G3" i="1" s="1"/>
  <c r="J3" i="1" s="1"/>
  <c r="F4" i="1"/>
  <c r="G4" i="1" s="1"/>
  <c r="J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G11" i="1" s="1"/>
  <c r="K11" i="1" s="1"/>
  <c r="F12" i="1"/>
  <c r="G12" i="1" s="1"/>
  <c r="J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G18" i="1" s="1"/>
  <c r="F19" i="1"/>
  <c r="G19" i="1" s="1"/>
  <c r="K19" i="1" s="1"/>
  <c r="F20" i="1"/>
  <c r="G20" i="1" s="1"/>
  <c r="J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G26" i="1" s="1"/>
  <c r="F27" i="1"/>
  <c r="G27" i="1" s="1"/>
  <c r="K27" i="1" s="1"/>
  <c r="F28" i="1"/>
  <c r="G28" i="1" s="1"/>
  <c r="J28" i="1" s="1"/>
  <c r="F29" i="1"/>
  <c r="I29" i="1" s="1"/>
  <c r="F30" i="1"/>
  <c r="I30" i="1" s="1"/>
  <c r="F31" i="1"/>
  <c r="I31" i="1" s="1"/>
  <c r="F32" i="1"/>
  <c r="H32" i="1" s="1"/>
  <c r="F33" i="1"/>
  <c r="I33" i="1" s="1"/>
  <c r="F34" i="1"/>
  <c r="I34" i="1" s="1"/>
  <c r="F35" i="1"/>
  <c r="G35" i="1" s="1"/>
  <c r="K35" i="1" s="1"/>
  <c r="F36" i="1"/>
  <c r="H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G43" i="1" s="1"/>
  <c r="K43" i="1" s="1"/>
  <c r="F44" i="1"/>
  <c r="G44" i="1" s="1"/>
  <c r="J44" i="1" s="1"/>
  <c r="F45" i="1"/>
  <c r="I45" i="1" s="1"/>
  <c r="F46" i="1"/>
  <c r="I46" i="1" s="1"/>
  <c r="F47" i="1"/>
  <c r="I47" i="1" s="1"/>
  <c r="F48" i="1"/>
  <c r="H48" i="1" s="1"/>
  <c r="F49" i="1"/>
  <c r="I49" i="1" s="1"/>
  <c r="F50" i="1"/>
  <c r="G50" i="1" s="1"/>
  <c r="F51" i="1"/>
  <c r="G51" i="1" s="1"/>
  <c r="K51" i="1" s="1"/>
  <c r="F52" i="1"/>
  <c r="G52" i="1" s="1"/>
  <c r="J52" i="1" s="1"/>
  <c r="F53" i="1"/>
  <c r="I53" i="1" s="1"/>
  <c r="F54" i="1"/>
  <c r="I54" i="1" s="1"/>
  <c r="F55" i="1"/>
  <c r="I55" i="1" s="1"/>
  <c r="F56" i="1"/>
  <c r="I56" i="1" s="1"/>
  <c r="F2" i="1"/>
  <c r="H2" i="1" s="1"/>
  <c r="Y32" i="2" l="1"/>
  <c r="Y28" i="2"/>
  <c r="Y24" i="2"/>
  <c r="Y20" i="2"/>
  <c r="Y16" i="2"/>
  <c r="X47" i="2"/>
  <c r="Y41" i="2"/>
  <c r="X32" i="2"/>
  <c r="X28" i="2"/>
  <c r="X24" i="2"/>
  <c r="X20" i="2"/>
  <c r="X16" i="2"/>
  <c r="X64" i="2"/>
  <c r="Y56" i="2"/>
  <c r="W47" i="2"/>
  <c r="Z47" i="2" s="1"/>
  <c r="X43" i="2"/>
  <c r="W41" i="2"/>
  <c r="Z41" i="2" s="1"/>
  <c r="Y37" i="2"/>
  <c r="Y65" i="2"/>
  <c r="Y52" i="2"/>
  <c r="X39" i="2"/>
  <c r="Y33" i="2"/>
  <c r="Y29" i="2"/>
  <c r="Y25" i="2"/>
  <c r="X56" i="2"/>
  <c r="W65" i="2"/>
  <c r="Z65" i="2" s="1"/>
  <c r="Y61" i="2"/>
  <c r="W39" i="2"/>
  <c r="Z39" i="2" s="1"/>
  <c r="X35" i="2"/>
  <c r="W33" i="2"/>
  <c r="Z33" i="2" s="1"/>
  <c r="W29" i="2"/>
  <c r="Z29" i="2" s="1"/>
  <c r="W25" i="2"/>
  <c r="Z25" i="2" s="1"/>
  <c r="W21" i="2"/>
  <c r="Z21" i="2" s="1"/>
  <c r="W17" i="2"/>
  <c r="Z17" i="2" s="1"/>
  <c r="X11" i="2"/>
  <c r="Y8" i="2"/>
  <c r="X3" i="2"/>
  <c r="X8" i="2"/>
  <c r="AH2" i="2"/>
  <c r="Z2" i="2"/>
  <c r="W66" i="2"/>
  <c r="Z66" i="2" s="1"/>
  <c r="W62" i="2"/>
  <c r="Z62" i="2" s="1"/>
  <c r="W58" i="2"/>
  <c r="Z58" i="2" s="1"/>
  <c r="W54" i="2"/>
  <c r="Z54" i="2" s="1"/>
  <c r="W50" i="2"/>
  <c r="Z50" i="2" s="1"/>
  <c r="W46" i="2"/>
  <c r="Z46" i="2" s="1"/>
  <c r="W42" i="2"/>
  <c r="Z42" i="2" s="1"/>
  <c r="W38" i="2"/>
  <c r="Z38" i="2" s="1"/>
  <c r="W34" i="2"/>
  <c r="Z34" i="2" s="1"/>
  <c r="Y31" i="2"/>
  <c r="W30" i="2"/>
  <c r="Z30" i="2" s="1"/>
  <c r="Y27" i="2"/>
  <c r="W26" i="2"/>
  <c r="Z26" i="2" s="1"/>
  <c r="Y23" i="2"/>
  <c r="W22" i="2"/>
  <c r="Z22" i="2" s="1"/>
  <c r="Y19" i="2"/>
  <c r="W18" i="2"/>
  <c r="Z18" i="2" s="1"/>
  <c r="Y15" i="2"/>
  <c r="W14" i="2"/>
  <c r="Z14" i="2" s="1"/>
  <c r="Y11" i="2"/>
  <c r="W10" i="2"/>
  <c r="Z10" i="2" s="1"/>
  <c r="Y7" i="2"/>
  <c r="W6" i="2"/>
  <c r="Z6" i="2" s="1"/>
  <c r="Y3" i="2"/>
  <c r="Y13" i="2"/>
  <c r="Y9" i="2"/>
  <c r="Y5" i="2"/>
  <c r="Y2" i="2"/>
  <c r="X9" i="2"/>
  <c r="X5" i="2"/>
  <c r="X2" i="2"/>
  <c r="Y62" i="2"/>
  <c r="Y54" i="2"/>
  <c r="Y46" i="2"/>
  <c r="Y34" i="2"/>
  <c r="Y26" i="2"/>
  <c r="Y22" i="2"/>
  <c r="Y18" i="2"/>
  <c r="Y14" i="2"/>
  <c r="Y10" i="2"/>
  <c r="Y6" i="2"/>
  <c r="AC2" i="2"/>
  <c r="Y66" i="2"/>
  <c r="Y58" i="2"/>
  <c r="Y50" i="2"/>
  <c r="Y42" i="2"/>
  <c r="Y38" i="2"/>
  <c r="Y30" i="2"/>
  <c r="L50" i="1"/>
  <c r="L18" i="1"/>
  <c r="M41" i="1"/>
  <c r="M18" i="1"/>
  <c r="M34" i="1"/>
  <c r="M15" i="1"/>
  <c r="H11" i="1"/>
  <c r="L34" i="1"/>
  <c r="M2" i="1"/>
  <c r="M31" i="1"/>
  <c r="M9" i="1"/>
  <c r="M39" i="1"/>
  <c r="I3" i="1"/>
  <c r="L32" i="1"/>
  <c r="M50" i="1"/>
  <c r="M26" i="1"/>
  <c r="K3" i="1"/>
  <c r="L26" i="1"/>
  <c r="M49" i="1"/>
  <c r="M25" i="1"/>
  <c r="L56" i="1"/>
  <c r="L24" i="1"/>
  <c r="M42" i="1"/>
  <c r="M23" i="1"/>
  <c r="H20" i="1"/>
  <c r="H12" i="1"/>
  <c r="L2" i="1"/>
  <c r="L49" i="1"/>
  <c r="L41" i="1"/>
  <c r="L33" i="1"/>
  <c r="L25" i="1"/>
  <c r="L17" i="1"/>
  <c r="L9" i="1"/>
  <c r="M56" i="1"/>
  <c r="M48" i="1"/>
  <c r="M40" i="1"/>
  <c r="M32" i="1"/>
  <c r="M24" i="1"/>
  <c r="M16" i="1"/>
  <c r="M8" i="1"/>
  <c r="I44" i="1"/>
  <c r="L47" i="1"/>
  <c r="L31" i="1"/>
  <c r="L15" i="1"/>
  <c r="M54" i="1"/>
  <c r="M38" i="1"/>
  <c r="M22" i="1"/>
  <c r="M6" i="1"/>
  <c r="G39" i="1"/>
  <c r="K39" i="1" s="1"/>
  <c r="I36" i="1"/>
  <c r="L54" i="1"/>
  <c r="L46" i="1"/>
  <c r="L38" i="1"/>
  <c r="L30" i="1"/>
  <c r="L22" i="1"/>
  <c r="L14" i="1"/>
  <c r="L6" i="1"/>
  <c r="M53" i="1"/>
  <c r="M45" i="1"/>
  <c r="M37" i="1"/>
  <c r="M29" i="1"/>
  <c r="M21" i="1"/>
  <c r="M13" i="1"/>
  <c r="M5" i="1"/>
  <c r="L55" i="1"/>
  <c r="L23" i="1"/>
  <c r="L7" i="1"/>
  <c r="M46" i="1"/>
  <c r="M30" i="1"/>
  <c r="M14" i="1"/>
  <c r="H52" i="1"/>
  <c r="I12" i="1"/>
  <c r="L53" i="1"/>
  <c r="L45" i="1"/>
  <c r="L37" i="1"/>
  <c r="L29" i="1"/>
  <c r="L21" i="1"/>
  <c r="L13" i="1"/>
  <c r="L5" i="1"/>
  <c r="M52" i="1"/>
  <c r="M44" i="1"/>
  <c r="M36" i="1"/>
  <c r="M28" i="1"/>
  <c r="M20" i="1"/>
  <c r="M12" i="1"/>
  <c r="M4" i="1"/>
  <c r="M55" i="1"/>
  <c r="M47" i="1"/>
  <c r="L39" i="1"/>
  <c r="H44" i="1"/>
  <c r="I4" i="1"/>
  <c r="L52" i="1"/>
  <c r="L44" i="1"/>
  <c r="L36" i="1"/>
  <c r="L28" i="1"/>
  <c r="L20" i="1"/>
  <c r="L12" i="1"/>
  <c r="L4" i="1"/>
  <c r="M51" i="1"/>
  <c r="M43" i="1"/>
  <c r="M35" i="1"/>
  <c r="M27" i="1"/>
  <c r="M19" i="1"/>
  <c r="M11" i="1"/>
  <c r="M3" i="1"/>
  <c r="H43" i="1"/>
  <c r="L51" i="1"/>
  <c r="L43" i="1"/>
  <c r="L35" i="1"/>
  <c r="L27" i="1"/>
  <c r="L19" i="1"/>
  <c r="L11" i="1"/>
  <c r="L3" i="1"/>
  <c r="G34" i="1"/>
  <c r="K34" i="1" s="1"/>
  <c r="I35" i="1"/>
  <c r="J51" i="1"/>
  <c r="G23" i="1"/>
  <c r="K23" i="1" s="1"/>
  <c r="H4" i="1"/>
  <c r="I28" i="1"/>
  <c r="J43" i="1"/>
  <c r="G15" i="1"/>
  <c r="K15" i="1" s="1"/>
  <c r="H35" i="1"/>
  <c r="H3" i="1"/>
  <c r="I27" i="1"/>
  <c r="J35" i="1"/>
  <c r="G7" i="1"/>
  <c r="K7" i="1" s="1"/>
  <c r="H28" i="1"/>
  <c r="I52" i="1"/>
  <c r="I20" i="1"/>
  <c r="J27" i="1"/>
  <c r="G2" i="1"/>
  <c r="J2" i="1" s="1"/>
  <c r="H27" i="1"/>
  <c r="I51" i="1"/>
  <c r="I19" i="1"/>
  <c r="J19" i="1"/>
  <c r="G55" i="1"/>
  <c r="K55" i="1" s="1"/>
  <c r="J11" i="1"/>
  <c r="G47" i="1"/>
  <c r="K47" i="1" s="1"/>
  <c r="H51" i="1"/>
  <c r="H19" i="1"/>
  <c r="I43" i="1"/>
  <c r="I11" i="1"/>
  <c r="K50" i="1"/>
  <c r="J50" i="1"/>
  <c r="K26" i="1"/>
  <c r="J26" i="1"/>
  <c r="K18" i="1"/>
  <c r="J18" i="1"/>
  <c r="H54" i="1"/>
  <c r="H38" i="1"/>
  <c r="H22" i="1"/>
  <c r="H14" i="1"/>
  <c r="G42" i="1"/>
  <c r="G10" i="1"/>
  <c r="H53" i="1"/>
  <c r="H45" i="1"/>
  <c r="H37" i="1"/>
  <c r="H29" i="1"/>
  <c r="H21" i="1"/>
  <c r="H13" i="1"/>
  <c r="H5" i="1"/>
  <c r="K52" i="1"/>
  <c r="K44" i="1"/>
  <c r="K28" i="1"/>
  <c r="K20" i="1"/>
  <c r="K12" i="1"/>
  <c r="K4" i="1"/>
  <c r="G31" i="1"/>
  <c r="H50" i="1"/>
  <c r="H42" i="1"/>
  <c r="H34" i="1"/>
  <c r="H26" i="1"/>
  <c r="H18" i="1"/>
  <c r="H10" i="1"/>
  <c r="I2" i="1"/>
  <c r="I50" i="1"/>
  <c r="I26" i="1"/>
  <c r="I18" i="1"/>
  <c r="K2" i="1"/>
  <c r="J39" i="1"/>
  <c r="J15" i="1"/>
  <c r="J7" i="1"/>
  <c r="H49" i="1"/>
  <c r="H41" i="1"/>
  <c r="H33" i="1"/>
  <c r="H25" i="1"/>
  <c r="H17" i="1"/>
  <c r="H9" i="1"/>
  <c r="H56" i="1"/>
  <c r="H40" i="1"/>
  <c r="H24" i="1"/>
  <c r="H8" i="1"/>
  <c r="I48" i="1"/>
  <c r="I32" i="1"/>
  <c r="H16" i="1"/>
  <c r="H55" i="1"/>
  <c r="H47" i="1"/>
  <c r="H39" i="1"/>
  <c r="H31" i="1"/>
  <c r="H23" i="1"/>
  <c r="H15" i="1"/>
  <c r="H7" i="1"/>
  <c r="H46" i="1"/>
  <c r="H30" i="1"/>
  <c r="H6" i="1"/>
  <c r="G49" i="1"/>
  <c r="G41" i="1"/>
  <c r="G33" i="1"/>
  <c r="G25" i="1"/>
  <c r="G17" i="1"/>
  <c r="G9" i="1"/>
  <c r="O2" i="1"/>
  <c r="G56" i="1"/>
  <c r="G48" i="1"/>
  <c r="G40" i="1"/>
  <c r="G32" i="1"/>
  <c r="G24" i="1"/>
  <c r="G16" i="1"/>
  <c r="G8" i="1"/>
  <c r="G54" i="1"/>
  <c r="G46" i="1"/>
  <c r="G38" i="1"/>
  <c r="G30" i="1"/>
  <c r="G22" i="1"/>
  <c r="G14" i="1"/>
  <c r="G6" i="1"/>
  <c r="G53" i="1"/>
  <c r="G45" i="1"/>
  <c r="G37" i="1"/>
  <c r="G29" i="1"/>
  <c r="G21" i="1"/>
  <c r="G13" i="1"/>
  <c r="G5" i="1"/>
  <c r="G36" i="1"/>
  <c r="AD2" i="2" l="1"/>
  <c r="AG2" i="2"/>
  <c r="AF2" i="2"/>
  <c r="AE2" i="2"/>
  <c r="V2" i="1"/>
  <c r="J23" i="1"/>
  <c r="U2" i="1"/>
  <c r="J34" i="1"/>
  <c r="Q2" i="1"/>
  <c r="J47" i="1"/>
  <c r="J55" i="1"/>
  <c r="R2" i="1"/>
  <c r="J25" i="1"/>
  <c r="K25" i="1"/>
  <c r="K22" i="1"/>
  <c r="J22" i="1"/>
  <c r="K32" i="1"/>
  <c r="J32" i="1"/>
  <c r="K33" i="1"/>
  <c r="J33" i="1"/>
  <c r="K21" i="1"/>
  <c r="J21" i="1"/>
  <c r="K30" i="1"/>
  <c r="J30" i="1"/>
  <c r="K40" i="1"/>
  <c r="J40" i="1"/>
  <c r="K41" i="1"/>
  <c r="J41" i="1"/>
  <c r="K5" i="1"/>
  <c r="J5" i="1"/>
  <c r="J37" i="1"/>
  <c r="K37" i="1"/>
  <c r="K45" i="1"/>
  <c r="J45" i="1"/>
  <c r="K54" i="1"/>
  <c r="J54" i="1"/>
  <c r="P2" i="1"/>
  <c r="P4" i="1" s="1"/>
  <c r="Q4" i="1" s="1"/>
  <c r="K10" i="1"/>
  <c r="J10" i="1"/>
  <c r="K24" i="1"/>
  <c r="J24" i="1"/>
  <c r="K13" i="1"/>
  <c r="J13" i="1"/>
  <c r="K38" i="1"/>
  <c r="J38" i="1"/>
  <c r="K48" i="1"/>
  <c r="J48" i="1"/>
  <c r="J49" i="1"/>
  <c r="K49" i="1"/>
  <c r="K46" i="1"/>
  <c r="J46" i="1"/>
  <c r="J53" i="1"/>
  <c r="K53" i="1"/>
  <c r="K8" i="1"/>
  <c r="J8" i="1"/>
  <c r="J9" i="1"/>
  <c r="K9" i="1"/>
  <c r="K31" i="1"/>
  <c r="J31" i="1"/>
  <c r="K42" i="1"/>
  <c r="J42" i="1"/>
  <c r="K29" i="1"/>
  <c r="J29" i="1"/>
  <c r="K56" i="1"/>
  <c r="J56" i="1"/>
  <c r="J36" i="1"/>
  <c r="K36" i="1"/>
  <c r="K6" i="1"/>
  <c r="J6" i="1"/>
  <c r="K16" i="1"/>
  <c r="J16" i="1"/>
  <c r="J17" i="1"/>
  <c r="K17" i="1"/>
  <c r="K14" i="1"/>
  <c r="J14" i="1"/>
  <c r="S2" i="1" l="1"/>
  <c r="T2" i="1"/>
</calcChain>
</file>

<file path=xl/sharedStrings.xml><?xml version="1.0" encoding="utf-8"?>
<sst xmlns="http://schemas.openxmlformats.org/spreadsheetml/2006/main" count="154" uniqueCount="78">
  <si>
    <t>Store</t>
  </si>
  <si>
    <t>Countdown Airport</t>
  </si>
  <si>
    <t>Countdown Auckland City</t>
  </si>
  <si>
    <t>Countdown Aviemore Drive</t>
  </si>
  <si>
    <t>Countdown Birkenhead</t>
  </si>
  <si>
    <t>Countdown Blockhouse Bay</t>
  </si>
  <si>
    <t>Countdown Botany Downs</t>
  </si>
  <si>
    <t>Countdown Browns Bay</t>
  </si>
  <si>
    <t>Countdown Glenfield</t>
  </si>
  <si>
    <t>Countdown Greenlane</t>
  </si>
  <si>
    <t>Countdown Grey Lynn</t>
  </si>
  <si>
    <t>Countdown Grey Lynn Central</t>
  </si>
  <si>
    <t>Countdown Hauraki Corner</t>
  </si>
  <si>
    <t>Countdown Henderson</t>
  </si>
  <si>
    <t>Countdown Highland Park</t>
  </si>
  <si>
    <t>Countdown Hobsonville</t>
  </si>
  <si>
    <t>Countdown Howick</t>
  </si>
  <si>
    <t>Countdown Kelston</t>
  </si>
  <si>
    <t>Countdown Lincoln Road</t>
  </si>
  <si>
    <t>Countdown Lynfield</t>
  </si>
  <si>
    <t>Countdown Lynmall</t>
  </si>
  <si>
    <t>Countdown Mairangi Bay</t>
  </si>
  <si>
    <t>Countdown Mangere East</t>
  </si>
  <si>
    <t>Countdown Mangere Mall</t>
  </si>
  <si>
    <t>Countdown Manukau</t>
  </si>
  <si>
    <t>Countdown Manukau Mall</t>
  </si>
  <si>
    <t>Countdown Manurewa</t>
  </si>
  <si>
    <t>Countdown Meadowbank</t>
  </si>
  <si>
    <t>Countdown Meadowlands</t>
  </si>
  <si>
    <t>Countdown Metro Albert Street</t>
  </si>
  <si>
    <t>Countdown Metro Halsey Street</t>
  </si>
  <si>
    <t>Countdown Milford</t>
  </si>
  <si>
    <t>Countdown Mt Eden</t>
  </si>
  <si>
    <t>Countdown Mt Roskill</t>
  </si>
  <si>
    <t>Countdown Mt Wellington</t>
  </si>
  <si>
    <t>Countdown Newmarket</t>
  </si>
  <si>
    <t>Countdown Northcote</t>
  </si>
  <si>
    <t>Countdown Northwest</t>
  </si>
  <si>
    <t>Countdown Onehunga</t>
  </si>
  <si>
    <t>Countdown Pakuranga</t>
  </si>
  <si>
    <t>Countdown Papakura</t>
  </si>
  <si>
    <t>Countdown Papatoetoe</t>
  </si>
  <si>
    <t>Countdown Ponsonby</t>
  </si>
  <si>
    <t>Countdown Pt Chevalier</t>
  </si>
  <si>
    <t>Countdown Roselands</t>
  </si>
  <si>
    <t>Countdown St Johns</t>
  </si>
  <si>
    <t>Countdown St Lukes</t>
  </si>
  <si>
    <t>Countdown Sunnynook</t>
  </si>
  <si>
    <t>Countdown Sylvia Park</t>
  </si>
  <si>
    <t>Countdown Takanini</t>
  </si>
  <si>
    <t>Countdown Takapuna</t>
  </si>
  <si>
    <t>Countdown Te Atatu</t>
  </si>
  <si>
    <t>Countdown Te Atatu South</t>
  </si>
  <si>
    <t>Countdown Three Kings</t>
  </si>
  <si>
    <t>Countdown Victoria Street West</t>
  </si>
  <si>
    <t>Countdown Westgate</t>
  </si>
  <si>
    <t>Avg</t>
  </si>
  <si>
    <t>Ceil Avg</t>
  </si>
  <si>
    <t>&lt;avg</t>
  </si>
  <si>
    <t>&lt;ceil</t>
  </si>
  <si>
    <t>&gt;avg</t>
  </si>
  <si>
    <t>&gt;ceil</t>
  </si>
  <si>
    <t>&lt;round</t>
  </si>
  <si>
    <t>&gt;round</t>
  </si>
  <si>
    <t>Sat 1</t>
  </si>
  <si>
    <t>Sat 2</t>
  </si>
  <si>
    <t>Sat 3</t>
  </si>
  <si>
    <t>Sat 4</t>
  </si>
  <si>
    <t>SuperValue Titirangi</t>
  </si>
  <si>
    <t>SuperValue Papakura</t>
  </si>
  <si>
    <t>SuperValue Palomino</t>
  </si>
  <si>
    <t>SuperValue Flatbush</t>
  </si>
  <si>
    <t>SuperValue Avondale</t>
  </si>
  <si>
    <t>FreshChoice Ranui</t>
  </si>
  <si>
    <t>FreshChoice Otahuhu</t>
  </si>
  <si>
    <t>FreshChoice Mangere Bridge</t>
  </si>
  <si>
    <t>FreshChoice Half Moon Bay</t>
  </si>
  <si>
    <t>FreshChoice Glen 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</si>
</sst>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1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opLeftCell="E1" workbookViewId="0">
      <selection activeCell="U3" sqref="U3"/>
    </sheetView>
  </sheetViews>
  <sheetFormatPr defaultRowHeight="15" x14ac:dyDescent="0.25"/>
  <cols>
    <col min="7" max="7" width="8.140625" bestFit="1" customWidth="1"/>
    <col min="8" max="9" width="5" bestFit="1" customWidth="1"/>
    <col min="10" max="11" width="5.140625" bestFit="1" customWidth="1"/>
    <col min="12" max="13" width="7.28515625" bestFit="1" customWidth="1"/>
    <col min="15" max="18" width="11.5703125" bestFit="1" customWidth="1"/>
  </cols>
  <sheetData>
    <row r="1" spans="1:22" x14ac:dyDescent="0.25">
      <c r="A1" t="s">
        <v>0</v>
      </c>
      <c r="B1" s="1" t="s">
        <v>64</v>
      </c>
      <c r="C1" s="1" t="s">
        <v>65</v>
      </c>
      <c r="D1" s="1" t="s">
        <v>66</v>
      </c>
      <c r="E1" s="1" t="s">
        <v>67</v>
      </c>
      <c r="F1" t="s">
        <v>56</v>
      </c>
      <c r="G1" t="s">
        <v>57</v>
      </c>
      <c r="H1" t="s">
        <v>58</v>
      </c>
      <c r="I1" t="s">
        <v>60</v>
      </c>
      <c r="J1" t="s">
        <v>59</v>
      </c>
      <c r="K1" t="s">
        <v>61</v>
      </c>
      <c r="L1" t="s">
        <v>62</v>
      </c>
      <c r="M1" t="s">
        <v>63</v>
      </c>
      <c r="O1" t="s">
        <v>56</v>
      </c>
      <c r="P1" t="s">
        <v>57</v>
      </c>
      <c r="Q1" t="s">
        <v>58</v>
      </c>
      <c r="R1" t="s">
        <v>60</v>
      </c>
      <c r="S1" t="s">
        <v>59</v>
      </c>
      <c r="T1" t="s">
        <v>61</v>
      </c>
      <c r="U1" t="s">
        <v>62</v>
      </c>
      <c r="V1" t="s">
        <v>63</v>
      </c>
    </row>
    <row r="2" spans="1:22" x14ac:dyDescent="0.25">
      <c r="A2" t="s">
        <v>1</v>
      </c>
      <c r="B2">
        <v>5</v>
      </c>
      <c r="C2">
        <v>5</v>
      </c>
      <c r="D2">
        <v>6</v>
      </c>
      <c r="E2">
        <v>3</v>
      </c>
      <c r="F2">
        <f>AVERAGE(B2:E2)</f>
        <v>4.75</v>
      </c>
      <c r="G2">
        <f t="shared" ref="G2:G56" si="0">_xlfn.CEILING.MATH(F2)</f>
        <v>5</v>
      </c>
      <c r="H2">
        <f>COUNTIF(B2:E2,"&lt;"&amp;F2)*25</f>
        <v>25</v>
      </c>
      <c r="I2">
        <f>COUNTIF(B2:E2,"&gt;"&amp;F2)*25</f>
        <v>75</v>
      </c>
      <c r="J2">
        <f>COUNTIF(B2:E2,"&lt;"&amp;G2)*25</f>
        <v>25</v>
      </c>
      <c r="K2">
        <f>COUNTIF(B2:E2,"&gt;"&amp;G2)*25</f>
        <v>25</v>
      </c>
      <c r="L2">
        <f>COUNTIF(B2:E2,"&lt;"&amp;ROUND(F2,0))*25</f>
        <v>25</v>
      </c>
      <c r="M2">
        <f>COUNTIF(B2:E2,"&gt;"&amp;ROUND(F2,0))*25</f>
        <v>25</v>
      </c>
      <c r="O2" s="2">
        <f>AVERAGE(F:F)</f>
        <v>3.7545454545454544</v>
      </c>
      <c r="P2" s="2">
        <f t="shared" ref="P2:V2" si="1">AVERAGE(G:G)</f>
        <v>4.1454545454545455</v>
      </c>
      <c r="Q2" s="2">
        <f t="shared" si="1"/>
        <v>42.272727272727273</v>
      </c>
      <c r="R2" s="2">
        <f t="shared" si="1"/>
        <v>45</v>
      </c>
      <c r="S2" s="2">
        <f t="shared" si="1"/>
        <v>42.272727272727273</v>
      </c>
      <c r="T2" s="2">
        <f t="shared" si="1"/>
        <v>22.727272727272727</v>
      </c>
      <c r="U2" s="2">
        <f t="shared" si="1"/>
        <v>36.81818181818182</v>
      </c>
      <c r="V2" s="2">
        <f t="shared" si="1"/>
        <v>29.545454545454547</v>
      </c>
    </row>
    <row r="3" spans="1:22" x14ac:dyDescent="0.25">
      <c r="A3" t="s">
        <v>2</v>
      </c>
      <c r="B3">
        <v>2</v>
      </c>
      <c r="C3">
        <v>4</v>
      </c>
      <c r="D3">
        <v>3</v>
      </c>
      <c r="E3">
        <v>5</v>
      </c>
      <c r="F3">
        <f t="shared" ref="F3:F56" si="2">AVERAGE(B3:E3)</f>
        <v>3.5</v>
      </c>
      <c r="G3">
        <f t="shared" si="0"/>
        <v>4</v>
      </c>
      <c r="H3">
        <f t="shared" ref="H3:H56" si="3">COUNTIF(B3:E3,"&lt;"&amp;F3)*25</f>
        <v>50</v>
      </c>
      <c r="I3">
        <f t="shared" ref="I3:I56" si="4">COUNTIF(B3:E3,"&gt;"&amp;F3)*25</f>
        <v>50</v>
      </c>
      <c r="J3">
        <f t="shared" ref="J3:J56" si="5">COUNTIF(B3:E3,"&lt;"&amp;G3)*25</f>
        <v>50</v>
      </c>
      <c r="K3">
        <f t="shared" ref="K3:K56" si="6">COUNTIF(B3:E3,"&gt;"&amp;G3)*25</f>
        <v>25</v>
      </c>
      <c r="L3">
        <f t="shared" ref="L3:L56" si="7">COUNTIF(B3:E3,"&lt;"&amp;ROUND(F3,0))*25</f>
        <v>50</v>
      </c>
      <c r="M3">
        <f t="shared" ref="M3:M56" si="8">COUNTIF(B3:E3,"&gt;"&amp;ROUND(F3,0))*25</f>
        <v>25</v>
      </c>
    </row>
    <row r="4" spans="1:22" x14ac:dyDescent="0.25">
      <c r="A4" t="s">
        <v>3</v>
      </c>
      <c r="B4">
        <v>4</v>
      </c>
      <c r="C4">
        <v>4</v>
      </c>
      <c r="D4">
        <v>6</v>
      </c>
      <c r="E4">
        <v>2</v>
      </c>
      <c r="F4">
        <f t="shared" si="2"/>
        <v>4</v>
      </c>
      <c r="G4">
        <f t="shared" si="0"/>
        <v>4</v>
      </c>
      <c r="H4">
        <f t="shared" si="3"/>
        <v>25</v>
      </c>
      <c r="I4">
        <f t="shared" si="4"/>
        <v>25</v>
      </c>
      <c r="J4">
        <f t="shared" si="5"/>
        <v>25</v>
      </c>
      <c r="K4">
        <f t="shared" si="6"/>
        <v>25</v>
      </c>
      <c r="L4">
        <f t="shared" si="7"/>
        <v>25</v>
      </c>
      <c r="M4">
        <f t="shared" si="8"/>
        <v>25</v>
      </c>
      <c r="P4" s="2">
        <f>(P2-O2)*COUNT(B:B)</f>
        <v>21.500000000000011</v>
      </c>
      <c r="Q4" s="3">
        <f>P4*7.5/60*225</f>
        <v>604.68750000000034</v>
      </c>
    </row>
    <row r="5" spans="1:22" x14ac:dyDescent="0.25">
      <c r="A5" t="s">
        <v>4</v>
      </c>
      <c r="B5">
        <v>5</v>
      </c>
      <c r="C5">
        <v>2</v>
      </c>
      <c r="D5">
        <v>6</v>
      </c>
      <c r="E5">
        <v>4</v>
      </c>
      <c r="F5">
        <f t="shared" si="2"/>
        <v>4.25</v>
      </c>
      <c r="G5">
        <f t="shared" si="0"/>
        <v>5</v>
      </c>
      <c r="H5">
        <f t="shared" si="3"/>
        <v>50</v>
      </c>
      <c r="I5">
        <f t="shared" si="4"/>
        <v>50</v>
      </c>
      <c r="J5">
        <f t="shared" si="5"/>
        <v>50</v>
      </c>
      <c r="K5">
        <f t="shared" si="6"/>
        <v>25</v>
      </c>
      <c r="L5">
        <f t="shared" si="7"/>
        <v>25</v>
      </c>
      <c r="M5">
        <f t="shared" si="8"/>
        <v>50</v>
      </c>
    </row>
    <row r="6" spans="1:22" x14ac:dyDescent="0.25">
      <c r="A6" t="s">
        <v>5</v>
      </c>
      <c r="B6">
        <v>2</v>
      </c>
      <c r="C6">
        <v>2</v>
      </c>
      <c r="D6">
        <v>3</v>
      </c>
      <c r="E6">
        <v>2</v>
      </c>
      <c r="F6">
        <f t="shared" si="2"/>
        <v>2.25</v>
      </c>
      <c r="G6">
        <f t="shared" si="0"/>
        <v>3</v>
      </c>
      <c r="H6">
        <f t="shared" si="3"/>
        <v>75</v>
      </c>
      <c r="I6">
        <f t="shared" si="4"/>
        <v>25</v>
      </c>
      <c r="J6">
        <f t="shared" si="5"/>
        <v>75</v>
      </c>
      <c r="K6">
        <f t="shared" si="6"/>
        <v>0</v>
      </c>
      <c r="L6">
        <f t="shared" si="7"/>
        <v>0</v>
      </c>
      <c r="M6">
        <f t="shared" si="8"/>
        <v>25</v>
      </c>
    </row>
    <row r="7" spans="1:22" x14ac:dyDescent="0.25">
      <c r="A7" t="s">
        <v>6</v>
      </c>
      <c r="B7">
        <v>2</v>
      </c>
      <c r="C7">
        <v>4</v>
      </c>
      <c r="D7">
        <v>3</v>
      </c>
      <c r="E7">
        <v>5</v>
      </c>
      <c r="F7">
        <f t="shared" si="2"/>
        <v>3.5</v>
      </c>
      <c r="G7">
        <f t="shared" si="0"/>
        <v>4</v>
      </c>
      <c r="H7">
        <f t="shared" si="3"/>
        <v>50</v>
      </c>
      <c r="I7">
        <f t="shared" si="4"/>
        <v>50</v>
      </c>
      <c r="J7">
        <f t="shared" si="5"/>
        <v>50</v>
      </c>
      <c r="K7">
        <f t="shared" si="6"/>
        <v>25</v>
      </c>
      <c r="L7">
        <f t="shared" si="7"/>
        <v>50</v>
      </c>
      <c r="M7">
        <f t="shared" si="8"/>
        <v>25</v>
      </c>
    </row>
    <row r="8" spans="1:22" x14ac:dyDescent="0.25">
      <c r="A8" t="s">
        <v>7</v>
      </c>
      <c r="B8">
        <v>2</v>
      </c>
      <c r="C8">
        <v>4</v>
      </c>
      <c r="D8">
        <v>6</v>
      </c>
      <c r="E8">
        <v>5</v>
      </c>
      <c r="F8">
        <f t="shared" si="2"/>
        <v>4.25</v>
      </c>
      <c r="G8">
        <f t="shared" si="0"/>
        <v>5</v>
      </c>
      <c r="H8">
        <f t="shared" si="3"/>
        <v>50</v>
      </c>
      <c r="I8">
        <f t="shared" si="4"/>
        <v>50</v>
      </c>
      <c r="J8">
        <f t="shared" si="5"/>
        <v>50</v>
      </c>
      <c r="K8">
        <f t="shared" si="6"/>
        <v>25</v>
      </c>
      <c r="L8">
        <f t="shared" si="7"/>
        <v>25</v>
      </c>
      <c r="M8">
        <f t="shared" si="8"/>
        <v>50</v>
      </c>
    </row>
    <row r="9" spans="1:22" x14ac:dyDescent="0.25">
      <c r="A9" t="s">
        <v>8</v>
      </c>
      <c r="B9">
        <v>6</v>
      </c>
      <c r="C9">
        <v>3</v>
      </c>
      <c r="D9">
        <v>6</v>
      </c>
      <c r="E9">
        <v>3</v>
      </c>
      <c r="F9">
        <f t="shared" si="2"/>
        <v>4.5</v>
      </c>
      <c r="G9">
        <f t="shared" si="0"/>
        <v>5</v>
      </c>
      <c r="H9">
        <f t="shared" si="3"/>
        <v>50</v>
      </c>
      <c r="I9">
        <f t="shared" si="4"/>
        <v>50</v>
      </c>
      <c r="J9">
        <f t="shared" si="5"/>
        <v>50</v>
      </c>
      <c r="K9">
        <f t="shared" si="6"/>
        <v>50</v>
      </c>
      <c r="L9">
        <f t="shared" si="7"/>
        <v>50</v>
      </c>
      <c r="M9">
        <f t="shared" si="8"/>
        <v>50</v>
      </c>
    </row>
    <row r="10" spans="1:22" x14ac:dyDescent="0.25">
      <c r="A10" t="s">
        <v>9</v>
      </c>
      <c r="B10">
        <v>4</v>
      </c>
      <c r="C10">
        <v>4</v>
      </c>
      <c r="D10">
        <v>2</v>
      </c>
      <c r="E10">
        <v>4</v>
      </c>
      <c r="F10">
        <f t="shared" si="2"/>
        <v>3.5</v>
      </c>
      <c r="G10">
        <f t="shared" si="0"/>
        <v>4</v>
      </c>
      <c r="H10">
        <f t="shared" si="3"/>
        <v>25</v>
      </c>
      <c r="I10">
        <f t="shared" si="4"/>
        <v>75</v>
      </c>
      <c r="J10">
        <f t="shared" si="5"/>
        <v>25</v>
      </c>
      <c r="K10">
        <f t="shared" si="6"/>
        <v>0</v>
      </c>
      <c r="L10">
        <f t="shared" si="7"/>
        <v>25</v>
      </c>
      <c r="M10">
        <f t="shared" si="8"/>
        <v>0</v>
      </c>
    </row>
    <row r="11" spans="1:22" x14ac:dyDescent="0.25">
      <c r="A11" t="s">
        <v>10</v>
      </c>
      <c r="B11">
        <v>2</v>
      </c>
      <c r="C11">
        <v>3</v>
      </c>
      <c r="D11">
        <v>2</v>
      </c>
      <c r="E11">
        <v>5</v>
      </c>
      <c r="F11">
        <f t="shared" si="2"/>
        <v>3</v>
      </c>
      <c r="G11">
        <f t="shared" si="0"/>
        <v>3</v>
      </c>
      <c r="H11">
        <f t="shared" si="3"/>
        <v>50</v>
      </c>
      <c r="I11">
        <f t="shared" si="4"/>
        <v>25</v>
      </c>
      <c r="J11">
        <f t="shared" si="5"/>
        <v>50</v>
      </c>
      <c r="K11">
        <f t="shared" si="6"/>
        <v>25</v>
      </c>
      <c r="L11">
        <f t="shared" si="7"/>
        <v>50</v>
      </c>
      <c r="M11">
        <f t="shared" si="8"/>
        <v>25</v>
      </c>
    </row>
    <row r="12" spans="1:22" x14ac:dyDescent="0.25">
      <c r="A12" t="s">
        <v>11</v>
      </c>
      <c r="B12">
        <v>6</v>
      </c>
      <c r="C12">
        <v>6</v>
      </c>
      <c r="D12">
        <v>6</v>
      </c>
      <c r="E12">
        <v>4</v>
      </c>
      <c r="F12">
        <f t="shared" si="2"/>
        <v>5.5</v>
      </c>
      <c r="G12">
        <f t="shared" si="0"/>
        <v>6</v>
      </c>
      <c r="H12">
        <f t="shared" si="3"/>
        <v>25</v>
      </c>
      <c r="I12">
        <f t="shared" si="4"/>
        <v>75</v>
      </c>
      <c r="J12">
        <f t="shared" si="5"/>
        <v>25</v>
      </c>
      <c r="K12">
        <f t="shared" si="6"/>
        <v>0</v>
      </c>
      <c r="L12">
        <f t="shared" si="7"/>
        <v>25</v>
      </c>
      <c r="M12">
        <f t="shared" si="8"/>
        <v>0</v>
      </c>
    </row>
    <row r="13" spans="1:22" x14ac:dyDescent="0.25">
      <c r="A13" t="s">
        <v>12</v>
      </c>
      <c r="B13">
        <v>2</v>
      </c>
      <c r="C13">
        <v>4</v>
      </c>
      <c r="D13">
        <v>5</v>
      </c>
      <c r="E13">
        <v>6</v>
      </c>
      <c r="F13">
        <f t="shared" si="2"/>
        <v>4.25</v>
      </c>
      <c r="G13">
        <f t="shared" si="0"/>
        <v>5</v>
      </c>
      <c r="H13">
        <f t="shared" si="3"/>
        <v>50</v>
      </c>
      <c r="I13">
        <f t="shared" si="4"/>
        <v>50</v>
      </c>
      <c r="J13">
        <f t="shared" si="5"/>
        <v>50</v>
      </c>
      <c r="K13">
        <f t="shared" si="6"/>
        <v>25</v>
      </c>
      <c r="L13">
        <f t="shared" si="7"/>
        <v>25</v>
      </c>
      <c r="M13">
        <f t="shared" si="8"/>
        <v>50</v>
      </c>
    </row>
    <row r="14" spans="1:22" x14ac:dyDescent="0.25">
      <c r="A14" t="s">
        <v>13</v>
      </c>
      <c r="B14">
        <v>5</v>
      </c>
      <c r="C14">
        <v>3</v>
      </c>
      <c r="D14">
        <v>6</v>
      </c>
      <c r="E14">
        <v>3</v>
      </c>
      <c r="F14">
        <f t="shared" si="2"/>
        <v>4.25</v>
      </c>
      <c r="G14">
        <f t="shared" si="0"/>
        <v>5</v>
      </c>
      <c r="H14">
        <f t="shared" si="3"/>
        <v>50</v>
      </c>
      <c r="I14">
        <f t="shared" si="4"/>
        <v>50</v>
      </c>
      <c r="J14">
        <f t="shared" si="5"/>
        <v>50</v>
      </c>
      <c r="K14">
        <f t="shared" si="6"/>
        <v>25</v>
      </c>
      <c r="L14">
        <f t="shared" si="7"/>
        <v>50</v>
      </c>
      <c r="M14">
        <f t="shared" si="8"/>
        <v>50</v>
      </c>
    </row>
    <row r="15" spans="1:22" x14ac:dyDescent="0.25">
      <c r="A15" t="s">
        <v>14</v>
      </c>
      <c r="B15">
        <v>2</v>
      </c>
      <c r="C15">
        <v>4</v>
      </c>
      <c r="D15">
        <v>3</v>
      </c>
      <c r="E15">
        <v>2</v>
      </c>
      <c r="F15">
        <f t="shared" si="2"/>
        <v>2.75</v>
      </c>
      <c r="G15">
        <f t="shared" si="0"/>
        <v>3</v>
      </c>
      <c r="H15">
        <f t="shared" si="3"/>
        <v>50</v>
      </c>
      <c r="I15">
        <f t="shared" si="4"/>
        <v>50</v>
      </c>
      <c r="J15">
        <f t="shared" si="5"/>
        <v>50</v>
      </c>
      <c r="K15">
        <f t="shared" si="6"/>
        <v>25</v>
      </c>
      <c r="L15">
        <f t="shared" si="7"/>
        <v>50</v>
      </c>
      <c r="M15">
        <f t="shared" si="8"/>
        <v>25</v>
      </c>
    </row>
    <row r="16" spans="1:22" x14ac:dyDescent="0.25">
      <c r="A16" t="s">
        <v>15</v>
      </c>
      <c r="B16">
        <v>6</v>
      </c>
      <c r="C16">
        <v>6</v>
      </c>
      <c r="D16">
        <v>6</v>
      </c>
      <c r="E16">
        <v>6</v>
      </c>
      <c r="F16">
        <f t="shared" si="2"/>
        <v>6</v>
      </c>
      <c r="G16">
        <f t="shared" si="0"/>
        <v>6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</row>
    <row r="17" spans="1:13" x14ac:dyDescent="0.25">
      <c r="A17" t="s">
        <v>16</v>
      </c>
      <c r="B17">
        <v>3</v>
      </c>
      <c r="C17">
        <v>4</v>
      </c>
      <c r="D17">
        <v>5</v>
      </c>
      <c r="E17">
        <v>4</v>
      </c>
      <c r="F17">
        <f t="shared" si="2"/>
        <v>4</v>
      </c>
      <c r="G17">
        <f t="shared" si="0"/>
        <v>4</v>
      </c>
      <c r="H17">
        <f t="shared" si="3"/>
        <v>25</v>
      </c>
      <c r="I17">
        <f t="shared" si="4"/>
        <v>25</v>
      </c>
      <c r="J17">
        <f t="shared" si="5"/>
        <v>25</v>
      </c>
      <c r="K17">
        <f t="shared" si="6"/>
        <v>25</v>
      </c>
      <c r="L17">
        <f t="shared" si="7"/>
        <v>25</v>
      </c>
      <c r="M17">
        <f t="shared" si="8"/>
        <v>25</v>
      </c>
    </row>
    <row r="18" spans="1:13" x14ac:dyDescent="0.25">
      <c r="A18" t="s">
        <v>17</v>
      </c>
      <c r="B18">
        <v>4</v>
      </c>
      <c r="C18">
        <v>5</v>
      </c>
      <c r="D18">
        <v>5</v>
      </c>
      <c r="E18">
        <v>2</v>
      </c>
      <c r="F18">
        <f t="shared" si="2"/>
        <v>4</v>
      </c>
      <c r="G18">
        <f t="shared" si="0"/>
        <v>4</v>
      </c>
      <c r="H18">
        <f t="shared" si="3"/>
        <v>25</v>
      </c>
      <c r="I18">
        <f t="shared" si="4"/>
        <v>50</v>
      </c>
      <c r="J18">
        <f t="shared" si="5"/>
        <v>25</v>
      </c>
      <c r="K18">
        <f t="shared" si="6"/>
        <v>50</v>
      </c>
      <c r="L18">
        <f t="shared" si="7"/>
        <v>25</v>
      </c>
      <c r="M18">
        <f t="shared" si="8"/>
        <v>50</v>
      </c>
    </row>
    <row r="19" spans="1:13" x14ac:dyDescent="0.25">
      <c r="A19" t="s">
        <v>18</v>
      </c>
      <c r="B19">
        <v>4</v>
      </c>
      <c r="C19">
        <v>4</v>
      </c>
      <c r="D19">
        <v>6</v>
      </c>
      <c r="E19">
        <v>4</v>
      </c>
      <c r="F19">
        <f t="shared" si="2"/>
        <v>4.5</v>
      </c>
      <c r="G19">
        <f t="shared" si="0"/>
        <v>5</v>
      </c>
      <c r="H19">
        <f t="shared" si="3"/>
        <v>75</v>
      </c>
      <c r="I19">
        <f t="shared" si="4"/>
        <v>25</v>
      </c>
      <c r="J19">
        <f t="shared" si="5"/>
        <v>75</v>
      </c>
      <c r="K19">
        <f t="shared" si="6"/>
        <v>25</v>
      </c>
      <c r="L19">
        <f t="shared" si="7"/>
        <v>75</v>
      </c>
      <c r="M19">
        <f t="shared" si="8"/>
        <v>25</v>
      </c>
    </row>
    <row r="20" spans="1:13" x14ac:dyDescent="0.25">
      <c r="A20" t="s">
        <v>19</v>
      </c>
      <c r="B20">
        <v>6</v>
      </c>
      <c r="C20">
        <v>4</v>
      </c>
      <c r="D20">
        <v>2</v>
      </c>
      <c r="E20">
        <v>2</v>
      </c>
      <c r="F20">
        <f t="shared" si="2"/>
        <v>3.5</v>
      </c>
      <c r="G20">
        <f t="shared" si="0"/>
        <v>4</v>
      </c>
      <c r="H20">
        <f t="shared" si="3"/>
        <v>50</v>
      </c>
      <c r="I20">
        <f t="shared" si="4"/>
        <v>50</v>
      </c>
      <c r="J20">
        <f t="shared" si="5"/>
        <v>50</v>
      </c>
      <c r="K20">
        <f t="shared" si="6"/>
        <v>25</v>
      </c>
      <c r="L20">
        <f t="shared" si="7"/>
        <v>50</v>
      </c>
      <c r="M20">
        <f t="shared" si="8"/>
        <v>25</v>
      </c>
    </row>
    <row r="21" spans="1:13" x14ac:dyDescent="0.25">
      <c r="A21" t="s">
        <v>20</v>
      </c>
      <c r="B21">
        <v>4</v>
      </c>
      <c r="C21">
        <v>5</v>
      </c>
      <c r="D21">
        <v>5</v>
      </c>
      <c r="E21">
        <v>2</v>
      </c>
      <c r="F21">
        <f t="shared" si="2"/>
        <v>4</v>
      </c>
      <c r="G21">
        <f t="shared" si="0"/>
        <v>4</v>
      </c>
      <c r="H21">
        <f t="shared" si="3"/>
        <v>25</v>
      </c>
      <c r="I21">
        <f t="shared" si="4"/>
        <v>50</v>
      </c>
      <c r="J21">
        <f t="shared" si="5"/>
        <v>25</v>
      </c>
      <c r="K21">
        <f t="shared" si="6"/>
        <v>50</v>
      </c>
      <c r="L21">
        <f t="shared" si="7"/>
        <v>25</v>
      </c>
      <c r="M21">
        <f t="shared" si="8"/>
        <v>50</v>
      </c>
    </row>
    <row r="22" spans="1:13" x14ac:dyDescent="0.25">
      <c r="A22" t="s">
        <v>21</v>
      </c>
      <c r="B22">
        <v>2</v>
      </c>
      <c r="C22">
        <v>5</v>
      </c>
      <c r="D22">
        <v>4</v>
      </c>
      <c r="E22">
        <v>3</v>
      </c>
      <c r="F22">
        <f t="shared" si="2"/>
        <v>3.5</v>
      </c>
      <c r="G22">
        <f t="shared" si="0"/>
        <v>4</v>
      </c>
      <c r="H22">
        <f t="shared" si="3"/>
        <v>50</v>
      </c>
      <c r="I22">
        <f t="shared" si="4"/>
        <v>50</v>
      </c>
      <c r="J22">
        <f t="shared" si="5"/>
        <v>50</v>
      </c>
      <c r="K22">
        <f t="shared" si="6"/>
        <v>25</v>
      </c>
      <c r="L22">
        <f t="shared" si="7"/>
        <v>50</v>
      </c>
      <c r="M22">
        <f t="shared" si="8"/>
        <v>25</v>
      </c>
    </row>
    <row r="23" spans="1:13" x14ac:dyDescent="0.25">
      <c r="A23" t="s">
        <v>22</v>
      </c>
      <c r="B23">
        <v>4</v>
      </c>
      <c r="C23">
        <v>3</v>
      </c>
      <c r="D23">
        <v>4</v>
      </c>
      <c r="E23">
        <v>3</v>
      </c>
      <c r="F23">
        <f t="shared" si="2"/>
        <v>3.5</v>
      </c>
      <c r="G23">
        <f t="shared" si="0"/>
        <v>4</v>
      </c>
      <c r="H23">
        <f t="shared" si="3"/>
        <v>50</v>
      </c>
      <c r="I23">
        <f t="shared" si="4"/>
        <v>50</v>
      </c>
      <c r="J23">
        <f t="shared" si="5"/>
        <v>50</v>
      </c>
      <c r="K23">
        <f t="shared" si="6"/>
        <v>0</v>
      </c>
      <c r="L23">
        <f t="shared" si="7"/>
        <v>50</v>
      </c>
      <c r="M23">
        <f t="shared" si="8"/>
        <v>0</v>
      </c>
    </row>
    <row r="24" spans="1:13" x14ac:dyDescent="0.25">
      <c r="A24" t="s">
        <v>23</v>
      </c>
      <c r="B24">
        <v>2</v>
      </c>
      <c r="C24">
        <v>3</v>
      </c>
      <c r="D24">
        <v>4</v>
      </c>
      <c r="E24">
        <v>6</v>
      </c>
      <c r="F24">
        <f t="shared" si="2"/>
        <v>3.75</v>
      </c>
      <c r="G24">
        <f t="shared" si="0"/>
        <v>4</v>
      </c>
      <c r="H24">
        <f t="shared" si="3"/>
        <v>50</v>
      </c>
      <c r="I24">
        <f t="shared" si="4"/>
        <v>50</v>
      </c>
      <c r="J24">
        <f t="shared" si="5"/>
        <v>50</v>
      </c>
      <c r="K24">
        <f t="shared" si="6"/>
        <v>25</v>
      </c>
      <c r="L24">
        <f t="shared" si="7"/>
        <v>50</v>
      </c>
      <c r="M24">
        <f t="shared" si="8"/>
        <v>25</v>
      </c>
    </row>
    <row r="25" spans="1:13" x14ac:dyDescent="0.25">
      <c r="A25" t="s">
        <v>24</v>
      </c>
      <c r="B25">
        <v>6</v>
      </c>
      <c r="C25">
        <v>6</v>
      </c>
      <c r="D25">
        <v>6</v>
      </c>
      <c r="E25">
        <v>6</v>
      </c>
      <c r="F25">
        <f t="shared" si="2"/>
        <v>6</v>
      </c>
      <c r="G25">
        <f t="shared" si="0"/>
        <v>6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</row>
    <row r="26" spans="1:13" x14ac:dyDescent="0.25">
      <c r="A26" t="s">
        <v>25</v>
      </c>
      <c r="B26">
        <v>5</v>
      </c>
      <c r="C26">
        <v>2</v>
      </c>
      <c r="D26">
        <v>3</v>
      </c>
      <c r="E26">
        <v>5</v>
      </c>
      <c r="F26">
        <f t="shared" si="2"/>
        <v>3.75</v>
      </c>
      <c r="G26">
        <f t="shared" si="0"/>
        <v>4</v>
      </c>
      <c r="H26">
        <f t="shared" si="3"/>
        <v>50</v>
      </c>
      <c r="I26">
        <f t="shared" si="4"/>
        <v>50</v>
      </c>
      <c r="J26">
        <f t="shared" si="5"/>
        <v>50</v>
      </c>
      <c r="K26">
        <f t="shared" si="6"/>
        <v>50</v>
      </c>
      <c r="L26">
        <f t="shared" si="7"/>
        <v>50</v>
      </c>
      <c r="M26">
        <f t="shared" si="8"/>
        <v>50</v>
      </c>
    </row>
    <row r="27" spans="1:13" x14ac:dyDescent="0.25">
      <c r="A27" t="s">
        <v>26</v>
      </c>
      <c r="B27">
        <v>4</v>
      </c>
      <c r="C27">
        <v>2</v>
      </c>
      <c r="D27">
        <v>6</v>
      </c>
      <c r="E27">
        <v>2</v>
      </c>
      <c r="F27">
        <f t="shared" si="2"/>
        <v>3.5</v>
      </c>
      <c r="G27">
        <f t="shared" si="0"/>
        <v>4</v>
      </c>
      <c r="H27">
        <f t="shared" si="3"/>
        <v>50</v>
      </c>
      <c r="I27">
        <f t="shared" si="4"/>
        <v>50</v>
      </c>
      <c r="J27">
        <f t="shared" si="5"/>
        <v>50</v>
      </c>
      <c r="K27">
        <f t="shared" si="6"/>
        <v>25</v>
      </c>
      <c r="L27">
        <f t="shared" si="7"/>
        <v>50</v>
      </c>
      <c r="M27">
        <f t="shared" si="8"/>
        <v>25</v>
      </c>
    </row>
    <row r="28" spans="1:13" x14ac:dyDescent="0.25">
      <c r="A28" t="s">
        <v>27</v>
      </c>
      <c r="B28">
        <v>3</v>
      </c>
      <c r="C28">
        <v>5</v>
      </c>
      <c r="D28">
        <v>4</v>
      </c>
      <c r="E28">
        <v>5</v>
      </c>
      <c r="F28">
        <f t="shared" si="2"/>
        <v>4.25</v>
      </c>
      <c r="G28">
        <f t="shared" si="0"/>
        <v>5</v>
      </c>
      <c r="H28">
        <f t="shared" si="3"/>
        <v>50</v>
      </c>
      <c r="I28">
        <f t="shared" si="4"/>
        <v>50</v>
      </c>
      <c r="J28">
        <f t="shared" si="5"/>
        <v>50</v>
      </c>
      <c r="K28">
        <f t="shared" si="6"/>
        <v>0</v>
      </c>
      <c r="L28">
        <f t="shared" si="7"/>
        <v>25</v>
      </c>
      <c r="M28">
        <f t="shared" si="8"/>
        <v>50</v>
      </c>
    </row>
    <row r="29" spans="1:13" x14ac:dyDescent="0.25">
      <c r="A29" t="s">
        <v>28</v>
      </c>
      <c r="B29">
        <v>3</v>
      </c>
      <c r="C29">
        <v>3</v>
      </c>
      <c r="D29">
        <v>2</v>
      </c>
      <c r="E29">
        <v>4</v>
      </c>
      <c r="F29">
        <f t="shared" si="2"/>
        <v>3</v>
      </c>
      <c r="G29">
        <f t="shared" si="0"/>
        <v>3</v>
      </c>
      <c r="H29">
        <f t="shared" si="3"/>
        <v>25</v>
      </c>
      <c r="I29">
        <f t="shared" si="4"/>
        <v>25</v>
      </c>
      <c r="J29">
        <f t="shared" si="5"/>
        <v>25</v>
      </c>
      <c r="K29">
        <f t="shared" si="6"/>
        <v>25</v>
      </c>
      <c r="L29">
        <f t="shared" si="7"/>
        <v>25</v>
      </c>
      <c r="M29">
        <f t="shared" si="8"/>
        <v>25</v>
      </c>
    </row>
    <row r="30" spans="1:13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f t="shared" si="2"/>
        <v>0</v>
      </c>
      <c r="G30">
        <f t="shared" si="0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</row>
    <row r="31" spans="1:13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f t="shared" si="2"/>
        <v>0</v>
      </c>
      <c r="G31">
        <f t="shared" si="0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</row>
    <row r="32" spans="1:13" x14ac:dyDescent="0.25">
      <c r="A32" t="s">
        <v>31</v>
      </c>
      <c r="B32">
        <v>2</v>
      </c>
      <c r="C32">
        <v>3</v>
      </c>
      <c r="D32">
        <v>3</v>
      </c>
      <c r="E32">
        <v>6</v>
      </c>
      <c r="F32">
        <f t="shared" si="2"/>
        <v>3.5</v>
      </c>
      <c r="G32">
        <f t="shared" si="0"/>
        <v>4</v>
      </c>
      <c r="H32">
        <f t="shared" si="3"/>
        <v>75</v>
      </c>
      <c r="I32">
        <f t="shared" si="4"/>
        <v>25</v>
      </c>
      <c r="J32">
        <f t="shared" si="5"/>
        <v>75</v>
      </c>
      <c r="K32">
        <f t="shared" si="6"/>
        <v>25</v>
      </c>
      <c r="L32">
        <f t="shared" si="7"/>
        <v>75</v>
      </c>
      <c r="M32">
        <f t="shared" si="8"/>
        <v>25</v>
      </c>
    </row>
    <row r="33" spans="1:13" x14ac:dyDescent="0.25">
      <c r="A33" t="s">
        <v>32</v>
      </c>
      <c r="B33">
        <v>5</v>
      </c>
      <c r="C33">
        <v>3</v>
      </c>
      <c r="D33">
        <v>6</v>
      </c>
      <c r="E33">
        <v>5</v>
      </c>
      <c r="F33">
        <f t="shared" si="2"/>
        <v>4.75</v>
      </c>
      <c r="G33">
        <f t="shared" si="0"/>
        <v>5</v>
      </c>
      <c r="H33">
        <f t="shared" si="3"/>
        <v>25</v>
      </c>
      <c r="I33">
        <f t="shared" si="4"/>
        <v>75</v>
      </c>
      <c r="J33">
        <f t="shared" si="5"/>
        <v>25</v>
      </c>
      <c r="K33">
        <f t="shared" si="6"/>
        <v>25</v>
      </c>
      <c r="L33">
        <f t="shared" si="7"/>
        <v>25</v>
      </c>
      <c r="M33">
        <f t="shared" si="8"/>
        <v>25</v>
      </c>
    </row>
    <row r="34" spans="1:13" x14ac:dyDescent="0.25">
      <c r="A34" t="s">
        <v>33</v>
      </c>
      <c r="B34">
        <v>4</v>
      </c>
      <c r="C34">
        <v>5</v>
      </c>
      <c r="D34">
        <v>2</v>
      </c>
      <c r="E34">
        <v>6</v>
      </c>
      <c r="F34">
        <f t="shared" si="2"/>
        <v>4.25</v>
      </c>
      <c r="G34">
        <f t="shared" si="0"/>
        <v>5</v>
      </c>
      <c r="H34">
        <f t="shared" si="3"/>
        <v>50</v>
      </c>
      <c r="I34">
        <f t="shared" si="4"/>
        <v>50</v>
      </c>
      <c r="J34">
        <f t="shared" si="5"/>
        <v>50</v>
      </c>
      <c r="K34">
        <f t="shared" si="6"/>
        <v>25</v>
      </c>
      <c r="L34">
        <f t="shared" si="7"/>
        <v>25</v>
      </c>
      <c r="M34">
        <f t="shared" si="8"/>
        <v>50</v>
      </c>
    </row>
    <row r="35" spans="1:13" x14ac:dyDescent="0.25">
      <c r="A35" t="s">
        <v>34</v>
      </c>
      <c r="B35">
        <v>6</v>
      </c>
      <c r="C35">
        <v>3</v>
      </c>
      <c r="D35">
        <v>4</v>
      </c>
      <c r="E35">
        <v>2</v>
      </c>
      <c r="F35">
        <f t="shared" si="2"/>
        <v>3.75</v>
      </c>
      <c r="G35">
        <f t="shared" si="0"/>
        <v>4</v>
      </c>
      <c r="H35">
        <f t="shared" si="3"/>
        <v>50</v>
      </c>
      <c r="I35">
        <f t="shared" si="4"/>
        <v>50</v>
      </c>
      <c r="J35">
        <f t="shared" si="5"/>
        <v>50</v>
      </c>
      <c r="K35">
        <f t="shared" si="6"/>
        <v>25</v>
      </c>
      <c r="L35">
        <f t="shared" si="7"/>
        <v>50</v>
      </c>
      <c r="M35">
        <f t="shared" si="8"/>
        <v>25</v>
      </c>
    </row>
    <row r="36" spans="1:13" x14ac:dyDescent="0.25">
      <c r="A36" t="s">
        <v>35</v>
      </c>
      <c r="B36">
        <v>2</v>
      </c>
      <c r="C36">
        <v>4</v>
      </c>
      <c r="D36">
        <v>4</v>
      </c>
      <c r="E36">
        <v>3</v>
      </c>
      <c r="F36">
        <f t="shared" si="2"/>
        <v>3.25</v>
      </c>
      <c r="G36">
        <f t="shared" si="0"/>
        <v>4</v>
      </c>
      <c r="H36">
        <f t="shared" si="3"/>
        <v>50</v>
      </c>
      <c r="I36">
        <f t="shared" si="4"/>
        <v>50</v>
      </c>
      <c r="J36">
        <f t="shared" si="5"/>
        <v>50</v>
      </c>
      <c r="K36">
        <f t="shared" si="6"/>
        <v>0</v>
      </c>
      <c r="L36">
        <f t="shared" si="7"/>
        <v>25</v>
      </c>
      <c r="M36">
        <f t="shared" si="8"/>
        <v>50</v>
      </c>
    </row>
    <row r="37" spans="1:13" x14ac:dyDescent="0.25">
      <c r="A37" t="s">
        <v>36</v>
      </c>
      <c r="B37">
        <v>3</v>
      </c>
      <c r="C37">
        <v>6</v>
      </c>
      <c r="D37">
        <v>3</v>
      </c>
      <c r="E37">
        <v>6</v>
      </c>
      <c r="F37">
        <f t="shared" si="2"/>
        <v>4.5</v>
      </c>
      <c r="G37">
        <f t="shared" si="0"/>
        <v>5</v>
      </c>
      <c r="H37">
        <f t="shared" si="3"/>
        <v>50</v>
      </c>
      <c r="I37">
        <f t="shared" si="4"/>
        <v>50</v>
      </c>
      <c r="J37">
        <f t="shared" si="5"/>
        <v>50</v>
      </c>
      <c r="K37">
        <f t="shared" si="6"/>
        <v>50</v>
      </c>
      <c r="L37">
        <f t="shared" si="7"/>
        <v>50</v>
      </c>
      <c r="M37">
        <f t="shared" si="8"/>
        <v>50</v>
      </c>
    </row>
    <row r="38" spans="1:13" x14ac:dyDescent="0.25">
      <c r="A38" t="s">
        <v>37</v>
      </c>
      <c r="B38">
        <v>2</v>
      </c>
      <c r="C38">
        <v>6</v>
      </c>
      <c r="D38">
        <v>2</v>
      </c>
      <c r="E38">
        <v>3</v>
      </c>
      <c r="F38">
        <f t="shared" si="2"/>
        <v>3.25</v>
      </c>
      <c r="G38">
        <f t="shared" si="0"/>
        <v>4</v>
      </c>
      <c r="H38">
        <f t="shared" si="3"/>
        <v>75</v>
      </c>
      <c r="I38">
        <f t="shared" si="4"/>
        <v>25</v>
      </c>
      <c r="J38">
        <f t="shared" si="5"/>
        <v>75</v>
      </c>
      <c r="K38">
        <f t="shared" si="6"/>
        <v>25</v>
      </c>
      <c r="L38">
        <f t="shared" si="7"/>
        <v>50</v>
      </c>
      <c r="M38">
        <f t="shared" si="8"/>
        <v>25</v>
      </c>
    </row>
    <row r="39" spans="1:13" x14ac:dyDescent="0.25">
      <c r="A39" t="s">
        <v>38</v>
      </c>
      <c r="B39">
        <v>6</v>
      </c>
      <c r="C39">
        <v>3</v>
      </c>
      <c r="D39">
        <v>2</v>
      </c>
      <c r="E39">
        <v>4</v>
      </c>
      <c r="F39">
        <f t="shared" si="2"/>
        <v>3.75</v>
      </c>
      <c r="G39">
        <f t="shared" si="0"/>
        <v>4</v>
      </c>
      <c r="H39">
        <f t="shared" si="3"/>
        <v>50</v>
      </c>
      <c r="I39">
        <f t="shared" si="4"/>
        <v>50</v>
      </c>
      <c r="J39">
        <f t="shared" si="5"/>
        <v>50</v>
      </c>
      <c r="K39">
        <f t="shared" si="6"/>
        <v>25</v>
      </c>
      <c r="L39">
        <f t="shared" si="7"/>
        <v>50</v>
      </c>
      <c r="M39">
        <f t="shared" si="8"/>
        <v>25</v>
      </c>
    </row>
    <row r="40" spans="1:13" x14ac:dyDescent="0.25">
      <c r="A40" t="s">
        <v>39</v>
      </c>
      <c r="B40">
        <v>2</v>
      </c>
      <c r="C40">
        <v>4</v>
      </c>
      <c r="D40">
        <v>3</v>
      </c>
      <c r="E40">
        <v>4</v>
      </c>
      <c r="F40">
        <f t="shared" si="2"/>
        <v>3.25</v>
      </c>
      <c r="G40">
        <f t="shared" si="0"/>
        <v>4</v>
      </c>
      <c r="H40">
        <f t="shared" si="3"/>
        <v>50</v>
      </c>
      <c r="I40">
        <f t="shared" si="4"/>
        <v>50</v>
      </c>
      <c r="J40">
        <f t="shared" si="5"/>
        <v>50</v>
      </c>
      <c r="K40">
        <f t="shared" si="6"/>
        <v>0</v>
      </c>
      <c r="L40">
        <f t="shared" si="7"/>
        <v>25</v>
      </c>
      <c r="M40">
        <f t="shared" si="8"/>
        <v>50</v>
      </c>
    </row>
    <row r="41" spans="1:13" x14ac:dyDescent="0.25">
      <c r="A41" t="s">
        <v>40</v>
      </c>
      <c r="B41">
        <v>3</v>
      </c>
      <c r="C41">
        <v>3</v>
      </c>
      <c r="D41">
        <v>6</v>
      </c>
      <c r="E41">
        <v>6</v>
      </c>
      <c r="F41">
        <f t="shared" si="2"/>
        <v>4.5</v>
      </c>
      <c r="G41">
        <f t="shared" si="0"/>
        <v>5</v>
      </c>
      <c r="H41">
        <f t="shared" si="3"/>
        <v>50</v>
      </c>
      <c r="I41">
        <f t="shared" si="4"/>
        <v>50</v>
      </c>
      <c r="J41">
        <f t="shared" si="5"/>
        <v>50</v>
      </c>
      <c r="K41">
        <f t="shared" si="6"/>
        <v>50</v>
      </c>
      <c r="L41">
        <f t="shared" si="7"/>
        <v>50</v>
      </c>
      <c r="M41">
        <f t="shared" si="8"/>
        <v>50</v>
      </c>
    </row>
    <row r="42" spans="1:13" x14ac:dyDescent="0.25">
      <c r="A42" t="s">
        <v>41</v>
      </c>
      <c r="B42">
        <v>3</v>
      </c>
      <c r="C42">
        <v>2</v>
      </c>
      <c r="D42">
        <v>4</v>
      </c>
      <c r="E42">
        <v>2</v>
      </c>
      <c r="F42">
        <f t="shared" si="2"/>
        <v>2.75</v>
      </c>
      <c r="G42">
        <f t="shared" si="0"/>
        <v>3</v>
      </c>
      <c r="H42">
        <f t="shared" si="3"/>
        <v>50</v>
      </c>
      <c r="I42">
        <f t="shared" si="4"/>
        <v>50</v>
      </c>
      <c r="J42">
        <f t="shared" si="5"/>
        <v>50</v>
      </c>
      <c r="K42">
        <f t="shared" si="6"/>
        <v>25</v>
      </c>
      <c r="L42">
        <f t="shared" si="7"/>
        <v>50</v>
      </c>
      <c r="M42">
        <f t="shared" si="8"/>
        <v>25</v>
      </c>
    </row>
    <row r="43" spans="1:13" x14ac:dyDescent="0.25">
      <c r="A43" t="s">
        <v>42</v>
      </c>
      <c r="B43">
        <v>3</v>
      </c>
      <c r="C43">
        <v>4</v>
      </c>
      <c r="D43">
        <v>4</v>
      </c>
      <c r="E43">
        <v>2</v>
      </c>
      <c r="F43">
        <f t="shared" si="2"/>
        <v>3.25</v>
      </c>
      <c r="G43">
        <f t="shared" si="0"/>
        <v>4</v>
      </c>
      <c r="H43">
        <f t="shared" si="3"/>
        <v>50</v>
      </c>
      <c r="I43">
        <f t="shared" si="4"/>
        <v>50</v>
      </c>
      <c r="J43">
        <f t="shared" si="5"/>
        <v>50</v>
      </c>
      <c r="K43">
        <f t="shared" si="6"/>
        <v>0</v>
      </c>
      <c r="L43">
        <f t="shared" si="7"/>
        <v>25</v>
      </c>
      <c r="M43">
        <f t="shared" si="8"/>
        <v>50</v>
      </c>
    </row>
    <row r="44" spans="1:13" x14ac:dyDescent="0.25">
      <c r="A44" t="s">
        <v>43</v>
      </c>
      <c r="B44">
        <v>3</v>
      </c>
      <c r="C44">
        <v>5</v>
      </c>
      <c r="D44">
        <v>5</v>
      </c>
      <c r="E44">
        <v>5</v>
      </c>
      <c r="F44">
        <f t="shared" si="2"/>
        <v>4.5</v>
      </c>
      <c r="G44">
        <f t="shared" si="0"/>
        <v>5</v>
      </c>
      <c r="H44">
        <f t="shared" si="3"/>
        <v>25</v>
      </c>
      <c r="I44">
        <f t="shared" si="4"/>
        <v>75</v>
      </c>
      <c r="J44">
        <f t="shared" si="5"/>
        <v>25</v>
      </c>
      <c r="K44">
        <f t="shared" si="6"/>
        <v>0</v>
      </c>
      <c r="L44">
        <f t="shared" si="7"/>
        <v>25</v>
      </c>
      <c r="M44">
        <f t="shared" si="8"/>
        <v>0</v>
      </c>
    </row>
    <row r="45" spans="1:13" x14ac:dyDescent="0.25">
      <c r="A45" t="s">
        <v>44</v>
      </c>
      <c r="B45">
        <v>6</v>
      </c>
      <c r="C45">
        <v>5</v>
      </c>
      <c r="D45">
        <v>3</v>
      </c>
      <c r="E45">
        <v>5</v>
      </c>
      <c r="F45">
        <f t="shared" si="2"/>
        <v>4.75</v>
      </c>
      <c r="G45">
        <f t="shared" si="0"/>
        <v>5</v>
      </c>
      <c r="H45">
        <f t="shared" si="3"/>
        <v>25</v>
      </c>
      <c r="I45">
        <f t="shared" si="4"/>
        <v>75</v>
      </c>
      <c r="J45">
        <f t="shared" si="5"/>
        <v>25</v>
      </c>
      <c r="K45">
        <f t="shared" si="6"/>
        <v>25</v>
      </c>
      <c r="L45">
        <f t="shared" si="7"/>
        <v>25</v>
      </c>
      <c r="M45">
        <f t="shared" si="8"/>
        <v>25</v>
      </c>
    </row>
    <row r="46" spans="1:13" x14ac:dyDescent="0.25">
      <c r="A46" t="s">
        <v>45</v>
      </c>
      <c r="B46">
        <v>5</v>
      </c>
      <c r="C46">
        <v>2</v>
      </c>
      <c r="D46">
        <v>3</v>
      </c>
      <c r="E46">
        <v>4</v>
      </c>
      <c r="F46">
        <f t="shared" si="2"/>
        <v>3.5</v>
      </c>
      <c r="G46">
        <f t="shared" si="0"/>
        <v>4</v>
      </c>
      <c r="H46">
        <f t="shared" si="3"/>
        <v>50</v>
      </c>
      <c r="I46">
        <f t="shared" si="4"/>
        <v>50</v>
      </c>
      <c r="J46">
        <f t="shared" si="5"/>
        <v>50</v>
      </c>
      <c r="K46">
        <f t="shared" si="6"/>
        <v>25</v>
      </c>
      <c r="L46">
        <f t="shared" si="7"/>
        <v>50</v>
      </c>
      <c r="M46">
        <f t="shared" si="8"/>
        <v>25</v>
      </c>
    </row>
    <row r="47" spans="1:13" x14ac:dyDescent="0.25">
      <c r="A47" t="s">
        <v>46</v>
      </c>
      <c r="B47">
        <v>2</v>
      </c>
      <c r="C47">
        <v>4</v>
      </c>
      <c r="D47">
        <v>2</v>
      </c>
      <c r="E47">
        <v>4</v>
      </c>
      <c r="F47">
        <f t="shared" si="2"/>
        <v>3</v>
      </c>
      <c r="G47">
        <f t="shared" si="0"/>
        <v>3</v>
      </c>
      <c r="H47">
        <f t="shared" si="3"/>
        <v>50</v>
      </c>
      <c r="I47">
        <f t="shared" si="4"/>
        <v>50</v>
      </c>
      <c r="J47">
        <f t="shared" si="5"/>
        <v>50</v>
      </c>
      <c r="K47">
        <f t="shared" si="6"/>
        <v>50</v>
      </c>
      <c r="L47">
        <f t="shared" si="7"/>
        <v>50</v>
      </c>
      <c r="M47">
        <f t="shared" si="8"/>
        <v>50</v>
      </c>
    </row>
    <row r="48" spans="1:13" x14ac:dyDescent="0.25">
      <c r="A48" t="s">
        <v>47</v>
      </c>
      <c r="B48">
        <v>2</v>
      </c>
      <c r="C48">
        <v>2</v>
      </c>
      <c r="D48">
        <v>5</v>
      </c>
      <c r="E48">
        <v>4</v>
      </c>
      <c r="F48">
        <f t="shared" si="2"/>
        <v>3.25</v>
      </c>
      <c r="G48">
        <f t="shared" si="0"/>
        <v>4</v>
      </c>
      <c r="H48">
        <f t="shared" si="3"/>
        <v>50</v>
      </c>
      <c r="I48">
        <f t="shared" si="4"/>
        <v>50</v>
      </c>
      <c r="J48">
        <f t="shared" si="5"/>
        <v>50</v>
      </c>
      <c r="K48">
        <f t="shared" si="6"/>
        <v>25</v>
      </c>
      <c r="L48">
        <f t="shared" si="7"/>
        <v>50</v>
      </c>
      <c r="M48">
        <f t="shared" si="8"/>
        <v>50</v>
      </c>
    </row>
    <row r="49" spans="1:19" x14ac:dyDescent="0.25">
      <c r="A49" t="s">
        <v>48</v>
      </c>
      <c r="B49">
        <v>2</v>
      </c>
      <c r="C49">
        <v>2</v>
      </c>
      <c r="D49">
        <v>5</v>
      </c>
      <c r="E49">
        <v>5</v>
      </c>
      <c r="F49">
        <f t="shared" si="2"/>
        <v>3.5</v>
      </c>
      <c r="G49">
        <f t="shared" si="0"/>
        <v>4</v>
      </c>
      <c r="H49">
        <f t="shared" si="3"/>
        <v>50</v>
      </c>
      <c r="I49">
        <f t="shared" si="4"/>
        <v>50</v>
      </c>
      <c r="J49">
        <f t="shared" si="5"/>
        <v>50</v>
      </c>
      <c r="K49">
        <f t="shared" si="6"/>
        <v>50</v>
      </c>
      <c r="L49">
        <f t="shared" si="7"/>
        <v>50</v>
      </c>
      <c r="M49">
        <f t="shared" si="8"/>
        <v>50</v>
      </c>
    </row>
    <row r="50" spans="1:19" x14ac:dyDescent="0.25">
      <c r="A50" t="s">
        <v>49</v>
      </c>
      <c r="B50">
        <v>5</v>
      </c>
      <c r="C50">
        <v>5</v>
      </c>
      <c r="D50">
        <v>5</v>
      </c>
      <c r="E50">
        <v>3</v>
      </c>
      <c r="F50">
        <f t="shared" si="2"/>
        <v>4.5</v>
      </c>
      <c r="G50">
        <f t="shared" si="0"/>
        <v>5</v>
      </c>
      <c r="H50">
        <f t="shared" si="3"/>
        <v>25</v>
      </c>
      <c r="I50">
        <f t="shared" si="4"/>
        <v>75</v>
      </c>
      <c r="J50">
        <f t="shared" si="5"/>
        <v>25</v>
      </c>
      <c r="K50">
        <f t="shared" si="6"/>
        <v>0</v>
      </c>
      <c r="L50">
        <f t="shared" si="7"/>
        <v>25</v>
      </c>
      <c r="M50">
        <f t="shared" si="8"/>
        <v>0</v>
      </c>
    </row>
    <row r="51" spans="1:19" x14ac:dyDescent="0.25">
      <c r="A51" t="s">
        <v>50</v>
      </c>
      <c r="B51">
        <v>2</v>
      </c>
      <c r="C51">
        <v>2</v>
      </c>
      <c r="D51">
        <v>4</v>
      </c>
      <c r="E51">
        <v>2</v>
      </c>
      <c r="F51">
        <f t="shared" si="2"/>
        <v>2.5</v>
      </c>
      <c r="G51">
        <f t="shared" si="0"/>
        <v>3</v>
      </c>
      <c r="H51">
        <f t="shared" si="3"/>
        <v>75</v>
      </c>
      <c r="I51">
        <f t="shared" si="4"/>
        <v>25</v>
      </c>
      <c r="J51">
        <f t="shared" si="5"/>
        <v>75</v>
      </c>
      <c r="K51">
        <f t="shared" si="6"/>
        <v>25</v>
      </c>
      <c r="L51">
        <f t="shared" si="7"/>
        <v>75</v>
      </c>
      <c r="M51">
        <f t="shared" si="8"/>
        <v>25</v>
      </c>
    </row>
    <row r="52" spans="1:19" x14ac:dyDescent="0.25">
      <c r="A52" t="s">
        <v>51</v>
      </c>
      <c r="B52">
        <v>2</v>
      </c>
      <c r="C52">
        <v>2</v>
      </c>
      <c r="D52">
        <v>5</v>
      </c>
      <c r="E52">
        <v>6</v>
      </c>
      <c r="F52">
        <f t="shared" si="2"/>
        <v>3.75</v>
      </c>
      <c r="G52">
        <f t="shared" si="0"/>
        <v>4</v>
      </c>
      <c r="H52">
        <f t="shared" si="3"/>
        <v>50</v>
      </c>
      <c r="I52">
        <f t="shared" si="4"/>
        <v>50</v>
      </c>
      <c r="J52">
        <f t="shared" si="5"/>
        <v>50</v>
      </c>
      <c r="K52">
        <f t="shared" si="6"/>
        <v>50</v>
      </c>
      <c r="L52">
        <f t="shared" si="7"/>
        <v>50</v>
      </c>
      <c r="M52">
        <f t="shared" si="8"/>
        <v>50</v>
      </c>
    </row>
    <row r="53" spans="1:19" x14ac:dyDescent="0.25">
      <c r="A53" t="s">
        <v>52</v>
      </c>
      <c r="B53">
        <v>5</v>
      </c>
      <c r="C53">
        <v>4</v>
      </c>
      <c r="D53">
        <v>2</v>
      </c>
      <c r="E53">
        <v>3</v>
      </c>
      <c r="F53">
        <f t="shared" si="2"/>
        <v>3.5</v>
      </c>
      <c r="G53">
        <f t="shared" si="0"/>
        <v>4</v>
      </c>
      <c r="H53">
        <f t="shared" si="3"/>
        <v>50</v>
      </c>
      <c r="I53">
        <f t="shared" si="4"/>
        <v>50</v>
      </c>
      <c r="J53">
        <f t="shared" si="5"/>
        <v>50</v>
      </c>
      <c r="K53">
        <f t="shared" si="6"/>
        <v>25</v>
      </c>
      <c r="L53">
        <f t="shared" si="7"/>
        <v>50</v>
      </c>
      <c r="M53">
        <f t="shared" si="8"/>
        <v>25</v>
      </c>
    </row>
    <row r="54" spans="1:19" x14ac:dyDescent="0.25">
      <c r="A54" t="s">
        <v>53</v>
      </c>
      <c r="B54">
        <v>2</v>
      </c>
      <c r="C54">
        <v>4</v>
      </c>
      <c r="D54">
        <v>4</v>
      </c>
      <c r="E54">
        <v>6</v>
      </c>
      <c r="F54">
        <f t="shared" si="2"/>
        <v>4</v>
      </c>
      <c r="G54">
        <f t="shared" si="0"/>
        <v>4</v>
      </c>
      <c r="H54">
        <f t="shared" si="3"/>
        <v>25</v>
      </c>
      <c r="I54">
        <f t="shared" si="4"/>
        <v>25</v>
      </c>
      <c r="J54">
        <f t="shared" si="5"/>
        <v>25</v>
      </c>
      <c r="K54">
        <f t="shared" si="6"/>
        <v>25</v>
      </c>
      <c r="L54">
        <f t="shared" si="7"/>
        <v>25</v>
      </c>
      <c r="M54">
        <f t="shared" si="8"/>
        <v>25</v>
      </c>
    </row>
    <row r="55" spans="1:19" x14ac:dyDescent="0.25">
      <c r="A55" t="s">
        <v>54</v>
      </c>
      <c r="B55">
        <v>5</v>
      </c>
      <c r="C55">
        <v>5</v>
      </c>
      <c r="D55">
        <v>2</v>
      </c>
      <c r="E55">
        <v>4</v>
      </c>
      <c r="F55">
        <f t="shared" si="2"/>
        <v>4</v>
      </c>
      <c r="G55">
        <f t="shared" si="0"/>
        <v>4</v>
      </c>
      <c r="H55">
        <f t="shared" si="3"/>
        <v>25</v>
      </c>
      <c r="I55">
        <f t="shared" si="4"/>
        <v>50</v>
      </c>
      <c r="J55">
        <f t="shared" si="5"/>
        <v>25</v>
      </c>
      <c r="K55">
        <f t="shared" si="6"/>
        <v>50</v>
      </c>
      <c r="L55">
        <f t="shared" si="7"/>
        <v>25</v>
      </c>
      <c r="M55">
        <f t="shared" si="8"/>
        <v>50</v>
      </c>
    </row>
    <row r="56" spans="1:19" x14ac:dyDescent="0.25">
      <c r="A56" t="s">
        <v>55</v>
      </c>
      <c r="B56">
        <v>5</v>
      </c>
      <c r="C56">
        <v>6</v>
      </c>
      <c r="D56">
        <v>5</v>
      </c>
      <c r="E56">
        <v>6</v>
      </c>
      <c r="F56">
        <f t="shared" si="2"/>
        <v>5.5</v>
      </c>
      <c r="G56">
        <f t="shared" si="0"/>
        <v>6</v>
      </c>
      <c r="H56">
        <f t="shared" si="3"/>
        <v>50</v>
      </c>
      <c r="I56">
        <f t="shared" si="4"/>
        <v>50</v>
      </c>
      <c r="J56">
        <f t="shared" si="5"/>
        <v>50</v>
      </c>
      <c r="K56">
        <f t="shared" si="6"/>
        <v>0</v>
      </c>
      <c r="L56">
        <f t="shared" si="7"/>
        <v>50</v>
      </c>
      <c r="M56">
        <f t="shared" si="8"/>
        <v>0</v>
      </c>
      <c r="O56" s="4"/>
      <c r="P56" s="4"/>
      <c r="Q56" s="4"/>
      <c r="R56" s="4"/>
      <c r="S56" s="4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B075-879E-43F0-9980-BBB1F4D4BB27}">
  <dimension ref="A1:AH66"/>
  <sheetViews>
    <sheetView tabSelected="1" topLeftCell="T1" workbookViewId="0">
      <selection activeCell="AH6" sqref="AH6"/>
    </sheetView>
  </sheetViews>
  <sheetFormatPr defaultRowHeight="15" x14ac:dyDescent="0.25"/>
  <cols>
    <col min="29" max="30" width="9.5703125" bestFit="1" customWidth="1"/>
    <col min="31" max="34" width="10.5703125" bestFit="1" customWidth="1"/>
  </cols>
  <sheetData>
    <row r="1" spans="1:34" x14ac:dyDescent="0.25">
      <c r="A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t="s">
        <v>56</v>
      </c>
      <c r="W1" t="s">
        <v>57</v>
      </c>
      <c r="X1" t="s">
        <v>58</v>
      </c>
      <c r="Y1" t="s">
        <v>60</v>
      </c>
      <c r="Z1" t="s">
        <v>59</v>
      </c>
      <c r="AA1" t="s">
        <v>61</v>
      </c>
      <c r="AC1" t="s">
        <v>56</v>
      </c>
      <c r="AD1" t="s">
        <v>57</v>
      </c>
      <c r="AE1" t="s">
        <v>58</v>
      </c>
      <c r="AF1" t="s">
        <v>60</v>
      </c>
      <c r="AG1" t="s">
        <v>59</v>
      </c>
      <c r="AH1" t="s">
        <v>61</v>
      </c>
    </row>
    <row r="2" spans="1:34" x14ac:dyDescent="0.25">
      <c r="A2" t="s">
        <v>1</v>
      </c>
      <c r="B2">
        <v>5</v>
      </c>
      <c r="C2">
        <v>6</v>
      </c>
      <c r="D2">
        <v>10</v>
      </c>
      <c r="E2">
        <v>11</v>
      </c>
      <c r="F2">
        <v>7</v>
      </c>
      <c r="G2">
        <v>7</v>
      </c>
      <c r="H2">
        <v>8</v>
      </c>
      <c r="I2">
        <v>5</v>
      </c>
      <c r="J2">
        <v>8</v>
      </c>
      <c r="K2">
        <v>3</v>
      </c>
      <c r="L2">
        <v>6</v>
      </c>
      <c r="M2">
        <v>10</v>
      </c>
      <c r="N2">
        <v>5</v>
      </c>
      <c r="O2">
        <v>6</v>
      </c>
      <c r="P2">
        <v>7</v>
      </c>
      <c r="Q2">
        <v>8</v>
      </c>
      <c r="R2">
        <v>6</v>
      </c>
      <c r="S2">
        <v>8</v>
      </c>
      <c r="T2">
        <v>9</v>
      </c>
      <c r="U2">
        <v>7</v>
      </c>
      <c r="V2">
        <f>AVERAGE(A2:U2)</f>
        <v>7.1</v>
      </c>
      <c r="W2">
        <f>_xlfn.CEILING.MATH(V2)</f>
        <v>8</v>
      </c>
      <c r="X2">
        <f>COUNTIF(B2:U2,"&lt;"&amp;V2)/COUNT(B2:U2)*100</f>
        <v>60</v>
      </c>
      <c r="Y2">
        <f>COUNTIF(B2:U2,"&gt;"&amp;V2)/COUNT(B2:U2)*100</f>
        <v>40</v>
      </c>
      <c r="Z2">
        <f>COUNTIF(B2:U2,"&lt;"&amp;W2)/COUNT(B2:U2)*100</f>
        <v>60</v>
      </c>
      <c r="AA2">
        <f>COUNTIF(B2:U2,"&gt;"&amp;U2)/COUNT(B2:U2)*100</f>
        <v>40</v>
      </c>
      <c r="AC2" s="5">
        <f>AVERAGE(V:V)</f>
        <v>7.3269230769230758</v>
      </c>
      <c r="AD2" s="5">
        <f>AVERAGE(W:W)</f>
        <v>7.8307692307692305</v>
      </c>
      <c r="AE2" s="5">
        <f>AVERAGE(X:X)</f>
        <v>50.92307692307692</v>
      </c>
      <c r="AF2" s="5">
        <f>AVERAGE(Y:Y)</f>
        <v>48.153846153846153</v>
      </c>
      <c r="AG2" s="5">
        <f>AVERAGE(Z:Z)</f>
        <v>50.92307692307692</v>
      </c>
      <c r="AH2" s="5">
        <f>AVERAGE(AA:AA)</f>
        <v>41.307692307692307</v>
      </c>
    </row>
    <row r="3" spans="1:34" x14ac:dyDescent="0.25">
      <c r="A3" t="s">
        <v>2</v>
      </c>
      <c r="B3">
        <v>6</v>
      </c>
      <c r="C3">
        <v>8</v>
      </c>
      <c r="D3">
        <v>5</v>
      </c>
      <c r="E3">
        <v>8</v>
      </c>
      <c r="F3">
        <v>8</v>
      </c>
      <c r="G3">
        <v>8</v>
      </c>
      <c r="H3">
        <v>8</v>
      </c>
      <c r="I3">
        <v>13</v>
      </c>
      <c r="J3">
        <v>11</v>
      </c>
      <c r="K3">
        <v>8</v>
      </c>
      <c r="L3">
        <v>6</v>
      </c>
      <c r="M3">
        <v>8</v>
      </c>
      <c r="N3">
        <v>9</v>
      </c>
      <c r="O3">
        <v>10</v>
      </c>
      <c r="P3">
        <v>6</v>
      </c>
      <c r="Q3">
        <v>11</v>
      </c>
      <c r="R3">
        <v>7</v>
      </c>
      <c r="S3">
        <v>7</v>
      </c>
      <c r="T3">
        <v>9</v>
      </c>
      <c r="U3">
        <v>5</v>
      </c>
      <c r="V3">
        <f>AVERAGE(A3:U3)</f>
        <v>8.0500000000000007</v>
      </c>
      <c r="W3">
        <f>_xlfn.CEILING.MATH(V3)</f>
        <v>9</v>
      </c>
      <c r="X3">
        <f>COUNTIF(B3:U3,"&lt;"&amp;V3)/COUNT(B3:U3)*100</f>
        <v>70</v>
      </c>
      <c r="Y3">
        <f>COUNTIF(B3:U3,"&gt;"&amp;V3)/COUNT(B3:U3)*100</f>
        <v>30</v>
      </c>
      <c r="Z3">
        <f>COUNTIF(B3:U3,"&lt;"&amp;W3)/COUNT(B3:U3)*100</f>
        <v>70</v>
      </c>
      <c r="AA3">
        <f>COUNTIF(B3:U3,"&gt;"&amp;U3)/COUNT(B3:U3)*100</f>
        <v>90</v>
      </c>
    </row>
    <row r="4" spans="1:34" x14ac:dyDescent="0.25">
      <c r="A4" t="s">
        <v>3</v>
      </c>
      <c r="B4">
        <v>9</v>
      </c>
      <c r="C4">
        <v>9</v>
      </c>
      <c r="D4">
        <v>8</v>
      </c>
      <c r="E4">
        <v>7</v>
      </c>
      <c r="F4">
        <v>14</v>
      </c>
      <c r="G4">
        <v>6</v>
      </c>
      <c r="H4">
        <v>10</v>
      </c>
      <c r="I4">
        <v>6</v>
      </c>
      <c r="J4">
        <v>5</v>
      </c>
      <c r="K4">
        <v>6</v>
      </c>
      <c r="L4">
        <v>8</v>
      </c>
      <c r="M4">
        <v>8</v>
      </c>
      <c r="N4">
        <v>10</v>
      </c>
      <c r="O4">
        <v>3</v>
      </c>
      <c r="P4">
        <v>10</v>
      </c>
      <c r="Q4">
        <v>7</v>
      </c>
      <c r="R4">
        <v>9</v>
      </c>
      <c r="S4">
        <v>4</v>
      </c>
      <c r="T4">
        <v>6</v>
      </c>
      <c r="U4">
        <v>9</v>
      </c>
      <c r="V4">
        <f>AVERAGE(A4:U4)</f>
        <v>7.7</v>
      </c>
      <c r="W4">
        <f>_xlfn.CEILING.MATH(V4)</f>
        <v>8</v>
      </c>
      <c r="X4">
        <f>COUNTIF(B4:U4,"&lt;"&amp;V4)/COUNT(B4:U4)*100</f>
        <v>45</v>
      </c>
      <c r="Y4">
        <f>COUNTIF(B4:U4,"&gt;"&amp;V4)/COUNT(B4:U4)*100</f>
        <v>55.000000000000007</v>
      </c>
      <c r="Z4">
        <f>COUNTIF(B4:U4,"&lt;"&amp;W4)/COUNT(B4:U4)*100</f>
        <v>45</v>
      </c>
      <c r="AA4">
        <f>COUNTIF(B4:U4,"&gt;"&amp;U4)/COUNT(B4:U4)*100</f>
        <v>20</v>
      </c>
    </row>
    <row r="5" spans="1:34" x14ac:dyDescent="0.25">
      <c r="A5" t="s">
        <v>4</v>
      </c>
      <c r="B5">
        <v>9</v>
      </c>
      <c r="C5">
        <v>4</v>
      </c>
      <c r="D5">
        <v>8</v>
      </c>
      <c r="E5">
        <v>10</v>
      </c>
      <c r="F5">
        <v>7</v>
      </c>
      <c r="G5">
        <v>5</v>
      </c>
      <c r="H5">
        <v>6</v>
      </c>
      <c r="I5">
        <v>12</v>
      </c>
      <c r="J5">
        <v>10</v>
      </c>
      <c r="K5">
        <v>11</v>
      </c>
      <c r="L5">
        <v>7</v>
      </c>
      <c r="M5">
        <v>5</v>
      </c>
      <c r="N5">
        <v>10</v>
      </c>
      <c r="O5">
        <v>10</v>
      </c>
      <c r="P5">
        <v>7</v>
      </c>
      <c r="Q5">
        <v>9</v>
      </c>
      <c r="R5">
        <v>9</v>
      </c>
      <c r="S5">
        <v>5</v>
      </c>
      <c r="T5">
        <v>4</v>
      </c>
      <c r="U5">
        <v>12</v>
      </c>
      <c r="V5">
        <f>AVERAGE(A5:U5)</f>
        <v>8</v>
      </c>
      <c r="W5">
        <f>_xlfn.CEILING.MATH(V5)</f>
        <v>8</v>
      </c>
      <c r="X5">
        <f>COUNTIF(B5:U5,"&lt;"&amp;V5)/COUNT(B5:U5)*100</f>
        <v>45</v>
      </c>
      <c r="Y5">
        <f>COUNTIF(B5:U5,"&gt;"&amp;V5)/COUNT(B5:U5)*100</f>
        <v>50</v>
      </c>
      <c r="Z5">
        <f>COUNTIF(B5:U5,"&lt;"&amp;W5)/COUNT(B5:U5)*100</f>
        <v>45</v>
      </c>
      <c r="AA5">
        <f>COUNTIF(B5:U5,"&gt;"&amp;U5)/COUNT(B5:U5)*100</f>
        <v>0</v>
      </c>
    </row>
    <row r="6" spans="1:34" x14ac:dyDescent="0.25">
      <c r="A6" t="s">
        <v>5</v>
      </c>
      <c r="B6">
        <v>6</v>
      </c>
      <c r="C6">
        <v>8</v>
      </c>
      <c r="D6">
        <v>7</v>
      </c>
      <c r="E6">
        <v>6</v>
      </c>
      <c r="F6">
        <v>6</v>
      </c>
      <c r="G6">
        <v>9</v>
      </c>
      <c r="H6">
        <v>4</v>
      </c>
      <c r="I6">
        <v>8</v>
      </c>
      <c r="J6">
        <v>10</v>
      </c>
      <c r="K6">
        <v>9</v>
      </c>
      <c r="L6">
        <v>6</v>
      </c>
      <c r="M6">
        <v>7</v>
      </c>
      <c r="N6">
        <v>9</v>
      </c>
      <c r="O6">
        <v>9</v>
      </c>
      <c r="P6">
        <v>7</v>
      </c>
      <c r="Q6">
        <v>8</v>
      </c>
      <c r="R6">
        <v>8</v>
      </c>
      <c r="S6">
        <v>4</v>
      </c>
      <c r="T6">
        <v>10</v>
      </c>
      <c r="U6">
        <v>3</v>
      </c>
      <c r="V6">
        <f>AVERAGE(A6:U6)</f>
        <v>7.2</v>
      </c>
      <c r="W6">
        <f>_xlfn.CEILING.MATH(V6)</f>
        <v>8</v>
      </c>
      <c r="X6">
        <f>COUNTIF(B6:U6,"&lt;"&amp;V6)/COUNT(B6:U6)*100</f>
        <v>50</v>
      </c>
      <c r="Y6">
        <f>COUNTIF(B6:U6,"&gt;"&amp;V6)/COUNT(B6:U6)*100</f>
        <v>50</v>
      </c>
      <c r="Z6">
        <f>COUNTIF(B6:U6,"&lt;"&amp;W6)/COUNT(B6:U6)*100</f>
        <v>50</v>
      </c>
      <c r="AA6">
        <f>COUNTIF(B6:U6,"&gt;"&amp;U6)/COUNT(B6:U6)*100</f>
        <v>95</v>
      </c>
    </row>
    <row r="7" spans="1:34" x14ac:dyDescent="0.25">
      <c r="A7" t="s">
        <v>6</v>
      </c>
      <c r="B7">
        <v>9</v>
      </c>
      <c r="C7">
        <v>11</v>
      </c>
      <c r="D7">
        <v>7</v>
      </c>
      <c r="E7">
        <v>11</v>
      </c>
      <c r="F7">
        <v>9</v>
      </c>
      <c r="G7">
        <v>8</v>
      </c>
      <c r="H7">
        <v>8</v>
      </c>
      <c r="I7">
        <v>10</v>
      </c>
      <c r="J7">
        <v>9</v>
      </c>
      <c r="K7">
        <v>8</v>
      </c>
      <c r="L7">
        <v>7</v>
      </c>
      <c r="M7">
        <v>7</v>
      </c>
      <c r="N7">
        <v>8</v>
      </c>
      <c r="O7">
        <v>8</v>
      </c>
      <c r="P7">
        <v>6</v>
      </c>
      <c r="Q7">
        <v>11</v>
      </c>
      <c r="R7">
        <v>6</v>
      </c>
      <c r="S7">
        <v>8</v>
      </c>
      <c r="T7">
        <v>9</v>
      </c>
      <c r="U7">
        <v>4</v>
      </c>
      <c r="V7">
        <f>AVERAGE(A7:U7)</f>
        <v>8.1999999999999993</v>
      </c>
      <c r="W7">
        <f>_xlfn.CEILING.MATH(V7)</f>
        <v>9</v>
      </c>
      <c r="X7">
        <f>COUNTIF(B7:U7,"&lt;"&amp;V7)/COUNT(B7:U7)*100</f>
        <v>60</v>
      </c>
      <c r="Y7">
        <f>COUNTIF(B7:U7,"&gt;"&amp;V7)/COUNT(B7:U7)*100</f>
        <v>40</v>
      </c>
      <c r="Z7">
        <f>COUNTIF(B7:U7,"&lt;"&amp;W7)/COUNT(B7:U7)*100</f>
        <v>60</v>
      </c>
      <c r="AA7">
        <f>COUNTIF(B7:U7,"&gt;"&amp;U7)/COUNT(B7:U7)*100</f>
        <v>95</v>
      </c>
    </row>
    <row r="8" spans="1:34" x14ac:dyDescent="0.25">
      <c r="A8" t="s">
        <v>7</v>
      </c>
      <c r="B8">
        <v>14</v>
      </c>
      <c r="C8">
        <v>11</v>
      </c>
      <c r="D8">
        <v>6</v>
      </c>
      <c r="E8">
        <v>8</v>
      </c>
      <c r="F8">
        <v>14</v>
      </c>
      <c r="G8">
        <v>6</v>
      </c>
      <c r="H8">
        <v>5</v>
      </c>
      <c r="I8">
        <v>10</v>
      </c>
      <c r="J8">
        <v>9</v>
      </c>
      <c r="K8">
        <v>6</v>
      </c>
      <c r="L8">
        <v>10</v>
      </c>
      <c r="M8">
        <v>3</v>
      </c>
      <c r="N8">
        <v>5</v>
      </c>
      <c r="O8">
        <v>7</v>
      </c>
      <c r="P8">
        <v>12</v>
      </c>
      <c r="Q8">
        <v>9</v>
      </c>
      <c r="R8">
        <v>5</v>
      </c>
      <c r="S8">
        <v>7</v>
      </c>
      <c r="T8">
        <v>7</v>
      </c>
      <c r="U8">
        <v>9</v>
      </c>
      <c r="V8">
        <f>AVERAGE(A8:U8)</f>
        <v>8.15</v>
      </c>
      <c r="W8">
        <f>_xlfn.CEILING.MATH(V8)</f>
        <v>9</v>
      </c>
      <c r="X8">
        <f>COUNTIF(B8:U8,"&lt;"&amp;V8)/COUNT(B8:U8)*100</f>
        <v>55.000000000000007</v>
      </c>
      <c r="Y8">
        <f>COUNTIF(B8:U8,"&gt;"&amp;V8)/COUNT(B8:U8)*100</f>
        <v>45</v>
      </c>
      <c r="Z8">
        <f>COUNTIF(B8:U8,"&lt;"&amp;W8)/COUNT(B8:U8)*100</f>
        <v>55.000000000000007</v>
      </c>
      <c r="AA8">
        <f>COUNTIF(B8:U8,"&gt;"&amp;U8)/COUNT(B8:U8)*100</f>
        <v>30</v>
      </c>
    </row>
    <row r="9" spans="1:34" x14ac:dyDescent="0.25">
      <c r="A9" t="s">
        <v>8</v>
      </c>
      <c r="B9">
        <v>8</v>
      </c>
      <c r="C9">
        <v>4</v>
      </c>
      <c r="D9">
        <v>8</v>
      </c>
      <c r="E9">
        <v>3</v>
      </c>
      <c r="F9">
        <v>4</v>
      </c>
      <c r="G9">
        <v>10</v>
      </c>
      <c r="H9">
        <v>6</v>
      </c>
      <c r="I9">
        <v>7</v>
      </c>
      <c r="J9">
        <v>8</v>
      </c>
      <c r="K9">
        <v>7</v>
      </c>
      <c r="L9">
        <v>6</v>
      </c>
      <c r="M9">
        <v>8</v>
      </c>
      <c r="N9">
        <v>10</v>
      </c>
      <c r="O9">
        <v>5</v>
      </c>
      <c r="P9">
        <v>5</v>
      </c>
      <c r="Q9">
        <v>9</v>
      </c>
      <c r="R9">
        <v>9</v>
      </c>
      <c r="S9">
        <v>11</v>
      </c>
      <c r="T9">
        <v>7</v>
      </c>
      <c r="U9">
        <v>6</v>
      </c>
      <c r="V9">
        <f>AVERAGE(A9:U9)</f>
        <v>7.05</v>
      </c>
      <c r="W9">
        <f>_xlfn.CEILING.MATH(V9)</f>
        <v>8</v>
      </c>
      <c r="X9">
        <f>COUNTIF(B9:U9,"&lt;"&amp;V9)/COUNT(B9:U9)*100</f>
        <v>55.000000000000007</v>
      </c>
      <c r="Y9">
        <f>COUNTIF(B9:U9,"&gt;"&amp;V9)/COUNT(B9:U9)*100</f>
        <v>45</v>
      </c>
      <c r="Z9">
        <f>COUNTIF(B9:U9,"&lt;"&amp;W9)/COUNT(B9:U9)*100</f>
        <v>55.000000000000007</v>
      </c>
      <c r="AA9">
        <f>COUNTIF(B9:U9,"&gt;"&amp;U9)/COUNT(B9:U9)*100</f>
        <v>60</v>
      </c>
    </row>
    <row r="10" spans="1:34" x14ac:dyDescent="0.25">
      <c r="A10" t="s">
        <v>9</v>
      </c>
      <c r="B10">
        <v>10</v>
      </c>
      <c r="C10">
        <v>10</v>
      </c>
      <c r="D10">
        <v>13</v>
      </c>
      <c r="E10">
        <v>7</v>
      </c>
      <c r="F10">
        <v>9</v>
      </c>
      <c r="G10">
        <v>5</v>
      </c>
      <c r="H10">
        <v>12</v>
      </c>
      <c r="I10">
        <v>8</v>
      </c>
      <c r="J10">
        <v>9</v>
      </c>
      <c r="K10">
        <v>11</v>
      </c>
      <c r="L10">
        <v>8</v>
      </c>
      <c r="M10">
        <v>12</v>
      </c>
      <c r="N10">
        <v>6</v>
      </c>
      <c r="O10">
        <v>5</v>
      </c>
      <c r="P10">
        <v>10</v>
      </c>
      <c r="Q10">
        <v>8</v>
      </c>
      <c r="R10">
        <v>6</v>
      </c>
      <c r="S10">
        <v>10</v>
      </c>
      <c r="T10">
        <v>3</v>
      </c>
      <c r="U10">
        <v>5</v>
      </c>
      <c r="V10">
        <f>AVERAGE(A10:U10)</f>
        <v>8.35</v>
      </c>
      <c r="W10">
        <f>_xlfn.CEILING.MATH(V10)</f>
        <v>9</v>
      </c>
      <c r="X10">
        <f>COUNTIF(B10:U10,"&lt;"&amp;V10)/COUNT(B10:U10)*100</f>
        <v>50</v>
      </c>
      <c r="Y10">
        <f>COUNTIF(B10:U10,"&gt;"&amp;V10)/COUNT(B10:U10)*100</f>
        <v>50</v>
      </c>
      <c r="Z10">
        <f>COUNTIF(B10:U10,"&lt;"&amp;W10)/COUNT(B10:U10)*100</f>
        <v>50</v>
      </c>
      <c r="AA10">
        <f>COUNTIF(B10:U10,"&gt;"&amp;U10)/COUNT(B10:U10)*100</f>
        <v>80</v>
      </c>
    </row>
    <row r="11" spans="1:34" x14ac:dyDescent="0.25">
      <c r="A11" t="s">
        <v>10</v>
      </c>
      <c r="B11">
        <v>11</v>
      </c>
      <c r="C11">
        <v>9</v>
      </c>
      <c r="D11">
        <v>9</v>
      </c>
      <c r="E11">
        <v>7</v>
      </c>
      <c r="F11">
        <v>5</v>
      </c>
      <c r="G11">
        <v>7</v>
      </c>
      <c r="H11">
        <v>7</v>
      </c>
      <c r="I11">
        <v>10</v>
      </c>
      <c r="J11">
        <v>4</v>
      </c>
      <c r="K11">
        <v>12</v>
      </c>
      <c r="L11">
        <v>8</v>
      </c>
      <c r="M11">
        <v>9</v>
      </c>
      <c r="N11">
        <v>13</v>
      </c>
      <c r="O11">
        <v>11</v>
      </c>
      <c r="P11">
        <v>8</v>
      </c>
      <c r="Q11">
        <v>11</v>
      </c>
      <c r="R11">
        <v>6</v>
      </c>
      <c r="S11">
        <v>11</v>
      </c>
      <c r="T11">
        <v>3</v>
      </c>
      <c r="U11">
        <v>11</v>
      </c>
      <c r="V11">
        <f>AVERAGE(A11:U11)</f>
        <v>8.6</v>
      </c>
      <c r="W11">
        <f>_xlfn.CEILING.MATH(V11)</f>
        <v>9</v>
      </c>
      <c r="X11">
        <f>COUNTIF(B11:U11,"&lt;"&amp;V11)/COUNT(B11:U11)*100</f>
        <v>45</v>
      </c>
      <c r="Y11">
        <f>COUNTIF(B11:U11,"&gt;"&amp;V11)/COUNT(B11:U11)*100</f>
        <v>55.000000000000007</v>
      </c>
      <c r="Z11">
        <f>COUNTIF(B11:U11,"&lt;"&amp;W11)/COUNT(B11:U11)*100</f>
        <v>45</v>
      </c>
      <c r="AA11">
        <f>COUNTIF(B11:U11,"&gt;"&amp;U11)/COUNT(B11:U11)*100</f>
        <v>10</v>
      </c>
    </row>
    <row r="12" spans="1:34" x14ac:dyDescent="0.25">
      <c r="A12" t="s">
        <v>11</v>
      </c>
      <c r="B12">
        <v>8</v>
      </c>
      <c r="C12">
        <v>11</v>
      </c>
      <c r="D12">
        <v>3</v>
      </c>
      <c r="E12">
        <v>6</v>
      </c>
      <c r="F12">
        <v>12</v>
      </c>
      <c r="G12">
        <v>6</v>
      </c>
      <c r="H12">
        <v>5</v>
      </c>
      <c r="I12">
        <v>13</v>
      </c>
      <c r="J12">
        <v>10</v>
      </c>
      <c r="K12">
        <v>9</v>
      </c>
      <c r="L12">
        <v>5</v>
      </c>
      <c r="M12">
        <v>11</v>
      </c>
      <c r="N12">
        <v>6</v>
      </c>
      <c r="O12">
        <v>11</v>
      </c>
      <c r="P12">
        <v>6</v>
      </c>
      <c r="Q12">
        <v>10</v>
      </c>
      <c r="R12">
        <v>7</v>
      </c>
      <c r="S12">
        <v>11</v>
      </c>
      <c r="T12">
        <v>9</v>
      </c>
      <c r="U12">
        <v>7</v>
      </c>
      <c r="V12">
        <f>AVERAGE(A12:U12)</f>
        <v>8.3000000000000007</v>
      </c>
      <c r="W12">
        <f>_xlfn.CEILING.MATH(V12)</f>
        <v>9</v>
      </c>
      <c r="X12">
        <f>COUNTIF(B12:U12,"&lt;"&amp;V12)/COUNT(B12:U12)*100</f>
        <v>50</v>
      </c>
      <c r="Y12">
        <f>COUNTIF(B12:U12,"&gt;"&amp;V12)/COUNT(B12:U12)*100</f>
        <v>50</v>
      </c>
      <c r="Z12">
        <f>COUNTIF(B12:U12,"&lt;"&amp;W12)/COUNT(B12:U12)*100</f>
        <v>50</v>
      </c>
      <c r="AA12">
        <f>COUNTIF(B12:U12,"&gt;"&amp;U12)/COUNT(B12:U12)*100</f>
        <v>55.000000000000007</v>
      </c>
    </row>
    <row r="13" spans="1:34" x14ac:dyDescent="0.25">
      <c r="A13" t="s">
        <v>12</v>
      </c>
      <c r="B13">
        <v>7</v>
      </c>
      <c r="C13">
        <v>5</v>
      </c>
      <c r="D13">
        <v>8</v>
      </c>
      <c r="E13">
        <v>6</v>
      </c>
      <c r="F13">
        <v>6</v>
      </c>
      <c r="G13">
        <v>9</v>
      </c>
      <c r="H13">
        <v>13</v>
      </c>
      <c r="I13">
        <v>9</v>
      </c>
      <c r="J13">
        <v>4</v>
      </c>
      <c r="K13">
        <v>9</v>
      </c>
      <c r="L13">
        <v>5</v>
      </c>
      <c r="M13">
        <v>6</v>
      </c>
      <c r="N13">
        <v>9</v>
      </c>
      <c r="O13">
        <v>6</v>
      </c>
      <c r="P13">
        <v>10</v>
      </c>
      <c r="Q13">
        <v>10</v>
      </c>
      <c r="R13">
        <v>8</v>
      </c>
      <c r="S13">
        <v>6</v>
      </c>
      <c r="T13">
        <v>7</v>
      </c>
      <c r="U13">
        <v>3</v>
      </c>
      <c r="V13">
        <f>AVERAGE(A13:U13)</f>
        <v>7.3</v>
      </c>
      <c r="W13">
        <f>_xlfn.CEILING.MATH(V13)</f>
        <v>8</v>
      </c>
      <c r="X13">
        <f>COUNTIF(B13:U13,"&lt;"&amp;V13)/COUNT(B13:U13)*100</f>
        <v>55.000000000000007</v>
      </c>
      <c r="Y13">
        <f>COUNTIF(B13:U13,"&gt;"&amp;V13)/COUNT(B13:U13)*100</f>
        <v>45</v>
      </c>
      <c r="Z13">
        <f>COUNTIF(B13:U13,"&lt;"&amp;W13)/COUNT(B13:U13)*100</f>
        <v>55.000000000000007</v>
      </c>
      <c r="AA13">
        <f>COUNTIF(B13:U13,"&gt;"&amp;U13)/COUNT(B13:U13)*100</f>
        <v>95</v>
      </c>
    </row>
    <row r="14" spans="1:34" x14ac:dyDescent="0.25">
      <c r="A14" t="s">
        <v>13</v>
      </c>
      <c r="B14">
        <v>11</v>
      </c>
      <c r="C14">
        <v>9</v>
      </c>
      <c r="D14">
        <v>5</v>
      </c>
      <c r="E14">
        <v>6</v>
      </c>
      <c r="F14">
        <v>10</v>
      </c>
      <c r="G14">
        <v>8</v>
      </c>
      <c r="H14">
        <v>5</v>
      </c>
      <c r="I14">
        <v>8</v>
      </c>
      <c r="J14">
        <v>4</v>
      </c>
      <c r="K14">
        <v>8</v>
      </c>
      <c r="L14">
        <v>12</v>
      </c>
      <c r="M14">
        <v>8</v>
      </c>
      <c r="N14">
        <v>6</v>
      </c>
      <c r="O14">
        <v>8</v>
      </c>
      <c r="P14">
        <v>8</v>
      </c>
      <c r="Q14">
        <v>5</v>
      </c>
      <c r="R14">
        <v>6</v>
      </c>
      <c r="S14">
        <v>8</v>
      </c>
      <c r="T14">
        <v>11</v>
      </c>
      <c r="U14">
        <v>12</v>
      </c>
      <c r="V14">
        <f>AVERAGE(A14:U14)</f>
        <v>7.9</v>
      </c>
      <c r="W14">
        <f>_xlfn.CEILING.MATH(V14)</f>
        <v>8</v>
      </c>
      <c r="X14">
        <f>COUNTIF(B14:U14,"&lt;"&amp;V14)/COUNT(B14:U14)*100</f>
        <v>35</v>
      </c>
      <c r="Y14">
        <f>COUNTIF(B14:U14,"&gt;"&amp;V14)/COUNT(B14:U14)*100</f>
        <v>65</v>
      </c>
      <c r="Z14">
        <f>COUNTIF(B14:U14,"&lt;"&amp;W14)/COUNT(B14:U14)*100</f>
        <v>35</v>
      </c>
      <c r="AA14">
        <f>COUNTIF(B14:U14,"&gt;"&amp;U14)/COUNT(B14:U14)*100</f>
        <v>0</v>
      </c>
    </row>
    <row r="15" spans="1:34" x14ac:dyDescent="0.25">
      <c r="A15" t="s">
        <v>14</v>
      </c>
      <c r="B15">
        <v>5</v>
      </c>
      <c r="C15">
        <v>8</v>
      </c>
      <c r="D15">
        <v>9</v>
      </c>
      <c r="E15">
        <v>8</v>
      </c>
      <c r="F15">
        <v>7</v>
      </c>
      <c r="G15">
        <v>10</v>
      </c>
      <c r="H15">
        <v>5</v>
      </c>
      <c r="I15">
        <v>7</v>
      </c>
      <c r="J15">
        <v>7</v>
      </c>
      <c r="K15">
        <v>12</v>
      </c>
      <c r="L15">
        <v>10</v>
      </c>
      <c r="M15">
        <v>6</v>
      </c>
      <c r="N15">
        <v>7</v>
      </c>
      <c r="O15">
        <v>12</v>
      </c>
      <c r="P15">
        <v>8</v>
      </c>
      <c r="Q15">
        <v>4</v>
      </c>
      <c r="R15">
        <v>12</v>
      </c>
      <c r="S15">
        <v>4</v>
      </c>
      <c r="T15">
        <v>7</v>
      </c>
      <c r="U15">
        <v>5</v>
      </c>
      <c r="V15">
        <f>AVERAGE(A15:U15)</f>
        <v>7.65</v>
      </c>
      <c r="W15">
        <f>_xlfn.CEILING.MATH(V15)</f>
        <v>8</v>
      </c>
      <c r="X15">
        <f>COUNTIF(B15:U15,"&lt;"&amp;V15)/COUNT(B15:U15)*100</f>
        <v>55.000000000000007</v>
      </c>
      <c r="Y15">
        <f>COUNTIF(B15:U15,"&gt;"&amp;V15)/COUNT(B15:U15)*100</f>
        <v>45</v>
      </c>
      <c r="Z15">
        <f>COUNTIF(B15:U15,"&lt;"&amp;W15)/COUNT(B15:U15)*100</f>
        <v>55.000000000000007</v>
      </c>
      <c r="AA15">
        <f>COUNTIF(B15:U15,"&gt;"&amp;U15)/COUNT(B15:U15)*100</f>
        <v>75</v>
      </c>
    </row>
    <row r="16" spans="1:34" x14ac:dyDescent="0.25">
      <c r="A16" t="s">
        <v>15</v>
      </c>
      <c r="B16">
        <v>11</v>
      </c>
      <c r="C16">
        <v>8</v>
      </c>
      <c r="D16">
        <v>8</v>
      </c>
      <c r="E16">
        <v>4</v>
      </c>
      <c r="F16">
        <v>10</v>
      </c>
      <c r="G16">
        <v>9</v>
      </c>
      <c r="H16">
        <v>9</v>
      </c>
      <c r="I16">
        <v>7</v>
      </c>
      <c r="J16">
        <v>9</v>
      </c>
      <c r="K16">
        <v>7</v>
      </c>
      <c r="L16">
        <v>9</v>
      </c>
      <c r="M16">
        <v>11</v>
      </c>
      <c r="N16">
        <v>8</v>
      </c>
      <c r="O16">
        <v>12</v>
      </c>
      <c r="P16">
        <v>8</v>
      </c>
      <c r="Q16">
        <v>8</v>
      </c>
      <c r="R16">
        <v>11</v>
      </c>
      <c r="S16">
        <v>8</v>
      </c>
      <c r="T16">
        <v>10</v>
      </c>
      <c r="U16">
        <v>5</v>
      </c>
      <c r="V16">
        <f>AVERAGE(A16:U16)</f>
        <v>8.6</v>
      </c>
      <c r="W16">
        <f>_xlfn.CEILING.MATH(V16)</f>
        <v>9</v>
      </c>
      <c r="X16">
        <f>COUNTIF(B16:U16,"&lt;"&amp;V16)/COUNT(B16:U16)*100</f>
        <v>50</v>
      </c>
      <c r="Y16">
        <f>COUNTIF(B16:U16,"&gt;"&amp;V16)/COUNT(B16:U16)*100</f>
        <v>50</v>
      </c>
      <c r="Z16">
        <f>COUNTIF(B16:U16,"&lt;"&amp;W16)/COUNT(B16:U16)*100</f>
        <v>50</v>
      </c>
      <c r="AA16">
        <f>COUNTIF(B16:U16,"&gt;"&amp;U16)/COUNT(B16:U16)*100</f>
        <v>90</v>
      </c>
    </row>
    <row r="17" spans="1:27" x14ac:dyDescent="0.25">
      <c r="A17" t="s">
        <v>16</v>
      </c>
      <c r="B17">
        <v>9</v>
      </c>
      <c r="C17">
        <v>10</v>
      </c>
      <c r="D17">
        <v>8</v>
      </c>
      <c r="E17">
        <v>11</v>
      </c>
      <c r="F17">
        <v>13</v>
      </c>
      <c r="G17">
        <v>9</v>
      </c>
      <c r="H17">
        <v>15</v>
      </c>
      <c r="I17">
        <v>12</v>
      </c>
      <c r="J17">
        <v>8</v>
      </c>
      <c r="K17">
        <v>6</v>
      </c>
      <c r="L17">
        <v>6</v>
      </c>
      <c r="M17">
        <v>8</v>
      </c>
      <c r="N17">
        <v>5</v>
      </c>
      <c r="O17">
        <v>8</v>
      </c>
      <c r="P17">
        <v>10</v>
      </c>
      <c r="Q17">
        <v>9</v>
      </c>
      <c r="R17">
        <v>6</v>
      </c>
      <c r="S17">
        <v>9</v>
      </c>
      <c r="T17">
        <v>8</v>
      </c>
      <c r="U17">
        <v>9</v>
      </c>
      <c r="V17">
        <f>AVERAGE(A17:U17)</f>
        <v>8.9499999999999993</v>
      </c>
      <c r="W17">
        <f>_xlfn.CEILING.MATH(V17)</f>
        <v>9</v>
      </c>
      <c r="X17">
        <f>COUNTIF(B17:U17,"&lt;"&amp;V17)/COUNT(B17:U17)*100</f>
        <v>45</v>
      </c>
      <c r="Y17">
        <f>COUNTIF(B17:U17,"&gt;"&amp;V17)/COUNT(B17:U17)*100</f>
        <v>55.000000000000007</v>
      </c>
      <c r="Z17">
        <f>COUNTIF(B17:U17,"&lt;"&amp;W17)/COUNT(B17:U17)*100</f>
        <v>45</v>
      </c>
      <c r="AA17">
        <f>COUNTIF(B17:U17,"&gt;"&amp;U17)/COUNT(B17:U17)*100</f>
        <v>30</v>
      </c>
    </row>
    <row r="18" spans="1:27" x14ac:dyDescent="0.25">
      <c r="A18" t="s">
        <v>17</v>
      </c>
      <c r="B18">
        <v>7</v>
      </c>
      <c r="C18">
        <v>9</v>
      </c>
      <c r="D18">
        <v>11</v>
      </c>
      <c r="E18">
        <v>8</v>
      </c>
      <c r="F18">
        <v>10</v>
      </c>
      <c r="G18">
        <v>5</v>
      </c>
      <c r="H18">
        <v>13</v>
      </c>
      <c r="I18">
        <v>6</v>
      </c>
      <c r="J18">
        <v>12</v>
      </c>
      <c r="K18">
        <v>9</v>
      </c>
      <c r="L18">
        <v>5</v>
      </c>
      <c r="M18">
        <v>7</v>
      </c>
      <c r="N18">
        <v>6</v>
      </c>
      <c r="O18">
        <v>7</v>
      </c>
      <c r="P18">
        <v>6</v>
      </c>
      <c r="Q18">
        <v>7</v>
      </c>
      <c r="R18">
        <v>9</v>
      </c>
      <c r="S18">
        <v>7</v>
      </c>
      <c r="T18">
        <v>15</v>
      </c>
      <c r="U18">
        <v>4</v>
      </c>
      <c r="V18">
        <f>AVERAGE(A18:U18)</f>
        <v>8.15</v>
      </c>
      <c r="W18">
        <f>_xlfn.CEILING.MATH(V18)</f>
        <v>9</v>
      </c>
      <c r="X18">
        <f>COUNTIF(B18:U18,"&lt;"&amp;V18)/COUNT(B18:U18)*100</f>
        <v>60</v>
      </c>
      <c r="Y18">
        <f>COUNTIF(B18:U18,"&gt;"&amp;V18)/COUNT(B18:U18)*100</f>
        <v>40</v>
      </c>
      <c r="Z18">
        <f>COUNTIF(B18:U18,"&lt;"&amp;W18)/COUNT(B18:U18)*100</f>
        <v>60</v>
      </c>
      <c r="AA18">
        <f>COUNTIF(B18:U18,"&gt;"&amp;U18)/COUNT(B18:U18)*100</f>
        <v>95</v>
      </c>
    </row>
    <row r="19" spans="1:27" x14ac:dyDescent="0.25">
      <c r="A19" t="s">
        <v>18</v>
      </c>
      <c r="B19">
        <v>9</v>
      </c>
      <c r="C19">
        <v>9</v>
      </c>
      <c r="D19">
        <v>10</v>
      </c>
      <c r="E19">
        <v>7</v>
      </c>
      <c r="F19">
        <v>4</v>
      </c>
      <c r="G19">
        <v>6</v>
      </c>
      <c r="H19">
        <v>11</v>
      </c>
      <c r="I19">
        <v>6</v>
      </c>
      <c r="J19">
        <v>9</v>
      </c>
      <c r="K19">
        <v>10</v>
      </c>
      <c r="L19">
        <v>5</v>
      </c>
      <c r="M19">
        <v>9</v>
      </c>
      <c r="N19">
        <v>9</v>
      </c>
      <c r="O19">
        <v>7</v>
      </c>
      <c r="P19">
        <v>12</v>
      </c>
      <c r="Q19">
        <v>9</v>
      </c>
      <c r="R19">
        <v>9</v>
      </c>
      <c r="S19">
        <v>7</v>
      </c>
      <c r="T19">
        <v>6</v>
      </c>
      <c r="U19">
        <v>14</v>
      </c>
      <c r="V19">
        <f>AVERAGE(A19:U19)</f>
        <v>8.4</v>
      </c>
      <c r="W19">
        <f>_xlfn.CEILING.MATH(V19)</f>
        <v>9</v>
      </c>
      <c r="X19">
        <f>COUNTIF(B19:U19,"&lt;"&amp;V19)/COUNT(B19:U19)*100</f>
        <v>40</v>
      </c>
      <c r="Y19">
        <f>COUNTIF(B19:U19,"&gt;"&amp;V19)/COUNT(B19:U19)*100</f>
        <v>60</v>
      </c>
      <c r="Z19">
        <f>COUNTIF(B19:U19,"&lt;"&amp;W19)/COUNT(B19:U19)*100</f>
        <v>40</v>
      </c>
      <c r="AA19">
        <f>COUNTIF(B19:U19,"&gt;"&amp;U19)/COUNT(B19:U19)*100</f>
        <v>0</v>
      </c>
    </row>
    <row r="20" spans="1:27" x14ac:dyDescent="0.25">
      <c r="A20" t="s">
        <v>19</v>
      </c>
      <c r="B20">
        <v>12</v>
      </c>
      <c r="C20">
        <v>11</v>
      </c>
      <c r="D20">
        <v>7</v>
      </c>
      <c r="E20">
        <v>9</v>
      </c>
      <c r="F20">
        <v>6</v>
      </c>
      <c r="G20">
        <v>11</v>
      </c>
      <c r="H20">
        <v>6</v>
      </c>
      <c r="I20">
        <v>4</v>
      </c>
      <c r="J20">
        <v>9</v>
      </c>
      <c r="K20">
        <v>8</v>
      </c>
      <c r="L20">
        <v>7</v>
      </c>
      <c r="M20">
        <v>6</v>
      </c>
      <c r="N20">
        <v>12</v>
      </c>
      <c r="O20">
        <v>7</v>
      </c>
      <c r="P20">
        <v>9</v>
      </c>
      <c r="Q20">
        <v>6</v>
      </c>
      <c r="R20">
        <v>10</v>
      </c>
      <c r="S20">
        <v>8</v>
      </c>
      <c r="T20">
        <v>7</v>
      </c>
      <c r="U20">
        <v>8</v>
      </c>
      <c r="V20">
        <f>AVERAGE(A20:U20)</f>
        <v>8.15</v>
      </c>
      <c r="W20">
        <f>_xlfn.CEILING.MATH(V20)</f>
        <v>9</v>
      </c>
      <c r="X20">
        <f>COUNTIF(B20:U20,"&lt;"&amp;V20)/COUNT(B20:U20)*100</f>
        <v>60</v>
      </c>
      <c r="Y20">
        <f>COUNTIF(B20:U20,"&gt;"&amp;V20)/COUNT(B20:U20)*100</f>
        <v>40</v>
      </c>
      <c r="Z20">
        <f>COUNTIF(B20:U20,"&lt;"&amp;W20)/COUNT(B20:U20)*100</f>
        <v>60</v>
      </c>
      <c r="AA20">
        <f>COUNTIF(B20:U20,"&gt;"&amp;U20)/COUNT(B20:U20)*100</f>
        <v>40</v>
      </c>
    </row>
    <row r="21" spans="1:27" x14ac:dyDescent="0.25">
      <c r="A21" t="s">
        <v>20</v>
      </c>
      <c r="B21">
        <v>7</v>
      </c>
      <c r="C21">
        <v>7</v>
      </c>
      <c r="D21">
        <v>7</v>
      </c>
      <c r="E21">
        <v>5</v>
      </c>
      <c r="F21">
        <v>5</v>
      </c>
      <c r="G21">
        <v>6</v>
      </c>
      <c r="H21">
        <v>8</v>
      </c>
      <c r="I21">
        <v>5</v>
      </c>
      <c r="J21">
        <v>9</v>
      </c>
      <c r="K21">
        <v>9</v>
      </c>
      <c r="L21">
        <v>7</v>
      </c>
      <c r="M21">
        <v>9</v>
      </c>
      <c r="N21">
        <v>8</v>
      </c>
      <c r="O21">
        <v>4</v>
      </c>
      <c r="P21">
        <v>8</v>
      </c>
      <c r="Q21">
        <v>6</v>
      </c>
      <c r="R21">
        <v>7</v>
      </c>
      <c r="S21">
        <v>7</v>
      </c>
      <c r="T21">
        <v>6</v>
      </c>
      <c r="U21">
        <v>9</v>
      </c>
      <c r="V21">
        <f>AVERAGE(A21:U21)</f>
        <v>6.95</v>
      </c>
      <c r="W21">
        <f>_xlfn.CEILING.MATH(V21)</f>
        <v>7</v>
      </c>
      <c r="X21">
        <f>COUNTIF(B21:U21,"&lt;"&amp;V21)/COUNT(B21:U21)*100</f>
        <v>35</v>
      </c>
      <c r="Y21">
        <f>COUNTIF(B21:U21,"&gt;"&amp;V21)/COUNT(B21:U21)*100</f>
        <v>65</v>
      </c>
      <c r="Z21">
        <f>COUNTIF(B21:U21,"&lt;"&amp;W21)/COUNT(B21:U21)*100</f>
        <v>35</v>
      </c>
      <c r="AA21">
        <f>COUNTIF(B21:U21,"&gt;"&amp;U21)/COUNT(B21:U21)*100</f>
        <v>0</v>
      </c>
    </row>
    <row r="22" spans="1:27" x14ac:dyDescent="0.25">
      <c r="A22" t="s">
        <v>21</v>
      </c>
      <c r="B22">
        <v>7</v>
      </c>
      <c r="C22">
        <v>7</v>
      </c>
      <c r="D22">
        <v>4</v>
      </c>
      <c r="E22">
        <v>11</v>
      </c>
      <c r="F22">
        <v>8</v>
      </c>
      <c r="G22">
        <v>7</v>
      </c>
      <c r="H22">
        <v>9</v>
      </c>
      <c r="I22">
        <v>9</v>
      </c>
      <c r="J22">
        <v>15</v>
      </c>
      <c r="K22">
        <v>10</v>
      </c>
      <c r="L22">
        <v>9</v>
      </c>
      <c r="M22">
        <v>7</v>
      </c>
      <c r="N22">
        <v>8</v>
      </c>
      <c r="O22">
        <v>10</v>
      </c>
      <c r="P22">
        <v>9</v>
      </c>
      <c r="Q22">
        <v>9</v>
      </c>
      <c r="R22">
        <v>7</v>
      </c>
      <c r="S22">
        <v>9</v>
      </c>
      <c r="T22">
        <v>9</v>
      </c>
      <c r="U22">
        <v>10</v>
      </c>
      <c r="V22">
        <f>AVERAGE(A22:U22)</f>
        <v>8.6999999999999993</v>
      </c>
      <c r="W22">
        <f>_xlfn.CEILING.MATH(V22)</f>
        <v>9</v>
      </c>
      <c r="X22">
        <f>COUNTIF(B22:U22,"&lt;"&amp;V22)/COUNT(B22:U22)*100</f>
        <v>40</v>
      </c>
      <c r="Y22">
        <f>COUNTIF(B22:U22,"&gt;"&amp;V22)/COUNT(B22:U22)*100</f>
        <v>60</v>
      </c>
      <c r="Z22">
        <f>COUNTIF(B22:U22,"&lt;"&amp;W22)/COUNT(B22:U22)*100</f>
        <v>40</v>
      </c>
      <c r="AA22">
        <f>COUNTIF(B22:U22,"&gt;"&amp;U22)/COUNT(B22:U22)*100</f>
        <v>10</v>
      </c>
    </row>
    <row r="23" spans="1:27" x14ac:dyDescent="0.25">
      <c r="A23" t="s">
        <v>22</v>
      </c>
      <c r="B23">
        <v>9</v>
      </c>
      <c r="C23">
        <v>9</v>
      </c>
      <c r="D23">
        <v>7</v>
      </c>
      <c r="E23">
        <v>9</v>
      </c>
      <c r="F23">
        <v>6</v>
      </c>
      <c r="G23">
        <v>6</v>
      </c>
      <c r="H23">
        <v>6</v>
      </c>
      <c r="I23">
        <v>9</v>
      </c>
      <c r="J23">
        <v>10</v>
      </c>
      <c r="K23">
        <v>8</v>
      </c>
      <c r="L23">
        <v>12</v>
      </c>
      <c r="M23">
        <v>6</v>
      </c>
      <c r="N23">
        <v>7</v>
      </c>
      <c r="O23">
        <v>7</v>
      </c>
      <c r="P23">
        <v>10</v>
      </c>
      <c r="Q23">
        <v>9</v>
      </c>
      <c r="R23">
        <v>5</v>
      </c>
      <c r="S23">
        <v>6</v>
      </c>
      <c r="T23">
        <v>10</v>
      </c>
      <c r="U23">
        <v>8</v>
      </c>
      <c r="V23">
        <f>AVERAGE(A23:U23)</f>
        <v>7.95</v>
      </c>
      <c r="W23">
        <f>_xlfn.CEILING.MATH(V23)</f>
        <v>8</v>
      </c>
      <c r="X23">
        <f>COUNTIF(B23:U23,"&lt;"&amp;V23)/COUNT(B23:U23)*100</f>
        <v>45</v>
      </c>
      <c r="Y23">
        <f>COUNTIF(B23:U23,"&gt;"&amp;V23)/COUNT(B23:U23)*100</f>
        <v>55.000000000000007</v>
      </c>
      <c r="Z23">
        <f>COUNTIF(B23:U23,"&lt;"&amp;W23)/COUNT(B23:U23)*100</f>
        <v>45</v>
      </c>
      <c r="AA23">
        <f>COUNTIF(B23:U23,"&gt;"&amp;U23)/COUNT(B23:U23)*100</f>
        <v>45</v>
      </c>
    </row>
    <row r="24" spans="1:27" x14ac:dyDescent="0.25">
      <c r="A24" t="s">
        <v>23</v>
      </c>
      <c r="B24">
        <v>9</v>
      </c>
      <c r="C24">
        <v>4</v>
      </c>
      <c r="D24">
        <v>4</v>
      </c>
      <c r="E24">
        <v>7</v>
      </c>
      <c r="F24">
        <v>13</v>
      </c>
      <c r="G24">
        <v>9</v>
      </c>
      <c r="H24">
        <v>7</v>
      </c>
      <c r="I24">
        <v>10</v>
      </c>
      <c r="J24">
        <v>9</v>
      </c>
      <c r="K24">
        <v>5</v>
      </c>
      <c r="L24">
        <v>3</v>
      </c>
      <c r="M24">
        <v>4</v>
      </c>
      <c r="N24">
        <v>9</v>
      </c>
      <c r="O24">
        <v>7</v>
      </c>
      <c r="P24">
        <v>7</v>
      </c>
      <c r="Q24">
        <v>7</v>
      </c>
      <c r="R24">
        <v>7</v>
      </c>
      <c r="S24">
        <v>9</v>
      </c>
      <c r="T24">
        <v>7</v>
      </c>
      <c r="U24">
        <v>6</v>
      </c>
      <c r="V24">
        <f>AVERAGE(A24:U24)</f>
        <v>7.15</v>
      </c>
      <c r="W24">
        <f>_xlfn.CEILING.MATH(V24)</f>
        <v>8</v>
      </c>
      <c r="X24">
        <f>COUNTIF(B24:U24,"&lt;"&amp;V24)/COUNT(B24:U24)*100</f>
        <v>65</v>
      </c>
      <c r="Y24">
        <f>COUNTIF(B24:U24,"&gt;"&amp;V24)/COUNT(B24:U24)*100</f>
        <v>35</v>
      </c>
      <c r="Z24">
        <f>COUNTIF(B24:U24,"&lt;"&amp;W24)/COUNT(B24:U24)*100</f>
        <v>65</v>
      </c>
      <c r="AA24">
        <f>COUNTIF(B24:U24,"&gt;"&amp;U24)/COUNT(B24:U24)*100</f>
        <v>70</v>
      </c>
    </row>
    <row r="25" spans="1:27" x14ac:dyDescent="0.25">
      <c r="A25" t="s">
        <v>24</v>
      </c>
      <c r="B25">
        <v>8</v>
      </c>
      <c r="C25">
        <v>9</v>
      </c>
      <c r="D25">
        <v>5</v>
      </c>
      <c r="E25">
        <v>8</v>
      </c>
      <c r="F25">
        <v>5</v>
      </c>
      <c r="G25">
        <v>5</v>
      </c>
      <c r="H25">
        <v>9</v>
      </c>
      <c r="I25">
        <v>9</v>
      </c>
      <c r="J25">
        <v>3</v>
      </c>
      <c r="K25">
        <v>10</v>
      </c>
      <c r="L25">
        <v>7</v>
      </c>
      <c r="M25">
        <v>8</v>
      </c>
      <c r="N25">
        <v>10</v>
      </c>
      <c r="O25">
        <v>10</v>
      </c>
      <c r="P25">
        <v>8</v>
      </c>
      <c r="Q25">
        <v>5</v>
      </c>
      <c r="R25">
        <v>11</v>
      </c>
      <c r="S25">
        <v>8</v>
      </c>
      <c r="T25">
        <v>5</v>
      </c>
      <c r="U25">
        <v>8</v>
      </c>
      <c r="V25">
        <f>AVERAGE(A25:U25)</f>
        <v>7.55</v>
      </c>
      <c r="W25">
        <f>_xlfn.CEILING.MATH(V25)</f>
        <v>8</v>
      </c>
      <c r="X25">
        <f>COUNTIF(B25:U25,"&lt;"&amp;V25)/COUNT(B25:U25)*100</f>
        <v>35</v>
      </c>
      <c r="Y25">
        <f>COUNTIF(B25:U25,"&gt;"&amp;V25)/COUNT(B25:U25)*100</f>
        <v>65</v>
      </c>
      <c r="Z25">
        <f>COUNTIF(B25:U25,"&lt;"&amp;W25)/COUNT(B25:U25)*100</f>
        <v>35</v>
      </c>
      <c r="AA25">
        <f>COUNTIF(B25:U25,"&gt;"&amp;U25)/COUNT(B25:U25)*100</f>
        <v>35</v>
      </c>
    </row>
    <row r="26" spans="1:27" x14ac:dyDescent="0.25">
      <c r="A26" t="s">
        <v>25</v>
      </c>
      <c r="B26">
        <v>8</v>
      </c>
      <c r="C26">
        <v>10</v>
      </c>
      <c r="D26">
        <v>8</v>
      </c>
      <c r="E26">
        <v>4</v>
      </c>
      <c r="F26">
        <v>8</v>
      </c>
      <c r="G26">
        <v>8</v>
      </c>
      <c r="H26">
        <v>11</v>
      </c>
      <c r="I26">
        <v>10</v>
      </c>
      <c r="J26">
        <v>8</v>
      </c>
      <c r="K26">
        <v>8</v>
      </c>
      <c r="L26">
        <v>11</v>
      </c>
      <c r="M26">
        <v>12</v>
      </c>
      <c r="N26">
        <v>12</v>
      </c>
      <c r="O26">
        <v>6</v>
      </c>
      <c r="P26">
        <v>9</v>
      </c>
      <c r="Q26">
        <v>5</v>
      </c>
      <c r="R26">
        <v>7</v>
      </c>
      <c r="S26">
        <v>6</v>
      </c>
      <c r="T26">
        <v>6</v>
      </c>
      <c r="U26">
        <v>10</v>
      </c>
      <c r="V26">
        <f>AVERAGE(A26:U26)</f>
        <v>8.35</v>
      </c>
      <c r="W26">
        <f>_xlfn.CEILING.MATH(V26)</f>
        <v>9</v>
      </c>
      <c r="X26">
        <f>COUNTIF(B26:U26,"&lt;"&amp;V26)/COUNT(B26:U26)*100</f>
        <v>60</v>
      </c>
      <c r="Y26">
        <f>COUNTIF(B26:U26,"&gt;"&amp;V26)/COUNT(B26:U26)*100</f>
        <v>40</v>
      </c>
      <c r="Z26">
        <f>COUNTIF(B26:U26,"&lt;"&amp;W26)/COUNT(B26:U26)*100</f>
        <v>60</v>
      </c>
      <c r="AA26">
        <f>COUNTIF(B26:U26,"&gt;"&amp;U26)/COUNT(B26:U26)*100</f>
        <v>20</v>
      </c>
    </row>
    <row r="27" spans="1:27" x14ac:dyDescent="0.25">
      <c r="A27" t="s">
        <v>26</v>
      </c>
      <c r="B27">
        <v>6</v>
      </c>
      <c r="C27">
        <v>8</v>
      </c>
      <c r="D27">
        <v>7</v>
      </c>
      <c r="E27">
        <v>8</v>
      </c>
      <c r="F27">
        <v>11</v>
      </c>
      <c r="G27">
        <v>8</v>
      </c>
      <c r="H27">
        <v>5</v>
      </c>
      <c r="I27">
        <v>7</v>
      </c>
      <c r="J27">
        <v>11</v>
      </c>
      <c r="K27">
        <v>12</v>
      </c>
      <c r="L27">
        <v>8</v>
      </c>
      <c r="M27">
        <v>9</v>
      </c>
      <c r="N27">
        <v>5</v>
      </c>
      <c r="O27">
        <v>8</v>
      </c>
      <c r="P27">
        <v>8</v>
      </c>
      <c r="Q27">
        <v>9</v>
      </c>
      <c r="R27">
        <v>8</v>
      </c>
      <c r="S27">
        <v>10</v>
      </c>
      <c r="T27">
        <v>7</v>
      </c>
      <c r="U27">
        <v>6</v>
      </c>
      <c r="V27">
        <f>AVERAGE(A27:U27)</f>
        <v>8.0500000000000007</v>
      </c>
      <c r="W27">
        <f>_xlfn.CEILING.MATH(V27)</f>
        <v>9</v>
      </c>
      <c r="X27">
        <f>COUNTIF(B27:U27,"&lt;"&amp;V27)/COUNT(B27:U27)*100</f>
        <v>70</v>
      </c>
      <c r="Y27">
        <f>COUNTIF(B27:U27,"&gt;"&amp;V27)/COUNT(B27:U27)*100</f>
        <v>30</v>
      </c>
      <c r="Z27">
        <f>COUNTIF(B27:U27,"&lt;"&amp;W27)/COUNT(B27:U27)*100</f>
        <v>70</v>
      </c>
      <c r="AA27">
        <f>COUNTIF(B27:U27,"&gt;"&amp;U27)/COUNT(B27:U27)*100</f>
        <v>80</v>
      </c>
    </row>
    <row r="28" spans="1:27" x14ac:dyDescent="0.25">
      <c r="A28" t="s">
        <v>27</v>
      </c>
      <c r="B28">
        <v>11</v>
      </c>
      <c r="C28">
        <v>4</v>
      </c>
      <c r="D28">
        <v>8</v>
      </c>
      <c r="E28">
        <v>12</v>
      </c>
      <c r="F28">
        <v>7</v>
      </c>
      <c r="G28">
        <v>7</v>
      </c>
      <c r="H28">
        <v>7</v>
      </c>
      <c r="I28">
        <v>8</v>
      </c>
      <c r="J28">
        <v>7</v>
      </c>
      <c r="K28">
        <v>9</v>
      </c>
      <c r="L28">
        <v>11</v>
      </c>
      <c r="M28">
        <v>5</v>
      </c>
      <c r="N28">
        <v>6</v>
      </c>
      <c r="O28">
        <v>8</v>
      </c>
      <c r="P28">
        <v>10</v>
      </c>
      <c r="Q28">
        <v>11</v>
      </c>
      <c r="R28">
        <v>6</v>
      </c>
      <c r="S28">
        <v>10</v>
      </c>
      <c r="T28">
        <v>4</v>
      </c>
      <c r="U28">
        <v>9</v>
      </c>
      <c r="V28">
        <f>AVERAGE(A28:U28)</f>
        <v>8</v>
      </c>
      <c r="W28">
        <f>_xlfn.CEILING.MATH(V28)</f>
        <v>8</v>
      </c>
      <c r="X28">
        <f>COUNTIF(B28:U28,"&lt;"&amp;V28)/COUNT(B28:U28)*100</f>
        <v>45</v>
      </c>
      <c r="Y28">
        <f>COUNTIF(B28:U28,"&gt;"&amp;V28)/COUNT(B28:U28)*100</f>
        <v>40</v>
      </c>
      <c r="Z28">
        <f>COUNTIF(B28:U28,"&lt;"&amp;W28)/COUNT(B28:U28)*100</f>
        <v>45</v>
      </c>
      <c r="AA28">
        <f>COUNTIF(B28:U28,"&gt;"&amp;U28)/COUNT(B28:U28)*100</f>
        <v>30</v>
      </c>
    </row>
    <row r="29" spans="1:27" x14ac:dyDescent="0.25">
      <c r="A29" t="s">
        <v>28</v>
      </c>
      <c r="B29">
        <v>6</v>
      </c>
      <c r="C29">
        <v>9</v>
      </c>
      <c r="D29">
        <v>12</v>
      </c>
      <c r="E29">
        <v>6</v>
      </c>
      <c r="F29">
        <v>11</v>
      </c>
      <c r="G29">
        <v>10</v>
      </c>
      <c r="H29">
        <v>10</v>
      </c>
      <c r="I29">
        <v>9</v>
      </c>
      <c r="J29">
        <v>8</v>
      </c>
      <c r="K29">
        <v>6</v>
      </c>
      <c r="L29">
        <v>8</v>
      </c>
      <c r="M29">
        <v>10</v>
      </c>
      <c r="N29">
        <v>5</v>
      </c>
      <c r="O29">
        <v>11</v>
      </c>
      <c r="P29">
        <v>7</v>
      </c>
      <c r="Q29">
        <v>9</v>
      </c>
      <c r="R29">
        <v>8</v>
      </c>
      <c r="S29">
        <v>5</v>
      </c>
      <c r="T29">
        <v>5</v>
      </c>
      <c r="U29">
        <v>8</v>
      </c>
      <c r="V29">
        <f>AVERAGE(A29:U29)</f>
        <v>8.15</v>
      </c>
      <c r="W29">
        <f>_xlfn.CEILING.MATH(V29)</f>
        <v>9</v>
      </c>
      <c r="X29">
        <f>COUNTIF(B29:U29,"&lt;"&amp;V29)/COUNT(B29:U29)*100</f>
        <v>55.000000000000007</v>
      </c>
      <c r="Y29">
        <f>COUNTIF(B29:U29,"&gt;"&amp;V29)/COUNT(B29:U29)*100</f>
        <v>45</v>
      </c>
      <c r="Z29">
        <f>COUNTIF(B29:U29,"&lt;"&amp;W29)/COUNT(B29:U29)*100</f>
        <v>55.000000000000007</v>
      </c>
      <c r="AA29">
        <f>COUNTIF(B29:U29,"&gt;"&amp;U29)/COUNT(B29:U29)*100</f>
        <v>45</v>
      </c>
    </row>
    <row r="30" spans="1:27" x14ac:dyDescent="0.25">
      <c r="A30" t="s">
        <v>29</v>
      </c>
      <c r="B30">
        <v>6</v>
      </c>
      <c r="C30">
        <v>5</v>
      </c>
      <c r="D30">
        <v>7</v>
      </c>
      <c r="E30">
        <v>5</v>
      </c>
      <c r="F30">
        <v>2</v>
      </c>
      <c r="G30">
        <v>5</v>
      </c>
      <c r="H30">
        <v>5</v>
      </c>
      <c r="I30">
        <v>3</v>
      </c>
      <c r="J30">
        <v>3</v>
      </c>
      <c r="K30">
        <v>3</v>
      </c>
      <c r="L30">
        <v>3</v>
      </c>
      <c r="M30">
        <v>6</v>
      </c>
      <c r="N30">
        <v>6</v>
      </c>
      <c r="O30">
        <v>4</v>
      </c>
      <c r="P30">
        <v>3</v>
      </c>
      <c r="Q30">
        <v>4</v>
      </c>
      <c r="R30">
        <v>2</v>
      </c>
      <c r="S30">
        <v>3</v>
      </c>
      <c r="T30">
        <v>5</v>
      </c>
      <c r="U30">
        <v>5</v>
      </c>
      <c r="V30">
        <f>AVERAGE(A30:U30)</f>
        <v>4.25</v>
      </c>
      <c r="W30">
        <f>_xlfn.CEILING.MATH(V30)</f>
        <v>5</v>
      </c>
      <c r="X30">
        <f>COUNTIF(B30:U30,"&lt;"&amp;V30)/COUNT(B30:U30)*100</f>
        <v>50</v>
      </c>
      <c r="Y30">
        <f>COUNTIF(B30:U30,"&gt;"&amp;V30)/COUNT(B30:U30)*100</f>
        <v>50</v>
      </c>
      <c r="Z30">
        <f>COUNTIF(B30:U30,"&lt;"&amp;W30)/COUNT(B30:U30)*100</f>
        <v>50</v>
      </c>
      <c r="AA30">
        <f>COUNTIF(B30:U30,"&gt;"&amp;U30)/COUNT(B30:U30)*100</f>
        <v>20</v>
      </c>
    </row>
    <row r="31" spans="1:27" x14ac:dyDescent="0.25">
      <c r="A31" t="s">
        <v>30</v>
      </c>
      <c r="B31">
        <v>3</v>
      </c>
      <c r="C31">
        <v>4</v>
      </c>
      <c r="D31">
        <v>2</v>
      </c>
      <c r="E31">
        <v>4</v>
      </c>
      <c r="F31">
        <v>3</v>
      </c>
      <c r="G31">
        <v>7</v>
      </c>
      <c r="H31">
        <v>5</v>
      </c>
      <c r="I31">
        <v>3</v>
      </c>
      <c r="J31">
        <v>9</v>
      </c>
      <c r="K31">
        <v>4</v>
      </c>
      <c r="L31">
        <v>4</v>
      </c>
      <c r="M31">
        <v>3</v>
      </c>
      <c r="N31">
        <v>3</v>
      </c>
      <c r="O31">
        <v>2</v>
      </c>
      <c r="P31">
        <v>3</v>
      </c>
      <c r="Q31">
        <v>2</v>
      </c>
      <c r="R31">
        <v>3</v>
      </c>
      <c r="S31">
        <v>4</v>
      </c>
      <c r="T31">
        <v>4</v>
      </c>
      <c r="U31">
        <v>5</v>
      </c>
      <c r="V31">
        <f>AVERAGE(A31:U31)</f>
        <v>3.85</v>
      </c>
      <c r="W31">
        <f>_xlfn.CEILING.MATH(V31)</f>
        <v>4</v>
      </c>
      <c r="X31">
        <f>COUNTIF(B31:U31,"&lt;"&amp;V31)/COUNT(B31:U31)*100</f>
        <v>50</v>
      </c>
      <c r="Y31">
        <f>COUNTIF(B31:U31,"&gt;"&amp;V31)/COUNT(B31:U31)*100</f>
        <v>50</v>
      </c>
      <c r="Z31">
        <f>COUNTIF(B31:U31,"&lt;"&amp;W31)/COUNT(B31:U31)*100</f>
        <v>50</v>
      </c>
      <c r="AA31">
        <f>COUNTIF(B31:U31,"&gt;"&amp;U31)/COUNT(B31:U31)*100</f>
        <v>10</v>
      </c>
    </row>
    <row r="32" spans="1:27" x14ac:dyDescent="0.25">
      <c r="A32" t="s">
        <v>31</v>
      </c>
      <c r="B32">
        <v>9</v>
      </c>
      <c r="C32">
        <v>5</v>
      </c>
      <c r="D32">
        <v>12</v>
      </c>
      <c r="E32">
        <v>6</v>
      </c>
      <c r="F32">
        <v>9</v>
      </c>
      <c r="G32">
        <v>5</v>
      </c>
      <c r="H32">
        <v>9</v>
      </c>
      <c r="I32">
        <v>10</v>
      </c>
      <c r="J32">
        <v>6</v>
      </c>
      <c r="K32">
        <v>6</v>
      </c>
      <c r="L32">
        <v>11</v>
      </c>
      <c r="M32">
        <v>4</v>
      </c>
      <c r="N32">
        <v>10</v>
      </c>
      <c r="O32">
        <v>5</v>
      </c>
      <c r="P32">
        <v>11</v>
      </c>
      <c r="Q32">
        <v>7</v>
      </c>
      <c r="R32">
        <v>12</v>
      </c>
      <c r="S32">
        <v>11</v>
      </c>
      <c r="T32">
        <v>10</v>
      </c>
      <c r="U32">
        <v>7</v>
      </c>
      <c r="V32">
        <f>AVERAGE(A32:U32)</f>
        <v>8.25</v>
      </c>
      <c r="W32">
        <f>_xlfn.CEILING.MATH(V32)</f>
        <v>9</v>
      </c>
      <c r="X32">
        <f>COUNTIF(B32:U32,"&lt;"&amp;V32)/COUNT(B32:U32)*100</f>
        <v>45</v>
      </c>
      <c r="Y32">
        <f>COUNTIF(B32:U32,"&gt;"&amp;V32)/COUNT(B32:U32)*100</f>
        <v>55.000000000000007</v>
      </c>
      <c r="Z32">
        <f>COUNTIF(B32:U32,"&lt;"&amp;W32)/COUNT(B32:U32)*100</f>
        <v>45</v>
      </c>
      <c r="AA32">
        <f>COUNTIF(B32:U32,"&gt;"&amp;U32)/COUNT(B32:U32)*100</f>
        <v>55.000000000000007</v>
      </c>
    </row>
    <row r="33" spans="1:27" x14ac:dyDescent="0.25">
      <c r="A33" t="s">
        <v>32</v>
      </c>
      <c r="B33">
        <v>9</v>
      </c>
      <c r="C33">
        <v>6</v>
      </c>
      <c r="D33">
        <v>10</v>
      </c>
      <c r="E33">
        <v>5</v>
      </c>
      <c r="F33">
        <v>6</v>
      </c>
      <c r="G33">
        <v>10</v>
      </c>
      <c r="H33">
        <v>11</v>
      </c>
      <c r="I33">
        <v>10</v>
      </c>
      <c r="J33">
        <v>4</v>
      </c>
      <c r="K33">
        <v>11</v>
      </c>
      <c r="L33">
        <v>3</v>
      </c>
      <c r="M33">
        <v>6</v>
      </c>
      <c r="N33">
        <v>10</v>
      </c>
      <c r="O33">
        <v>8</v>
      </c>
      <c r="P33">
        <v>13</v>
      </c>
      <c r="Q33">
        <v>5</v>
      </c>
      <c r="R33">
        <v>5</v>
      </c>
      <c r="S33">
        <v>5</v>
      </c>
      <c r="T33">
        <v>8</v>
      </c>
      <c r="U33">
        <v>8</v>
      </c>
      <c r="V33">
        <f>AVERAGE(A33:U33)</f>
        <v>7.65</v>
      </c>
      <c r="W33">
        <f>_xlfn.CEILING.MATH(V33)</f>
        <v>8</v>
      </c>
      <c r="X33">
        <f>COUNTIF(B33:U33,"&lt;"&amp;V33)/COUNT(B33:U33)*100</f>
        <v>45</v>
      </c>
      <c r="Y33">
        <f>COUNTIF(B33:U33,"&gt;"&amp;V33)/COUNT(B33:U33)*100</f>
        <v>55.000000000000007</v>
      </c>
      <c r="Z33">
        <f>COUNTIF(B33:U33,"&lt;"&amp;W33)/COUNT(B33:U33)*100</f>
        <v>45</v>
      </c>
      <c r="AA33">
        <f>COUNTIF(B33:U33,"&gt;"&amp;U33)/COUNT(B33:U33)*100</f>
        <v>40</v>
      </c>
    </row>
    <row r="34" spans="1:27" x14ac:dyDescent="0.25">
      <c r="A34" t="s">
        <v>33</v>
      </c>
      <c r="B34">
        <v>6</v>
      </c>
      <c r="C34">
        <v>9</v>
      </c>
      <c r="D34">
        <v>6</v>
      </c>
      <c r="E34">
        <v>7</v>
      </c>
      <c r="F34">
        <v>10</v>
      </c>
      <c r="G34">
        <v>11</v>
      </c>
      <c r="H34">
        <v>8</v>
      </c>
      <c r="I34">
        <v>5</v>
      </c>
      <c r="J34">
        <v>8</v>
      </c>
      <c r="K34">
        <v>6</v>
      </c>
      <c r="L34">
        <v>8</v>
      </c>
      <c r="M34">
        <v>7</v>
      </c>
      <c r="N34">
        <v>5</v>
      </c>
      <c r="O34">
        <v>7</v>
      </c>
      <c r="P34">
        <v>8</v>
      </c>
      <c r="Q34">
        <v>10</v>
      </c>
      <c r="R34">
        <v>9</v>
      </c>
      <c r="S34">
        <v>11</v>
      </c>
      <c r="T34">
        <v>9</v>
      </c>
      <c r="U34">
        <v>10</v>
      </c>
      <c r="V34">
        <f>AVERAGE(A34:U34)</f>
        <v>8</v>
      </c>
      <c r="W34">
        <f>_xlfn.CEILING.MATH(V34)</f>
        <v>8</v>
      </c>
      <c r="X34">
        <f>COUNTIF(B34:U34,"&lt;"&amp;V34)/COUNT(B34:U34)*100</f>
        <v>40</v>
      </c>
      <c r="Y34">
        <f>COUNTIF(B34:U34,"&gt;"&amp;V34)/COUNT(B34:U34)*100</f>
        <v>40</v>
      </c>
      <c r="Z34">
        <f>COUNTIF(B34:U34,"&lt;"&amp;W34)/COUNT(B34:U34)*100</f>
        <v>40</v>
      </c>
      <c r="AA34">
        <f>COUNTIF(B34:U34,"&gt;"&amp;U34)/COUNT(B34:U34)*100</f>
        <v>10</v>
      </c>
    </row>
    <row r="35" spans="1:27" x14ac:dyDescent="0.25">
      <c r="A35" t="s">
        <v>34</v>
      </c>
      <c r="B35">
        <v>9</v>
      </c>
      <c r="C35">
        <v>6</v>
      </c>
      <c r="D35">
        <v>8</v>
      </c>
      <c r="E35">
        <v>3</v>
      </c>
      <c r="F35">
        <v>8</v>
      </c>
      <c r="G35">
        <v>13</v>
      </c>
      <c r="H35">
        <v>12</v>
      </c>
      <c r="I35">
        <v>7</v>
      </c>
      <c r="J35">
        <v>12</v>
      </c>
      <c r="K35">
        <v>6</v>
      </c>
      <c r="L35">
        <v>8</v>
      </c>
      <c r="M35">
        <v>7</v>
      </c>
      <c r="N35">
        <v>7</v>
      </c>
      <c r="O35">
        <v>8</v>
      </c>
      <c r="P35">
        <v>9</v>
      </c>
      <c r="Q35">
        <v>12</v>
      </c>
      <c r="R35">
        <v>9</v>
      </c>
      <c r="S35">
        <v>12</v>
      </c>
      <c r="T35">
        <v>6</v>
      </c>
      <c r="U35">
        <v>9</v>
      </c>
      <c r="V35">
        <f>AVERAGE(A35:U35)</f>
        <v>8.5500000000000007</v>
      </c>
      <c r="W35">
        <f>_xlfn.CEILING.MATH(V35)</f>
        <v>9</v>
      </c>
      <c r="X35">
        <f>COUNTIF(B35:U35,"&lt;"&amp;V35)/COUNT(B35:U35)*100</f>
        <v>55.000000000000007</v>
      </c>
      <c r="Y35">
        <f>COUNTIF(B35:U35,"&gt;"&amp;V35)/COUNT(B35:U35)*100</f>
        <v>45</v>
      </c>
      <c r="Z35">
        <f>COUNTIF(B35:U35,"&lt;"&amp;W35)/COUNT(B35:U35)*100</f>
        <v>55.000000000000007</v>
      </c>
      <c r="AA35">
        <f>COUNTIF(B35:U35,"&gt;"&amp;U35)/COUNT(B35:U35)*100</f>
        <v>25</v>
      </c>
    </row>
    <row r="36" spans="1:27" x14ac:dyDescent="0.25">
      <c r="A36" t="s">
        <v>35</v>
      </c>
      <c r="B36">
        <v>7</v>
      </c>
      <c r="C36">
        <v>6</v>
      </c>
      <c r="D36">
        <v>11</v>
      </c>
      <c r="E36">
        <v>6</v>
      </c>
      <c r="F36">
        <v>9</v>
      </c>
      <c r="G36">
        <v>5</v>
      </c>
      <c r="H36">
        <v>11</v>
      </c>
      <c r="I36">
        <v>11</v>
      </c>
      <c r="J36">
        <v>3</v>
      </c>
      <c r="K36">
        <v>12</v>
      </c>
      <c r="L36">
        <v>4</v>
      </c>
      <c r="M36">
        <v>5</v>
      </c>
      <c r="N36">
        <v>6</v>
      </c>
      <c r="O36">
        <v>11</v>
      </c>
      <c r="P36">
        <v>8</v>
      </c>
      <c r="Q36">
        <v>6</v>
      </c>
      <c r="R36">
        <v>6</v>
      </c>
      <c r="S36">
        <v>8</v>
      </c>
      <c r="T36">
        <v>11</v>
      </c>
      <c r="U36">
        <v>4</v>
      </c>
      <c r="V36">
        <f>AVERAGE(A36:U36)</f>
        <v>7.5</v>
      </c>
      <c r="W36">
        <f>_xlfn.CEILING.MATH(V36)</f>
        <v>8</v>
      </c>
      <c r="X36">
        <f>COUNTIF(B36:U36,"&lt;"&amp;V36)/COUNT(B36:U36)*100</f>
        <v>55.000000000000007</v>
      </c>
      <c r="Y36">
        <f>COUNTIF(B36:U36,"&gt;"&amp;V36)/COUNT(B36:U36)*100</f>
        <v>45</v>
      </c>
      <c r="Z36">
        <f>COUNTIF(B36:U36,"&lt;"&amp;W36)/COUNT(B36:U36)*100</f>
        <v>55.000000000000007</v>
      </c>
      <c r="AA36">
        <f>COUNTIF(B36:U36,"&gt;"&amp;U36)/COUNT(B36:U36)*100</f>
        <v>85</v>
      </c>
    </row>
    <row r="37" spans="1:27" x14ac:dyDescent="0.25">
      <c r="A37" t="s">
        <v>36</v>
      </c>
      <c r="B37">
        <v>7</v>
      </c>
      <c r="C37">
        <v>6</v>
      </c>
      <c r="D37">
        <v>6</v>
      </c>
      <c r="E37">
        <v>6</v>
      </c>
      <c r="F37">
        <v>10</v>
      </c>
      <c r="G37">
        <v>9</v>
      </c>
      <c r="H37">
        <v>6</v>
      </c>
      <c r="I37">
        <v>6</v>
      </c>
      <c r="J37">
        <v>11</v>
      </c>
      <c r="K37">
        <v>9</v>
      </c>
      <c r="L37">
        <v>6</v>
      </c>
      <c r="M37">
        <v>5</v>
      </c>
      <c r="N37">
        <v>6</v>
      </c>
      <c r="O37">
        <v>6</v>
      </c>
      <c r="P37">
        <v>9</v>
      </c>
      <c r="Q37">
        <v>7</v>
      </c>
      <c r="R37">
        <v>9</v>
      </c>
      <c r="S37">
        <v>7</v>
      </c>
      <c r="T37">
        <v>8</v>
      </c>
      <c r="U37">
        <v>10</v>
      </c>
      <c r="V37">
        <f>AVERAGE(A37:U37)</f>
        <v>7.45</v>
      </c>
      <c r="W37">
        <f>_xlfn.CEILING.MATH(V37)</f>
        <v>8</v>
      </c>
      <c r="X37">
        <f>COUNTIF(B37:U37,"&lt;"&amp;V37)/COUNT(B37:U37)*100</f>
        <v>60</v>
      </c>
      <c r="Y37">
        <f>COUNTIF(B37:U37,"&gt;"&amp;V37)/COUNT(B37:U37)*100</f>
        <v>40</v>
      </c>
      <c r="Z37">
        <f>COUNTIF(B37:U37,"&lt;"&amp;W37)/COUNT(B37:U37)*100</f>
        <v>60</v>
      </c>
      <c r="AA37">
        <f>COUNTIF(B37:U37,"&gt;"&amp;U37)/COUNT(B37:U37)*100</f>
        <v>5</v>
      </c>
    </row>
    <row r="38" spans="1:27" x14ac:dyDescent="0.25">
      <c r="A38" t="s">
        <v>37</v>
      </c>
      <c r="B38">
        <v>11</v>
      </c>
      <c r="C38">
        <v>10</v>
      </c>
      <c r="D38">
        <v>9</v>
      </c>
      <c r="E38">
        <v>5</v>
      </c>
      <c r="F38">
        <v>9</v>
      </c>
      <c r="G38">
        <v>8</v>
      </c>
      <c r="H38">
        <v>9</v>
      </c>
      <c r="I38">
        <v>7</v>
      </c>
      <c r="J38">
        <v>6</v>
      </c>
      <c r="K38">
        <v>8</v>
      </c>
      <c r="L38">
        <v>5</v>
      </c>
      <c r="M38">
        <v>5</v>
      </c>
      <c r="N38">
        <v>10</v>
      </c>
      <c r="O38">
        <v>11</v>
      </c>
      <c r="P38">
        <v>9</v>
      </c>
      <c r="Q38">
        <v>6</v>
      </c>
      <c r="R38">
        <v>8</v>
      </c>
      <c r="S38">
        <v>5</v>
      </c>
      <c r="T38">
        <v>11</v>
      </c>
      <c r="U38">
        <v>6</v>
      </c>
      <c r="V38">
        <f>AVERAGE(A38:U38)</f>
        <v>7.9</v>
      </c>
      <c r="W38">
        <f>_xlfn.CEILING.MATH(V38)</f>
        <v>8</v>
      </c>
      <c r="X38">
        <f>COUNTIF(B38:U38,"&lt;"&amp;V38)/COUNT(B38:U38)*100</f>
        <v>40</v>
      </c>
      <c r="Y38">
        <f>COUNTIF(B38:U38,"&gt;"&amp;V38)/COUNT(B38:U38)*100</f>
        <v>60</v>
      </c>
      <c r="Z38">
        <f>COUNTIF(B38:U38,"&lt;"&amp;W38)/COUNT(B38:U38)*100</f>
        <v>40</v>
      </c>
      <c r="AA38">
        <f>COUNTIF(B38:U38,"&gt;"&amp;U38)/COUNT(B38:U38)*100</f>
        <v>65</v>
      </c>
    </row>
    <row r="39" spans="1:27" x14ac:dyDescent="0.25">
      <c r="A39" t="s">
        <v>38</v>
      </c>
      <c r="B39">
        <v>7</v>
      </c>
      <c r="C39">
        <v>7</v>
      </c>
      <c r="D39">
        <v>7</v>
      </c>
      <c r="E39">
        <v>11</v>
      </c>
      <c r="F39">
        <v>6</v>
      </c>
      <c r="G39">
        <v>4</v>
      </c>
      <c r="H39">
        <v>7</v>
      </c>
      <c r="I39">
        <v>8</v>
      </c>
      <c r="J39">
        <v>10</v>
      </c>
      <c r="K39">
        <v>9</v>
      </c>
      <c r="L39">
        <v>4</v>
      </c>
      <c r="M39">
        <v>6</v>
      </c>
      <c r="N39">
        <v>7</v>
      </c>
      <c r="O39">
        <v>8</v>
      </c>
      <c r="P39">
        <v>11</v>
      </c>
      <c r="Q39">
        <v>12</v>
      </c>
      <c r="R39">
        <v>8</v>
      </c>
      <c r="S39">
        <v>6</v>
      </c>
      <c r="T39">
        <v>9</v>
      </c>
      <c r="U39">
        <v>7</v>
      </c>
      <c r="V39">
        <f>AVERAGE(A39:U39)</f>
        <v>7.7</v>
      </c>
      <c r="W39">
        <f>_xlfn.CEILING.MATH(V39)</f>
        <v>8</v>
      </c>
      <c r="X39">
        <f>COUNTIF(B39:U39,"&lt;"&amp;V39)/COUNT(B39:U39)*100</f>
        <v>55.000000000000007</v>
      </c>
      <c r="Y39">
        <f>COUNTIF(B39:U39,"&gt;"&amp;V39)/COUNT(B39:U39)*100</f>
        <v>45</v>
      </c>
      <c r="Z39">
        <f>COUNTIF(B39:U39,"&lt;"&amp;W39)/COUNT(B39:U39)*100</f>
        <v>55.000000000000007</v>
      </c>
      <c r="AA39">
        <f>COUNTIF(B39:U39,"&gt;"&amp;U39)/COUNT(B39:U39)*100</f>
        <v>45</v>
      </c>
    </row>
    <row r="40" spans="1:27" x14ac:dyDescent="0.25">
      <c r="A40" t="s">
        <v>39</v>
      </c>
      <c r="B40">
        <v>11</v>
      </c>
      <c r="C40">
        <v>8</v>
      </c>
      <c r="D40">
        <v>5</v>
      </c>
      <c r="E40">
        <v>6</v>
      </c>
      <c r="F40">
        <v>7</v>
      </c>
      <c r="G40">
        <v>8</v>
      </c>
      <c r="H40">
        <v>5</v>
      </c>
      <c r="I40">
        <v>8</v>
      </c>
      <c r="J40">
        <v>7</v>
      </c>
      <c r="K40">
        <v>10</v>
      </c>
      <c r="L40">
        <v>6</v>
      </c>
      <c r="M40">
        <v>10</v>
      </c>
      <c r="N40">
        <v>8</v>
      </c>
      <c r="O40">
        <v>10</v>
      </c>
      <c r="P40">
        <v>4</v>
      </c>
      <c r="Q40">
        <v>10</v>
      </c>
      <c r="R40">
        <v>8</v>
      </c>
      <c r="S40">
        <v>8</v>
      </c>
      <c r="T40">
        <v>4</v>
      </c>
      <c r="U40">
        <v>8</v>
      </c>
      <c r="V40">
        <f>AVERAGE(A40:U40)</f>
        <v>7.55</v>
      </c>
      <c r="W40">
        <f>_xlfn.CEILING.MATH(V40)</f>
        <v>8</v>
      </c>
      <c r="X40">
        <f>COUNTIF(B40:U40,"&lt;"&amp;V40)/COUNT(B40:U40)*100</f>
        <v>40</v>
      </c>
      <c r="Y40">
        <f>COUNTIF(B40:U40,"&gt;"&amp;V40)/COUNT(B40:U40)*100</f>
        <v>60</v>
      </c>
      <c r="Z40">
        <f>COUNTIF(B40:U40,"&lt;"&amp;W40)/COUNT(B40:U40)*100</f>
        <v>40</v>
      </c>
      <c r="AA40">
        <f>COUNTIF(B40:U40,"&gt;"&amp;U40)/COUNT(B40:U40)*100</f>
        <v>25</v>
      </c>
    </row>
    <row r="41" spans="1:27" x14ac:dyDescent="0.25">
      <c r="A41" t="s">
        <v>40</v>
      </c>
      <c r="B41">
        <v>7</v>
      </c>
      <c r="C41">
        <v>5</v>
      </c>
      <c r="D41">
        <v>4</v>
      </c>
      <c r="E41">
        <v>7</v>
      </c>
      <c r="F41">
        <v>5</v>
      </c>
      <c r="G41">
        <v>8</v>
      </c>
      <c r="H41">
        <v>6</v>
      </c>
      <c r="I41">
        <v>6</v>
      </c>
      <c r="J41">
        <v>5</v>
      </c>
      <c r="K41">
        <v>5</v>
      </c>
      <c r="L41">
        <v>5</v>
      </c>
      <c r="M41">
        <v>8</v>
      </c>
      <c r="N41">
        <v>7</v>
      </c>
      <c r="O41">
        <v>7</v>
      </c>
      <c r="P41">
        <v>7</v>
      </c>
      <c r="Q41">
        <v>11</v>
      </c>
      <c r="R41">
        <v>8</v>
      </c>
      <c r="S41">
        <v>13</v>
      </c>
      <c r="T41">
        <v>10</v>
      </c>
      <c r="U41">
        <v>10</v>
      </c>
      <c r="V41">
        <f>AVERAGE(A41:U41)</f>
        <v>7.2</v>
      </c>
      <c r="W41">
        <f>_xlfn.CEILING.MATH(V41)</f>
        <v>8</v>
      </c>
      <c r="X41">
        <f>COUNTIF(B41:U41,"&lt;"&amp;V41)/COUNT(B41:U41)*100</f>
        <v>65</v>
      </c>
      <c r="Y41">
        <f>COUNTIF(B41:U41,"&gt;"&amp;V41)/COUNT(B41:U41)*100</f>
        <v>35</v>
      </c>
      <c r="Z41">
        <f>COUNTIF(B41:U41,"&lt;"&amp;W41)/COUNT(B41:U41)*100</f>
        <v>65</v>
      </c>
      <c r="AA41">
        <f>COUNTIF(B41:U41,"&gt;"&amp;U41)/COUNT(B41:U41)*100</f>
        <v>10</v>
      </c>
    </row>
    <row r="42" spans="1:27" x14ac:dyDescent="0.25">
      <c r="A42" t="s">
        <v>41</v>
      </c>
      <c r="B42">
        <v>9</v>
      </c>
      <c r="C42">
        <v>10</v>
      </c>
      <c r="D42">
        <v>8</v>
      </c>
      <c r="E42">
        <v>5</v>
      </c>
      <c r="F42">
        <v>8</v>
      </c>
      <c r="G42">
        <v>9</v>
      </c>
      <c r="H42">
        <v>11</v>
      </c>
      <c r="I42">
        <v>8</v>
      </c>
      <c r="J42">
        <v>12</v>
      </c>
      <c r="K42">
        <v>7</v>
      </c>
      <c r="L42">
        <v>7</v>
      </c>
      <c r="M42">
        <v>13</v>
      </c>
      <c r="N42">
        <v>8</v>
      </c>
      <c r="O42">
        <v>10</v>
      </c>
      <c r="P42">
        <v>7</v>
      </c>
      <c r="Q42">
        <v>6</v>
      </c>
      <c r="R42">
        <v>11</v>
      </c>
      <c r="S42">
        <v>7</v>
      </c>
      <c r="T42">
        <v>12</v>
      </c>
      <c r="U42">
        <v>7</v>
      </c>
      <c r="V42">
        <f>AVERAGE(A42:U42)</f>
        <v>8.75</v>
      </c>
      <c r="W42">
        <f>_xlfn.CEILING.MATH(V42)</f>
        <v>9</v>
      </c>
      <c r="X42">
        <f>COUNTIF(B42:U42,"&lt;"&amp;V42)/COUNT(B42:U42)*100</f>
        <v>55.000000000000007</v>
      </c>
      <c r="Y42">
        <f>COUNTIF(B42:U42,"&gt;"&amp;V42)/COUNT(B42:U42)*100</f>
        <v>45</v>
      </c>
      <c r="Z42">
        <f>COUNTIF(B42:U42,"&lt;"&amp;W42)/COUNT(B42:U42)*100</f>
        <v>55.000000000000007</v>
      </c>
      <c r="AA42">
        <f>COUNTIF(B42:U42,"&gt;"&amp;U42)/COUNT(B42:U42)*100</f>
        <v>65</v>
      </c>
    </row>
    <row r="43" spans="1:27" x14ac:dyDescent="0.25">
      <c r="A43" t="s">
        <v>42</v>
      </c>
      <c r="B43">
        <v>6</v>
      </c>
      <c r="C43">
        <v>10</v>
      </c>
      <c r="D43">
        <v>7</v>
      </c>
      <c r="E43">
        <v>11</v>
      </c>
      <c r="F43">
        <v>12</v>
      </c>
      <c r="G43">
        <v>8</v>
      </c>
      <c r="H43">
        <v>3</v>
      </c>
      <c r="I43">
        <v>11</v>
      </c>
      <c r="J43">
        <v>11</v>
      </c>
      <c r="K43">
        <v>9</v>
      </c>
      <c r="L43">
        <v>11</v>
      </c>
      <c r="M43">
        <v>9</v>
      </c>
      <c r="N43">
        <v>9</v>
      </c>
      <c r="O43">
        <v>5</v>
      </c>
      <c r="P43">
        <v>10</v>
      </c>
      <c r="Q43">
        <v>13</v>
      </c>
      <c r="R43">
        <v>5</v>
      </c>
      <c r="S43">
        <v>6</v>
      </c>
      <c r="T43">
        <v>6</v>
      </c>
      <c r="U43">
        <v>11</v>
      </c>
      <c r="V43">
        <f>AVERAGE(A43:U43)</f>
        <v>8.65</v>
      </c>
      <c r="W43">
        <f>_xlfn.CEILING.MATH(V43)</f>
        <v>9</v>
      </c>
      <c r="X43">
        <f>COUNTIF(B43:U43,"&lt;"&amp;V43)/COUNT(B43:U43)*100</f>
        <v>40</v>
      </c>
      <c r="Y43">
        <f>COUNTIF(B43:U43,"&gt;"&amp;V43)/COUNT(B43:U43)*100</f>
        <v>60</v>
      </c>
      <c r="Z43">
        <f>COUNTIF(B43:U43,"&lt;"&amp;W43)/COUNT(B43:U43)*100</f>
        <v>40</v>
      </c>
      <c r="AA43">
        <f>COUNTIF(B43:U43,"&gt;"&amp;U43)/COUNT(B43:U43)*100</f>
        <v>10</v>
      </c>
    </row>
    <row r="44" spans="1:27" x14ac:dyDescent="0.25">
      <c r="A44" t="s">
        <v>43</v>
      </c>
      <c r="B44">
        <v>7</v>
      </c>
      <c r="C44">
        <v>8</v>
      </c>
      <c r="D44">
        <v>9</v>
      </c>
      <c r="E44">
        <v>14</v>
      </c>
      <c r="F44">
        <v>7</v>
      </c>
      <c r="G44">
        <v>8</v>
      </c>
      <c r="H44">
        <v>11</v>
      </c>
      <c r="I44">
        <v>11</v>
      </c>
      <c r="J44">
        <v>8</v>
      </c>
      <c r="K44">
        <v>10</v>
      </c>
      <c r="L44">
        <v>6</v>
      </c>
      <c r="M44">
        <v>6</v>
      </c>
      <c r="N44">
        <v>5</v>
      </c>
      <c r="O44">
        <v>10</v>
      </c>
      <c r="P44">
        <v>6</v>
      </c>
      <c r="Q44">
        <v>8</v>
      </c>
      <c r="R44">
        <v>5</v>
      </c>
      <c r="S44">
        <v>8</v>
      </c>
      <c r="T44">
        <v>8</v>
      </c>
      <c r="U44">
        <v>9</v>
      </c>
      <c r="V44">
        <f>AVERAGE(A44:U44)</f>
        <v>8.1999999999999993</v>
      </c>
      <c r="W44">
        <f>_xlfn.CEILING.MATH(V44)</f>
        <v>9</v>
      </c>
      <c r="X44">
        <f>COUNTIF(B44:U44,"&lt;"&amp;V44)/COUNT(B44:U44)*100</f>
        <v>65</v>
      </c>
      <c r="Y44">
        <f>COUNTIF(B44:U44,"&gt;"&amp;V44)/COUNT(B44:U44)*100</f>
        <v>35</v>
      </c>
      <c r="Z44">
        <f>COUNTIF(B44:U44,"&lt;"&amp;W44)/COUNT(B44:U44)*100</f>
        <v>65</v>
      </c>
      <c r="AA44">
        <f>COUNTIF(B44:U44,"&gt;"&amp;U44)/COUNT(B44:U44)*100</f>
        <v>25</v>
      </c>
    </row>
    <row r="45" spans="1:27" x14ac:dyDescent="0.25">
      <c r="A45" t="s">
        <v>44</v>
      </c>
      <c r="B45">
        <v>8</v>
      </c>
      <c r="C45">
        <v>11</v>
      </c>
      <c r="D45">
        <v>7</v>
      </c>
      <c r="E45">
        <v>9</v>
      </c>
      <c r="F45">
        <v>8</v>
      </c>
      <c r="G45">
        <v>4</v>
      </c>
      <c r="H45">
        <v>8</v>
      </c>
      <c r="I45">
        <v>7</v>
      </c>
      <c r="J45">
        <v>13</v>
      </c>
      <c r="K45">
        <v>6</v>
      </c>
      <c r="L45">
        <v>8</v>
      </c>
      <c r="M45">
        <v>9</v>
      </c>
      <c r="N45">
        <v>12</v>
      </c>
      <c r="O45">
        <v>8</v>
      </c>
      <c r="P45">
        <v>8</v>
      </c>
      <c r="Q45">
        <v>7</v>
      </c>
      <c r="R45">
        <v>10</v>
      </c>
      <c r="S45">
        <v>11</v>
      </c>
      <c r="T45">
        <v>7</v>
      </c>
      <c r="U45">
        <v>10</v>
      </c>
      <c r="V45">
        <f>AVERAGE(A45:U45)</f>
        <v>8.5500000000000007</v>
      </c>
      <c r="W45">
        <f>_xlfn.CEILING.MATH(V45)</f>
        <v>9</v>
      </c>
      <c r="X45">
        <f>COUNTIF(B45:U45,"&lt;"&amp;V45)/COUNT(B45:U45)*100</f>
        <v>60</v>
      </c>
      <c r="Y45">
        <f>COUNTIF(B45:U45,"&gt;"&amp;V45)/COUNT(B45:U45)*100</f>
        <v>40</v>
      </c>
      <c r="Z45">
        <f>COUNTIF(B45:U45,"&lt;"&amp;W45)/COUNT(B45:U45)*100</f>
        <v>60</v>
      </c>
      <c r="AA45">
        <f>COUNTIF(B45:U45,"&gt;"&amp;U45)/COUNT(B45:U45)*100</f>
        <v>20</v>
      </c>
    </row>
    <row r="46" spans="1:27" x14ac:dyDescent="0.25">
      <c r="A46" t="s">
        <v>45</v>
      </c>
      <c r="B46">
        <v>9</v>
      </c>
      <c r="C46">
        <v>7</v>
      </c>
      <c r="D46">
        <v>7</v>
      </c>
      <c r="E46">
        <v>10</v>
      </c>
      <c r="F46">
        <v>6</v>
      </c>
      <c r="G46">
        <v>10</v>
      </c>
      <c r="H46">
        <v>7</v>
      </c>
      <c r="I46">
        <v>7</v>
      </c>
      <c r="J46">
        <v>7</v>
      </c>
      <c r="K46">
        <v>8</v>
      </c>
      <c r="L46">
        <v>10</v>
      </c>
      <c r="M46">
        <v>5</v>
      </c>
      <c r="N46">
        <v>5</v>
      </c>
      <c r="O46">
        <v>8</v>
      </c>
      <c r="P46">
        <v>8</v>
      </c>
      <c r="Q46">
        <v>5</v>
      </c>
      <c r="R46">
        <v>7</v>
      </c>
      <c r="S46">
        <v>4</v>
      </c>
      <c r="T46">
        <v>10</v>
      </c>
      <c r="U46">
        <v>4</v>
      </c>
      <c r="V46">
        <f>AVERAGE(A46:U46)</f>
        <v>7.2</v>
      </c>
      <c r="W46">
        <f>_xlfn.CEILING.MATH(V46)</f>
        <v>8</v>
      </c>
      <c r="X46">
        <f>COUNTIF(B46:U46,"&lt;"&amp;V46)/COUNT(B46:U46)*100</f>
        <v>60</v>
      </c>
      <c r="Y46">
        <f>COUNTIF(B46:U46,"&gt;"&amp;V46)/COUNT(B46:U46)*100</f>
        <v>40</v>
      </c>
      <c r="Z46">
        <f>COUNTIF(B46:U46,"&lt;"&amp;W46)/COUNT(B46:U46)*100</f>
        <v>60</v>
      </c>
      <c r="AA46">
        <f>COUNTIF(B46:U46,"&gt;"&amp;U46)/COUNT(B46:U46)*100</f>
        <v>90</v>
      </c>
    </row>
    <row r="47" spans="1:27" x14ac:dyDescent="0.25">
      <c r="A47" t="s">
        <v>46</v>
      </c>
      <c r="B47">
        <v>10</v>
      </c>
      <c r="C47">
        <v>6</v>
      </c>
      <c r="D47">
        <v>6</v>
      </c>
      <c r="E47">
        <v>12</v>
      </c>
      <c r="F47">
        <v>4</v>
      </c>
      <c r="G47">
        <v>5</v>
      </c>
      <c r="H47">
        <v>7</v>
      </c>
      <c r="I47">
        <v>6</v>
      </c>
      <c r="J47">
        <v>5</v>
      </c>
      <c r="K47">
        <v>8</v>
      </c>
      <c r="L47">
        <v>5</v>
      </c>
      <c r="M47">
        <v>6</v>
      </c>
      <c r="N47">
        <v>13</v>
      </c>
      <c r="O47">
        <v>5</v>
      </c>
      <c r="P47">
        <v>9</v>
      </c>
      <c r="Q47">
        <v>7</v>
      </c>
      <c r="R47">
        <v>10</v>
      </c>
      <c r="S47">
        <v>5</v>
      </c>
      <c r="T47">
        <v>6</v>
      </c>
      <c r="U47">
        <v>6</v>
      </c>
      <c r="V47">
        <f>AVERAGE(A47:U47)</f>
        <v>7.05</v>
      </c>
      <c r="W47">
        <f>_xlfn.CEILING.MATH(V47)</f>
        <v>8</v>
      </c>
      <c r="X47">
        <f>COUNTIF(B47:U47,"&lt;"&amp;V47)/COUNT(B47:U47)*100</f>
        <v>70</v>
      </c>
      <c r="Y47">
        <f>COUNTIF(B47:U47,"&gt;"&amp;V47)/COUNT(B47:U47)*100</f>
        <v>30</v>
      </c>
      <c r="Z47">
        <f>COUNTIF(B47:U47,"&lt;"&amp;W47)/COUNT(B47:U47)*100</f>
        <v>70</v>
      </c>
      <c r="AA47">
        <f>COUNTIF(B47:U47,"&gt;"&amp;U47)/COUNT(B47:U47)*100</f>
        <v>40</v>
      </c>
    </row>
    <row r="48" spans="1:27" x14ac:dyDescent="0.25">
      <c r="A48" t="s">
        <v>47</v>
      </c>
      <c r="B48">
        <v>9</v>
      </c>
      <c r="C48">
        <v>7</v>
      </c>
      <c r="D48">
        <v>8</v>
      </c>
      <c r="E48">
        <v>8</v>
      </c>
      <c r="F48">
        <v>7</v>
      </c>
      <c r="G48">
        <v>8</v>
      </c>
      <c r="H48">
        <v>9</v>
      </c>
      <c r="I48">
        <v>9</v>
      </c>
      <c r="J48">
        <v>12</v>
      </c>
      <c r="K48">
        <v>10</v>
      </c>
      <c r="L48">
        <v>10</v>
      </c>
      <c r="M48">
        <v>10</v>
      </c>
      <c r="N48">
        <v>10</v>
      </c>
      <c r="O48">
        <v>5</v>
      </c>
      <c r="P48">
        <v>10</v>
      </c>
      <c r="Q48">
        <v>6</v>
      </c>
      <c r="R48">
        <v>11</v>
      </c>
      <c r="S48">
        <v>6</v>
      </c>
      <c r="T48">
        <v>6</v>
      </c>
      <c r="U48">
        <v>9</v>
      </c>
      <c r="V48">
        <f>AVERAGE(A48:U48)</f>
        <v>8.5</v>
      </c>
      <c r="W48">
        <f>_xlfn.CEILING.MATH(V48)</f>
        <v>9</v>
      </c>
      <c r="X48">
        <f>COUNTIF(B48:U48,"&lt;"&amp;V48)/COUNT(B48:U48)*100</f>
        <v>45</v>
      </c>
      <c r="Y48">
        <f>COUNTIF(B48:U48,"&gt;"&amp;V48)/COUNT(B48:U48)*100</f>
        <v>55.000000000000007</v>
      </c>
      <c r="Z48">
        <f>COUNTIF(B48:U48,"&lt;"&amp;W48)/COUNT(B48:U48)*100</f>
        <v>45</v>
      </c>
      <c r="AA48">
        <f>COUNTIF(B48:U48,"&gt;"&amp;U48)/COUNT(B48:U48)*100</f>
        <v>35</v>
      </c>
    </row>
    <row r="49" spans="1:27" x14ac:dyDescent="0.25">
      <c r="A49" t="s">
        <v>48</v>
      </c>
      <c r="B49">
        <v>7</v>
      </c>
      <c r="C49">
        <v>7</v>
      </c>
      <c r="D49">
        <v>8</v>
      </c>
      <c r="E49">
        <v>8</v>
      </c>
      <c r="F49">
        <v>9</v>
      </c>
      <c r="G49">
        <v>10</v>
      </c>
      <c r="H49">
        <v>8</v>
      </c>
      <c r="I49">
        <v>5</v>
      </c>
      <c r="J49">
        <v>15</v>
      </c>
      <c r="K49">
        <v>3</v>
      </c>
      <c r="L49">
        <v>11</v>
      </c>
      <c r="M49">
        <v>5</v>
      </c>
      <c r="N49">
        <v>5</v>
      </c>
      <c r="O49">
        <v>10</v>
      </c>
      <c r="P49">
        <v>10</v>
      </c>
      <c r="Q49">
        <v>7</v>
      </c>
      <c r="R49">
        <v>6</v>
      </c>
      <c r="S49">
        <v>12</v>
      </c>
      <c r="T49">
        <v>7</v>
      </c>
      <c r="U49">
        <v>11</v>
      </c>
      <c r="V49">
        <f>AVERAGE(A49:U49)</f>
        <v>8.1999999999999993</v>
      </c>
      <c r="W49">
        <f>_xlfn.CEILING.MATH(V49)</f>
        <v>9</v>
      </c>
      <c r="X49">
        <f>COUNTIF(B49:U49,"&lt;"&amp;V49)/COUNT(B49:U49)*100</f>
        <v>60</v>
      </c>
      <c r="Y49">
        <f>COUNTIF(B49:U49,"&gt;"&amp;V49)/COUNT(B49:U49)*100</f>
        <v>40</v>
      </c>
      <c r="Z49">
        <f>COUNTIF(B49:U49,"&lt;"&amp;W49)/COUNT(B49:U49)*100</f>
        <v>60</v>
      </c>
      <c r="AA49">
        <f>COUNTIF(B49:U49,"&gt;"&amp;U49)/COUNT(B49:U49)*100</f>
        <v>10</v>
      </c>
    </row>
    <row r="50" spans="1:27" x14ac:dyDescent="0.25">
      <c r="A50" t="s">
        <v>49</v>
      </c>
      <c r="B50">
        <v>6</v>
      </c>
      <c r="C50">
        <v>10</v>
      </c>
      <c r="D50">
        <v>10</v>
      </c>
      <c r="E50">
        <v>3</v>
      </c>
      <c r="F50">
        <v>15</v>
      </c>
      <c r="G50">
        <v>8</v>
      </c>
      <c r="H50">
        <v>10</v>
      </c>
      <c r="I50">
        <v>8</v>
      </c>
      <c r="J50">
        <v>9</v>
      </c>
      <c r="K50">
        <v>8</v>
      </c>
      <c r="L50">
        <v>8</v>
      </c>
      <c r="M50">
        <v>9</v>
      </c>
      <c r="N50">
        <v>10</v>
      </c>
      <c r="O50">
        <v>6</v>
      </c>
      <c r="P50">
        <v>10</v>
      </c>
      <c r="Q50">
        <v>5</v>
      </c>
      <c r="R50">
        <v>6</v>
      </c>
      <c r="S50">
        <v>5</v>
      </c>
      <c r="T50">
        <v>9</v>
      </c>
      <c r="U50">
        <v>5</v>
      </c>
      <c r="V50">
        <f>AVERAGE(A50:U50)</f>
        <v>8</v>
      </c>
      <c r="W50">
        <f>_xlfn.CEILING.MATH(V50)</f>
        <v>8</v>
      </c>
      <c r="X50">
        <f>COUNTIF(B50:U50,"&lt;"&amp;V50)/COUNT(B50:U50)*100</f>
        <v>35</v>
      </c>
      <c r="Y50">
        <f>COUNTIF(B50:U50,"&gt;"&amp;V50)/COUNT(B50:U50)*100</f>
        <v>45</v>
      </c>
      <c r="Z50">
        <f>COUNTIF(B50:U50,"&lt;"&amp;W50)/COUNT(B50:U50)*100</f>
        <v>35</v>
      </c>
      <c r="AA50">
        <f>COUNTIF(B50:U50,"&gt;"&amp;U50)/COUNT(B50:U50)*100</f>
        <v>80</v>
      </c>
    </row>
    <row r="51" spans="1:27" x14ac:dyDescent="0.25">
      <c r="A51" t="s">
        <v>50</v>
      </c>
      <c r="B51">
        <v>5</v>
      </c>
      <c r="C51">
        <v>7</v>
      </c>
      <c r="D51">
        <v>4</v>
      </c>
      <c r="E51">
        <v>7</v>
      </c>
      <c r="F51">
        <v>8</v>
      </c>
      <c r="G51">
        <v>8</v>
      </c>
      <c r="H51">
        <v>7</v>
      </c>
      <c r="I51">
        <v>5</v>
      </c>
      <c r="J51">
        <v>6</v>
      </c>
      <c r="K51">
        <v>8</v>
      </c>
      <c r="L51">
        <v>8</v>
      </c>
      <c r="M51">
        <v>5</v>
      </c>
      <c r="N51">
        <v>9</v>
      </c>
      <c r="O51">
        <v>8</v>
      </c>
      <c r="P51">
        <v>10</v>
      </c>
      <c r="Q51">
        <v>10</v>
      </c>
      <c r="R51">
        <v>6</v>
      </c>
      <c r="S51">
        <v>13</v>
      </c>
      <c r="T51">
        <v>8</v>
      </c>
      <c r="U51">
        <v>12</v>
      </c>
      <c r="V51">
        <f>AVERAGE(A51:U51)</f>
        <v>7.7</v>
      </c>
      <c r="W51">
        <f>_xlfn.CEILING.MATH(V51)</f>
        <v>8</v>
      </c>
      <c r="X51">
        <f>COUNTIF(B51:U51,"&lt;"&amp;V51)/COUNT(B51:U51)*100</f>
        <v>45</v>
      </c>
      <c r="Y51">
        <f>COUNTIF(B51:U51,"&gt;"&amp;V51)/COUNT(B51:U51)*100</f>
        <v>55.000000000000007</v>
      </c>
      <c r="Z51">
        <f>COUNTIF(B51:U51,"&lt;"&amp;W51)/COUNT(B51:U51)*100</f>
        <v>45</v>
      </c>
      <c r="AA51">
        <f>COUNTIF(B51:U51,"&gt;"&amp;U51)/COUNT(B51:U51)*100</f>
        <v>5</v>
      </c>
    </row>
    <row r="52" spans="1:27" x14ac:dyDescent="0.25">
      <c r="A52" t="s">
        <v>51</v>
      </c>
      <c r="B52">
        <v>9</v>
      </c>
      <c r="C52">
        <v>10</v>
      </c>
      <c r="D52">
        <v>6</v>
      </c>
      <c r="E52">
        <v>11</v>
      </c>
      <c r="F52">
        <v>4</v>
      </c>
      <c r="G52">
        <v>12</v>
      </c>
      <c r="H52">
        <v>4</v>
      </c>
      <c r="I52">
        <v>6</v>
      </c>
      <c r="J52">
        <v>6</v>
      </c>
      <c r="K52">
        <v>8</v>
      </c>
      <c r="L52">
        <v>6</v>
      </c>
      <c r="M52">
        <v>9</v>
      </c>
      <c r="N52">
        <v>6</v>
      </c>
      <c r="O52">
        <v>6</v>
      </c>
      <c r="P52">
        <v>8</v>
      </c>
      <c r="Q52">
        <v>8</v>
      </c>
      <c r="R52">
        <v>8</v>
      </c>
      <c r="S52">
        <v>5</v>
      </c>
      <c r="T52">
        <v>8</v>
      </c>
      <c r="U52">
        <v>12</v>
      </c>
      <c r="V52">
        <f>AVERAGE(A52:U52)</f>
        <v>7.6</v>
      </c>
      <c r="W52">
        <f>_xlfn.CEILING.MATH(V52)</f>
        <v>8</v>
      </c>
      <c r="X52">
        <f>COUNTIF(B52:U52,"&lt;"&amp;V52)/COUNT(B52:U52)*100</f>
        <v>45</v>
      </c>
      <c r="Y52">
        <f>COUNTIF(B52:U52,"&gt;"&amp;V52)/COUNT(B52:U52)*100</f>
        <v>55.000000000000007</v>
      </c>
      <c r="Z52">
        <f>COUNTIF(B52:U52,"&lt;"&amp;W52)/COUNT(B52:U52)*100</f>
        <v>45</v>
      </c>
      <c r="AA52">
        <f>COUNTIF(B52:U52,"&gt;"&amp;U52)/COUNT(B52:U52)*100</f>
        <v>0</v>
      </c>
    </row>
    <row r="53" spans="1:27" x14ac:dyDescent="0.25">
      <c r="A53" t="s">
        <v>52</v>
      </c>
      <c r="B53">
        <v>8</v>
      </c>
      <c r="C53">
        <v>7</v>
      </c>
      <c r="D53">
        <v>11</v>
      </c>
      <c r="E53">
        <v>7</v>
      </c>
      <c r="F53">
        <v>12</v>
      </c>
      <c r="G53">
        <v>9</v>
      </c>
      <c r="H53">
        <v>9</v>
      </c>
      <c r="I53">
        <v>7</v>
      </c>
      <c r="J53">
        <v>8</v>
      </c>
      <c r="K53">
        <v>6</v>
      </c>
      <c r="L53">
        <v>6</v>
      </c>
      <c r="M53">
        <v>8</v>
      </c>
      <c r="N53">
        <v>9</v>
      </c>
      <c r="O53">
        <v>5</v>
      </c>
      <c r="P53">
        <v>4</v>
      </c>
      <c r="Q53">
        <v>9</v>
      </c>
      <c r="R53">
        <v>10</v>
      </c>
      <c r="S53">
        <v>5</v>
      </c>
      <c r="T53">
        <v>8</v>
      </c>
      <c r="U53">
        <v>10</v>
      </c>
      <c r="V53">
        <f>AVERAGE(A53:U53)</f>
        <v>7.9</v>
      </c>
      <c r="W53">
        <f>_xlfn.CEILING.MATH(V53)</f>
        <v>8</v>
      </c>
      <c r="X53">
        <f>COUNTIF(B53:U53,"&lt;"&amp;V53)/COUNT(B53:U53)*100</f>
        <v>40</v>
      </c>
      <c r="Y53">
        <f>COUNTIF(B53:U53,"&gt;"&amp;V53)/COUNT(B53:U53)*100</f>
        <v>60</v>
      </c>
      <c r="Z53">
        <f>COUNTIF(B53:U53,"&lt;"&amp;W53)/COUNT(B53:U53)*100</f>
        <v>40</v>
      </c>
      <c r="AA53">
        <f>COUNTIF(B53:U53,"&gt;"&amp;U53)/COUNT(B53:U53)*100</f>
        <v>10</v>
      </c>
    </row>
    <row r="54" spans="1:27" x14ac:dyDescent="0.25">
      <c r="A54" t="s">
        <v>53</v>
      </c>
      <c r="B54">
        <v>10</v>
      </c>
      <c r="C54">
        <v>12</v>
      </c>
      <c r="D54">
        <v>11</v>
      </c>
      <c r="E54">
        <v>9</v>
      </c>
      <c r="F54">
        <v>11</v>
      </c>
      <c r="G54">
        <v>9</v>
      </c>
      <c r="H54">
        <v>11</v>
      </c>
      <c r="I54">
        <v>8</v>
      </c>
      <c r="J54">
        <v>7</v>
      </c>
      <c r="K54">
        <v>7</v>
      </c>
      <c r="L54">
        <v>13</v>
      </c>
      <c r="M54">
        <v>14</v>
      </c>
      <c r="N54">
        <v>7</v>
      </c>
      <c r="O54">
        <v>7</v>
      </c>
      <c r="P54">
        <v>8</v>
      </c>
      <c r="Q54">
        <v>6</v>
      </c>
      <c r="R54">
        <v>6</v>
      </c>
      <c r="S54">
        <v>7</v>
      </c>
      <c r="T54">
        <v>10</v>
      </c>
      <c r="U54">
        <v>8</v>
      </c>
      <c r="V54">
        <f>AVERAGE(A54:U54)</f>
        <v>9.0500000000000007</v>
      </c>
      <c r="W54">
        <f>_xlfn.CEILING.MATH(V54)</f>
        <v>10</v>
      </c>
      <c r="X54">
        <f>COUNTIF(B54:U54,"&lt;"&amp;V54)/COUNT(B54:U54)*100</f>
        <v>60</v>
      </c>
      <c r="Y54">
        <f>COUNTIF(B54:U54,"&gt;"&amp;V54)/COUNT(B54:U54)*100</f>
        <v>40</v>
      </c>
      <c r="Z54">
        <f>COUNTIF(B54:U54,"&lt;"&amp;W54)/COUNT(B54:U54)*100</f>
        <v>60</v>
      </c>
      <c r="AA54">
        <f>COUNTIF(B54:U54,"&gt;"&amp;U54)/COUNT(B54:U54)*100</f>
        <v>50</v>
      </c>
    </row>
    <row r="55" spans="1:27" x14ac:dyDescent="0.25">
      <c r="A55" t="s">
        <v>54</v>
      </c>
      <c r="B55">
        <v>15</v>
      </c>
      <c r="C55">
        <v>7</v>
      </c>
      <c r="D55">
        <v>8</v>
      </c>
      <c r="E55">
        <v>13</v>
      </c>
      <c r="F55">
        <v>12</v>
      </c>
      <c r="G55">
        <v>4</v>
      </c>
      <c r="H55">
        <v>10</v>
      </c>
      <c r="I55">
        <v>9</v>
      </c>
      <c r="J55">
        <v>8</v>
      </c>
      <c r="K55">
        <v>10</v>
      </c>
      <c r="L55">
        <v>14</v>
      </c>
      <c r="M55">
        <v>9</v>
      </c>
      <c r="N55">
        <v>10</v>
      </c>
      <c r="O55">
        <v>6</v>
      </c>
      <c r="P55">
        <v>10</v>
      </c>
      <c r="Q55">
        <v>8</v>
      </c>
      <c r="R55">
        <v>8</v>
      </c>
      <c r="S55">
        <v>8</v>
      </c>
      <c r="T55">
        <v>8</v>
      </c>
      <c r="U55">
        <v>11</v>
      </c>
      <c r="V55">
        <f>AVERAGE(A55:U55)</f>
        <v>9.4</v>
      </c>
      <c r="W55">
        <f>_xlfn.CEILING.MATH(V55)</f>
        <v>10</v>
      </c>
      <c r="X55">
        <f>COUNTIF(B55:U55,"&lt;"&amp;V55)/COUNT(B55:U55)*100</f>
        <v>55.000000000000007</v>
      </c>
      <c r="Y55">
        <f>COUNTIF(B55:U55,"&gt;"&amp;V55)/COUNT(B55:U55)*100</f>
        <v>45</v>
      </c>
      <c r="Z55">
        <f>COUNTIF(B55:U55,"&lt;"&amp;W55)/COUNT(B55:U55)*100</f>
        <v>55.000000000000007</v>
      </c>
      <c r="AA55">
        <f>COUNTIF(B55:U55,"&gt;"&amp;U55)/COUNT(B55:U55)*100</f>
        <v>20</v>
      </c>
    </row>
    <row r="56" spans="1:27" x14ac:dyDescent="0.25">
      <c r="A56" t="s">
        <v>55</v>
      </c>
      <c r="B56">
        <v>7</v>
      </c>
      <c r="C56">
        <v>6</v>
      </c>
      <c r="D56">
        <v>6</v>
      </c>
      <c r="E56">
        <v>9</v>
      </c>
      <c r="F56">
        <v>5</v>
      </c>
      <c r="G56">
        <v>6</v>
      </c>
      <c r="H56">
        <v>10</v>
      </c>
      <c r="I56">
        <v>13</v>
      </c>
      <c r="J56">
        <v>7</v>
      </c>
      <c r="K56">
        <v>7</v>
      </c>
      <c r="L56">
        <v>5</v>
      </c>
      <c r="M56">
        <v>13</v>
      </c>
      <c r="N56">
        <v>10</v>
      </c>
      <c r="O56">
        <v>8</v>
      </c>
      <c r="P56">
        <v>8</v>
      </c>
      <c r="Q56">
        <v>11</v>
      </c>
      <c r="R56">
        <v>8</v>
      </c>
      <c r="S56">
        <v>9</v>
      </c>
      <c r="T56">
        <v>8</v>
      </c>
      <c r="U56">
        <v>7</v>
      </c>
      <c r="V56">
        <f>AVERAGE(A56:U56)</f>
        <v>8.15</v>
      </c>
      <c r="W56">
        <f>_xlfn.CEILING.MATH(V56)</f>
        <v>9</v>
      </c>
      <c r="X56">
        <f>COUNTIF(B56:U56,"&lt;"&amp;V56)/COUNT(B56:U56)*100</f>
        <v>65</v>
      </c>
      <c r="Y56">
        <f>COUNTIF(B56:U56,"&gt;"&amp;V56)/COUNT(B56:U56)*100</f>
        <v>35</v>
      </c>
      <c r="Z56">
        <f>COUNTIF(B56:U56,"&lt;"&amp;W56)/COUNT(B56:U56)*100</f>
        <v>65</v>
      </c>
      <c r="AA56">
        <f>COUNTIF(B56:U56,"&gt;"&amp;U56)/COUNT(B56:U56)*100</f>
        <v>55.000000000000007</v>
      </c>
    </row>
    <row r="57" spans="1:27" x14ac:dyDescent="0.25">
      <c r="A57" t="s">
        <v>77</v>
      </c>
      <c r="B57">
        <v>5</v>
      </c>
      <c r="C57">
        <v>6</v>
      </c>
      <c r="D57">
        <v>3</v>
      </c>
      <c r="E57">
        <v>2</v>
      </c>
      <c r="F57">
        <v>4</v>
      </c>
      <c r="G57">
        <v>5</v>
      </c>
      <c r="H57">
        <v>4</v>
      </c>
      <c r="I57">
        <v>3</v>
      </c>
      <c r="J57">
        <v>5</v>
      </c>
      <c r="K57">
        <v>2</v>
      </c>
      <c r="L57">
        <v>5</v>
      </c>
      <c r="M57">
        <v>4</v>
      </c>
      <c r="N57">
        <v>3</v>
      </c>
      <c r="O57">
        <v>3</v>
      </c>
      <c r="P57">
        <v>4</v>
      </c>
      <c r="Q57">
        <v>3</v>
      </c>
      <c r="R57">
        <v>5</v>
      </c>
      <c r="S57">
        <v>8</v>
      </c>
      <c r="T57">
        <v>5</v>
      </c>
      <c r="U57">
        <v>3</v>
      </c>
      <c r="V57">
        <f>AVERAGE(A57:U57)</f>
        <v>4.0999999999999996</v>
      </c>
      <c r="W57">
        <f>_xlfn.CEILING.MATH(V57)</f>
        <v>5</v>
      </c>
      <c r="X57">
        <f>COUNTIF(B57:U57,"&lt;"&amp;V57)/COUNT(B57:U57)*100</f>
        <v>60</v>
      </c>
      <c r="Y57">
        <f>COUNTIF(B57:U57,"&gt;"&amp;V57)/COUNT(B57:U57)*100</f>
        <v>40</v>
      </c>
      <c r="Z57">
        <f>COUNTIF(B57:U57,"&lt;"&amp;W57)/COUNT(B57:U57)*100</f>
        <v>60</v>
      </c>
      <c r="AA57">
        <f>COUNTIF(B57:U57,"&gt;"&amp;U57)/COUNT(B57:U57)*100</f>
        <v>60</v>
      </c>
    </row>
    <row r="58" spans="1:27" x14ac:dyDescent="0.25">
      <c r="A58" t="s">
        <v>76</v>
      </c>
      <c r="B58">
        <v>3</v>
      </c>
      <c r="C58">
        <v>5</v>
      </c>
      <c r="D58">
        <v>6</v>
      </c>
      <c r="E58">
        <v>2</v>
      </c>
      <c r="F58">
        <v>4</v>
      </c>
      <c r="G58">
        <v>3</v>
      </c>
      <c r="H58">
        <v>8</v>
      </c>
      <c r="I58">
        <v>5</v>
      </c>
      <c r="J58">
        <v>4</v>
      </c>
      <c r="K58">
        <v>4</v>
      </c>
      <c r="L58">
        <v>4</v>
      </c>
      <c r="M58">
        <v>3</v>
      </c>
      <c r="N58">
        <v>4</v>
      </c>
      <c r="O58">
        <v>6</v>
      </c>
      <c r="P58">
        <v>5</v>
      </c>
      <c r="Q58">
        <v>6</v>
      </c>
      <c r="R58">
        <v>5</v>
      </c>
      <c r="S58">
        <v>4</v>
      </c>
      <c r="T58">
        <v>8</v>
      </c>
      <c r="U58">
        <v>3</v>
      </c>
      <c r="V58">
        <f>AVERAGE(A58:U58)</f>
        <v>4.5999999999999996</v>
      </c>
      <c r="W58">
        <f>_xlfn.CEILING.MATH(V58)</f>
        <v>5</v>
      </c>
      <c r="X58">
        <f>COUNTIF(B58:U58,"&lt;"&amp;V58)/COUNT(B58:U58)*100</f>
        <v>55.000000000000007</v>
      </c>
      <c r="Y58">
        <f>COUNTIF(B58:U58,"&gt;"&amp;V58)/COUNT(B58:U58)*100</f>
        <v>45</v>
      </c>
      <c r="Z58">
        <f>COUNTIF(B58:U58,"&lt;"&amp;W58)/COUNT(B58:U58)*100</f>
        <v>55.000000000000007</v>
      </c>
      <c r="AA58">
        <f>COUNTIF(B58:U58,"&gt;"&amp;U58)/COUNT(B58:U58)*100</f>
        <v>75</v>
      </c>
    </row>
    <row r="59" spans="1:27" x14ac:dyDescent="0.25">
      <c r="A59" t="s">
        <v>75</v>
      </c>
      <c r="B59">
        <v>7</v>
      </c>
      <c r="C59">
        <v>5</v>
      </c>
      <c r="D59">
        <v>3</v>
      </c>
      <c r="E59">
        <v>2</v>
      </c>
      <c r="F59">
        <v>5</v>
      </c>
      <c r="G59">
        <v>4</v>
      </c>
      <c r="H59">
        <v>6</v>
      </c>
      <c r="I59">
        <v>4</v>
      </c>
      <c r="J59">
        <v>6</v>
      </c>
      <c r="K59">
        <v>5</v>
      </c>
      <c r="L59">
        <v>8</v>
      </c>
      <c r="M59">
        <v>3</v>
      </c>
      <c r="N59">
        <v>6</v>
      </c>
      <c r="O59">
        <v>2</v>
      </c>
      <c r="P59">
        <v>6</v>
      </c>
      <c r="Q59">
        <v>5</v>
      </c>
      <c r="R59">
        <v>3</v>
      </c>
      <c r="S59">
        <v>7</v>
      </c>
      <c r="T59">
        <v>2</v>
      </c>
      <c r="U59">
        <v>3</v>
      </c>
      <c r="V59">
        <f>AVERAGE(A59:U59)</f>
        <v>4.5999999999999996</v>
      </c>
      <c r="W59">
        <f>_xlfn.CEILING.MATH(V59)</f>
        <v>5</v>
      </c>
      <c r="X59">
        <f>COUNTIF(B59:U59,"&lt;"&amp;V59)/COUNT(B59:U59)*100</f>
        <v>45</v>
      </c>
      <c r="Y59">
        <f>COUNTIF(B59:U59,"&gt;"&amp;V59)/COUNT(B59:U59)*100</f>
        <v>55.000000000000007</v>
      </c>
      <c r="Z59">
        <f>COUNTIF(B59:U59,"&lt;"&amp;W59)/COUNT(B59:U59)*100</f>
        <v>45</v>
      </c>
      <c r="AA59">
        <f>COUNTIF(B59:U59,"&gt;"&amp;U59)/COUNT(B59:U59)*100</f>
        <v>65</v>
      </c>
    </row>
    <row r="60" spans="1:27" x14ac:dyDescent="0.25">
      <c r="A60" t="s">
        <v>74</v>
      </c>
      <c r="B60">
        <v>4</v>
      </c>
      <c r="C60">
        <v>2</v>
      </c>
      <c r="D60">
        <v>5</v>
      </c>
      <c r="E60">
        <v>5</v>
      </c>
      <c r="F60">
        <v>5</v>
      </c>
      <c r="G60">
        <v>4</v>
      </c>
      <c r="H60">
        <v>2</v>
      </c>
      <c r="I60">
        <v>4</v>
      </c>
      <c r="J60">
        <v>3</v>
      </c>
      <c r="K60">
        <v>3</v>
      </c>
      <c r="L60">
        <v>4</v>
      </c>
      <c r="M60">
        <v>2</v>
      </c>
      <c r="N60">
        <v>5</v>
      </c>
      <c r="O60">
        <v>2</v>
      </c>
      <c r="P60">
        <v>5</v>
      </c>
      <c r="Q60">
        <v>5</v>
      </c>
      <c r="R60">
        <v>4</v>
      </c>
      <c r="S60">
        <v>3</v>
      </c>
      <c r="T60">
        <v>5</v>
      </c>
      <c r="U60">
        <v>3</v>
      </c>
      <c r="V60">
        <f>AVERAGE(A60:U60)</f>
        <v>3.75</v>
      </c>
      <c r="W60">
        <f>_xlfn.CEILING.MATH(V60)</f>
        <v>4</v>
      </c>
      <c r="X60">
        <f>COUNTIF(B60:U60,"&lt;"&amp;V60)/COUNT(B60:U60)*100</f>
        <v>40</v>
      </c>
      <c r="Y60">
        <f>COUNTIF(B60:U60,"&gt;"&amp;V60)/COUNT(B60:U60)*100</f>
        <v>60</v>
      </c>
      <c r="Z60">
        <f>COUNTIF(B60:U60,"&lt;"&amp;W60)/COUNT(B60:U60)*100</f>
        <v>40</v>
      </c>
      <c r="AA60">
        <f>COUNTIF(B60:U60,"&gt;"&amp;U60)/COUNT(B60:U60)*100</f>
        <v>60</v>
      </c>
    </row>
    <row r="61" spans="1:27" x14ac:dyDescent="0.25">
      <c r="A61" t="s">
        <v>73</v>
      </c>
      <c r="B61">
        <v>3</v>
      </c>
      <c r="C61">
        <v>5</v>
      </c>
      <c r="D61">
        <v>3</v>
      </c>
      <c r="E61">
        <v>7</v>
      </c>
      <c r="F61">
        <v>5</v>
      </c>
      <c r="G61">
        <v>4</v>
      </c>
      <c r="H61">
        <v>4</v>
      </c>
      <c r="I61">
        <v>6</v>
      </c>
      <c r="J61">
        <v>5</v>
      </c>
      <c r="K61">
        <v>5</v>
      </c>
      <c r="L61">
        <v>3</v>
      </c>
      <c r="M61">
        <v>4</v>
      </c>
      <c r="N61">
        <v>5</v>
      </c>
      <c r="O61">
        <v>5</v>
      </c>
      <c r="P61">
        <v>2</v>
      </c>
      <c r="Q61">
        <v>4</v>
      </c>
      <c r="R61">
        <v>7</v>
      </c>
      <c r="S61">
        <v>6</v>
      </c>
      <c r="T61">
        <v>8</v>
      </c>
      <c r="U61">
        <v>4</v>
      </c>
      <c r="V61">
        <f>AVERAGE(A61:U61)</f>
        <v>4.75</v>
      </c>
      <c r="W61">
        <f>_xlfn.CEILING.MATH(V61)</f>
        <v>5</v>
      </c>
      <c r="X61">
        <f>COUNTIF(B61:U61,"&lt;"&amp;V61)/COUNT(B61:U61)*100</f>
        <v>45</v>
      </c>
      <c r="Y61">
        <f>COUNTIF(B61:U61,"&gt;"&amp;V61)/COUNT(B61:U61)*100</f>
        <v>55.000000000000007</v>
      </c>
      <c r="Z61">
        <f>COUNTIF(B61:U61,"&lt;"&amp;W61)/COUNT(B61:U61)*100</f>
        <v>45</v>
      </c>
      <c r="AA61">
        <f>COUNTIF(B61:U61,"&gt;"&amp;U61)/COUNT(B61:U61)*100</f>
        <v>55.000000000000007</v>
      </c>
    </row>
    <row r="62" spans="1:27" x14ac:dyDescent="0.25">
      <c r="A62" t="s">
        <v>72</v>
      </c>
      <c r="B62">
        <v>3</v>
      </c>
      <c r="C62">
        <v>2</v>
      </c>
      <c r="D62">
        <v>6</v>
      </c>
      <c r="E62">
        <v>6</v>
      </c>
      <c r="F62">
        <v>4</v>
      </c>
      <c r="G62">
        <v>3</v>
      </c>
      <c r="H62">
        <v>8</v>
      </c>
      <c r="I62">
        <v>5</v>
      </c>
      <c r="J62">
        <v>3</v>
      </c>
      <c r="K62">
        <v>3</v>
      </c>
      <c r="L62">
        <v>4</v>
      </c>
      <c r="M62">
        <v>5</v>
      </c>
      <c r="N62">
        <v>2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f>AVERAGE(A62:U62)</f>
        <v>4.45</v>
      </c>
      <c r="W62">
        <f>_xlfn.CEILING.MATH(V62)</f>
        <v>5</v>
      </c>
      <c r="X62">
        <f>COUNTIF(B62:U62,"&lt;"&amp;V62)/COUNT(B62:U62)*100</f>
        <v>40</v>
      </c>
      <c r="Y62">
        <f>COUNTIF(B62:U62,"&gt;"&amp;V62)/COUNT(B62:U62)*100</f>
        <v>60</v>
      </c>
      <c r="Z62">
        <f>COUNTIF(B62:U62,"&lt;"&amp;W62)/COUNT(B62:U62)*100</f>
        <v>40</v>
      </c>
      <c r="AA62">
        <f>COUNTIF(B62:U62,"&gt;"&amp;U62)/COUNT(B62:U62)*100</f>
        <v>15</v>
      </c>
    </row>
    <row r="63" spans="1:27" x14ac:dyDescent="0.25">
      <c r="A63" t="s">
        <v>71</v>
      </c>
      <c r="B63">
        <v>6</v>
      </c>
      <c r="C63">
        <v>7</v>
      </c>
      <c r="D63">
        <v>4</v>
      </c>
      <c r="E63">
        <v>3</v>
      </c>
      <c r="F63">
        <v>5</v>
      </c>
      <c r="G63">
        <v>4</v>
      </c>
      <c r="H63">
        <v>6</v>
      </c>
      <c r="I63">
        <v>4</v>
      </c>
      <c r="J63">
        <v>3</v>
      </c>
      <c r="K63">
        <v>7</v>
      </c>
      <c r="L63">
        <v>7</v>
      </c>
      <c r="M63">
        <v>5</v>
      </c>
      <c r="N63">
        <v>3</v>
      </c>
      <c r="O63">
        <v>5</v>
      </c>
      <c r="P63">
        <v>3</v>
      </c>
      <c r="Q63">
        <v>5</v>
      </c>
      <c r="R63">
        <v>4</v>
      </c>
      <c r="S63">
        <v>5</v>
      </c>
      <c r="T63">
        <v>4</v>
      </c>
      <c r="U63">
        <v>3</v>
      </c>
      <c r="V63">
        <f>AVERAGE(A63:U63)</f>
        <v>4.6500000000000004</v>
      </c>
      <c r="W63">
        <f>_xlfn.CEILING.MATH(V63)</f>
        <v>5</v>
      </c>
      <c r="X63">
        <f>COUNTIF(B63:U63,"&lt;"&amp;V63)/COUNT(B63:U63)*100</f>
        <v>50</v>
      </c>
      <c r="Y63">
        <f>COUNTIF(B63:U63,"&gt;"&amp;V63)/COUNT(B63:U63)*100</f>
        <v>50</v>
      </c>
      <c r="Z63">
        <f>COUNTIF(B63:U63,"&lt;"&amp;W63)/COUNT(B63:U63)*100</f>
        <v>50</v>
      </c>
      <c r="AA63">
        <f>COUNTIF(B63:U63,"&gt;"&amp;U63)/COUNT(B63:U63)*100</f>
        <v>75</v>
      </c>
    </row>
    <row r="64" spans="1:27" x14ac:dyDescent="0.25">
      <c r="A64" t="s">
        <v>70</v>
      </c>
      <c r="B64">
        <v>4</v>
      </c>
      <c r="C64">
        <v>2</v>
      </c>
      <c r="D64">
        <v>2</v>
      </c>
      <c r="E64">
        <v>6</v>
      </c>
      <c r="F64">
        <v>3</v>
      </c>
      <c r="G64">
        <v>7</v>
      </c>
      <c r="H64">
        <v>6</v>
      </c>
      <c r="I64">
        <v>6</v>
      </c>
      <c r="J64">
        <v>5</v>
      </c>
      <c r="K64">
        <v>4</v>
      </c>
      <c r="L64">
        <v>6</v>
      </c>
      <c r="M64">
        <v>4</v>
      </c>
      <c r="N64">
        <v>3</v>
      </c>
      <c r="O64">
        <v>5</v>
      </c>
      <c r="P64">
        <v>5</v>
      </c>
      <c r="Q64">
        <v>5</v>
      </c>
      <c r="R64">
        <v>5</v>
      </c>
      <c r="S64">
        <v>5</v>
      </c>
      <c r="T64">
        <v>7</v>
      </c>
      <c r="U64">
        <v>7</v>
      </c>
      <c r="V64">
        <f>AVERAGE(A64:U64)</f>
        <v>4.8499999999999996</v>
      </c>
      <c r="W64">
        <f>_xlfn.CEILING.MATH(V64)</f>
        <v>5</v>
      </c>
      <c r="X64">
        <f>COUNTIF(B64:U64,"&lt;"&amp;V64)/COUNT(B64:U64)*100</f>
        <v>35</v>
      </c>
      <c r="Y64">
        <f>COUNTIF(B64:U64,"&gt;"&amp;V64)/COUNT(B64:U64)*100</f>
        <v>65</v>
      </c>
      <c r="Z64">
        <f>COUNTIF(B64:U64,"&lt;"&amp;W64)/COUNT(B64:U64)*100</f>
        <v>35</v>
      </c>
      <c r="AA64">
        <f>COUNTIF(B64:U64,"&gt;"&amp;U64)/COUNT(B64:U64)*100</f>
        <v>0</v>
      </c>
    </row>
    <row r="65" spans="1:27" x14ac:dyDescent="0.25">
      <c r="A65" t="s">
        <v>69</v>
      </c>
      <c r="B65">
        <v>4</v>
      </c>
      <c r="C65">
        <v>6</v>
      </c>
      <c r="D65">
        <v>4</v>
      </c>
      <c r="E65">
        <v>5</v>
      </c>
      <c r="F65">
        <v>5</v>
      </c>
      <c r="G65">
        <v>7</v>
      </c>
      <c r="H65">
        <v>4</v>
      </c>
      <c r="I65">
        <v>3</v>
      </c>
      <c r="J65">
        <v>6</v>
      </c>
      <c r="K65">
        <v>3</v>
      </c>
      <c r="L65">
        <v>3</v>
      </c>
      <c r="M65">
        <v>4</v>
      </c>
      <c r="N65">
        <v>6</v>
      </c>
      <c r="O65">
        <v>2</v>
      </c>
      <c r="P65">
        <v>6</v>
      </c>
      <c r="Q65">
        <v>6</v>
      </c>
      <c r="R65">
        <v>6</v>
      </c>
      <c r="S65">
        <v>6</v>
      </c>
      <c r="T65">
        <v>3</v>
      </c>
      <c r="U65">
        <v>6</v>
      </c>
      <c r="V65">
        <f>AVERAGE(A65:U65)</f>
        <v>4.75</v>
      </c>
      <c r="W65">
        <f>_xlfn.CEILING.MATH(V65)</f>
        <v>5</v>
      </c>
      <c r="X65">
        <f>COUNTIF(B65:U65,"&lt;"&amp;V65)/COUNT(B65:U65)*100</f>
        <v>45</v>
      </c>
      <c r="Y65">
        <f>COUNTIF(B65:U65,"&gt;"&amp;V65)/COUNT(B65:U65)*100</f>
        <v>55.000000000000007</v>
      </c>
      <c r="Z65">
        <f>COUNTIF(B65:U65,"&lt;"&amp;W65)/COUNT(B65:U65)*100</f>
        <v>45</v>
      </c>
      <c r="AA65">
        <f>COUNTIF(B65:U65,"&gt;"&amp;U65)/COUNT(B65:U65)*100</f>
        <v>5</v>
      </c>
    </row>
    <row r="66" spans="1:27" x14ac:dyDescent="0.25">
      <c r="A66" t="s">
        <v>68</v>
      </c>
      <c r="B66">
        <v>3</v>
      </c>
      <c r="C66">
        <v>3</v>
      </c>
      <c r="D66">
        <v>4</v>
      </c>
      <c r="E66">
        <v>3</v>
      </c>
      <c r="F66">
        <v>4</v>
      </c>
      <c r="G66">
        <v>7</v>
      </c>
      <c r="H66">
        <v>4</v>
      </c>
      <c r="I66">
        <v>2</v>
      </c>
      <c r="J66">
        <v>5</v>
      </c>
      <c r="K66">
        <v>6</v>
      </c>
      <c r="L66">
        <v>2</v>
      </c>
      <c r="M66">
        <v>6</v>
      </c>
      <c r="N66">
        <v>6</v>
      </c>
      <c r="O66">
        <v>3</v>
      </c>
      <c r="P66">
        <v>3</v>
      </c>
      <c r="Q66">
        <v>3</v>
      </c>
      <c r="R66">
        <v>4</v>
      </c>
      <c r="S66">
        <v>7</v>
      </c>
      <c r="T66">
        <v>7</v>
      </c>
      <c r="U66">
        <v>5</v>
      </c>
      <c r="V66">
        <f>AVERAGE(A66:U66)</f>
        <v>4.3499999999999996</v>
      </c>
      <c r="W66">
        <f>_xlfn.CEILING.MATH(V66)</f>
        <v>5</v>
      </c>
      <c r="X66">
        <f>COUNTIF(B66:U66,"&lt;"&amp;V66)/COUNT(B66:U66)*100</f>
        <v>60</v>
      </c>
      <c r="Y66">
        <f>COUNTIF(B66:U66,"&gt;"&amp;V66)/COUNT(B66:U66)*100</f>
        <v>40</v>
      </c>
      <c r="Z66">
        <f>COUNTIF(B66:U66,"&lt;"&amp;W66)/COUNT(B66:U66)*100</f>
        <v>60</v>
      </c>
      <c r="AA66">
        <f>COUNTIF(B66:U66,"&gt;"&amp;U66)/COUNT(B66:U66)*100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Saturdays</vt:lpstr>
      <vt:lpstr>Weekdays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Lara Hopley</cp:lastModifiedBy>
  <dcterms:created xsi:type="dcterms:W3CDTF">2021-10-16T08:04:36Z</dcterms:created>
  <dcterms:modified xsi:type="dcterms:W3CDTF">2021-10-17T08:00:36Z</dcterms:modified>
</cp:coreProperties>
</file>