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Victor Marquim\UFPE\TCC\TCC Final\Data\"/>
    </mc:Choice>
  </mc:AlternateContent>
  <bookViews>
    <workbookView xWindow="0" yWindow="0" windowWidth="20490" windowHeight="7620" activeTab="1"/>
  </bookViews>
  <sheets>
    <sheet name="Planilha2" sheetId="5" r:id="rId1"/>
    <sheet name="Planilha1" sheetId="4" r:id="rId2"/>
    <sheet name="Varejo" sheetId="2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2" i="4" l="1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 s="1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O87" i="4"/>
  <c r="O92" i="4"/>
  <c r="M92" i="4"/>
  <c r="O91" i="4"/>
  <c r="M91" i="4"/>
  <c r="O90" i="4"/>
  <c r="M90" i="4"/>
  <c r="O89" i="4"/>
  <c r="M89" i="4"/>
  <c r="O88" i="4"/>
  <c r="M88" i="4"/>
  <c r="M87" i="4"/>
  <c r="O86" i="4"/>
  <c r="M86" i="4"/>
  <c r="O85" i="4"/>
  <c r="M85" i="4"/>
  <c r="O84" i="4"/>
  <c r="M84" i="4"/>
  <c r="O83" i="4"/>
  <c r="M83" i="4"/>
  <c r="O82" i="4"/>
  <c r="M82" i="4"/>
  <c r="O81" i="4"/>
  <c r="M81" i="4"/>
  <c r="O80" i="4"/>
  <c r="M80" i="4"/>
  <c r="O79" i="4"/>
  <c r="M79" i="4"/>
  <c r="O78" i="4"/>
  <c r="M78" i="4"/>
  <c r="O77" i="4"/>
  <c r="M77" i="4"/>
  <c r="O76" i="4"/>
  <c r="M76" i="4"/>
  <c r="O75" i="4"/>
  <c r="M75" i="4"/>
  <c r="O74" i="4"/>
  <c r="M74" i="4"/>
  <c r="O73" i="4"/>
  <c r="M73" i="4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M56" i="4" s="1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O56" i="4" l="1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55" i="5"/>
  <c r="C59" i="5"/>
  <c r="C63" i="5"/>
  <c r="C67" i="5"/>
  <c r="C71" i="5"/>
  <c r="C75" i="5"/>
  <c r="C79" i="5"/>
  <c r="C83" i="5"/>
  <c r="C87" i="5"/>
  <c r="H2" i="5"/>
  <c r="H6" i="5"/>
  <c r="C58" i="5"/>
  <c r="C70" i="5"/>
  <c r="C86" i="5"/>
  <c r="C56" i="5"/>
  <c r="C60" i="5"/>
  <c r="C64" i="5"/>
  <c r="C68" i="5"/>
  <c r="C72" i="5"/>
  <c r="C76" i="5"/>
  <c r="C80" i="5"/>
  <c r="C84" i="5"/>
  <c r="C88" i="5"/>
  <c r="H3" i="5"/>
  <c r="H7" i="5"/>
  <c r="C66" i="5"/>
  <c r="C82" i="5"/>
  <c r="H5" i="5"/>
  <c r="C57" i="5"/>
  <c r="C61" i="5"/>
  <c r="C65" i="5"/>
  <c r="C69" i="5"/>
  <c r="C73" i="5"/>
  <c r="C77" i="5"/>
  <c r="C81" i="5"/>
  <c r="C85" i="5"/>
  <c r="C89" i="5"/>
  <c r="H4" i="5"/>
  <c r="H8" i="5"/>
  <c r="C62" i="5"/>
  <c r="C74" i="5"/>
  <c r="C78" i="5"/>
  <c r="C90" i="5"/>
</calcChain>
</file>

<file path=xl/sharedStrings.xml><?xml version="1.0" encoding="utf-8"?>
<sst xmlns="http://schemas.openxmlformats.org/spreadsheetml/2006/main" count="2016" uniqueCount="221">
  <si>
    <t>Data</t>
  </si>
  <si>
    <t>INCC</t>
  </si>
  <si>
    <t>Varejo</t>
  </si>
  <si>
    <t>Selic</t>
  </si>
  <si>
    <t>Precipitacao</t>
  </si>
  <si>
    <t>Diesel</t>
  </si>
  <si>
    <t>0.1215</t>
  </si>
  <si>
    <t>0.7</t>
  </si>
  <si>
    <t>9.6</t>
  </si>
  <si>
    <t>3.9</t>
  </si>
  <si>
    <t>0.3</t>
  </si>
  <si>
    <t>9.2</t>
  </si>
  <si>
    <t>6.3</t>
  </si>
  <si>
    <t>1.3</t>
  </si>
  <si>
    <t>0.5</t>
  </si>
  <si>
    <t>15.8</t>
  </si>
  <si>
    <t>12.9</t>
  </si>
  <si>
    <t>2.8</t>
  </si>
  <si>
    <t>1.4</t>
  </si>
  <si>
    <t>4.8</t>
  </si>
  <si>
    <t>23.4</t>
  </si>
  <si>
    <t>14.1</t>
  </si>
  <si>
    <t>3.02</t>
  </si>
  <si>
    <t>21.6</t>
  </si>
  <si>
    <t>32.3</t>
  </si>
  <si>
    <t>5.4</t>
  </si>
  <si>
    <t>11.2</t>
  </si>
  <si>
    <t>0.1265</t>
  </si>
  <si>
    <t>2.4</t>
  </si>
  <si>
    <t>0.36</t>
  </si>
  <si>
    <t>0.2</t>
  </si>
  <si>
    <t>28.7</t>
  </si>
  <si>
    <t>2.9</t>
  </si>
  <si>
    <t>3.5</t>
  </si>
  <si>
    <t>9.9</t>
  </si>
  <si>
    <t>32.6</t>
  </si>
  <si>
    <t>4.4</t>
  </si>
  <si>
    <t>7.7</t>
  </si>
  <si>
    <t>0.9</t>
  </si>
  <si>
    <t>49.3</t>
  </si>
  <si>
    <t>38.9</t>
  </si>
  <si>
    <t>3.3</t>
  </si>
  <si>
    <t>1.6</t>
  </si>
  <si>
    <t>3.03</t>
  </si>
  <si>
    <t>0.1315</t>
  </si>
  <si>
    <t>0.65</t>
  </si>
  <si>
    <t>13.9</t>
  </si>
  <si>
    <t>35.7</t>
  </si>
  <si>
    <t>8.4</t>
  </si>
  <si>
    <t>8.9</t>
  </si>
  <si>
    <t>0.4</t>
  </si>
  <si>
    <t>13.5</t>
  </si>
  <si>
    <t>55.7</t>
  </si>
  <si>
    <t>7.4</t>
  </si>
  <si>
    <t>3.4</t>
  </si>
  <si>
    <t>0.6</t>
  </si>
  <si>
    <t>0.45</t>
  </si>
  <si>
    <t>17.6</t>
  </si>
  <si>
    <t>13.1</t>
  </si>
  <si>
    <t>0.1365</t>
  </si>
  <si>
    <t>1.87</t>
  </si>
  <si>
    <t>0.1415</t>
  </si>
  <si>
    <t>0.66</t>
  </si>
  <si>
    <t>2.5</t>
  </si>
  <si>
    <t>0.8</t>
  </si>
  <si>
    <t>3.6</t>
  </si>
  <si>
    <t>0.22</t>
  </si>
  <si>
    <t>16.3</t>
  </si>
  <si>
    <t>12.3</t>
  </si>
  <si>
    <t>1.1</t>
  </si>
  <si>
    <t>0.27</t>
  </si>
  <si>
    <t>8.7</t>
  </si>
  <si>
    <t>1.9</t>
  </si>
  <si>
    <t>2.7</t>
  </si>
  <si>
    <t>12.5</t>
  </si>
  <si>
    <t>34.4</t>
  </si>
  <si>
    <t>7.5</t>
  </si>
  <si>
    <t>9.7</t>
  </si>
  <si>
    <t>70.2</t>
  </si>
  <si>
    <t>0.12</t>
  </si>
  <si>
    <t>17.8</t>
  </si>
  <si>
    <t>16.4</t>
  </si>
  <si>
    <t>3.16</t>
  </si>
  <si>
    <t>11.9</t>
  </si>
  <si>
    <t>30.7</t>
  </si>
  <si>
    <t>2.6</t>
  </si>
  <si>
    <t>31.5</t>
  </si>
  <si>
    <t>40.4</t>
  </si>
  <si>
    <t>6.9</t>
  </si>
  <si>
    <t>0.32</t>
  </si>
  <si>
    <t>5.6</t>
  </si>
  <si>
    <t>2.2</t>
  </si>
  <si>
    <t>12.2</t>
  </si>
  <si>
    <t>20.1</t>
  </si>
  <si>
    <t>51.4</t>
  </si>
  <si>
    <t>45.9</t>
  </si>
  <si>
    <t>18.6</t>
  </si>
  <si>
    <t>99.1</t>
  </si>
  <si>
    <t>7.2</t>
  </si>
  <si>
    <t>6.8</t>
  </si>
  <si>
    <t>0.52</t>
  </si>
  <si>
    <t>15.4</t>
  </si>
  <si>
    <t>1.8</t>
  </si>
  <si>
    <t>39.4</t>
  </si>
  <si>
    <t>15.1</t>
  </si>
  <si>
    <t>3.2</t>
  </si>
  <si>
    <t>8.2</t>
  </si>
  <si>
    <t>3.8</t>
  </si>
  <si>
    <t>3.19</t>
  </si>
  <si>
    <t>27.1</t>
  </si>
  <si>
    <t>0.79</t>
  </si>
  <si>
    <t>23.3</t>
  </si>
  <si>
    <t>7.1</t>
  </si>
  <si>
    <t>32.1</t>
  </si>
  <si>
    <t>0.41</t>
  </si>
  <si>
    <t>0.19</t>
  </si>
  <si>
    <t>1.52</t>
  </si>
  <si>
    <t>1.09</t>
  </si>
  <si>
    <t>0.26</t>
  </si>
  <si>
    <t>4.1</t>
  </si>
  <si>
    <t>0.37</t>
  </si>
  <si>
    <t>6.4</t>
  </si>
  <si>
    <t>0.139</t>
  </si>
  <si>
    <t>3.7</t>
  </si>
  <si>
    <t>0.17</t>
  </si>
  <si>
    <t>20.2</t>
  </si>
  <si>
    <t>40.3</t>
  </si>
  <si>
    <t>5.9</t>
  </si>
  <si>
    <t>63.4</t>
  </si>
  <si>
    <t>44.2</t>
  </si>
  <si>
    <t>3.1</t>
  </si>
  <si>
    <t>4.2</t>
  </si>
  <si>
    <t>4.3</t>
  </si>
  <si>
    <t>6.6</t>
  </si>
  <si>
    <t>39.6</t>
  </si>
  <si>
    <t>53.4</t>
  </si>
  <si>
    <t>17.2</t>
  </si>
  <si>
    <t>1.5</t>
  </si>
  <si>
    <t>3.18</t>
  </si>
  <si>
    <t>11.6</t>
  </si>
  <si>
    <t>0.129</t>
  </si>
  <si>
    <t>0.29</t>
  </si>
  <si>
    <t>23.9</t>
  </si>
  <si>
    <t>13.6</t>
  </si>
  <si>
    <t>33.9</t>
  </si>
  <si>
    <t>8.3</t>
  </si>
  <si>
    <t>0.53</t>
  </si>
  <si>
    <t>11.8</t>
  </si>
  <si>
    <t>30.9</t>
  </si>
  <si>
    <t>56.2</t>
  </si>
  <si>
    <t>5.8</t>
  </si>
  <si>
    <t>3.33</t>
  </si>
  <si>
    <t>6.7</t>
  </si>
  <si>
    <t>5.5</t>
  </si>
  <si>
    <t>39.5</t>
  </si>
  <si>
    <t>24.6</t>
  </si>
  <si>
    <t>16.9</t>
  </si>
  <si>
    <t>0.1115</t>
  </si>
  <si>
    <t>-0.08</t>
  </si>
  <si>
    <t>25.1</t>
  </si>
  <si>
    <t>3.21</t>
  </si>
  <si>
    <t>2.1</t>
  </si>
  <si>
    <t>70.8</t>
  </si>
  <si>
    <t>0.1015</t>
  </si>
  <si>
    <t>0.13</t>
  </si>
  <si>
    <t>3.23</t>
  </si>
  <si>
    <t>1.36</t>
  </si>
  <si>
    <t>0.0915</t>
  </si>
  <si>
    <t>0.0815</t>
  </si>
  <si>
    <t>0.14</t>
  </si>
  <si>
    <t>0.1</t>
  </si>
  <si>
    <t>8.8</t>
  </si>
  <si>
    <t>0.074</t>
  </si>
  <si>
    <t>35.4</t>
  </si>
  <si>
    <t>5.2</t>
  </si>
  <si>
    <t>35.3</t>
  </si>
  <si>
    <t>0.28</t>
  </si>
  <si>
    <t>8.5</t>
  </si>
  <si>
    <t>28.4</t>
  </si>
  <si>
    <t>10.8</t>
  </si>
  <si>
    <t>39.9</t>
  </si>
  <si>
    <t>0.069</t>
  </si>
  <si>
    <t>37.6</t>
  </si>
  <si>
    <t>5.1</t>
  </si>
  <si>
    <t>19.9</t>
  </si>
  <si>
    <t>34.8</t>
  </si>
  <si>
    <t>3.51</t>
  </si>
  <si>
    <t>4.6</t>
  </si>
  <si>
    <t>3.55</t>
  </si>
  <si>
    <t>78.1</t>
  </si>
  <si>
    <t>0.0665</t>
  </si>
  <si>
    <t>5.3</t>
  </si>
  <si>
    <t>68.8</t>
  </si>
  <si>
    <t>73.6</t>
  </si>
  <si>
    <t>0.065</t>
  </si>
  <si>
    <t>0.23</t>
  </si>
  <si>
    <t>5.7</t>
  </si>
  <si>
    <t>Semana</t>
  </si>
  <si>
    <t>Média de Varejo</t>
  </si>
  <si>
    <t>Total Geral</t>
  </si>
  <si>
    <t>Ano</t>
  </si>
  <si>
    <t>RMSE</t>
  </si>
  <si>
    <t>MAPE</t>
  </si>
  <si>
    <t>Linha do Tempo</t>
  </si>
  <si>
    <t>Valores</t>
  </si>
  <si>
    <t>Previsão</t>
  </si>
  <si>
    <t>Estatística</t>
  </si>
  <si>
    <t>Valor</t>
  </si>
  <si>
    <t>Alpha</t>
  </si>
  <si>
    <t>Beta</t>
  </si>
  <si>
    <t>Gamma</t>
  </si>
  <si>
    <t>MASE</t>
  </si>
  <si>
    <t>SMAPE</t>
  </si>
  <si>
    <t>MAE</t>
  </si>
  <si>
    <t>Holt-Winters</t>
  </si>
  <si>
    <t>MA (3W)</t>
  </si>
  <si>
    <t>Forecasting</t>
  </si>
  <si>
    <t>Média Móvel</t>
  </si>
  <si>
    <t>3W</t>
  </si>
  <si>
    <t>5W</t>
  </si>
  <si>
    <t>MA (5W)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</si>
</sst>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pivotButton="1"/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/>
    <xf numFmtId="0" fontId="0" fillId="0" borderId="0" xfId="0" applyNumberFormat="1"/>
    <xf numFmtId="4" fontId="0" fillId="0" borderId="0" xfId="0" applyNumberFormat="1"/>
    <xf numFmtId="171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71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71" fontId="5" fillId="0" borderId="0" xfId="0" applyNumberFormat="1" applyFont="1" applyAlignment="1">
      <alignment horizontal="center"/>
    </xf>
    <xf numFmtId="171" fontId="1" fillId="2" borderId="1" xfId="0" applyNumberFormat="1" applyFont="1" applyFill="1" applyBorder="1"/>
    <xf numFmtId="0" fontId="2" fillId="3" borderId="0" xfId="0" applyFont="1" applyFill="1" applyAlignment="1">
      <alignment horizontal="center"/>
    </xf>
    <xf numFmtId="9" fontId="5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38">
    <dxf>
      <numFmt numFmtId="171" formatCode="0.0"/>
    </dxf>
    <dxf>
      <numFmt numFmtId="171" formatCode="0.0"/>
    </dxf>
    <dxf>
      <numFmt numFmtId="171" formatCode="0.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8" formatCode="0.00000"/>
    </dxf>
    <dxf>
      <numFmt numFmtId="168" formatCode="0.00000"/>
    </dxf>
    <dxf>
      <numFmt numFmtId="168" formatCode="0.00000"/>
    </dxf>
    <dxf>
      <numFmt numFmtId="169" formatCode="0.0000"/>
    </dxf>
    <dxf>
      <numFmt numFmtId="169" formatCode="0.0000"/>
    </dxf>
    <dxf>
      <numFmt numFmtId="169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8" formatCode="0.00000"/>
    </dxf>
    <dxf>
      <numFmt numFmtId="168" formatCode="0.00000"/>
    </dxf>
    <dxf>
      <numFmt numFmtId="168" formatCode="0.00000"/>
    </dxf>
    <dxf>
      <numFmt numFmtId="169" formatCode="0.0000"/>
    </dxf>
    <dxf>
      <numFmt numFmtId="169" formatCode="0.0000"/>
    </dxf>
    <dxf>
      <numFmt numFmtId="169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8" formatCode="0.00000"/>
    </dxf>
    <dxf>
      <numFmt numFmtId="168" formatCode="0.00000"/>
    </dxf>
    <dxf>
      <numFmt numFmtId="168" formatCode="0.0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4" formatCode="#,##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Planilha2!$B$2:$B$90</c:f>
              <c:numCache>
                <c:formatCode>General</c:formatCode>
                <c:ptCount val="89"/>
                <c:pt idx="0">
                  <c:v>56</c:v>
                </c:pt>
                <c:pt idx="1">
                  <c:v>130.80000000000001</c:v>
                </c:pt>
                <c:pt idx="2">
                  <c:v>132.35999999999999</c:v>
                </c:pt>
                <c:pt idx="3">
                  <c:v>152</c:v>
                </c:pt>
                <c:pt idx="4">
                  <c:v>87.6</c:v>
                </c:pt>
                <c:pt idx="5">
                  <c:v>111.2</c:v>
                </c:pt>
                <c:pt idx="6">
                  <c:v>84.4</c:v>
                </c:pt>
                <c:pt idx="7">
                  <c:v>103</c:v>
                </c:pt>
                <c:pt idx="8">
                  <c:v>120.4</c:v>
                </c:pt>
                <c:pt idx="9">
                  <c:v>79.2</c:v>
                </c:pt>
                <c:pt idx="10">
                  <c:v>115</c:v>
                </c:pt>
                <c:pt idx="11">
                  <c:v>36.799999999999997</c:v>
                </c:pt>
                <c:pt idx="12">
                  <c:v>68.400000000000006</c:v>
                </c:pt>
                <c:pt idx="13">
                  <c:v>56</c:v>
                </c:pt>
                <c:pt idx="14">
                  <c:v>68.400000000000006</c:v>
                </c:pt>
                <c:pt idx="15">
                  <c:v>89.2</c:v>
                </c:pt>
                <c:pt idx="16">
                  <c:v>87</c:v>
                </c:pt>
                <c:pt idx="17">
                  <c:v>83</c:v>
                </c:pt>
                <c:pt idx="18">
                  <c:v>102</c:v>
                </c:pt>
                <c:pt idx="19">
                  <c:v>64</c:v>
                </c:pt>
                <c:pt idx="20">
                  <c:v>84.4</c:v>
                </c:pt>
                <c:pt idx="21">
                  <c:v>110</c:v>
                </c:pt>
                <c:pt idx="22">
                  <c:v>69.5</c:v>
                </c:pt>
                <c:pt idx="23">
                  <c:v>102.4</c:v>
                </c:pt>
                <c:pt idx="24">
                  <c:v>75.599999999999994</c:v>
                </c:pt>
                <c:pt idx="25">
                  <c:v>69.239999999999995</c:v>
                </c:pt>
                <c:pt idx="26">
                  <c:v>72.8</c:v>
                </c:pt>
                <c:pt idx="27">
                  <c:v>86.4</c:v>
                </c:pt>
                <c:pt idx="28">
                  <c:v>63.2</c:v>
                </c:pt>
                <c:pt idx="29">
                  <c:v>61.6</c:v>
                </c:pt>
                <c:pt idx="30">
                  <c:v>85.6</c:v>
                </c:pt>
                <c:pt idx="31">
                  <c:v>68</c:v>
                </c:pt>
                <c:pt idx="32">
                  <c:v>56.779999999999994</c:v>
                </c:pt>
                <c:pt idx="33">
                  <c:v>68</c:v>
                </c:pt>
                <c:pt idx="34">
                  <c:v>70.8</c:v>
                </c:pt>
                <c:pt idx="35">
                  <c:v>57.2</c:v>
                </c:pt>
                <c:pt idx="36">
                  <c:v>58.5</c:v>
                </c:pt>
                <c:pt idx="37">
                  <c:v>73.599999999999994</c:v>
                </c:pt>
                <c:pt idx="38">
                  <c:v>67.599999999999994</c:v>
                </c:pt>
                <c:pt idx="39">
                  <c:v>68</c:v>
                </c:pt>
                <c:pt idx="40">
                  <c:v>54.8</c:v>
                </c:pt>
                <c:pt idx="41">
                  <c:v>84</c:v>
                </c:pt>
                <c:pt idx="42">
                  <c:v>58</c:v>
                </c:pt>
                <c:pt idx="43">
                  <c:v>41.6</c:v>
                </c:pt>
                <c:pt idx="44">
                  <c:v>72.5</c:v>
                </c:pt>
                <c:pt idx="45">
                  <c:v>59.2</c:v>
                </c:pt>
                <c:pt idx="46">
                  <c:v>90.4</c:v>
                </c:pt>
                <c:pt idx="47">
                  <c:v>42.8</c:v>
                </c:pt>
                <c:pt idx="48">
                  <c:v>41.5</c:v>
                </c:pt>
                <c:pt idx="49">
                  <c:v>38.4</c:v>
                </c:pt>
                <c:pt idx="50">
                  <c:v>49.333333333333336</c:v>
                </c:pt>
                <c:pt idx="51">
                  <c:v>38</c:v>
                </c:pt>
                <c:pt idx="52">
                  <c:v>84.666666666666671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7-4195-96B1-599241F973CA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Planilha2!$C$2:$C$90</c:f>
              <c:numCache>
                <c:formatCode>General</c:formatCode>
                <c:ptCount val="89"/>
                <c:pt idx="52">
                  <c:v>84.666666666666671</c:v>
                </c:pt>
                <c:pt idx="53">
                  <c:v>69.45582004618241</c:v>
                </c:pt>
                <c:pt idx="54">
                  <c:v>86.341961048654809</c:v>
                </c:pt>
                <c:pt idx="55">
                  <c:v>81.343241467949838</c:v>
                </c:pt>
                <c:pt idx="56">
                  <c:v>79.200583009255112</c:v>
                </c:pt>
                <c:pt idx="57">
                  <c:v>94.833419526308603</c:v>
                </c:pt>
                <c:pt idx="58">
                  <c:v>60.660510565228449</c:v>
                </c:pt>
                <c:pt idx="59">
                  <c:v>87.548272347088215</c:v>
                </c:pt>
                <c:pt idx="60">
                  <c:v>62.290504732115913</c:v>
                </c:pt>
                <c:pt idx="61">
                  <c:v>57.788602571341833</c:v>
                </c:pt>
                <c:pt idx="62">
                  <c:v>78.220453585797515</c:v>
                </c:pt>
                <c:pt idx="63">
                  <c:v>64.790724556192615</c:v>
                </c:pt>
                <c:pt idx="64">
                  <c:v>74.237841000848221</c:v>
                </c:pt>
                <c:pt idx="65">
                  <c:v>31.212240388889839</c:v>
                </c:pt>
                <c:pt idx="66">
                  <c:v>50.300194081333871</c:v>
                </c:pt>
                <c:pt idx="67">
                  <c:v>43.869108259065214</c:v>
                </c:pt>
                <c:pt idx="68">
                  <c:v>46.246983341891294</c:v>
                </c:pt>
                <c:pt idx="69">
                  <c:v>54.146578641297843</c:v>
                </c:pt>
                <c:pt idx="70">
                  <c:v>71.350067942637551</c:v>
                </c:pt>
                <c:pt idx="71">
                  <c:v>56.178471456867825</c:v>
                </c:pt>
                <c:pt idx="72">
                  <c:v>73.064612459340225</c:v>
                </c:pt>
                <c:pt idx="73">
                  <c:v>68.065892878635267</c:v>
                </c:pt>
                <c:pt idx="74">
                  <c:v>65.923234419940542</c:v>
                </c:pt>
                <c:pt idx="75">
                  <c:v>81.556070936994018</c:v>
                </c:pt>
                <c:pt idx="76">
                  <c:v>47.383161975913865</c:v>
                </c:pt>
                <c:pt idx="77">
                  <c:v>74.27092375777363</c:v>
                </c:pt>
                <c:pt idx="78">
                  <c:v>49.013156142801343</c:v>
                </c:pt>
                <c:pt idx="79">
                  <c:v>44.511253982027263</c:v>
                </c:pt>
                <c:pt idx="80">
                  <c:v>64.943104996482944</c:v>
                </c:pt>
                <c:pt idx="81">
                  <c:v>51.51337596687803</c:v>
                </c:pt>
                <c:pt idx="82">
                  <c:v>60.960492411533643</c:v>
                </c:pt>
                <c:pt idx="83">
                  <c:v>17.934891799575261</c:v>
                </c:pt>
                <c:pt idx="84">
                  <c:v>37.0228454920193</c:v>
                </c:pt>
                <c:pt idx="85">
                  <c:v>30.59175966975064</c:v>
                </c:pt>
                <c:pt idx="86">
                  <c:v>32.96963475257671</c:v>
                </c:pt>
                <c:pt idx="87">
                  <c:v>40.869230051983266</c:v>
                </c:pt>
                <c:pt idx="88">
                  <c:v>58.072719353322981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7-4195-96B1-599241F97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086895"/>
        <c:axId val="1374088143"/>
      </c:lineChart>
      <c:catAx>
        <c:axId val="137408689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4088143"/>
        <c:crosses val="autoZero"/>
        <c:auto val="1"/>
        <c:lblAlgn val="ctr"/>
        <c:lblOffset val="100"/>
        <c:noMultiLvlLbl val="0"/>
      </c:catAx>
      <c:valAx>
        <c:axId val="13740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408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6</xdr:row>
      <xdr:rowOff>180975</xdr:rowOff>
    </xdr:from>
    <xdr:to>
      <xdr:col>12</xdr:col>
      <xdr:colOff>476250</xdr:colOff>
      <xdr:row>22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ctor Marquim" refreshedDate="43269.899044212965" createdVersion="6" refreshedVersion="6" minRefreshableVersion="3" recordCount="810">
  <cacheSource type="worksheet">
    <worksheetSource ref="A1:H811" sheet="Varejo"/>
  </cacheSource>
  <cacheFields count="8">
    <cacheField name="Data" numFmtId="14">
      <sharedItems containsSemiMixedTypes="0" containsNonDate="0" containsDate="1" containsString="0" minDate="2015-01-02T00:00:00" maxDate="2018-03-17T00:00:00"/>
    </cacheField>
    <cacheField name="Selic" numFmtId="0">
      <sharedItems/>
    </cacheField>
    <cacheField name="Precipitacao" numFmtId="0">
      <sharedItems containsMixedTypes="1" containsNumber="1" containsInteger="1" minValue="0" maxValue="35"/>
    </cacheField>
    <cacheField name="Diesel" numFmtId="0">
      <sharedItems containsMixedTypes="1" containsNumber="1" containsInteger="1" minValue="2829" maxValue="3584"/>
    </cacheField>
    <cacheField name="INCC" numFmtId="0">
      <sharedItems/>
    </cacheField>
    <cacheField name="Varejo" numFmtId="0">
      <sharedItems containsSemiMixedTypes="0" containsString="0" containsNumber="1" minValue="-10.1" maxValue="560"/>
    </cacheField>
    <cacheField name="Semana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Ano" numFmtId="0">
      <sharedItems containsSemiMixedTypes="0" containsString="0" containsNumber="1" containsInteger="1" minValue="2015" maxValue="2018" count="4">
        <n v="2015"/>
        <n v="2016"/>
        <n v="2017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0">
  <r>
    <d v="2015-01-02T00:00:00"/>
    <s v="0.1215"/>
    <n v="0"/>
    <n v="2834"/>
    <s v="0.7"/>
    <n v="56"/>
    <x v="0"/>
    <x v="0"/>
  </r>
  <r>
    <d v="2015-01-05T00:00:00"/>
    <s v="0.1215"/>
    <n v="0"/>
    <n v="2834"/>
    <s v="0.7"/>
    <n v="118"/>
    <x v="1"/>
    <x v="0"/>
  </r>
  <r>
    <d v="2015-01-06T00:00:00"/>
    <s v="0.1215"/>
    <n v="0"/>
    <n v="2834"/>
    <s v="0.7"/>
    <n v="208"/>
    <x v="1"/>
    <x v="0"/>
  </r>
  <r>
    <d v="2015-01-07T00:00:00"/>
    <s v="0.1215"/>
    <n v="0"/>
    <n v="2834"/>
    <s v="0.7"/>
    <n v="126"/>
    <x v="1"/>
    <x v="0"/>
  </r>
  <r>
    <d v="2015-01-08T00:00:00"/>
    <s v="0.1215"/>
    <n v="0"/>
    <n v="2834"/>
    <s v="0.7"/>
    <n v="110"/>
    <x v="1"/>
    <x v="0"/>
  </r>
  <r>
    <d v="2015-01-09T00:00:00"/>
    <s v="0.1215"/>
    <n v="0"/>
    <n v="2834"/>
    <s v="0.7"/>
    <n v="92"/>
    <x v="1"/>
    <x v="0"/>
  </r>
  <r>
    <d v="2015-01-12T00:00:00"/>
    <s v="0.1215"/>
    <n v="0"/>
    <n v="2834"/>
    <s v="0.7"/>
    <n v="146"/>
    <x v="2"/>
    <x v="0"/>
  </r>
  <r>
    <d v="2015-01-13T00:00:00"/>
    <s v="0.1215"/>
    <n v="0"/>
    <n v="2834"/>
    <s v="0.7"/>
    <n v="168"/>
    <x v="2"/>
    <x v="0"/>
  </r>
  <r>
    <d v="2015-01-14T00:00:00"/>
    <s v="0.1215"/>
    <n v="0"/>
    <n v="2834"/>
    <s v="0.7"/>
    <n v="152"/>
    <x v="2"/>
    <x v="0"/>
  </r>
  <r>
    <d v="2015-01-15T00:00:00"/>
    <s v="0.1215"/>
    <n v="0"/>
    <n v="2837"/>
    <s v="0.7"/>
    <n v="81.8"/>
    <x v="2"/>
    <x v="0"/>
  </r>
  <r>
    <d v="2015-01-16T00:00:00"/>
    <s v="0.1215"/>
    <n v="0"/>
    <n v="2837"/>
    <s v="0.7"/>
    <n v="114"/>
    <x v="2"/>
    <x v="0"/>
  </r>
  <r>
    <d v="2015-01-19T00:00:00"/>
    <s v="0.1215"/>
    <n v="0"/>
    <n v="2837"/>
    <s v="0.7"/>
    <n v="156"/>
    <x v="3"/>
    <x v="0"/>
  </r>
  <r>
    <d v="2015-01-20T00:00:00"/>
    <s v="0.1215"/>
    <n v="0"/>
    <n v="2837"/>
    <s v="0.7"/>
    <n v="106"/>
    <x v="3"/>
    <x v="0"/>
  </r>
  <r>
    <d v="2015-01-21T00:00:00"/>
    <s v="0.1215"/>
    <n v="0"/>
    <n v="2837"/>
    <s v="0.7"/>
    <n v="122"/>
    <x v="3"/>
    <x v="0"/>
  </r>
  <r>
    <d v="2015-01-22T00:00:00"/>
    <s v="0.1215"/>
    <s v="9.6"/>
    <n v="2835"/>
    <s v="0.7"/>
    <n v="126"/>
    <x v="3"/>
    <x v="0"/>
  </r>
  <r>
    <d v="2015-01-23T00:00:00"/>
    <s v="0.1215"/>
    <s v="3.9"/>
    <n v="2835"/>
    <s v="0.7"/>
    <n v="250"/>
    <x v="3"/>
    <x v="0"/>
  </r>
  <r>
    <d v="2015-01-26T00:00:00"/>
    <s v="0.1215"/>
    <n v="0"/>
    <n v="2835"/>
    <s v="0.7"/>
    <n v="100"/>
    <x v="4"/>
    <x v="0"/>
  </r>
  <r>
    <d v="2015-01-27T00:00:00"/>
    <s v="0.1215"/>
    <s v="0.3"/>
    <n v="2835"/>
    <s v="0.7"/>
    <n v="126"/>
    <x v="4"/>
    <x v="0"/>
  </r>
  <r>
    <d v="2015-01-28T00:00:00"/>
    <s v="0.1215"/>
    <s v="9.2"/>
    <n v="2835"/>
    <s v="0.7"/>
    <n v="72"/>
    <x v="4"/>
    <x v="0"/>
  </r>
  <r>
    <d v="2015-01-29T00:00:00"/>
    <s v="0.1215"/>
    <s v="6.3"/>
    <n v="2829"/>
    <s v="0.7"/>
    <n v="92"/>
    <x v="4"/>
    <x v="0"/>
  </r>
  <r>
    <d v="2015-01-30T00:00:00"/>
    <s v="0.1215"/>
    <s v="1.3"/>
    <n v="2829"/>
    <s v="0.7"/>
    <n v="48"/>
    <x v="4"/>
    <x v="0"/>
  </r>
  <r>
    <d v="2015-02-02T00:00:00"/>
    <s v="0.1215"/>
    <n v="0"/>
    <n v="2829"/>
    <s v="0.5"/>
    <n v="118"/>
    <x v="5"/>
    <x v="0"/>
  </r>
  <r>
    <d v="2015-02-03T00:00:00"/>
    <s v="0.1215"/>
    <s v="15.8"/>
    <n v="2829"/>
    <s v="0.5"/>
    <n v="56"/>
    <x v="5"/>
    <x v="0"/>
  </r>
  <r>
    <d v="2015-02-04T00:00:00"/>
    <s v="0.1215"/>
    <n v="1"/>
    <n v="2829"/>
    <s v="0.5"/>
    <n v="128"/>
    <x v="5"/>
    <x v="0"/>
  </r>
  <r>
    <d v="2015-02-05T00:00:00"/>
    <s v="0.1215"/>
    <n v="0"/>
    <n v="2995"/>
    <s v="0.5"/>
    <n v="164"/>
    <x v="5"/>
    <x v="0"/>
  </r>
  <r>
    <d v="2015-02-06T00:00:00"/>
    <s v="0.1215"/>
    <s v="12.9"/>
    <n v="2995"/>
    <s v="0.5"/>
    <n v="90"/>
    <x v="5"/>
    <x v="0"/>
  </r>
  <r>
    <d v="2015-02-09T00:00:00"/>
    <s v="0.1215"/>
    <s v="2.8"/>
    <n v="2995"/>
    <s v="0.5"/>
    <n v="74"/>
    <x v="6"/>
    <x v="0"/>
  </r>
  <r>
    <d v="2015-02-10T00:00:00"/>
    <s v="0.1215"/>
    <s v="1.4"/>
    <n v="2995"/>
    <s v="0.5"/>
    <n v="120"/>
    <x v="6"/>
    <x v="0"/>
  </r>
  <r>
    <d v="2015-02-11T00:00:00"/>
    <s v="0.1215"/>
    <s v="4.8"/>
    <n v="2995"/>
    <s v="0.5"/>
    <n v="72"/>
    <x v="6"/>
    <x v="0"/>
  </r>
  <r>
    <d v="2015-02-12T00:00:00"/>
    <s v="0.1215"/>
    <n v="0"/>
    <n v="3024"/>
    <s v="0.5"/>
    <n v="76"/>
    <x v="6"/>
    <x v="0"/>
  </r>
  <r>
    <d v="2015-02-13T00:00:00"/>
    <s v="0.1215"/>
    <n v="0"/>
    <n v="3024"/>
    <s v="0.5"/>
    <n v="80"/>
    <x v="6"/>
    <x v="0"/>
  </r>
  <r>
    <d v="2015-02-16T00:00:00"/>
    <s v="0.1215"/>
    <s v="23.4"/>
    <n v="3024"/>
    <s v="0.5"/>
    <n v="44"/>
    <x v="7"/>
    <x v="0"/>
  </r>
  <r>
    <d v="2015-02-18T00:00:00"/>
    <s v="0.1215"/>
    <s v="14.1"/>
    <n v="3024"/>
    <s v="0.5"/>
    <n v="56"/>
    <x v="7"/>
    <x v="0"/>
  </r>
  <r>
    <d v="2015-02-19T00:00:00"/>
    <s v="0.1215"/>
    <s v="0.7"/>
    <s v="3.02"/>
    <s v="0.5"/>
    <n v="166"/>
    <x v="7"/>
    <x v="0"/>
  </r>
  <r>
    <d v="2015-02-20T00:00:00"/>
    <s v="0.1215"/>
    <s v="21.6"/>
    <s v="3.02"/>
    <s v="0.5"/>
    <n v="146"/>
    <x v="7"/>
    <x v="0"/>
  </r>
  <r>
    <d v="2015-02-23T00:00:00"/>
    <s v="0.1215"/>
    <n v="0"/>
    <s v="3.02"/>
    <s v="0.5"/>
    <n v="104"/>
    <x v="8"/>
    <x v="0"/>
  </r>
  <r>
    <d v="2015-02-24T00:00:00"/>
    <s v="0.1215"/>
    <n v="0"/>
    <s v="3.02"/>
    <s v="0.5"/>
    <n v="128"/>
    <x v="8"/>
    <x v="0"/>
  </r>
  <r>
    <d v="2015-02-25T00:00:00"/>
    <s v="0.1215"/>
    <s v="32.3"/>
    <s v="3.02"/>
    <s v="0.5"/>
    <n v="66"/>
    <x v="8"/>
    <x v="0"/>
  </r>
  <r>
    <d v="2015-02-26T00:00:00"/>
    <s v="0.1215"/>
    <s v="5.4"/>
    <n v="3024"/>
    <s v="0.5"/>
    <n v="152"/>
    <x v="8"/>
    <x v="0"/>
  </r>
  <r>
    <d v="2015-02-27T00:00:00"/>
    <s v="0.1215"/>
    <s v="11.2"/>
    <n v="3024"/>
    <s v="0.5"/>
    <n v="152"/>
    <x v="8"/>
    <x v="0"/>
  </r>
  <r>
    <d v="2015-03-02T00:00:00"/>
    <s v="0.1265"/>
    <s v="2.4"/>
    <n v="3024"/>
    <s v="0.36"/>
    <n v="66"/>
    <x v="9"/>
    <x v="0"/>
  </r>
  <r>
    <d v="2015-03-03T00:00:00"/>
    <s v="0.1265"/>
    <s v="0.2"/>
    <n v="3024"/>
    <s v="0.36"/>
    <n v="32"/>
    <x v="9"/>
    <x v="0"/>
  </r>
  <r>
    <d v="2015-03-04T00:00:00"/>
    <s v="0.1265"/>
    <s v="28.7"/>
    <n v="3024"/>
    <s v="0.36"/>
    <n v="84"/>
    <x v="9"/>
    <x v="0"/>
  </r>
  <r>
    <d v="2015-03-05T00:00:00"/>
    <s v="0.1265"/>
    <s v="2.9"/>
    <n v="3023"/>
    <s v="0.36"/>
    <n v="76"/>
    <x v="9"/>
    <x v="0"/>
  </r>
  <r>
    <d v="2015-03-06T00:00:00"/>
    <s v="0.1265"/>
    <s v="0.5"/>
    <n v="3023"/>
    <s v="0.36"/>
    <n v="138"/>
    <x v="9"/>
    <x v="0"/>
  </r>
  <r>
    <d v="2015-03-09T00:00:00"/>
    <s v="0.1265"/>
    <s v="3.5"/>
    <n v="3023"/>
    <s v="0.36"/>
    <n v="120"/>
    <x v="10"/>
    <x v="0"/>
  </r>
  <r>
    <d v="2015-03-10T00:00:00"/>
    <s v="0.1265"/>
    <s v="9.9"/>
    <n v="3023"/>
    <s v="0.36"/>
    <n v="134"/>
    <x v="10"/>
    <x v="0"/>
  </r>
  <r>
    <d v="2015-03-11T00:00:00"/>
    <s v="0.1265"/>
    <s v="1.3"/>
    <n v="3023"/>
    <s v="0.36"/>
    <n v="100"/>
    <x v="10"/>
    <x v="0"/>
  </r>
  <r>
    <d v="2015-03-12T00:00:00"/>
    <s v="0.1265"/>
    <s v="32.6"/>
    <s v="3.02"/>
    <s v="0.36"/>
    <n v="176"/>
    <x v="10"/>
    <x v="0"/>
  </r>
  <r>
    <d v="2015-03-13T00:00:00"/>
    <s v="0.1265"/>
    <s v="4.4"/>
    <s v="3.02"/>
    <s v="0.36"/>
    <n v="146"/>
    <x v="10"/>
    <x v="0"/>
  </r>
  <r>
    <d v="2015-03-14T00:00:00"/>
    <s v="0.1265"/>
    <s v="7.7"/>
    <s v="3.02"/>
    <s v="0.36"/>
    <n v="14"/>
    <x v="10"/>
    <x v="0"/>
  </r>
  <r>
    <d v="2015-03-16T00:00:00"/>
    <s v="0.1265"/>
    <s v="0.9"/>
    <s v="3.02"/>
    <s v="0.36"/>
    <n v="48"/>
    <x v="11"/>
    <x v="0"/>
  </r>
  <r>
    <d v="2015-03-17T00:00:00"/>
    <s v="0.1265"/>
    <s v="49.3"/>
    <s v="3.02"/>
    <s v="0.36"/>
    <n v="22"/>
    <x v="11"/>
    <x v="0"/>
  </r>
  <r>
    <d v="2015-03-18T00:00:00"/>
    <s v="0.1265"/>
    <s v="23.4"/>
    <s v="3.02"/>
    <s v="0.36"/>
    <n v="32"/>
    <x v="11"/>
    <x v="0"/>
  </r>
  <r>
    <d v="2015-03-19T00:00:00"/>
    <s v="0.1265"/>
    <n v="8"/>
    <n v="3025"/>
    <s v="0.36"/>
    <n v="66"/>
    <x v="11"/>
    <x v="0"/>
  </r>
  <r>
    <d v="2015-03-20T00:00:00"/>
    <s v="0.1265"/>
    <s v="38.9"/>
    <n v="3025"/>
    <s v="0.36"/>
    <n v="16"/>
    <x v="11"/>
    <x v="0"/>
  </r>
  <r>
    <d v="2015-03-23T00:00:00"/>
    <s v="0.1265"/>
    <s v="3.3"/>
    <n v="3025"/>
    <s v="0.36"/>
    <n v="16"/>
    <x v="12"/>
    <x v="0"/>
  </r>
  <r>
    <d v="2015-03-24T00:00:00"/>
    <s v="0.1265"/>
    <n v="0"/>
    <n v="3025"/>
    <s v="0.36"/>
    <n v="86"/>
    <x v="12"/>
    <x v="0"/>
  </r>
  <r>
    <d v="2015-03-25T00:00:00"/>
    <s v="0.1265"/>
    <s v="1.6"/>
    <n v="3025"/>
    <s v="0.36"/>
    <n v="74"/>
    <x v="12"/>
    <x v="0"/>
  </r>
  <r>
    <d v="2015-03-26T00:00:00"/>
    <s v="0.1265"/>
    <s v="1.6"/>
    <s v="3.03"/>
    <s v="0.36"/>
    <n v="108"/>
    <x v="12"/>
    <x v="0"/>
  </r>
  <r>
    <d v="2015-03-27T00:00:00"/>
    <s v="0.1265"/>
    <s v="9.9"/>
    <s v="3.03"/>
    <s v="0.36"/>
    <n v="58"/>
    <x v="12"/>
    <x v="0"/>
  </r>
  <r>
    <d v="2015-03-30T00:00:00"/>
    <s v="0.1265"/>
    <n v="27"/>
    <s v="3.03"/>
    <s v="0.36"/>
    <n v="76"/>
    <x v="13"/>
    <x v="0"/>
  </r>
  <r>
    <d v="2015-03-31T00:00:00"/>
    <s v="0.1265"/>
    <n v="0"/>
    <s v="3.03"/>
    <s v="0.36"/>
    <n v="54"/>
    <x v="13"/>
    <x v="0"/>
  </r>
  <r>
    <d v="2015-04-01T00:00:00"/>
    <s v="0.1315"/>
    <n v="0"/>
    <s v="3.03"/>
    <s v="0.65"/>
    <n v="50"/>
    <x v="13"/>
    <x v="0"/>
  </r>
  <r>
    <d v="2015-04-02T00:00:00"/>
    <s v="0.1315"/>
    <s v="13.9"/>
    <n v="3029"/>
    <s v="0.65"/>
    <n v="44"/>
    <x v="13"/>
    <x v="0"/>
  </r>
  <r>
    <d v="2015-04-06T00:00:00"/>
    <s v="0.1315"/>
    <s v="11.2"/>
    <n v="3029"/>
    <s v="0.65"/>
    <n v="108"/>
    <x v="14"/>
    <x v="0"/>
  </r>
  <r>
    <d v="2015-04-07T00:00:00"/>
    <s v="0.1315"/>
    <s v="35.7"/>
    <n v="3029"/>
    <s v="0.65"/>
    <n v="56"/>
    <x v="14"/>
    <x v="0"/>
  </r>
  <r>
    <d v="2015-04-08T00:00:00"/>
    <s v="0.1315"/>
    <s v="8.4"/>
    <n v="3029"/>
    <s v="0.65"/>
    <n v="78"/>
    <x v="14"/>
    <x v="0"/>
  </r>
  <r>
    <d v="2015-04-09T00:00:00"/>
    <s v="0.1315"/>
    <s v="8.9"/>
    <n v="3028"/>
    <s v="0.65"/>
    <n v="52"/>
    <x v="14"/>
    <x v="0"/>
  </r>
  <r>
    <d v="2015-04-10T00:00:00"/>
    <s v="0.1315"/>
    <s v="0.4"/>
    <n v="3028"/>
    <s v="0.65"/>
    <n v="48"/>
    <x v="14"/>
    <x v="0"/>
  </r>
  <r>
    <d v="2015-04-13T00:00:00"/>
    <s v="0.1315"/>
    <n v="0"/>
    <n v="3028"/>
    <s v="0.65"/>
    <n v="74"/>
    <x v="15"/>
    <x v="0"/>
  </r>
  <r>
    <d v="2015-04-14T00:00:00"/>
    <s v="0.1315"/>
    <s v="13.5"/>
    <n v="3028"/>
    <s v="0.65"/>
    <n v="82"/>
    <x v="15"/>
    <x v="0"/>
  </r>
  <r>
    <d v="2015-04-15T00:00:00"/>
    <s v="0.1315"/>
    <n v="0"/>
    <n v="3028"/>
    <s v="0.65"/>
    <n v="92"/>
    <x v="15"/>
    <x v="0"/>
  </r>
  <r>
    <d v="2015-04-16T00:00:00"/>
    <s v="0.1315"/>
    <s v="55.7"/>
    <n v="3022"/>
    <s v="0.65"/>
    <n v="152"/>
    <x v="15"/>
    <x v="0"/>
  </r>
  <r>
    <d v="2015-04-17T00:00:00"/>
    <s v="0.1315"/>
    <n v="0"/>
    <n v="3022"/>
    <s v="0.65"/>
    <n v="46"/>
    <x v="15"/>
    <x v="0"/>
  </r>
  <r>
    <d v="2015-04-20T00:00:00"/>
    <s v="0.1315"/>
    <s v="7.4"/>
    <n v="3022"/>
    <s v="0.65"/>
    <n v="84"/>
    <x v="16"/>
    <x v="0"/>
  </r>
  <r>
    <d v="2015-04-22T00:00:00"/>
    <s v="0.1315"/>
    <n v="0"/>
    <n v="3022"/>
    <s v="0.65"/>
    <n v="98"/>
    <x v="16"/>
    <x v="0"/>
  </r>
  <r>
    <d v="2015-04-23T00:00:00"/>
    <s v="0.1315"/>
    <s v="0.4"/>
    <n v="3024"/>
    <s v="0.65"/>
    <n v="72"/>
    <x v="16"/>
    <x v="0"/>
  </r>
  <r>
    <d v="2015-04-24T00:00:00"/>
    <s v="0.1315"/>
    <s v="3.4"/>
    <n v="3024"/>
    <s v="0.65"/>
    <n v="94"/>
    <x v="16"/>
    <x v="0"/>
  </r>
  <r>
    <d v="2015-04-27T00:00:00"/>
    <s v="0.1315"/>
    <n v="0"/>
    <n v="3024"/>
    <s v="0.65"/>
    <n v="46"/>
    <x v="17"/>
    <x v="0"/>
  </r>
  <r>
    <d v="2015-04-28T00:00:00"/>
    <s v="0.1315"/>
    <s v="3.3"/>
    <n v="3024"/>
    <s v="0.65"/>
    <n v="38"/>
    <x v="17"/>
    <x v="0"/>
  </r>
  <r>
    <d v="2015-04-29T00:00:00"/>
    <s v="0.1315"/>
    <s v="0.6"/>
    <n v="3024"/>
    <s v="0.65"/>
    <n v="82"/>
    <x v="17"/>
    <x v="0"/>
  </r>
  <r>
    <d v="2015-04-30T00:00:00"/>
    <s v="0.1315"/>
    <n v="0"/>
    <n v="3015"/>
    <s v="0.65"/>
    <n v="166"/>
    <x v="17"/>
    <x v="0"/>
  </r>
  <r>
    <d v="2015-05-04T00:00:00"/>
    <s v="0.1315"/>
    <n v="0"/>
    <n v="3015"/>
    <s v="0.45"/>
    <n v="128"/>
    <x v="18"/>
    <x v="0"/>
  </r>
  <r>
    <d v="2015-05-05T00:00:00"/>
    <s v="0.1315"/>
    <s v="3.3"/>
    <n v="3015"/>
    <s v="0.45"/>
    <n v="92"/>
    <x v="18"/>
    <x v="0"/>
  </r>
  <r>
    <d v="2015-05-06T00:00:00"/>
    <s v="0.1315"/>
    <n v="35"/>
    <n v="3015"/>
    <s v="0.45"/>
    <n v="122"/>
    <x v="18"/>
    <x v="0"/>
  </r>
  <r>
    <d v="2015-05-07T00:00:00"/>
    <s v="0.1315"/>
    <s v="0.3"/>
    <n v="3018"/>
    <s v="0.45"/>
    <n v="128"/>
    <x v="18"/>
    <x v="0"/>
  </r>
  <r>
    <d v="2015-05-08T00:00:00"/>
    <s v="0.1315"/>
    <n v="0"/>
    <n v="3018"/>
    <s v="0.45"/>
    <n v="40"/>
    <x v="18"/>
    <x v="0"/>
  </r>
  <r>
    <d v="2015-05-11T00:00:00"/>
    <s v="0.1315"/>
    <s v="17.6"/>
    <n v="3018"/>
    <s v="0.45"/>
    <n v="24"/>
    <x v="19"/>
    <x v="0"/>
  </r>
  <r>
    <d v="2015-05-12T00:00:00"/>
    <s v="0.1315"/>
    <s v="1.4"/>
    <n v="3018"/>
    <s v="0.45"/>
    <n v="78"/>
    <x v="19"/>
    <x v="0"/>
  </r>
  <r>
    <d v="2015-05-13T00:00:00"/>
    <s v="0.1315"/>
    <n v="0"/>
    <n v="3018"/>
    <s v="0.45"/>
    <n v="102"/>
    <x v="19"/>
    <x v="0"/>
  </r>
  <r>
    <d v="2015-05-14T00:00:00"/>
    <s v="0.1315"/>
    <n v="0"/>
    <n v="3018"/>
    <s v="0.45"/>
    <n v="62"/>
    <x v="19"/>
    <x v="0"/>
  </r>
  <r>
    <d v="2015-05-15T00:00:00"/>
    <s v="0.1315"/>
    <n v="0"/>
    <n v="3018"/>
    <s v="0.45"/>
    <n v="54"/>
    <x v="19"/>
    <x v="0"/>
  </r>
  <r>
    <d v="2015-05-18T00:00:00"/>
    <s v="0.1315"/>
    <n v="0"/>
    <n v="3018"/>
    <s v="0.45"/>
    <n v="58"/>
    <x v="20"/>
    <x v="0"/>
  </r>
  <r>
    <d v="2015-05-19T00:00:00"/>
    <s v="0.1315"/>
    <n v="0"/>
    <n v="3018"/>
    <s v="0.45"/>
    <n v="94"/>
    <x v="20"/>
    <x v="0"/>
  </r>
  <r>
    <d v="2015-05-20T00:00:00"/>
    <s v="0.1315"/>
    <s v="13.1"/>
    <n v="3018"/>
    <s v="0.45"/>
    <n v="78"/>
    <x v="20"/>
    <x v="0"/>
  </r>
  <r>
    <d v="2015-05-21T00:00:00"/>
    <s v="0.1315"/>
    <n v="0"/>
    <n v="3024"/>
    <s v="0.45"/>
    <n v="110"/>
    <x v="20"/>
    <x v="0"/>
  </r>
  <r>
    <d v="2015-05-22T00:00:00"/>
    <s v="0.1315"/>
    <n v="0"/>
    <n v="3024"/>
    <s v="0.45"/>
    <n v="82"/>
    <x v="20"/>
    <x v="0"/>
  </r>
  <r>
    <d v="2015-05-25T00:00:00"/>
    <s v="0.1315"/>
    <n v="0"/>
    <n v="3024"/>
    <s v="0.45"/>
    <n v="100"/>
    <x v="21"/>
    <x v="0"/>
  </r>
  <r>
    <d v="2015-05-26T00:00:00"/>
    <s v="0.1315"/>
    <n v="0"/>
    <n v="3024"/>
    <s v="0.45"/>
    <n v="146"/>
    <x v="21"/>
    <x v="0"/>
  </r>
  <r>
    <d v="2015-05-27T00:00:00"/>
    <s v="0.1315"/>
    <n v="0"/>
    <n v="3024"/>
    <s v="0.45"/>
    <n v="60"/>
    <x v="21"/>
    <x v="0"/>
  </r>
  <r>
    <d v="2015-05-28T00:00:00"/>
    <s v="0.1315"/>
    <n v="0"/>
    <n v="3019"/>
    <s v="0.45"/>
    <n v="72"/>
    <x v="21"/>
    <x v="0"/>
  </r>
  <r>
    <d v="2015-05-29T00:00:00"/>
    <s v="0.1315"/>
    <n v="0"/>
    <n v="3019"/>
    <s v="0.45"/>
    <n v="172"/>
    <x v="21"/>
    <x v="0"/>
  </r>
  <r>
    <d v="2015-06-01T00:00:00"/>
    <s v="0.1365"/>
    <n v="0"/>
    <n v="3019"/>
    <s v="1.87"/>
    <n v="24"/>
    <x v="22"/>
    <x v="0"/>
  </r>
  <r>
    <d v="2015-06-02T00:00:00"/>
    <s v="0.1365"/>
    <n v="0"/>
    <n v="3019"/>
    <s v="1.87"/>
    <n v="78"/>
    <x v="22"/>
    <x v="0"/>
  </r>
  <r>
    <d v="2015-06-03T00:00:00"/>
    <s v="0.1365"/>
    <n v="0"/>
    <n v="3019"/>
    <s v="1.87"/>
    <n v="74"/>
    <x v="22"/>
    <x v="0"/>
  </r>
  <r>
    <d v="2015-06-05T00:00:00"/>
    <s v="0.1365"/>
    <n v="0"/>
    <s v="3.02"/>
    <s v="1.87"/>
    <n v="102"/>
    <x v="22"/>
    <x v="0"/>
  </r>
  <r>
    <d v="2015-06-08T00:00:00"/>
    <s v="0.1365"/>
    <n v="0"/>
    <s v="3.02"/>
    <s v="1.87"/>
    <n v="114"/>
    <x v="23"/>
    <x v="0"/>
  </r>
  <r>
    <d v="2015-06-09T00:00:00"/>
    <s v="0.1365"/>
    <n v="0"/>
    <s v="3.02"/>
    <s v="1.87"/>
    <n v="178"/>
    <x v="23"/>
    <x v="0"/>
  </r>
  <r>
    <d v="2015-06-10T00:00:00"/>
    <s v="0.1365"/>
    <n v="0"/>
    <s v="3.02"/>
    <s v="1.87"/>
    <n v="84"/>
    <x v="23"/>
    <x v="0"/>
  </r>
  <r>
    <d v="2015-06-11T00:00:00"/>
    <s v="0.1365"/>
    <n v="0"/>
    <n v="3011"/>
    <s v="1.87"/>
    <n v="82"/>
    <x v="23"/>
    <x v="0"/>
  </r>
  <r>
    <d v="2015-06-12T00:00:00"/>
    <s v="0.1365"/>
    <n v="0"/>
    <n v="3011"/>
    <s v="1.87"/>
    <n v="54"/>
    <x v="23"/>
    <x v="0"/>
  </r>
  <r>
    <d v="2015-06-15T00:00:00"/>
    <s v="0.1365"/>
    <n v="0"/>
    <n v="3011"/>
    <s v="1.87"/>
    <n v="64"/>
    <x v="24"/>
    <x v="0"/>
  </r>
  <r>
    <d v="2015-06-16T00:00:00"/>
    <s v="0.1365"/>
    <n v="0"/>
    <n v="3011"/>
    <s v="1.87"/>
    <n v="86"/>
    <x v="24"/>
    <x v="0"/>
  </r>
  <r>
    <d v="2015-06-17T00:00:00"/>
    <s v="0.1365"/>
    <n v="0"/>
    <n v="3011"/>
    <s v="1.87"/>
    <n v="64"/>
    <x v="24"/>
    <x v="0"/>
  </r>
  <r>
    <d v="2015-06-18T00:00:00"/>
    <s v="0.1365"/>
    <n v="0"/>
    <n v="3022"/>
    <s v="1.87"/>
    <n v="58"/>
    <x v="24"/>
    <x v="0"/>
  </r>
  <r>
    <d v="2015-06-19T00:00:00"/>
    <s v="0.1365"/>
    <n v="0"/>
    <n v="3022"/>
    <s v="1.87"/>
    <n v="106"/>
    <x v="24"/>
    <x v="0"/>
  </r>
  <r>
    <d v="2015-06-22T00:00:00"/>
    <s v="0.1365"/>
    <n v="0"/>
    <n v="3022"/>
    <s v="1.87"/>
    <n v="78"/>
    <x v="25"/>
    <x v="0"/>
  </r>
  <r>
    <d v="2015-06-23T00:00:00"/>
    <s v="0.1365"/>
    <n v="0"/>
    <n v="3022"/>
    <s v="1.87"/>
    <n v="76"/>
    <x v="25"/>
    <x v="0"/>
  </r>
  <r>
    <d v="2015-06-24T00:00:00"/>
    <s v="0.1365"/>
    <n v="0"/>
    <n v="3022"/>
    <s v="1.87"/>
    <n v="78.2"/>
    <x v="25"/>
    <x v="0"/>
  </r>
  <r>
    <d v="2015-06-25T00:00:00"/>
    <s v="0.1365"/>
    <n v="0"/>
    <n v="3019"/>
    <s v="1.87"/>
    <n v="64"/>
    <x v="25"/>
    <x v="0"/>
  </r>
  <r>
    <d v="2015-06-26T00:00:00"/>
    <s v="0.1365"/>
    <n v="0"/>
    <n v="3019"/>
    <s v="1.87"/>
    <n v="50"/>
    <x v="25"/>
    <x v="0"/>
  </r>
  <r>
    <d v="2015-06-29T00:00:00"/>
    <s v="0.1365"/>
    <n v="0"/>
    <n v="3019"/>
    <s v="1.87"/>
    <n v="62"/>
    <x v="26"/>
    <x v="0"/>
  </r>
  <r>
    <d v="2015-06-30T00:00:00"/>
    <s v="0.1365"/>
    <n v="0"/>
    <n v="3019"/>
    <s v="1.87"/>
    <n v="86"/>
    <x v="26"/>
    <x v="0"/>
  </r>
  <r>
    <d v="2015-07-01T00:00:00"/>
    <s v="0.1415"/>
    <n v="0"/>
    <n v="3019"/>
    <s v="0.66"/>
    <n v="84"/>
    <x v="26"/>
    <x v="0"/>
  </r>
  <r>
    <d v="2015-07-02T00:00:00"/>
    <s v="0.1415"/>
    <n v="0"/>
    <n v="3017"/>
    <s v="0.66"/>
    <n v="80"/>
    <x v="26"/>
    <x v="0"/>
  </r>
  <r>
    <d v="2015-07-03T00:00:00"/>
    <s v="0.1415"/>
    <n v="0"/>
    <n v="3017"/>
    <s v="0.66"/>
    <n v="52"/>
    <x v="26"/>
    <x v="0"/>
  </r>
  <r>
    <d v="2015-07-06T00:00:00"/>
    <s v="0.1415"/>
    <n v="0"/>
    <n v="3017"/>
    <s v="0.66"/>
    <n v="134"/>
    <x v="27"/>
    <x v="0"/>
  </r>
  <r>
    <d v="2015-07-07T00:00:00"/>
    <s v="0.1415"/>
    <n v="0"/>
    <n v="3017"/>
    <s v="0.66"/>
    <n v="98"/>
    <x v="27"/>
    <x v="0"/>
  </r>
  <r>
    <d v="2015-07-08T00:00:00"/>
    <s v="0.1415"/>
    <s v="0.2"/>
    <n v="3017"/>
    <s v="0.66"/>
    <n v="48"/>
    <x v="27"/>
    <x v="0"/>
  </r>
  <r>
    <d v="2015-07-09T00:00:00"/>
    <s v="0.1415"/>
    <s v="2.5"/>
    <n v="3017"/>
    <s v="0.66"/>
    <n v="80"/>
    <x v="27"/>
    <x v="0"/>
  </r>
  <r>
    <d v="2015-07-10T00:00:00"/>
    <s v="0.1415"/>
    <n v="0"/>
    <n v="3017"/>
    <s v="0.66"/>
    <n v="72"/>
    <x v="27"/>
    <x v="0"/>
  </r>
  <r>
    <d v="2015-07-13T00:00:00"/>
    <s v="0.1415"/>
    <n v="0"/>
    <n v="3017"/>
    <s v="0.66"/>
    <n v="90"/>
    <x v="28"/>
    <x v="0"/>
  </r>
  <r>
    <d v="2015-07-14T00:00:00"/>
    <s v="0.1415"/>
    <n v="0"/>
    <n v="3017"/>
    <s v="0.66"/>
    <n v="82"/>
    <x v="28"/>
    <x v="0"/>
  </r>
  <r>
    <d v="2015-07-15T00:00:00"/>
    <s v="0.1415"/>
    <n v="0"/>
    <n v="3017"/>
    <s v="0.66"/>
    <n v="30"/>
    <x v="28"/>
    <x v="0"/>
  </r>
  <r>
    <d v="2015-07-16T00:00:00"/>
    <s v="0.1415"/>
    <n v="0"/>
    <n v="3016"/>
    <s v="0.66"/>
    <n v="38"/>
    <x v="28"/>
    <x v="0"/>
  </r>
  <r>
    <d v="2015-07-17T00:00:00"/>
    <s v="0.1415"/>
    <n v="0"/>
    <n v="3016"/>
    <s v="0.66"/>
    <n v="76"/>
    <x v="28"/>
    <x v="0"/>
  </r>
  <r>
    <d v="2015-07-20T00:00:00"/>
    <s v="0.1415"/>
    <n v="0"/>
    <n v="3016"/>
    <s v="0.66"/>
    <n v="48"/>
    <x v="29"/>
    <x v="0"/>
  </r>
  <r>
    <d v="2015-07-21T00:00:00"/>
    <s v="0.1415"/>
    <n v="0"/>
    <n v="3016"/>
    <s v="0.66"/>
    <n v="76"/>
    <x v="29"/>
    <x v="0"/>
  </r>
  <r>
    <d v="2015-07-22T00:00:00"/>
    <s v="0.1415"/>
    <n v="0"/>
    <n v="3016"/>
    <s v="0.66"/>
    <n v="66"/>
    <x v="29"/>
    <x v="0"/>
  </r>
  <r>
    <d v="2015-07-23T00:00:00"/>
    <s v="0.1415"/>
    <n v="0"/>
    <n v="3016"/>
    <s v="0.66"/>
    <n v="42"/>
    <x v="29"/>
    <x v="0"/>
  </r>
  <r>
    <d v="2015-07-24T00:00:00"/>
    <s v="0.1415"/>
    <n v="0"/>
    <n v="3016"/>
    <s v="0.66"/>
    <n v="76"/>
    <x v="29"/>
    <x v="0"/>
  </r>
  <r>
    <d v="2015-07-27T00:00:00"/>
    <s v="0.1415"/>
    <n v="0"/>
    <n v="3016"/>
    <s v="0.66"/>
    <n v="114"/>
    <x v="30"/>
    <x v="0"/>
  </r>
  <r>
    <d v="2015-07-28T00:00:00"/>
    <s v="0.1415"/>
    <n v="0"/>
    <n v="3016"/>
    <s v="0.66"/>
    <n v="32"/>
    <x v="30"/>
    <x v="0"/>
  </r>
  <r>
    <d v="2015-07-29T00:00:00"/>
    <s v="0.1415"/>
    <n v="0"/>
    <n v="3016"/>
    <s v="0.66"/>
    <n v="84"/>
    <x v="30"/>
    <x v="0"/>
  </r>
  <r>
    <d v="2015-07-30T00:00:00"/>
    <s v="0.1415"/>
    <n v="0"/>
    <n v="3014"/>
    <s v="0.66"/>
    <n v="80"/>
    <x v="30"/>
    <x v="0"/>
  </r>
  <r>
    <d v="2015-07-31T00:00:00"/>
    <s v="0.1415"/>
    <n v="0"/>
    <n v="3014"/>
    <s v="0.66"/>
    <n v="118"/>
    <x v="30"/>
    <x v="0"/>
  </r>
  <r>
    <d v="2015-08-03T00:00:00"/>
    <s v="0.1415"/>
    <n v="0"/>
    <n v="3014"/>
    <s v="0.8"/>
    <n v="54"/>
    <x v="31"/>
    <x v="0"/>
  </r>
  <r>
    <d v="2015-08-04T00:00:00"/>
    <s v="0.1415"/>
    <n v="0"/>
    <n v="3014"/>
    <s v="0.8"/>
    <n v="116"/>
    <x v="31"/>
    <x v="0"/>
  </r>
  <r>
    <d v="2015-08-05T00:00:00"/>
    <s v="0.1415"/>
    <n v="0"/>
    <n v="3014"/>
    <s v="0.8"/>
    <n v="74"/>
    <x v="31"/>
    <x v="0"/>
  </r>
  <r>
    <d v="2015-08-06T00:00:00"/>
    <s v="0.1415"/>
    <n v="0"/>
    <n v="3017"/>
    <s v="0.8"/>
    <n v="38"/>
    <x v="31"/>
    <x v="0"/>
  </r>
  <r>
    <d v="2015-08-07T00:00:00"/>
    <s v="0.1415"/>
    <n v="0"/>
    <n v="3017"/>
    <s v="0.8"/>
    <n v="58"/>
    <x v="31"/>
    <x v="0"/>
  </r>
  <r>
    <d v="2015-08-10T00:00:00"/>
    <s v="0.1415"/>
    <n v="0"/>
    <n v="3017"/>
    <s v="0.8"/>
    <n v="-10.1"/>
    <x v="32"/>
    <x v="0"/>
  </r>
  <r>
    <d v="2015-08-11T00:00:00"/>
    <s v="0.1415"/>
    <n v="0"/>
    <n v="3017"/>
    <s v="0.8"/>
    <n v="130"/>
    <x v="32"/>
    <x v="0"/>
  </r>
  <r>
    <d v="2015-08-12T00:00:00"/>
    <s v="0.1415"/>
    <n v="0"/>
    <n v="3017"/>
    <s v="0.8"/>
    <n v="96"/>
    <x v="32"/>
    <x v="0"/>
  </r>
  <r>
    <d v="2015-08-13T00:00:00"/>
    <s v="0.1415"/>
    <n v="0"/>
    <n v="3011"/>
    <s v="0.8"/>
    <n v="44"/>
    <x v="32"/>
    <x v="0"/>
  </r>
  <r>
    <d v="2015-08-14T00:00:00"/>
    <s v="0.1415"/>
    <n v="0"/>
    <n v="3011"/>
    <s v="0.8"/>
    <n v="24"/>
    <x v="32"/>
    <x v="0"/>
  </r>
  <r>
    <d v="2015-08-17T00:00:00"/>
    <s v="0.1415"/>
    <n v="0"/>
    <n v="3011"/>
    <s v="0.8"/>
    <n v="92"/>
    <x v="33"/>
    <x v="0"/>
  </r>
  <r>
    <d v="2015-08-18T00:00:00"/>
    <s v="0.1415"/>
    <n v="0"/>
    <n v="3011"/>
    <s v="0.8"/>
    <n v="80"/>
    <x v="33"/>
    <x v="0"/>
  </r>
  <r>
    <d v="2015-08-19T00:00:00"/>
    <s v="0.1415"/>
    <n v="0"/>
    <n v="3011"/>
    <s v="0.8"/>
    <n v="42"/>
    <x v="33"/>
    <x v="0"/>
  </r>
  <r>
    <d v="2015-08-20T00:00:00"/>
    <s v="0.1415"/>
    <n v="0"/>
    <n v="3011"/>
    <s v="0.8"/>
    <n v="42"/>
    <x v="33"/>
    <x v="0"/>
  </r>
  <r>
    <d v="2015-08-21T00:00:00"/>
    <s v="0.1415"/>
    <n v="0"/>
    <n v="3011"/>
    <s v="0.8"/>
    <n v="84"/>
    <x v="33"/>
    <x v="0"/>
  </r>
  <r>
    <d v="2015-08-24T00:00:00"/>
    <s v="0.1415"/>
    <n v="0"/>
    <n v="3011"/>
    <s v="0.8"/>
    <n v="98"/>
    <x v="34"/>
    <x v="0"/>
  </r>
  <r>
    <d v="2015-08-25T00:00:00"/>
    <s v="0.1415"/>
    <n v="0"/>
    <n v="3011"/>
    <s v="0.8"/>
    <n v="16"/>
    <x v="34"/>
    <x v="0"/>
  </r>
  <r>
    <d v="2015-08-26T00:00:00"/>
    <s v="0.1415"/>
    <n v="0"/>
    <n v="3011"/>
    <s v="0.8"/>
    <n v="46"/>
    <x v="34"/>
    <x v="0"/>
  </r>
  <r>
    <d v="2015-08-27T00:00:00"/>
    <s v="0.1415"/>
    <n v="0"/>
    <n v="2977"/>
    <s v="0.8"/>
    <n v="88"/>
    <x v="34"/>
    <x v="0"/>
  </r>
  <r>
    <d v="2015-08-28T00:00:00"/>
    <s v="0.1415"/>
    <s v="3.6"/>
    <n v="2977"/>
    <s v="0.8"/>
    <n v="106"/>
    <x v="34"/>
    <x v="0"/>
  </r>
  <r>
    <d v="2015-08-31T00:00:00"/>
    <s v="0.1415"/>
    <n v="0"/>
    <n v="2977"/>
    <s v="0.8"/>
    <n v="62"/>
    <x v="35"/>
    <x v="0"/>
  </r>
  <r>
    <d v="2015-09-01T00:00:00"/>
    <s v="0.1415"/>
    <n v="0"/>
    <n v="2977"/>
    <s v="0.22"/>
    <n v="42"/>
    <x v="35"/>
    <x v="0"/>
  </r>
  <r>
    <d v="2015-09-02T00:00:00"/>
    <s v="0.1415"/>
    <n v="0"/>
    <n v="2977"/>
    <s v="0.22"/>
    <n v="54"/>
    <x v="35"/>
    <x v="0"/>
  </r>
  <r>
    <d v="2015-09-03T00:00:00"/>
    <s v="0.1415"/>
    <n v="0"/>
    <n v="2975"/>
    <s v="0.22"/>
    <n v="78"/>
    <x v="35"/>
    <x v="0"/>
  </r>
  <r>
    <d v="2015-09-04T00:00:00"/>
    <s v="0.1415"/>
    <n v="0"/>
    <n v="2975"/>
    <s v="0.22"/>
    <n v="50"/>
    <x v="35"/>
    <x v="0"/>
  </r>
  <r>
    <d v="2015-09-08T00:00:00"/>
    <s v="0.1415"/>
    <s v="0.2"/>
    <n v="2975"/>
    <s v="0.22"/>
    <n v="72"/>
    <x v="36"/>
    <x v="0"/>
  </r>
  <r>
    <d v="2015-09-09T00:00:00"/>
    <s v="0.1415"/>
    <s v="16.3"/>
    <n v="2975"/>
    <s v="0.22"/>
    <n v="18"/>
    <x v="36"/>
    <x v="0"/>
  </r>
  <r>
    <d v="2015-09-10T00:00:00"/>
    <s v="0.1415"/>
    <s v="12.3"/>
    <n v="2971"/>
    <s v="0.22"/>
    <n v="76"/>
    <x v="36"/>
    <x v="0"/>
  </r>
  <r>
    <d v="2015-09-11T00:00:00"/>
    <s v="0.1415"/>
    <n v="0"/>
    <n v="2971"/>
    <s v="0.22"/>
    <n v="68"/>
    <x v="36"/>
    <x v="0"/>
  </r>
  <r>
    <d v="2015-09-14T00:00:00"/>
    <s v="0.1415"/>
    <n v="0"/>
    <n v="2971"/>
    <s v="0.22"/>
    <n v="82"/>
    <x v="37"/>
    <x v="0"/>
  </r>
  <r>
    <d v="2015-09-15T00:00:00"/>
    <s v="0.1415"/>
    <n v="0"/>
    <n v="2971"/>
    <s v="0.22"/>
    <n v="96"/>
    <x v="37"/>
    <x v="0"/>
  </r>
  <r>
    <d v="2015-09-16T00:00:00"/>
    <s v="0.1415"/>
    <n v="0"/>
    <n v="2971"/>
    <s v="0.22"/>
    <n v="86"/>
    <x v="37"/>
    <x v="0"/>
  </r>
  <r>
    <d v="2015-09-17T00:00:00"/>
    <s v="0.1415"/>
    <n v="0"/>
    <n v="2984"/>
    <s v="0.22"/>
    <n v="40"/>
    <x v="37"/>
    <x v="0"/>
  </r>
  <r>
    <d v="2015-09-18T00:00:00"/>
    <s v="0.1415"/>
    <n v="0"/>
    <n v="2984"/>
    <s v="0.22"/>
    <n v="64"/>
    <x v="37"/>
    <x v="0"/>
  </r>
  <r>
    <d v="2015-09-21T00:00:00"/>
    <s v="0.1415"/>
    <n v="0"/>
    <n v="2984"/>
    <s v="0.22"/>
    <n v="60"/>
    <x v="38"/>
    <x v="0"/>
  </r>
  <r>
    <d v="2015-09-22T00:00:00"/>
    <s v="0.1415"/>
    <n v="0"/>
    <n v="2984"/>
    <s v="0.22"/>
    <n v="56"/>
    <x v="38"/>
    <x v="0"/>
  </r>
  <r>
    <d v="2015-09-23T00:00:00"/>
    <s v="0.1415"/>
    <n v="0"/>
    <n v="2984"/>
    <s v="0.22"/>
    <n v="84"/>
    <x v="38"/>
    <x v="0"/>
  </r>
  <r>
    <d v="2015-09-24T00:00:00"/>
    <s v="0.1415"/>
    <n v="0"/>
    <n v="3027"/>
    <s v="0.22"/>
    <n v="74"/>
    <x v="38"/>
    <x v="0"/>
  </r>
  <r>
    <d v="2015-09-25T00:00:00"/>
    <s v="0.1415"/>
    <n v="0"/>
    <n v="3027"/>
    <s v="0.22"/>
    <n v="64"/>
    <x v="38"/>
    <x v="0"/>
  </r>
  <r>
    <d v="2015-09-28T00:00:00"/>
    <s v="0.1415"/>
    <s v="0.5"/>
    <n v="3027"/>
    <s v="0.22"/>
    <n v="52"/>
    <x v="39"/>
    <x v="0"/>
  </r>
  <r>
    <d v="2015-09-29T00:00:00"/>
    <s v="0.1415"/>
    <n v="0"/>
    <n v="3027"/>
    <s v="0.22"/>
    <n v="64"/>
    <x v="39"/>
    <x v="0"/>
  </r>
  <r>
    <d v="2015-09-30T00:00:00"/>
    <s v="0.1415"/>
    <s v="1.1"/>
    <n v="3027"/>
    <s v="0.22"/>
    <n v="110"/>
    <x v="39"/>
    <x v="0"/>
  </r>
  <r>
    <d v="2015-10-01T00:00:00"/>
    <s v="0.1415"/>
    <n v="0"/>
    <n v="3022"/>
    <s v="0.27"/>
    <n v="48"/>
    <x v="39"/>
    <x v="0"/>
  </r>
  <r>
    <d v="2015-10-02T00:00:00"/>
    <s v="0.1415"/>
    <n v="0"/>
    <n v="3022"/>
    <s v="0.27"/>
    <n v="66"/>
    <x v="39"/>
    <x v="0"/>
  </r>
  <r>
    <d v="2015-10-05T00:00:00"/>
    <s v="0.1415"/>
    <n v="0"/>
    <n v="3022"/>
    <s v="0.27"/>
    <n v="48"/>
    <x v="40"/>
    <x v="0"/>
  </r>
  <r>
    <d v="2015-10-06T00:00:00"/>
    <s v="0.1415"/>
    <n v="0"/>
    <n v="3022"/>
    <s v="0.27"/>
    <n v="58"/>
    <x v="40"/>
    <x v="0"/>
  </r>
  <r>
    <d v="2015-10-07T00:00:00"/>
    <s v="0.1415"/>
    <n v="0"/>
    <n v="3022"/>
    <s v="0.27"/>
    <n v="50"/>
    <x v="40"/>
    <x v="0"/>
  </r>
  <r>
    <d v="2015-10-08T00:00:00"/>
    <s v="0.1415"/>
    <s v="0.2"/>
    <n v="3126"/>
    <s v="0.27"/>
    <n v="80"/>
    <x v="40"/>
    <x v="0"/>
  </r>
  <r>
    <d v="2015-10-09T00:00:00"/>
    <s v="0.1415"/>
    <n v="0"/>
    <n v="3126"/>
    <s v="0.27"/>
    <n v="38"/>
    <x v="40"/>
    <x v="0"/>
  </r>
  <r>
    <d v="2015-10-13T00:00:00"/>
    <s v="0.1415"/>
    <n v="0"/>
    <n v="3126"/>
    <s v="0.27"/>
    <n v="60"/>
    <x v="41"/>
    <x v="0"/>
  </r>
  <r>
    <d v="2015-10-14T00:00:00"/>
    <s v="0.1415"/>
    <n v="0"/>
    <n v="3126"/>
    <s v="0.27"/>
    <n v="64"/>
    <x v="41"/>
    <x v="0"/>
  </r>
  <r>
    <d v="2015-10-15T00:00:00"/>
    <s v="0.1415"/>
    <n v="0"/>
    <n v="3126"/>
    <s v="0.27"/>
    <n v="124"/>
    <x v="41"/>
    <x v="0"/>
  </r>
  <r>
    <d v="2015-10-16T00:00:00"/>
    <s v="0.1415"/>
    <n v="0"/>
    <n v="3126"/>
    <s v="0.27"/>
    <n v="96"/>
    <x v="41"/>
    <x v="0"/>
  </r>
  <r>
    <d v="2015-10-17T00:00:00"/>
    <s v="0.1415"/>
    <n v="0"/>
    <n v="3126"/>
    <s v="0.27"/>
    <n v="76"/>
    <x v="41"/>
    <x v="0"/>
  </r>
  <r>
    <d v="2015-10-19T00:00:00"/>
    <s v="0.1415"/>
    <n v="0"/>
    <n v="3126"/>
    <s v="0.27"/>
    <n v="52"/>
    <x v="42"/>
    <x v="0"/>
  </r>
  <r>
    <d v="2015-10-20T00:00:00"/>
    <s v="0.1415"/>
    <n v="0"/>
    <n v="3126"/>
    <s v="0.27"/>
    <n v="62"/>
    <x v="42"/>
    <x v="0"/>
  </r>
  <r>
    <d v="2015-10-21T00:00:00"/>
    <s v="0.1415"/>
    <n v="0"/>
    <n v="3126"/>
    <s v="0.27"/>
    <n v="68"/>
    <x v="42"/>
    <x v="0"/>
  </r>
  <r>
    <d v="2015-10-22T00:00:00"/>
    <s v="0.1415"/>
    <n v="0"/>
    <n v="3131"/>
    <s v="0.27"/>
    <n v="74"/>
    <x v="42"/>
    <x v="0"/>
  </r>
  <r>
    <d v="2015-10-23T00:00:00"/>
    <s v="0.1415"/>
    <s v="8.7"/>
    <n v="3131"/>
    <s v="0.27"/>
    <n v="34"/>
    <x v="42"/>
    <x v="0"/>
  </r>
  <r>
    <d v="2015-10-26T00:00:00"/>
    <s v="0.1415"/>
    <s v="0.2"/>
    <n v="3131"/>
    <s v="0.27"/>
    <n v="28"/>
    <x v="43"/>
    <x v="0"/>
  </r>
  <r>
    <d v="2015-10-27T00:00:00"/>
    <s v="0.1415"/>
    <s v="1.9"/>
    <n v="3131"/>
    <s v="0.27"/>
    <n v="48"/>
    <x v="43"/>
    <x v="0"/>
  </r>
  <r>
    <d v="2015-10-28T00:00:00"/>
    <s v="0.1415"/>
    <s v="2.7"/>
    <n v="3131"/>
    <s v="0.27"/>
    <n v="76"/>
    <x v="43"/>
    <x v="0"/>
  </r>
  <r>
    <d v="2015-10-29T00:00:00"/>
    <s v="0.1415"/>
    <s v="0.2"/>
    <n v="3141"/>
    <s v="0.27"/>
    <n v="48"/>
    <x v="43"/>
    <x v="0"/>
  </r>
  <r>
    <d v="2015-10-30T00:00:00"/>
    <s v="0.1415"/>
    <n v="0"/>
    <n v="3141"/>
    <s v="0.27"/>
    <n v="8"/>
    <x v="43"/>
    <x v="0"/>
  </r>
  <r>
    <d v="2015-11-03T00:00:00"/>
    <s v="0.1415"/>
    <s v="4.4"/>
    <n v="3141"/>
    <s v="0.4"/>
    <n v="56"/>
    <x v="44"/>
    <x v="0"/>
  </r>
  <r>
    <d v="2015-11-04T00:00:00"/>
    <s v="0.1415"/>
    <s v="12.5"/>
    <n v="3141"/>
    <s v="0.4"/>
    <n v="38"/>
    <x v="44"/>
    <x v="0"/>
  </r>
  <r>
    <d v="2015-11-05T00:00:00"/>
    <s v="0.1415"/>
    <n v="0"/>
    <n v="3138"/>
    <s v="0.4"/>
    <n v="54"/>
    <x v="44"/>
    <x v="0"/>
  </r>
  <r>
    <d v="2015-11-06T00:00:00"/>
    <s v="0.1415"/>
    <s v="34.4"/>
    <n v="3138"/>
    <s v="0.4"/>
    <n v="142"/>
    <x v="44"/>
    <x v="0"/>
  </r>
  <r>
    <d v="2015-11-09T00:00:00"/>
    <s v="0.1415"/>
    <n v="0"/>
    <n v="3138"/>
    <s v="0.4"/>
    <n v="32"/>
    <x v="45"/>
    <x v="0"/>
  </r>
  <r>
    <d v="2015-11-10T00:00:00"/>
    <s v="0.1415"/>
    <n v="0"/>
    <n v="3138"/>
    <s v="0.4"/>
    <n v="60"/>
    <x v="45"/>
    <x v="0"/>
  </r>
  <r>
    <d v="2015-11-11T00:00:00"/>
    <s v="0.1415"/>
    <n v="0"/>
    <n v="3138"/>
    <s v="0.4"/>
    <n v="24"/>
    <x v="45"/>
    <x v="0"/>
  </r>
  <r>
    <d v="2015-11-12T00:00:00"/>
    <s v="0.1415"/>
    <n v="0"/>
    <n v="3144"/>
    <s v="0.4"/>
    <n v="98"/>
    <x v="45"/>
    <x v="0"/>
  </r>
  <r>
    <d v="2015-11-13T00:00:00"/>
    <s v="0.1415"/>
    <n v="0"/>
    <n v="3144"/>
    <s v="0.4"/>
    <n v="82"/>
    <x v="45"/>
    <x v="0"/>
  </r>
  <r>
    <d v="2015-11-16T00:00:00"/>
    <s v="0.1415"/>
    <s v="0.3"/>
    <n v="3144"/>
    <s v="0.4"/>
    <n v="66"/>
    <x v="46"/>
    <x v="0"/>
  </r>
  <r>
    <d v="2015-11-17T00:00:00"/>
    <s v="0.1415"/>
    <s v="7.5"/>
    <n v="3144"/>
    <s v="0.4"/>
    <n v="166"/>
    <x v="46"/>
    <x v="0"/>
  </r>
  <r>
    <d v="2015-11-18T00:00:00"/>
    <s v="0.1415"/>
    <s v="0.6"/>
    <n v="3144"/>
    <s v="0.4"/>
    <n v="118"/>
    <x v="46"/>
    <x v="0"/>
  </r>
  <r>
    <d v="2015-11-19T00:00:00"/>
    <s v="0.1415"/>
    <n v="1"/>
    <n v="3142"/>
    <s v="0.4"/>
    <n v="88"/>
    <x v="46"/>
    <x v="0"/>
  </r>
  <r>
    <d v="2015-11-20T00:00:00"/>
    <s v="0.1415"/>
    <n v="0"/>
    <n v="3142"/>
    <s v="0.4"/>
    <n v="14"/>
    <x v="46"/>
    <x v="0"/>
  </r>
  <r>
    <d v="2015-11-23T00:00:00"/>
    <s v="0.1415"/>
    <n v="0"/>
    <n v="3142"/>
    <s v="0.4"/>
    <n v="28"/>
    <x v="47"/>
    <x v="0"/>
  </r>
  <r>
    <d v="2015-11-24T00:00:00"/>
    <s v="0.1415"/>
    <s v="9.7"/>
    <n v="3142"/>
    <s v="0.4"/>
    <n v="56"/>
    <x v="47"/>
    <x v="0"/>
  </r>
  <r>
    <d v="2015-11-25T00:00:00"/>
    <s v="0.1415"/>
    <n v="20"/>
    <n v="3142"/>
    <s v="0.4"/>
    <n v="46"/>
    <x v="47"/>
    <x v="0"/>
  </r>
  <r>
    <d v="2015-11-26T00:00:00"/>
    <s v="0.1415"/>
    <n v="0"/>
    <n v="3155"/>
    <s v="0.4"/>
    <n v="38"/>
    <x v="47"/>
    <x v="0"/>
  </r>
  <r>
    <d v="2015-11-27T00:00:00"/>
    <s v="0.1415"/>
    <s v="70.2"/>
    <n v="3155"/>
    <s v="0.4"/>
    <n v="46"/>
    <x v="47"/>
    <x v="0"/>
  </r>
  <r>
    <d v="2015-11-30T00:00:00"/>
    <s v="0.1415"/>
    <n v="0"/>
    <n v="3155"/>
    <s v="0.4"/>
    <n v="25.5"/>
    <x v="48"/>
    <x v="0"/>
  </r>
  <r>
    <d v="2015-12-01T00:00:00"/>
    <s v="0.1415"/>
    <s v="1.1"/>
    <n v="3155"/>
    <s v="0.12"/>
    <n v="54"/>
    <x v="48"/>
    <x v="0"/>
  </r>
  <r>
    <d v="2015-12-02T00:00:00"/>
    <s v="0.1415"/>
    <n v="0"/>
    <n v="3155"/>
    <s v="0.12"/>
    <n v="36"/>
    <x v="48"/>
    <x v="0"/>
  </r>
  <r>
    <d v="2015-12-03T00:00:00"/>
    <s v="0.1415"/>
    <n v="0"/>
    <n v="3147"/>
    <s v="0.12"/>
    <n v="42"/>
    <x v="48"/>
    <x v="0"/>
  </r>
  <r>
    <d v="2015-12-04T00:00:00"/>
    <s v="0.1415"/>
    <s v="17.8"/>
    <n v="3147"/>
    <s v="0.12"/>
    <n v="50"/>
    <x v="48"/>
    <x v="0"/>
  </r>
  <r>
    <d v="2015-12-07T00:00:00"/>
    <s v="0.1415"/>
    <s v="16.4"/>
    <n v="3147"/>
    <s v="0.12"/>
    <n v="58"/>
    <x v="49"/>
    <x v="0"/>
  </r>
  <r>
    <d v="2015-12-08T00:00:00"/>
    <s v="0.1415"/>
    <s v="0.2"/>
    <n v="3147"/>
    <s v="0.12"/>
    <n v="30"/>
    <x v="49"/>
    <x v="0"/>
  </r>
  <r>
    <d v="2015-12-09T00:00:00"/>
    <s v="0.1415"/>
    <n v="0"/>
    <n v="3147"/>
    <s v="0.12"/>
    <n v="14"/>
    <x v="49"/>
    <x v="0"/>
  </r>
  <r>
    <d v="2015-12-10T00:00:00"/>
    <s v="0.1415"/>
    <s v="5.4"/>
    <n v="3156"/>
    <s v="0.12"/>
    <n v="40"/>
    <x v="49"/>
    <x v="0"/>
  </r>
  <r>
    <d v="2015-12-11T00:00:00"/>
    <s v="0.1415"/>
    <s v="0.6"/>
    <n v="3156"/>
    <s v="0.12"/>
    <n v="50"/>
    <x v="49"/>
    <x v="0"/>
  </r>
  <r>
    <d v="2015-12-14T00:00:00"/>
    <s v="0.1415"/>
    <n v="0"/>
    <n v="3156"/>
    <s v="0.12"/>
    <n v="48"/>
    <x v="50"/>
    <x v="0"/>
  </r>
  <r>
    <d v="2015-12-15T00:00:00"/>
    <s v="0.1415"/>
    <n v="0"/>
    <n v="3156"/>
    <s v="0.12"/>
    <n v="72"/>
    <x v="50"/>
    <x v="0"/>
  </r>
  <r>
    <d v="2015-12-16T00:00:00"/>
    <s v="0.1415"/>
    <n v="0"/>
    <n v="3156"/>
    <s v="0.12"/>
    <n v="26"/>
    <x v="50"/>
    <x v="0"/>
  </r>
  <r>
    <d v="2015-12-17T00:00:00"/>
    <s v="0.1415"/>
    <n v="0"/>
    <s v="3.16"/>
    <s v="0.12"/>
    <n v="70"/>
    <x v="50"/>
    <x v="0"/>
  </r>
  <r>
    <d v="2015-12-18T00:00:00"/>
    <s v="0.1415"/>
    <s v="11.9"/>
    <s v="3.16"/>
    <s v="0.12"/>
    <n v="76"/>
    <x v="50"/>
    <x v="0"/>
  </r>
  <r>
    <d v="2015-12-19T00:00:00"/>
    <s v="0.1415"/>
    <s v="30.7"/>
    <s v="3.16"/>
    <s v="0.12"/>
    <n v="4"/>
    <x v="50"/>
    <x v="0"/>
  </r>
  <r>
    <d v="2015-12-21T00:00:00"/>
    <s v="0.1415"/>
    <s v="2.6"/>
    <s v="3.16"/>
    <s v="0.12"/>
    <n v="40"/>
    <x v="51"/>
    <x v="0"/>
  </r>
  <r>
    <d v="2015-12-22T00:00:00"/>
    <s v="0.1415"/>
    <s v="31.5"/>
    <s v="3.16"/>
    <s v="0.12"/>
    <n v="90"/>
    <x v="51"/>
    <x v="0"/>
  </r>
  <r>
    <d v="2015-12-23T00:00:00"/>
    <s v="0.1415"/>
    <s v="40.4"/>
    <s v="3.16"/>
    <s v="0.12"/>
    <n v="8"/>
    <x v="51"/>
    <x v="0"/>
  </r>
  <r>
    <d v="2015-12-24T00:00:00"/>
    <s v="0.1415"/>
    <n v="0"/>
    <n v="3162"/>
    <s v="0.12"/>
    <n v="14"/>
    <x v="51"/>
    <x v="0"/>
  </r>
  <r>
    <d v="2015-12-28T00:00:00"/>
    <s v="0.1415"/>
    <s v="0.2"/>
    <n v="3162"/>
    <s v="0.12"/>
    <n v="94"/>
    <x v="52"/>
    <x v="0"/>
  </r>
  <r>
    <d v="2015-12-29T00:00:00"/>
    <s v="0.1415"/>
    <n v="11"/>
    <n v="3162"/>
    <s v="0.12"/>
    <n v="66"/>
    <x v="52"/>
    <x v="0"/>
  </r>
  <r>
    <d v="2015-12-30T00:00:00"/>
    <s v="0.1415"/>
    <s v="6.9"/>
    <n v="3162"/>
    <s v="0.12"/>
    <n v="94"/>
    <x v="52"/>
    <x v="0"/>
  </r>
  <r>
    <d v="2016-01-04T00:00:00"/>
    <s v="0.1415"/>
    <n v="35"/>
    <s v="3.16"/>
    <s v="0.32"/>
    <n v="116"/>
    <x v="1"/>
    <x v="1"/>
  </r>
  <r>
    <d v="2016-01-05T00:00:00"/>
    <s v="0.1415"/>
    <n v="33"/>
    <s v="3.16"/>
    <s v="0.32"/>
    <n v="22"/>
    <x v="1"/>
    <x v="1"/>
  </r>
  <r>
    <d v="2016-01-06T00:00:00"/>
    <s v="0.1415"/>
    <s v="5.6"/>
    <s v="3.16"/>
    <s v="0.32"/>
    <n v="78"/>
    <x v="1"/>
    <x v="1"/>
  </r>
  <r>
    <d v="2016-01-07T00:00:00"/>
    <s v="0.1415"/>
    <s v="1.4"/>
    <s v="3.16"/>
    <s v="0.32"/>
    <n v="56"/>
    <x v="1"/>
    <x v="1"/>
  </r>
  <r>
    <d v="2016-01-08T00:00:00"/>
    <s v="0.1415"/>
    <s v="5.4"/>
    <s v="3.16"/>
    <s v="0.32"/>
    <n v="68"/>
    <x v="1"/>
    <x v="1"/>
  </r>
  <r>
    <d v="2016-01-11T00:00:00"/>
    <s v="0.1415"/>
    <s v="2.2"/>
    <s v="3.16"/>
    <s v="0.32"/>
    <n v="48"/>
    <x v="2"/>
    <x v="1"/>
  </r>
  <r>
    <d v="2016-01-12T00:00:00"/>
    <s v="0.1415"/>
    <s v="12.2"/>
    <s v="3.16"/>
    <s v="0.32"/>
    <n v="72"/>
    <x v="2"/>
    <x v="1"/>
  </r>
  <r>
    <d v="2016-01-13T00:00:00"/>
    <s v="0.1415"/>
    <s v="20.1"/>
    <s v="3.16"/>
    <s v="0.32"/>
    <n v="60"/>
    <x v="2"/>
    <x v="1"/>
  </r>
  <r>
    <d v="2016-01-14T00:00:00"/>
    <s v="0.1415"/>
    <s v="51.4"/>
    <s v="3.16"/>
    <s v="0.32"/>
    <n v="96"/>
    <x v="2"/>
    <x v="1"/>
  </r>
  <r>
    <d v="2016-01-15T00:00:00"/>
    <s v="0.1415"/>
    <s v="45.9"/>
    <n v="3174"/>
    <s v="0.32"/>
    <n v="54"/>
    <x v="2"/>
    <x v="1"/>
  </r>
  <r>
    <d v="2016-01-18T00:00:00"/>
    <s v="0.1415"/>
    <s v="18.6"/>
    <n v="3174"/>
    <s v="0.32"/>
    <n v="54"/>
    <x v="3"/>
    <x v="1"/>
  </r>
  <r>
    <d v="2016-01-19T00:00:00"/>
    <s v="0.1415"/>
    <s v="35.7"/>
    <n v="3174"/>
    <s v="0.32"/>
    <n v="42"/>
    <x v="3"/>
    <x v="1"/>
  </r>
  <r>
    <d v="2016-01-20T00:00:00"/>
    <s v="0.1415"/>
    <s v="99.1"/>
    <n v="3174"/>
    <s v="0.32"/>
    <n v="58"/>
    <x v="3"/>
    <x v="1"/>
  </r>
  <r>
    <d v="2016-01-21T00:00:00"/>
    <s v="0.1415"/>
    <n v="0"/>
    <n v="3174"/>
    <s v="0.32"/>
    <n v="82"/>
    <x v="3"/>
    <x v="1"/>
  </r>
  <r>
    <d v="2016-01-22T00:00:00"/>
    <s v="0.1415"/>
    <s v="0.9"/>
    <n v="3169"/>
    <s v="0.32"/>
    <n v="46"/>
    <x v="3"/>
    <x v="1"/>
  </r>
  <r>
    <d v="2016-01-25T00:00:00"/>
    <s v="0.1415"/>
    <s v="3.5"/>
    <n v="3169"/>
    <s v="0.32"/>
    <n v="60"/>
    <x v="4"/>
    <x v="1"/>
  </r>
  <r>
    <d v="2016-01-26T00:00:00"/>
    <s v="0.1415"/>
    <s v="8.7"/>
    <n v="3169"/>
    <s v="0.32"/>
    <n v="95"/>
    <x v="4"/>
    <x v="1"/>
  </r>
  <r>
    <d v="2016-01-27T00:00:00"/>
    <s v="0.1415"/>
    <s v="0.5"/>
    <n v="3169"/>
    <s v="0.32"/>
    <n v="42"/>
    <x v="4"/>
    <x v="1"/>
  </r>
  <r>
    <d v="2016-01-28T00:00:00"/>
    <s v="0.1415"/>
    <s v="7.2"/>
    <n v="3169"/>
    <s v="0.32"/>
    <n v="64"/>
    <x v="4"/>
    <x v="1"/>
  </r>
  <r>
    <d v="2016-01-29T00:00:00"/>
    <s v="0.1415"/>
    <s v="6.8"/>
    <n v="3178"/>
    <s v="0.32"/>
    <n v="48"/>
    <x v="4"/>
    <x v="1"/>
  </r>
  <r>
    <d v="2016-02-01T00:00:00"/>
    <s v="0.1415"/>
    <n v="0"/>
    <n v="3178"/>
    <s v="0.52"/>
    <n v="120"/>
    <x v="5"/>
    <x v="1"/>
  </r>
  <r>
    <d v="2016-02-02T00:00:00"/>
    <s v="0.1415"/>
    <n v="0"/>
    <n v="3178"/>
    <s v="0.52"/>
    <n v="92"/>
    <x v="5"/>
    <x v="1"/>
  </r>
  <r>
    <d v="2016-02-03T00:00:00"/>
    <s v="0.1415"/>
    <s v="15.4"/>
    <n v="3178"/>
    <s v="0.52"/>
    <n v="108"/>
    <x v="5"/>
    <x v="1"/>
  </r>
  <r>
    <d v="2016-02-04T00:00:00"/>
    <s v="0.1415"/>
    <s v="1.8"/>
    <n v="3178"/>
    <s v="0.52"/>
    <n v="88"/>
    <x v="5"/>
    <x v="1"/>
  </r>
  <r>
    <d v="2016-02-05T00:00:00"/>
    <s v="0.1415"/>
    <s v="5.6"/>
    <n v="3178"/>
    <s v="0.52"/>
    <n v="88"/>
    <x v="5"/>
    <x v="1"/>
  </r>
  <r>
    <d v="2016-02-08T00:00:00"/>
    <s v="0.1415"/>
    <n v="0"/>
    <n v="3178"/>
    <s v="0.52"/>
    <n v="38"/>
    <x v="6"/>
    <x v="1"/>
  </r>
  <r>
    <d v="2016-02-10T00:00:00"/>
    <s v="0.1415"/>
    <s v="39.4"/>
    <n v="3178"/>
    <s v="0.52"/>
    <n v="90"/>
    <x v="6"/>
    <x v="1"/>
  </r>
  <r>
    <d v="2016-02-11T00:00:00"/>
    <s v="0.1415"/>
    <n v="0"/>
    <n v="3178"/>
    <s v="0.52"/>
    <n v="66"/>
    <x v="6"/>
    <x v="1"/>
  </r>
  <r>
    <d v="2016-02-12T00:00:00"/>
    <s v="0.1415"/>
    <s v="2.8"/>
    <n v="3189"/>
    <s v="0.52"/>
    <n v="82"/>
    <x v="6"/>
    <x v="1"/>
  </r>
  <r>
    <d v="2016-02-15T00:00:00"/>
    <s v="0.1415"/>
    <s v="15.1"/>
    <n v="3189"/>
    <s v="0.52"/>
    <n v="122"/>
    <x v="7"/>
    <x v="1"/>
  </r>
  <r>
    <d v="2016-02-16T00:00:00"/>
    <s v="0.1415"/>
    <n v="0"/>
    <n v="3189"/>
    <s v="0.52"/>
    <n v="146"/>
    <x v="7"/>
    <x v="1"/>
  </r>
  <r>
    <d v="2016-02-17T00:00:00"/>
    <s v="0.1415"/>
    <n v="0"/>
    <n v="3189"/>
    <s v="0.52"/>
    <n v="120"/>
    <x v="7"/>
    <x v="1"/>
  </r>
  <r>
    <d v="2016-02-18T00:00:00"/>
    <s v="0.1415"/>
    <n v="0"/>
    <n v="3189"/>
    <s v="0.52"/>
    <n v="88"/>
    <x v="7"/>
    <x v="1"/>
  </r>
  <r>
    <d v="2016-02-19T00:00:00"/>
    <s v="0.1415"/>
    <s v="3.2"/>
    <n v="3181"/>
    <s v="0.52"/>
    <n v="160"/>
    <x v="7"/>
    <x v="1"/>
  </r>
  <r>
    <d v="2016-02-22T00:00:00"/>
    <s v="0.1415"/>
    <s v="8.2"/>
    <n v="3181"/>
    <s v="0.52"/>
    <n v="90"/>
    <x v="8"/>
    <x v="1"/>
  </r>
  <r>
    <d v="2016-02-23T00:00:00"/>
    <s v="0.1415"/>
    <s v="3.8"/>
    <n v="3181"/>
    <s v="0.52"/>
    <n v="142"/>
    <x v="8"/>
    <x v="1"/>
  </r>
  <r>
    <d v="2016-02-24T00:00:00"/>
    <s v="0.1415"/>
    <n v="0"/>
    <n v="3181"/>
    <s v="0.52"/>
    <n v="102"/>
    <x v="8"/>
    <x v="1"/>
  </r>
  <r>
    <d v="2016-02-25T00:00:00"/>
    <s v="0.1415"/>
    <n v="0"/>
    <n v="3181"/>
    <s v="0.52"/>
    <n v="172"/>
    <x v="8"/>
    <x v="1"/>
  </r>
  <r>
    <d v="2016-02-26T00:00:00"/>
    <s v="0.1415"/>
    <n v="0"/>
    <s v="3.19"/>
    <s v="0.52"/>
    <n v="156"/>
    <x v="8"/>
    <x v="1"/>
  </r>
  <r>
    <d v="2016-02-29T00:00:00"/>
    <s v="0.1415"/>
    <s v="27.1"/>
    <s v="3.19"/>
    <s v="0.52"/>
    <n v="170"/>
    <x v="9"/>
    <x v="1"/>
  </r>
  <r>
    <d v="2016-03-01T00:00:00"/>
    <s v="0.1415"/>
    <s v="3.8"/>
    <s v="3.19"/>
    <s v="0.79"/>
    <n v="108"/>
    <x v="9"/>
    <x v="1"/>
  </r>
  <r>
    <d v="2016-03-02T00:00:00"/>
    <s v="0.1415"/>
    <s v="13.1"/>
    <s v="3.19"/>
    <s v="0.79"/>
    <n v="92"/>
    <x v="9"/>
    <x v="1"/>
  </r>
  <r>
    <d v="2016-03-03T00:00:00"/>
    <s v="0.1415"/>
    <s v="23.3"/>
    <s v="3.19"/>
    <s v="0.79"/>
    <n v="80"/>
    <x v="9"/>
    <x v="1"/>
  </r>
  <r>
    <d v="2016-03-04T00:00:00"/>
    <s v="0.1415"/>
    <n v="0"/>
    <n v="3178"/>
    <s v="0.79"/>
    <n v="60"/>
    <x v="9"/>
    <x v="1"/>
  </r>
  <r>
    <d v="2016-03-07T00:00:00"/>
    <s v="0.1415"/>
    <s v="7.1"/>
    <n v="3178"/>
    <s v="0.79"/>
    <n v="134"/>
    <x v="10"/>
    <x v="1"/>
  </r>
  <r>
    <d v="2016-03-08T00:00:00"/>
    <s v="0.1415"/>
    <n v="8"/>
    <n v="3178"/>
    <s v="0.79"/>
    <n v="142"/>
    <x v="10"/>
    <x v="1"/>
  </r>
  <r>
    <d v="2016-03-09T00:00:00"/>
    <s v="0.1415"/>
    <s v="0.2"/>
    <n v="3178"/>
    <s v="0.79"/>
    <n v="104"/>
    <x v="10"/>
    <x v="1"/>
  </r>
  <r>
    <d v="2016-03-10T00:00:00"/>
    <s v="0.1415"/>
    <n v="0"/>
    <n v="3178"/>
    <s v="0.79"/>
    <n v="116"/>
    <x v="10"/>
    <x v="1"/>
  </r>
  <r>
    <d v="2016-03-11T00:00:00"/>
    <s v="0.1415"/>
    <s v="0.3"/>
    <n v="3196"/>
    <s v="0.79"/>
    <n v="134"/>
    <x v="10"/>
    <x v="1"/>
  </r>
  <r>
    <d v="2016-03-14T00:00:00"/>
    <s v="0.1415"/>
    <s v="32.1"/>
    <n v="3196"/>
    <s v="0.79"/>
    <n v="132"/>
    <x v="11"/>
    <x v="1"/>
  </r>
  <r>
    <d v="2016-03-15T00:00:00"/>
    <s v="0.1415"/>
    <n v="3"/>
    <n v="3196"/>
    <s v="0.79"/>
    <n v="112"/>
    <x v="11"/>
    <x v="1"/>
  </r>
  <r>
    <d v="2016-03-16T00:00:00"/>
    <s v="0.1415"/>
    <n v="0"/>
    <n v="3196"/>
    <s v="0.79"/>
    <n v="92"/>
    <x v="11"/>
    <x v="1"/>
  </r>
  <r>
    <d v="2016-03-17T00:00:00"/>
    <s v="0.1415"/>
    <n v="0"/>
    <n v="3196"/>
    <s v="0.79"/>
    <n v="112"/>
    <x v="11"/>
    <x v="1"/>
  </r>
  <r>
    <d v="2016-03-18T00:00:00"/>
    <s v="0.1415"/>
    <n v="0"/>
    <n v="3199"/>
    <s v="0.79"/>
    <n v="78"/>
    <x v="11"/>
    <x v="1"/>
  </r>
  <r>
    <d v="2016-03-21T00:00:00"/>
    <s v="0.1415"/>
    <n v="0"/>
    <n v="3199"/>
    <s v="0.79"/>
    <n v="210"/>
    <x v="12"/>
    <x v="1"/>
  </r>
  <r>
    <d v="2016-03-22T00:00:00"/>
    <s v="0.1415"/>
    <n v="0"/>
    <n v="3199"/>
    <s v="0.79"/>
    <n v="160"/>
    <x v="12"/>
    <x v="1"/>
  </r>
  <r>
    <d v="2016-03-23T00:00:00"/>
    <s v="0.1415"/>
    <s v="8.4"/>
    <n v="3199"/>
    <s v="0.79"/>
    <n v="88"/>
    <x v="12"/>
    <x v="1"/>
  </r>
  <r>
    <d v="2016-03-24T00:00:00"/>
    <s v="0.1415"/>
    <n v="0"/>
    <n v="3199"/>
    <s v="0.79"/>
    <n v="46"/>
    <x v="12"/>
    <x v="1"/>
  </r>
  <r>
    <d v="2016-03-28T00:00:00"/>
    <s v="0.1415"/>
    <s v="8.4"/>
    <s v="3.2"/>
    <s v="0.79"/>
    <n v="158"/>
    <x v="13"/>
    <x v="1"/>
  </r>
  <r>
    <d v="2016-03-29T00:00:00"/>
    <s v="0.1415"/>
    <n v="0"/>
    <s v="3.2"/>
    <s v="0.79"/>
    <n v="200"/>
    <x v="13"/>
    <x v="1"/>
  </r>
  <r>
    <d v="2016-03-30T00:00:00"/>
    <s v="0.1415"/>
    <n v="0"/>
    <s v="3.2"/>
    <s v="0.79"/>
    <n v="62"/>
    <x v="13"/>
    <x v="1"/>
  </r>
  <r>
    <d v="2016-03-31T00:00:00"/>
    <s v="0.1415"/>
    <n v="0"/>
    <s v="3.2"/>
    <s v="0.79"/>
    <n v="148"/>
    <x v="13"/>
    <x v="1"/>
  </r>
  <r>
    <d v="2016-04-01T00:00:00"/>
    <s v="0.1415"/>
    <n v="0"/>
    <n v="3199"/>
    <s v="0.41"/>
    <n v="128"/>
    <x v="13"/>
    <x v="1"/>
  </r>
  <r>
    <d v="2016-04-04T00:00:00"/>
    <s v="0.1415"/>
    <n v="0"/>
    <n v="3199"/>
    <s v="0.41"/>
    <n v="138"/>
    <x v="14"/>
    <x v="1"/>
  </r>
  <r>
    <d v="2016-04-05T00:00:00"/>
    <s v="0.1415"/>
    <n v="0"/>
    <n v="3199"/>
    <s v="0.41"/>
    <n v="78"/>
    <x v="14"/>
    <x v="1"/>
  </r>
  <r>
    <d v="2016-04-06T00:00:00"/>
    <s v="0.1415"/>
    <n v="0"/>
    <n v="3199"/>
    <s v="0.41"/>
    <n v="146"/>
    <x v="14"/>
    <x v="1"/>
  </r>
  <r>
    <d v="2016-04-07T00:00:00"/>
    <s v="0.1415"/>
    <n v="0"/>
    <n v="3199"/>
    <s v="0.41"/>
    <n v="152"/>
    <x v="14"/>
    <x v="1"/>
  </r>
  <r>
    <d v="2016-04-08T00:00:00"/>
    <s v="0.1415"/>
    <n v="0"/>
    <n v="3201"/>
    <s v="0.41"/>
    <n v="98"/>
    <x v="14"/>
    <x v="1"/>
  </r>
  <r>
    <d v="2016-04-11T00:00:00"/>
    <s v="0.1415"/>
    <n v="0"/>
    <n v="3201"/>
    <s v="0.41"/>
    <n v="140"/>
    <x v="15"/>
    <x v="1"/>
  </r>
  <r>
    <d v="2016-04-12T00:00:00"/>
    <s v="0.1415"/>
    <n v="0"/>
    <n v="3201"/>
    <s v="0.41"/>
    <n v="116"/>
    <x v="15"/>
    <x v="1"/>
  </r>
  <r>
    <d v="2016-04-13T00:00:00"/>
    <s v="0.1415"/>
    <n v="0"/>
    <n v="3201"/>
    <s v="0.41"/>
    <n v="96"/>
    <x v="15"/>
    <x v="1"/>
  </r>
  <r>
    <d v="2016-04-14T00:00:00"/>
    <s v="0.1415"/>
    <n v="0"/>
    <n v="3201"/>
    <s v="0.41"/>
    <n v="132"/>
    <x v="15"/>
    <x v="1"/>
  </r>
  <r>
    <d v="2016-04-15T00:00:00"/>
    <s v="0.1415"/>
    <n v="0"/>
    <n v="3195"/>
    <s v="0.41"/>
    <n v="156"/>
    <x v="15"/>
    <x v="1"/>
  </r>
  <r>
    <d v="2016-04-18T00:00:00"/>
    <s v="0.1415"/>
    <n v="0"/>
    <n v="3195"/>
    <s v="0.41"/>
    <n v="128"/>
    <x v="16"/>
    <x v="1"/>
  </r>
  <r>
    <d v="2016-04-19T00:00:00"/>
    <s v="0.1415"/>
    <n v="0"/>
    <n v="3195"/>
    <s v="0.41"/>
    <n v="132"/>
    <x v="16"/>
    <x v="1"/>
  </r>
  <r>
    <d v="2016-04-20T00:00:00"/>
    <s v="0.1415"/>
    <n v="0"/>
    <n v="3195"/>
    <s v="0.41"/>
    <n v="146"/>
    <x v="16"/>
    <x v="1"/>
  </r>
  <r>
    <d v="2016-04-22T00:00:00"/>
    <s v="0.1415"/>
    <n v="0"/>
    <s v="3.19"/>
    <s v="0.41"/>
    <n v="128"/>
    <x v="16"/>
    <x v="1"/>
  </r>
  <r>
    <d v="2016-04-25T00:00:00"/>
    <s v="0.1415"/>
    <n v="0"/>
    <s v="3.19"/>
    <s v="0.41"/>
    <n v="206"/>
    <x v="17"/>
    <x v="1"/>
  </r>
  <r>
    <d v="2016-04-26T00:00:00"/>
    <s v="0.1415"/>
    <n v="0"/>
    <s v="3.19"/>
    <s v="0.41"/>
    <n v="162"/>
    <x v="17"/>
    <x v="1"/>
  </r>
  <r>
    <d v="2016-04-27T00:00:00"/>
    <s v="0.1415"/>
    <n v="1"/>
    <s v="3.19"/>
    <s v="0.41"/>
    <n v="148"/>
    <x v="17"/>
    <x v="1"/>
  </r>
  <r>
    <d v="2016-04-28T00:00:00"/>
    <s v="0.1415"/>
    <n v="0"/>
    <s v="3.19"/>
    <s v="0.41"/>
    <n v="100"/>
    <x v="17"/>
    <x v="1"/>
  </r>
  <r>
    <d v="2016-04-29T00:00:00"/>
    <s v="0.1415"/>
    <s v="0.3"/>
    <n v="3192"/>
    <s v="0.41"/>
    <n v="234"/>
    <x v="17"/>
    <x v="1"/>
  </r>
  <r>
    <d v="2016-05-02T00:00:00"/>
    <s v="0.1415"/>
    <n v="0"/>
    <n v="3192"/>
    <s v="0.19"/>
    <n v="132"/>
    <x v="18"/>
    <x v="1"/>
  </r>
  <r>
    <d v="2016-05-03T00:00:00"/>
    <s v="0.1415"/>
    <n v="0"/>
    <n v="3192"/>
    <s v="0.19"/>
    <n v="174"/>
    <x v="18"/>
    <x v="1"/>
  </r>
  <r>
    <d v="2016-05-04T00:00:00"/>
    <s v="0.1415"/>
    <n v="0"/>
    <n v="3192"/>
    <s v="0.19"/>
    <n v="96"/>
    <x v="18"/>
    <x v="1"/>
  </r>
  <r>
    <d v="2016-05-05T00:00:00"/>
    <s v="0.1415"/>
    <n v="0"/>
    <n v="3192"/>
    <s v="0.19"/>
    <n v="154"/>
    <x v="18"/>
    <x v="1"/>
  </r>
  <r>
    <d v="2016-05-06T00:00:00"/>
    <s v="0.1415"/>
    <n v="0"/>
    <s v="3.2"/>
    <s v="0.19"/>
    <n v="80"/>
    <x v="18"/>
    <x v="1"/>
  </r>
  <r>
    <d v="2016-05-09T00:00:00"/>
    <s v="0.1415"/>
    <n v="0"/>
    <s v="3.2"/>
    <s v="0.19"/>
    <n v="220"/>
    <x v="19"/>
    <x v="1"/>
  </r>
  <r>
    <d v="2016-05-10T00:00:00"/>
    <s v="0.1415"/>
    <n v="0"/>
    <s v="3.2"/>
    <s v="0.19"/>
    <n v="188"/>
    <x v="19"/>
    <x v="1"/>
  </r>
  <r>
    <d v="2016-05-11T00:00:00"/>
    <s v="0.1415"/>
    <n v="0"/>
    <s v="3.2"/>
    <s v="0.19"/>
    <n v="140"/>
    <x v="19"/>
    <x v="1"/>
  </r>
  <r>
    <d v="2016-05-12T00:00:00"/>
    <s v="0.1415"/>
    <n v="0"/>
    <s v="3.2"/>
    <s v="0.19"/>
    <n v="128"/>
    <x v="19"/>
    <x v="1"/>
  </r>
  <r>
    <d v="2016-05-13T00:00:00"/>
    <s v="0.1415"/>
    <n v="0"/>
    <n v="3186"/>
    <s v="0.19"/>
    <n v="118"/>
    <x v="19"/>
    <x v="1"/>
  </r>
  <r>
    <d v="2016-05-16T00:00:00"/>
    <s v="0.1415"/>
    <n v="0"/>
    <n v="3186"/>
    <s v="0.19"/>
    <n v="118"/>
    <x v="20"/>
    <x v="1"/>
  </r>
  <r>
    <d v="2016-05-17T00:00:00"/>
    <s v="0.1415"/>
    <s v="0.6"/>
    <n v="3186"/>
    <s v="0.19"/>
    <n v="180"/>
    <x v="20"/>
    <x v="1"/>
  </r>
  <r>
    <d v="2016-05-18T00:00:00"/>
    <s v="0.1415"/>
    <n v="0"/>
    <n v="3186"/>
    <s v="0.19"/>
    <n v="169.2"/>
    <x v="20"/>
    <x v="1"/>
  </r>
  <r>
    <d v="2016-05-19T00:00:00"/>
    <s v="0.1415"/>
    <s v="18.6"/>
    <n v="3186"/>
    <s v="0.19"/>
    <n v="118"/>
    <x v="20"/>
    <x v="1"/>
  </r>
  <r>
    <d v="2016-05-20T00:00:00"/>
    <s v="0.1415"/>
    <n v="0"/>
    <n v="3197"/>
    <s v="0.19"/>
    <n v="132"/>
    <x v="20"/>
    <x v="1"/>
  </r>
  <r>
    <d v="2016-05-23T00:00:00"/>
    <s v="0.1415"/>
    <n v="0"/>
    <n v="3197"/>
    <s v="0.19"/>
    <n v="170"/>
    <x v="21"/>
    <x v="1"/>
  </r>
  <r>
    <d v="2016-05-25T00:00:00"/>
    <s v="0.1415"/>
    <n v="0"/>
    <n v="3197"/>
    <s v="0.19"/>
    <n v="146"/>
    <x v="21"/>
    <x v="1"/>
  </r>
  <r>
    <d v="2016-05-27T00:00:00"/>
    <s v="0.1415"/>
    <n v="0"/>
    <n v="3192"/>
    <s v="0.19"/>
    <n v="192"/>
    <x v="21"/>
    <x v="1"/>
  </r>
  <r>
    <d v="2016-05-30T00:00:00"/>
    <s v="0.1415"/>
    <n v="0"/>
    <n v="3192"/>
    <s v="0.19"/>
    <n v="234"/>
    <x v="22"/>
    <x v="1"/>
  </r>
  <r>
    <d v="2016-05-31T00:00:00"/>
    <s v="0.1415"/>
    <n v="0"/>
    <n v="3192"/>
    <s v="0.19"/>
    <n v="230.4"/>
    <x v="22"/>
    <x v="1"/>
  </r>
  <r>
    <d v="2016-06-01T00:00:00"/>
    <s v="0.1415"/>
    <n v="0"/>
    <n v="3192"/>
    <s v="1.52"/>
    <n v="116"/>
    <x v="22"/>
    <x v="1"/>
  </r>
  <r>
    <d v="2016-06-02T00:00:00"/>
    <s v="0.1415"/>
    <n v="0"/>
    <n v="3192"/>
    <s v="1.52"/>
    <n v="120"/>
    <x v="22"/>
    <x v="1"/>
  </r>
  <r>
    <d v="2016-06-03T00:00:00"/>
    <s v="0.1415"/>
    <n v="0"/>
    <n v="3201"/>
    <s v="1.52"/>
    <n v="145.6"/>
    <x v="22"/>
    <x v="1"/>
  </r>
  <r>
    <d v="2016-06-06T00:00:00"/>
    <s v="0.1415"/>
    <n v="0"/>
    <n v="3201"/>
    <s v="1.52"/>
    <n v="112"/>
    <x v="23"/>
    <x v="1"/>
  </r>
  <r>
    <d v="2016-06-07T00:00:00"/>
    <s v="0.1415"/>
    <n v="0"/>
    <n v="3201"/>
    <s v="1.52"/>
    <n v="170"/>
    <x v="23"/>
    <x v="1"/>
  </r>
  <r>
    <d v="2016-06-08T00:00:00"/>
    <s v="0.1415"/>
    <n v="0"/>
    <n v="3201"/>
    <s v="1.52"/>
    <n v="148"/>
    <x v="23"/>
    <x v="1"/>
  </r>
  <r>
    <d v="2016-06-09T00:00:00"/>
    <s v="0.1415"/>
    <n v="0"/>
    <n v="3201"/>
    <s v="1.52"/>
    <n v="102"/>
    <x v="23"/>
    <x v="1"/>
  </r>
  <r>
    <d v="2016-06-10T00:00:00"/>
    <s v="0.1415"/>
    <n v="0"/>
    <n v="3191"/>
    <s v="1.52"/>
    <n v="162"/>
    <x v="23"/>
    <x v="1"/>
  </r>
  <r>
    <d v="2016-06-13T00:00:00"/>
    <s v="0.1415"/>
    <n v="0"/>
    <n v="3191"/>
    <s v="1.52"/>
    <n v="136"/>
    <x v="24"/>
    <x v="1"/>
  </r>
  <r>
    <d v="2016-06-14T00:00:00"/>
    <s v="0.1415"/>
    <n v="0"/>
    <n v="3191"/>
    <s v="1.52"/>
    <n v="230"/>
    <x v="24"/>
    <x v="1"/>
  </r>
  <r>
    <d v="2016-06-15T00:00:00"/>
    <s v="0.1415"/>
    <n v="0"/>
    <n v="3191"/>
    <s v="1.52"/>
    <n v="140"/>
    <x v="24"/>
    <x v="1"/>
  </r>
  <r>
    <d v="2016-06-16T00:00:00"/>
    <s v="0.1415"/>
    <n v="0"/>
    <n v="3191"/>
    <s v="1.52"/>
    <n v="152"/>
    <x v="24"/>
    <x v="1"/>
  </r>
  <r>
    <d v="2016-06-17T00:00:00"/>
    <s v="0.1415"/>
    <n v="0"/>
    <n v="3193"/>
    <s v="1.52"/>
    <n v="170"/>
    <x v="24"/>
    <x v="1"/>
  </r>
  <r>
    <d v="2016-06-20T00:00:00"/>
    <s v="0.1415"/>
    <n v="0"/>
    <n v="3193"/>
    <s v="1.52"/>
    <n v="112"/>
    <x v="25"/>
    <x v="1"/>
  </r>
  <r>
    <d v="2016-06-21T00:00:00"/>
    <s v="0.1415"/>
    <n v="0"/>
    <n v="3193"/>
    <s v="1.52"/>
    <n v="154"/>
    <x v="25"/>
    <x v="1"/>
  </r>
  <r>
    <d v="2016-06-22T00:00:00"/>
    <s v="0.1415"/>
    <n v="0"/>
    <n v="3193"/>
    <s v="1.52"/>
    <n v="232"/>
    <x v="25"/>
    <x v="1"/>
  </r>
  <r>
    <d v="2016-06-23T00:00:00"/>
    <s v="0.1415"/>
    <n v="0"/>
    <n v="3193"/>
    <s v="1.52"/>
    <n v="130"/>
    <x v="25"/>
    <x v="1"/>
  </r>
  <r>
    <d v="2016-06-24T00:00:00"/>
    <s v="0.1415"/>
    <n v="0"/>
    <n v="3191"/>
    <s v="1.52"/>
    <n v="206"/>
    <x v="25"/>
    <x v="1"/>
  </r>
  <r>
    <d v="2016-06-27T00:00:00"/>
    <s v="0.1415"/>
    <n v="0"/>
    <n v="3191"/>
    <s v="1.52"/>
    <n v="156"/>
    <x v="26"/>
    <x v="1"/>
  </r>
  <r>
    <d v="2016-06-28T00:00:00"/>
    <s v="0.1415"/>
    <n v="0"/>
    <n v="3191"/>
    <s v="1.52"/>
    <n v="154"/>
    <x v="26"/>
    <x v="1"/>
  </r>
  <r>
    <d v="2016-06-29T00:00:00"/>
    <s v="0.1415"/>
    <n v="0"/>
    <n v="3191"/>
    <s v="1.52"/>
    <n v="232.8"/>
    <x v="26"/>
    <x v="1"/>
  </r>
  <r>
    <d v="2016-06-30T00:00:00"/>
    <s v="0.1415"/>
    <n v="0"/>
    <n v="3191"/>
    <s v="1.52"/>
    <n v="102"/>
    <x v="26"/>
    <x v="1"/>
  </r>
  <r>
    <d v="2016-07-01T00:00:00"/>
    <s v="0.1415"/>
    <n v="0"/>
    <n v="3196"/>
    <s v="1.09"/>
    <n v="56"/>
    <x v="26"/>
    <x v="1"/>
  </r>
  <r>
    <d v="2016-07-04T00:00:00"/>
    <s v="0.1415"/>
    <n v="0"/>
    <n v="3196"/>
    <s v="1.09"/>
    <n v="226"/>
    <x v="27"/>
    <x v="1"/>
  </r>
  <r>
    <d v="2016-07-05T00:00:00"/>
    <s v="0.1415"/>
    <n v="0"/>
    <n v="3196"/>
    <s v="1.09"/>
    <n v="104"/>
    <x v="27"/>
    <x v="1"/>
  </r>
  <r>
    <d v="2016-07-06T00:00:00"/>
    <s v="0.1415"/>
    <n v="0"/>
    <n v="3196"/>
    <s v="1.09"/>
    <n v="122"/>
    <x v="27"/>
    <x v="1"/>
  </r>
  <r>
    <d v="2016-07-07T00:00:00"/>
    <s v="0.1415"/>
    <n v="0"/>
    <n v="3196"/>
    <s v="1.09"/>
    <n v="136"/>
    <x v="27"/>
    <x v="1"/>
  </r>
  <r>
    <d v="2016-07-08T00:00:00"/>
    <s v="0.1415"/>
    <n v="0"/>
    <n v="3194"/>
    <s v="1.09"/>
    <n v="184"/>
    <x v="27"/>
    <x v="1"/>
  </r>
  <r>
    <d v="2016-07-11T00:00:00"/>
    <s v="0.1415"/>
    <n v="0"/>
    <n v="3194"/>
    <s v="1.09"/>
    <n v="162"/>
    <x v="28"/>
    <x v="1"/>
  </r>
  <r>
    <d v="2016-07-12T00:00:00"/>
    <s v="0.1415"/>
    <n v="0"/>
    <n v="3194"/>
    <s v="1.09"/>
    <n v="112"/>
    <x v="28"/>
    <x v="1"/>
  </r>
  <r>
    <d v="2016-07-13T00:00:00"/>
    <s v="0.1415"/>
    <n v="0"/>
    <n v="3194"/>
    <s v="1.09"/>
    <n v="140"/>
    <x v="28"/>
    <x v="1"/>
  </r>
  <r>
    <d v="2016-07-14T00:00:00"/>
    <s v="0.1415"/>
    <n v="0"/>
    <n v="3194"/>
    <s v="1.09"/>
    <n v="72"/>
    <x v="28"/>
    <x v="1"/>
  </r>
  <r>
    <d v="2016-07-15T00:00:00"/>
    <s v="0.1415"/>
    <n v="0"/>
    <n v="3187"/>
    <s v="1.09"/>
    <n v="132"/>
    <x v="28"/>
    <x v="1"/>
  </r>
  <r>
    <d v="2016-07-18T00:00:00"/>
    <s v="0.1415"/>
    <n v="0"/>
    <n v="3187"/>
    <s v="1.09"/>
    <n v="162"/>
    <x v="29"/>
    <x v="1"/>
  </r>
  <r>
    <d v="2016-07-19T00:00:00"/>
    <s v="0.1415"/>
    <n v="0"/>
    <n v="3187"/>
    <s v="1.09"/>
    <n v="259.2"/>
    <x v="29"/>
    <x v="1"/>
  </r>
  <r>
    <d v="2016-07-20T00:00:00"/>
    <s v="0.1415"/>
    <n v="0"/>
    <n v="3187"/>
    <s v="1.09"/>
    <n v="98"/>
    <x v="29"/>
    <x v="1"/>
  </r>
  <r>
    <d v="2016-07-21T00:00:00"/>
    <s v="0.1415"/>
    <n v="0"/>
    <n v="3187"/>
    <s v="1.09"/>
    <n v="206"/>
    <x v="29"/>
    <x v="1"/>
  </r>
  <r>
    <d v="2016-07-22T00:00:00"/>
    <s v="0.1415"/>
    <n v="0"/>
    <n v="3168"/>
    <s v="1.09"/>
    <n v="188"/>
    <x v="29"/>
    <x v="1"/>
  </r>
  <r>
    <d v="2016-07-25T00:00:00"/>
    <s v="0.1415"/>
    <n v="0"/>
    <n v="3168"/>
    <s v="1.09"/>
    <n v="244"/>
    <x v="30"/>
    <x v="1"/>
  </r>
  <r>
    <d v="2016-07-26T00:00:00"/>
    <s v="0.1415"/>
    <n v="0"/>
    <n v="3168"/>
    <s v="1.09"/>
    <n v="228.4"/>
    <x v="30"/>
    <x v="1"/>
  </r>
  <r>
    <d v="2016-07-27T00:00:00"/>
    <s v="0.1415"/>
    <n v="0"/>
    <n v="3168"/>
    <s v="1.09"/>
    <n v="150"/>
    <x v="30"/>
    <x v="1"/>
  </r>
  <r>
    <d v="2016-07-28T00:00:00"/>
    <s v="0.1415"/>
    <n v="0"/>
    <n v="3168"/>
    <s v="1.09"/>
    <n v="216"/>
    <x v="30"/>
    <x v="1"/>
  </r>
  <r>
    <d v="2016-07-29T00:00:00"/>
    <s v="0.1415"/>
    <n v="0"/>
    <n v="3165"/>
    <s v="1.09"/>
    <n v="216"/>
    <x v="30"/>
    <x v="1"/>
  </r>
  <r>
    <d v="2016-07-30T00:00:00"/>
    <s v="0.1415"/>
    <n v="0"/>
    <n v="3165"/>
    <s v="1.09"/>
    <n v="50"/>
    <x v="30"/>
    <x v="1"/>
  </r>
  <r>
    <d v="2016-08-01T00:00:00"/>
    <s v="0.1415"/>
    <n v="0"/>
    <n v="3165"/>
    <s v="0.26"/>
    <n v="26"/>
    <x v="31"/>
    <x v="1"/>
  </r>
  <r>
    <d v="2016-08-02T00:00:00"/>
    <s v="0.1415"/>
    <n v="0"/>
    <n v="3165"/>
    <s v="0.26"/>
    <n v="66"/>
    <x v="31"/>
    <x v="1"/>
  </r>
  <r>
    <d v="2016-08-03T00:00:00"/>
    <s v="0.1415"/>
    <n v="0"/>
    <n v="3165"/>
    <s v="0.26"/>
    <n v="58"/>
    <x v="31"/>
    <x v="1"/>
  </r>
  <r>
    <d v="2016-08-04T00:00:00"/>
    <s v="0.1415"/>
    <n v="0"/>
    <n v="3165"/>
    <s v="0.26"/>
    <n v="62"/>
    <x v="31"/>
    <x v="1"/>
  </r>
  <r>
    <d v="2016-08-05T00:00:00"/>
    <s v="0.1415"/>
    <n v="0"/>
    <n v="3167"/>
    <s v="0.26"/>
    <n v="102"/>
    <x v="31"/>
    <x v="1"/>
  </r>
  <r>
    <d v="2016-08-08T00:00:00"/>
    <s v="0.1415"/>
    <n v="0"/>
    <n v="3167"/>
    <s v="0.26"/>
    <n v="150"/>
    <x v="32"/>
    <x v="1"/>
  </r>
  <r>
    <d v="2016-08-09T00:00:00"/>
    <s v="0.1415"/>
    <n v="0"/>
    <n v="3167"/>
    <s v="0.26"/>
    <n v="114"/>
    <x v="32"/>
    <x v="1"/>
  </r>
  <r>
    <d v="2016-08-10T00:00:00"/>
    <s v="0.1415"/>
    <n v="0"/>
    <n v="3167"/>
    <s v="0.26"/>
    <n v="92"/>
    <x v="32"/>
    <x v="1"/>
  </r>
  <r>
    <d v="2016-08-11T00:00:00"/>
    <s v="0.1415"/>
    <n v="0"/>
    <n v="3167"/>
    <s v="0.26"/>
    <n v="194"/>
    <x v="32"/>
    <x v="1"/>
  </r>
  <r>
    <d v="2016-08-12T00:00:00"/>
    <s v="0.1415"/>
    <n v="0"/>
    <n v="3167"/>
    <s v="0.26"/>
    <n v="164"/>
    <x v="32"/>
    <x v="1"/>
  </r>
  <r>
    <d v="2016-08-15T00:00:00"/>
    <s v="0.1415"/>
    <n v="0"/>
    <n v="3167"/>
    <s v="0.26"/>
    <n v="136"/>
    <x v="33"/>
    <x v="1"/>
  </r>
  <r>
    <d v="2016-08-16T00:00:00"/>
    <s v="0.1415"/>
    <s v="9.2"/>
    <n v="3167"/>
    <s v="0.26"/>
    <n v="54"/>
    <x v="33"/>
    <x v="1"/>
  </r>
  <r>
    <d v="2016-08-17T00:00:00"/>
    <s v="0.1415"/>
    <s v="4.1"/>
    <n v="3167"/>
    <s v="0.26"/>
    <n v="148"/>
    <x v="33"/>
    <x v="1"/>
  </r>
  <r>
    <d v="2016-08-18T00:00:00"/>
    <s v="0.1415"/>
    <n v="0"/>
    <n v="3167"/>
    <s v="0.26"/>
    <n v="120"/>
    <x v="33"/>
    <x v="1"/>
  </r>
  <r>
    <d v="2016-08-19T00:00:00"/>
    <s v="0.1415"/>
    <n v="0"/>
    <n v="3167"/>
    <s v="0.26"/>
    <n v="82"/>
    <x v="33"/>
    <x v="1"/>
  </r>
  <r>
    <d v="2016-08-22T00:00:00"/>
    <s v="0.1415"/>
    <s v="1.4"/>
    <n v="3167"/>
    <s v="0.26"/>
    <n v="170"/>
    <x v="34"/>
    <x v="1"/>
  </r>
  <r>
    <d v="2016-08-23T00:00:00"/>
    <s v="0.1415"/>
    <n v="0"/>
    <n v="3167"/>
    <s v="0.26"/>
    <n v="94"/>
    <x v="34"/>
    <x v="1"/>
  </r>
  <r>
    <d v="2016-08-24T00:00:00"/>
    <s v="0.1415"/>
    <n v="0"/>
    <n v="3167"/>
    <s v="0.26"/>
    <n v="120"/>
    <x v="34"/>
    <x v="1"/>
  </r>
  <r>
    <d v="2016-08-25T00:00:00"/>
    <s v="0.1415"/>
    <n v="0"/>
    <n v="3167"/>
    <s v="0.26"/>
    <n v="128"/>
    <x v="34"/>
    <x v="1"/>
  </r>
  <r>
    <d v="2016-08-26T00:00:00"/>
    <s v="0.1415"/>
    <n v="0"/>
    <n v="3161"/>
    <s v="0.26"/>
    <n v="122"/>
    <x v="34"/>
    <x v="1"/>
  </r>
  <r>
    <d v="2016-08-29T00:00:00"/>
    <s v="0.1415"/>
    <s v="0.7"/>
    <n v="3161"/>
    <s v="0.26"/>
    <n v="198"/>
    <x v="35"/>
    <x v="1"/>
  </r>
  <r>
    <d v="2016-08-30T00:00:00"/>
    <s v="0.1415"/>
    <s v="0.3"/>
    <n v="3161"/>
    <s v="0.26"/>
    <n v="170"/>
    <x v="35"/>
    <x v="1"/>
  </r>
  <r>
    <d v="2016-08-31T00:00:00"/>
    <s v="0.1415"/>
    <n v="0"/>
    <n v="3161"/>
    <s v="0.26"/>
    <n v="146"/>
    <x v="35"/>
    <x v="1"/>
  </r>
  <r>
    <d v="2016-09-01T00:00:00"/>
    <s v="0.1415"/>
    <n v="0"/>
    <n v="3161"/>
    <s v="0.37"/>
    <n v="82"/>
    <x v="35"/>
    <x v="1"/>
  </r>
  <r>
    <d v="2016-09-02T00:00:00"/>
    <s v="0.1415"/>
    <n v="0"/>
    <n v="3163"/>
    <s v="0.37"/>
    <n v="78"/>
    <x v="35"/>
    <x v="1"/>
  </r>
  <r>
    <d v="2016-09-05T00:00:00"/>
    <s v="0.1415"/>
    <n v="0"/>
    <n v="3163"/>
    <s v="0.37"/>
    <n v="164"/>
    <x v="36"/>
    <x v="1"/>
  </r>
  <r>
    <d v="2016-09-06T00:00:00"/>
    <s v="0.1415"/>
    <n v="0"/>
    <n v="3163"/>
    <s v="0.37"/>
    <n v="58"/>
    <x v="36"/>
    <x v="1"/>
  </r>
  <r>
    <d v="2016-09-08T00:00:00"/>
    <s v="0.1415"/>
    <n v="0"/>
    <n v="3163"/>
    <s v="0.37"/>
    <n v="184"/>
    <x v="36"/>
    <x v="1"/>
  </r>
  <r>
    <d v="2016-09-09T00:00:00"/>
    <s v="0.1415"/>
    <n v="0"/>
    <n v="3162"/>
    <s v="0.37"/>
    <n v="102"/>
    <x v="36"/>
    <x v="1"/>
  </r>
  <r>
    <d v="2016-09-12T00:00:00"/>
    <s v="0.1415"/>
    <n v="0"/>
    <n v="3162"/>
    <s v="0.37"/>
    <n v="110"/>
    <x v="37"/>
    <x v="1"/>
  </r>
  <r>
    <d v="2016-09-13T00:00:00"/>
    <s v="0.1415"/>
    <n v="0"/>
    <n v="3162"/>
    <s v="0.37"/>
    <n v="164"/>
    <x v="37"/>
    <x v="1"/>
  </r>
  <r>
    <d v="2016-09-14T00:00:00"/>
    <s v="0.1415"/>
    <n v="0"/>
    <n v="3162"/>
    <s v="0.37"/>
    <n v="118"/>
    <x v="37"/>
    <x v="1"/>
  </r>
  <r>
    <d v="2016-09-15T00:00:00"/>
    <s v="0.1415"/>
    <n v="0"/>
    <n v="3162"/>
    <s v="0.37"/>
    <n v="112"/>
    <x v="37"/>
    <x v="1"/>
  </r>
  <r>
    <d v="2016-09-16T00:00:00"/>
    <s v="0.1415"/>
    <n v="0"/>
    <s v="3.16"/>
    <s v="0.37"/>
    <n v="154"/>
    <x v="37"/>
    <x v="1"/>
  </r>
  <r>
    <d v="2016-09-19T00:00:00"/>
    <s v="0.1415"/>
    <n v="0"/>
    <s v="3.16"/>
    <s v="0.37"/>
    <n v="92"/>
    <x v="38"/>
    <x v="1"/>
  </r>
  <r>
    <d v="2016-09-20T00:00:00"/>
    <s v="0.1415"/>
    <s v="6.4"/>
    <s v="3.16"/>
    <s v="0.37"/>
    <n v="150"/>
    <x v="38"/>
    <x v="1"/>
  </r>
  <r>
    <d v="2016-09-21T00:00:00"/>
    <s v="0.1415"/>
    <n v="0"/>
    <s v="3.16"/>
    <s v="0.37"/>
    <n v="94"/>
    <x v="38"/>
    <x v="1"/>
  </r>
  <r>
    <d v="2016-09-22T00:00:00"/>
    <s v="0.1415"/>
    <n v="0"/>
    <s v="3.16"/>
    <s v="0.37"/>
    <n v="142"/>
    <x v="38"/>
    <x v="1"/>
  </r>
  <r>
    <d v="2016-09-23T00:00:00"/>
    <s v="0.1415"/>
    <n v="2"/>
    <n v="3158"/>
    <s v="0.37"/>
    <n v="138"/>
    <x v="38"/>
    <x v="1"/>
  </r>
  <r>
    <d v="2016-09-26T00:00:00"/>
    <s v="0.1415"/>
    <n v="0"/>
    <n v="3158"/>
    <s v="0.37"/>
    <n v="126"/>
    <x v="39"/>
    <x v="1"/>
  </r>
  <r>
    <d v="2016-09-27T00:00:00"/>
    <s v="0.1415"/>
    <n v="0"/>
    <n v="3158"/>
    <s v="0.37"/>
    <n v="180"/>
    <x v="39"/>
    <x v="1"/>
  </r>
  <r>
    <d v="2016-09-28T00:00:00"/>
    <s v="0.1415"/>
    <n v="0"/>
    <n v="3158"/>
    <s v="0.37"/>
    <n v="124"/>
    <x v="39"/>
    <x v="1"/>
  </r>
  <r>
    <d v="2016-09-29T00:00:00"/>
    <s v="0.1415"/>
    <n v="0"/>
    <n v="3158"/>
    <s v="0.37"/>
    <n v="138"/>
    <x v="39"/>
    <x v="1"/>
  </r>
  <r>
    <d v="2016-09-30T00:00:00"/>
    <s v="0.1415"/>
    <n v="0"/>
    <n v="3158"/>
    <s v="0.37"/>
    <n v="206"/>
    <x v="39"/>
    <x v="1"/>
  </r>
  <r>
    <d v="2016-10-03T00:00:00"/>
    <s v="0.139"/>
    <s v="3.7"/>
    <n v="3158"/>
    <s v="0.17"/>
    <n v="78"/>
    <x v="40"/>
    <x v="1"/>
  </r>
  <r>
    <d v="2016-10-04T00:00:00"/>
    <s v="0.139"/>
    <s v="20.2"/>
    <n v="3158"/>
    <s v="0.17"/>
    <n v="46"/>
    <x v="40"/>
    <x v="1"/>
  </r>
  <r>
    <d v="2016-10-05T00:00:00"/>
    <s v="0.139"/>
    <n v="3"/>
    <n v="3158"/>
    <s v="0.17"/>
    <n v="88"/>
    <x v="40"/>
    <x v="1"/>
  </r>
  <r>
    <d v="2016-10-06T00:00:00"/>
    <s v="0.139"/>
    <s v="40.3"/>
    <n v="3158"/>
    <s v="0.17"/>
    <n v="20"/>
    <x v="40"/>
    <x v="1"/>
  </r>
  <r>
    <d v="2016-10-07T00:00:00"/>
    <s v="0.139"/>
    <n v="0"/>
    <n v="3158"/>
    <s v="0.17"/>
    <n v="68"/>
    <x v="40"/>
    <x v="1"/>
  </r>
  <r>
    <d v="2016-10-10T00:00:00"/>
    <s v="0.139"/>
    <n v="0"/>
    <n v="3158"/>
    <s v="0.17"/>
    <n v="106"/>
    <x v="41"/>
    <x v="1"/>
  </r>
  <r>
    <d v="2016-10-11T00:00:00"/>
    <s v="0.139"/>
    <n v="0"/>
    <n v="3158"/>
    <s v="0.17"/>
    <n v="108"/>
    <x v="41"/>
    <x v="1"/>
  </r>
  <r>
    <d v="2016-10-13T00:00:00"/>
    <s v="0.139"/>
    <s v="7.4"/>
    <n v="3158"/>
    <s v="0.17"/>
    <n v="156"/>
    <x v="41"/>
    <x v="1"/>
  </r>
  <r>
    <d v="2016-10-14T00:00:00"/>
    <s v="0.139"/>
    <n v="2"/>
    <n v="3162"/>
    <s v="0.17"/>
    <n v="110"/>
    <x v="41"/>
    <x v="1"/>
  </r>
  <r>
    <d v="2016-10-17T00:00:00"/>
    <s v="0.139"/>
    <s v="0.9"/>
    <n v="3162"/>
    <s v="0.17"/>
    <n v="104"/>
    <x v="42"/>
    <x v="1"/>
  </r>
  <r>
    <d v="2016-10-18T00:00:00"/>
    <s v="0.139"/>
    <n v="0"/>
    <n v="3162"/>
    <s v="0.17"/>
    <n v="154"/>
    <x v="42"/>
    <x v="1"/>
  </r>
  <r>
    <d v="2016-10-19T00:00:00"/>
    <s v="0.139"/>
    <s v="17.6"/>
    <n v="3162"/>
    <s v="0.17"/>
    <n v="88"/>
    <x v="42"/>
    <x v="1"/>
  </r>
  <r>
    <d v="2016-10-20T00:00:00"/>
    <s v="0.139"/>
    <n v="21"/>
    <n v="3162"/>
    <s v="0.17"/>
    <n v="108"/>
    <x v="42"/>
    <x v="1"/>
  </r>
  <r>
    <d v="2016-10-21T00:00:00"/>
    <s v="0.139"/>
    <s v="5.9"/>
    <n v="3164"/>
    <s v="0.17"/>
    <n v="104"/>
    <x v="42"/>
    <x v="1"/>
  </r>
  <r>
    <d v="2016-10-24T00:00:00"/>
    <s v="0.139"/>
    <n v="0"/>
    <n v="3164"/>
    <s v="0.17"/>
    <n v="26"/>
    <x v="43"/>
    <x v="1"/>
  </r>
  <r>
    <d v="2016-10-25T00:00:00"/>
    <s v="0.139"/>
    <n v="0"/>
    <n v="3164"/>
    <s v="0.17"/>
    <n v="100"/>
    <x v="43"/>
    <x v="1"/>
  </r>
  <r>
    <d v="2016-10-26T00:00:00"/>
    <s v="0.139"/>
    <n v="1"/>
    <n v="3164"/>
    <s v="0.17"/>
    <n v="116"/>
    <x v="43"/>
    <x v="1"/>
  </r>
  <r>
    <d v="2016-10-27T00:00:00"/>
    <s v="0.139"/>
    <n v="0"/>
    <n v="3164"/>
    <s v="0.17"/>
    <n v="88"/>
    <x v="43"/>
    <x v="1"/>
  </r>
  <r>
    <d v="2016-10-28T00:00:00"/>
    <s v="0.139"/>
    <n v="0"/>
    <n v="3165"/>
    <s v="0.17"/>
    <n v="144"/>
    <x v="43"/>
    <x v="1"/>
  </r>
  <r>
    <d v="2016-10-31T00:00:00"/>
    <s v="0.139"/>
    <s v="63.4"/>
    <n v="3165"/>
    <s v="0.17"/>
    <n v="200"/>
    <x v="44"/>
    <x v="1"/>
  </r>
  <r>
    <d v="2016-11-01T00:00:00"/>
    <s v="0.1365"/>
    <s v="44.2"/>
    <n v="3165"/>
    <s v="0.17"/>
    <n v="64"/>
    <x v="44"/>
    <x v="1"/>
  </r>
  <r>
    <d v="2016-11-03T00:00:00"/>
    <s v="0.1365"/>
    <s v="3.1"/>
    <n v="3165"/>
    <s v="0.17"/>
    <n v="108"/>
    <x v="44"/>
    <x v="1"/>
  </r>
  <r>
    <d v="2016-11-04T00:00:00"/>
    <s v="0.1365"/>
    <s v="6.4"/>
    <n v="3164"/>
    <s v="0.17"/>
    <n v="20"/>
    <x v="44"/>
    <x v="1"/>
  </r>
  <r>
    <d v="2016-11-07T00:00:00"/>
    <s v="0.1365"/>
    <s v="0.9"/>
    <n v="3164"/>
    <s v="0.17"/>
    <n v="118"/>
    <x v="45"/>
    <x v="1"/>
  </r>
  <r>
    <d v="2016-11-08T00:00:00"/>
    <s v="0.1365"/>
    <s v="0.3"/>
    <n v="3164"/>
    <s v="0.17"/>
    <n v="164"/>
    <x v="45"/>
    <x v="1"/>
  </r>
  <r>
    <d v="2016-11-09T00:00:00"/>
    <s v="0.1365"/>
    <n v="0"/>
    <n v="3164"/>
    <s v="0.17"/>
    <n v="94"/>
    <x v="45"/>
    <x v="1"/>
  </r>
  <r>
    <d v="2016-11-10T00:00:00"/>
    <s v="0.1365"/>
    <n v="0"/>
    <n v="3164"/>
    <s v="0.17"/>
    <n v="68"/>
    <x v="45"/>
    <x v="1"/>
  </r>
  <r>
    <d v="2016-11-11T00:00:00"/>
    <s v="0.1365"/>
    <n v="0"/>
    <n v="3166"/>
    <s v="0.17"/>
    <n v="68"/>
    <x v="45"/>
    <x v="1"/>
  </r>
  <r>
    <d v="2016-11-12T00:00:00"/>
    <s v="0.1365"/>
    <s v="1.8"/>
    <n v="3166"/>
    <s v="0.17"/>
    <n v="10"/>
    <x v="45"/>
    <x v="1"/>
  </r>
  <r>
    <d v="2016-11-14T00:00:00"/>
    <s v="0.1365"/>
    <s v="1.9"/>
    <n v="3166"/>
    <s v="0.17"/>
    <n v="76"/>
    <x v="46"/>
    <x v="1"/>
  </r>
  <r>
    <d v="2016-11-16T00:00:00"/>
    <s v="0.1365"/>
    <s v="4.2"/>
    <n v="3166"/>
    <s v="0.17"/>
    <n v="114"/>
    <x v="46"/>
    <x v="1"/>
  </r>
  <r>
    <d v="2016-11-17T00:00:00"/>
    <s v="0.1365"/>
    <n v="0"/>
    <n v="3166"/>
    <s v="0.17"/>
    <n v="162"/>
    <x v="46"/>
    <x v="1"/>
  </r>
  <r>
    <d v="2016-11-18T00:00:00"/>
    <s v="0.1365"/>
    <n v="0"/>
    <n v="3163"/>
    <s v="0.17"/>
    <n v="118"/>
    <x v="46"/>
    <x v="1"/>
  </r>
  <r>
    <d v="2016-11-21T00:00:00"/>
    <s v="0.1365"/>
    <s v="1.1"/>
    <n v="3163"/>
    <s v="0.17"/>
    <n v="98"/>
    <x v="47"/>
    <x v="1"/>
  </r>
  <r>
    <d v="2016-11-22T00:00:00"/>
    <s v="0.1365"/>
    <s v="4.3"/>
    <n v="3163"/>
    <s v="0.17"/>
    <n v="134"/>
    <x v="47"/>
    <x v="1"/>
  </r>
  <r>
    <d v="2016-11-23T00:00:00"/>
    <s v="0.1365"/>
    <s v="3.7"/>
    <n v="3163"/>
    <s v="0.17"/>
    <n v="106"/>
    <x v="47"/>
    <x v="1"/>
  </r>
  <r>
    <d v="2016-11-24T00:00:00"/>
    <s v="0.1365"/>
    <s v="6.6"/>
    <n v="3163"/>
    <s v="0.17"/>
    <n v="66"/>
    <x v="47"/>
    <x v="1"/>
  </r>
  <r>
    <d v="2016-11-25T00:00:00"/>
    <s v="0.1365"/>
    <n v="7"/>
    <n v="3162"/>
    <s v="0.17"/>
    <n v="132"/>
    <x v="47"/>
    <x v="1"/>
  </r>
  <r>
    <d v="2016-11-28T00:00:00"/>
    <s v="0.1365"/>
    <s v="1.1"/>
    <n v="3162"/>
    <s v="0.17"/>
    <n v="78"/>
    <x v="48"/>
    <x v="1"/>
  </r>
  <r>
    <d v="2016-11-29T00:00:00"/>
    <s v="0.1365"/>
    <n v="0"/>
    <n v="3162"/>
    <s v="0.17"/>
    <n v="168"/>
    <x v="48"/>
    <x v="1"/>
  </r>
  <r>
    <d v="2016-11-30T00:00:00"/>
    <s v="0.1365"/>
    <n v="0"/>
    <n v="3162"/>
    <s v="0.17"/>
    <n v="112"/>
    <x v="48"/>
    <x v="1"/>
  </r>
  <r>
    <d v="2016-12-01T00:00:00"/>
    <s v="0.1365"/>
    <s v="39.6"/>
    <n v="3162"/>
    <s v="0.36"/>
    <n v="78"/>
    <x v="48"/>
    <x v="1"/>
  </r>
  <r>
    <d v="2016-12-02T00:00:00"/>
    <s v="0.1365"/>
    <n v="0"/>
    <n v="3141"/>
    <s v="0.36"/>
    <n v="126"/>
    <x v="48"/>
    <x v="1"/>
  </r>
  <r>
    <d v="2016-12-05T00:00:00"/>
    <s v="0.1365"/>
    <s v="0.6"/>
    <n v="3141"/>
    <s v="0.36"/>
    <n v="126"/>
    <x v="49"/>
    <x v="1"/>
  </r>
  <r>
    <d v="2016-12-06T00:00:00"/>
    <s v="0.1365"/>
    <s v="0.2"/>
    <n v="3141"/>
    <s v="0.36"/>
    <n v="182"/>
    <x v="49"/>
    <x v="1"/>
  </r>
  <r>
    <d v="2016-12-07T00:00:00"/>
    <s v="0.1365"/>
    <s v="53.4"/>
    <n v="3141"/>
    <s v="0.36"/>
    <n v="110"/>
    <x v="49"/>
    <x v="1"/>
  </r>
  <r>
    <d v="2016-12-08T00:00:00"/>
    <s v="0.1365"/>
    <s v="2.5"/>
    <n v="3141"/>
    <s v="0.36"/>
    <n v="68"/>
    <x v="49"/>
    <x v="1"/>
  </r>
  <r>
    <d v="2016-12-09T00:00:00"/>
    <s v="0.1365"/>
    <s v="3.6"/>
    <n v="3161"/>
    <s v="0.36"/>
    <n v="32"/>
    <x v="49"/>
    <x v="1"/>
  </r>
  <r>
    <d v="2016-12-12T00:00:00"/>
    <s v="0.1365"/>
    <n v="0"/>
    <n v="3161"/>
    <s v="0.36"/>
    <n v="162"/>
    <x v="50"/>
    <x v="1"/>
  </r>
  <r>
    <d v="2016-12-13T00:00:00"/>
    <s v="0.1365"/>
    <s v="2.6"/>
    <n v="3161"/>
    <s v="0.36"/>
    <n v="130"/>
    <x v="50"/>
    <x v="1"/>
  </r>
  <r>
    <d v="2016-12-14T00:00:00"/>
    <s v="0.1365"/>
    <s v="5.4"/>
    <n v="3161"/>
    <s v="0.36"/>
    <n v="138"/>
    <x v="50"/>
    <x v="1"/>
  </r>
  <r>
    <d v="2016-12-15T00:00:00"/>
    <s v="0.1365"/>
    <s v="17.2"/>
    <n v="3161"/>
    <s v="0.36"/>
    <n v="132"/>
    <x v="50"/>
    <x v="1"/>
  </r>
  <r>
    <d v="2016-12-16T00:00:00"/>
    <s v="0.1365"/>
    <s v="1.5"/>
    <n v="3185"/>
    <s v="0.36"/>
    <n v="32"/>
    <x v="50"/>
    <x v="1"/>
  </r>
  <r>
    <d v="2016-12-19T00:00:00"/>
    <s v="0.1365"/>
    <s v="0.3"/>
    <n v="3185"/>
    <s v="0.36"/>
    <n v="130"/>
    <x v="51"/>
    <x v="1"/>
  </r>
  <r>
    <d v="2016-12-20T00:00:00"/>
    <s v="0.1365"/>
    <n v="0"/>
    <n v="3185"/>
    <s v="0.36"/>
    <n v="68"/>
    <x v="51"/>
    <x v="1"/>
  </r>
  <r>
    <d v="2016-12-21T00:00:00"/>
    <s v="0.1365"/>
    <s v="8.9"/>
    <n v="3185"/>
    <s v="0.36"/>
    <n v="162"/>
    <x v="51"/>
    <x v="1"/>
  </r>
  <r>
    <d v="2016-12-22T00:00:00"/>
    <s v="0.1365"/>
    <s v="4.3"/>
    <n v="3185"/>
    <s v="0.36"/>
    <n v="114"/>
    <x v="51"/>
    <x v="1"/>
  </r>
  <r>
    <d v="2016-12-23T00:00:00"/>
    <s v="0.1365"/>
    <n v="0"/>
    <s v="3.18"/>
    <s v="0.36"/>
    <n v="39.799999999999997"/>
    <x v="51"/>
    <x v="1"/>
  </r>
  <r>
    <d v="2016-12-26T00:00:00"/>
    <s v="0.1365"/>
    <n v="0"/>
    <s v="3.18"/>
    <s v="0.36"/>
    <n v="102"/>
    <x v="52"/>
    <x v="1"/>
  </r>
  <r>
    <d v="2016-12-27T00:00:00"/>
    <s v="0.1365"/>
    <s v="11.6"/>
    <s v="3.18"/>
    <s v="0.36"/>
    <n v="78"/>
    <x v="52"/>
    <x v="1"/>
  </r>
  <r>
    <d v="2016-12-28T00:00:00"/>
    <s v="0.1365"/>
    <s v="0.7"/>
    <s v="3.18"/>
    <s v="0.36"/>
    <n v="88"/>
    <x v="52"/>
    <x v="1"/>
  </r>
  <r>
    <d v="2016-12-29T00:00:00"/>
    <s v="0.1365"/>
    <n v="1"/>
    <s v="3.18"/>
    <s v="0.36"/>
    <n v="68"/>
    <x v="52"/>
    <x v="1"/>
  </r>
  <r>
    <d v="2016-12-30T00:00:00"/>
    <s v="0.1365"/>
    <n v="0"/>
    <n v="3192"/>
    <s v="0.36"/>
    <n v="62"/>
    <x v="52"/>
    <x v="1"/>
  </r>
  <r>
    <d v="2017-01-02T00:00:00"/>
    <s v="0.129"/>
    <n v="0"/>
    <n v="3214"/>
    <s v="0.29"/>
    <n v="88"/>
    <x v="0"/>
    <x v="2"/>
  </r>
  <r>
    <d v="2017-01-03T00:00:00"/>
    <s v="0.129"/>
    <n v="0"/>
    <n v="3214"/>
    <s v="0.29"/>
    <n v="98"/>
    <x v="0"/>
    <x v="2"/>
  </r>
  <r>
    <d v="2017-01-04T00:00:00"/>
    <s v="0.129"/>
    <s v="23.9"/>
    <n v="3214"/>
    <s v="0.29"/>
    <n v="60"/>
    <x v="0"/>
    <x v="2"/>
  </r>
  <r>
    <d v="2017-01-05T00:00:00"/>
    <s v="0.129"/>
    <n v="0"/>
    <n v="3214"/>
    <s v="0.29"/>
    <n v="80"/>
    <x v="0"/>
    <x v="2"/>
  </r>
  <r>
    <d v="2017-01-06T00:00:00"/>
    <s v="0.129"/>
    <n v="0"/>
    <n v="3214"/>
    <s v="0.29"/>
    <n v="76"/>
    <x v="0"/>
    <x v="2"/>
  </r>
  <r>
    <d v="2017-01-09T00:00:00"/>
    <s v="0.129"/>
    <n v="0"/>
    <n v="3256"/>
    <s v="0.29"/>
    <n v="114"/>
    <x v="1"/>
    <x v="2"/>
  </r>
  <r>
    <d v="2017-01-10T00:00:00"/>
    <s v="0.129"/>
    <n v="0"/>
    <n v="3256"/>
    <s v="0.29"/>
    <n v="92"/>
    <x v="1"/>
    <x v="2"/>
  </r>
  <r>
    <d v="2017-01-11T00:00:00"/>
    <s v="0.129"/>
    <s v="0.3"/>
    <n v="3256"/>
    <s v="0.29"/>
    <n v="106"/>
    <x v="1"/>
    <x v="2"/>
  </r>
  <r>
    <d v="2017-01-12T00:00:00"/>
    <s v="0.129"/>
    <n v="0"/>
    <n v="3256"/>
    <s v="0.29"/>
    <n v="94"/>
    <x v="1"/>
    <x v="2"/>
  </r>
  <r>
    <d v="2017-01-13T00:00:00"/>
    <s v="0.129"/>
    <n v="0"/>
    <n v="3256"/>
    <s v="0.29"/>
    <n v="118"/>
    <x v="1"/>
    <x v="2"/>
  </r>
  <r>
    <d v="2017-01-16T00:00:00"/>
    <s v="0.129"/>
    <n v="1"/>
    <n v="3323"/>
    <s v="0.29"/>
    <n v="176"/>
    <x v="2"/>
    <x v="2"/>
  </r>
  <r>
    <d v="2017-01-17T00:00:00"/>
    <s v="0.129"/>
    <s v="13.6"/>
    <n v="3323"/>
    <s v="0.29"/>
    <n v="118"/>
    <x v="2"/>
    <x v="2"/>
  </r>
  <r>
    <d v="2017-01-18T00:00:00"/>
    <s v="0.129"/>
    <n v="0"/>
    <n v="3323"/>
    <s v="0.29"/>
    <n v="60"/>
    <x v="2"/>
    <x v="2"/>
  </r>
  <r>
    <d v="2017-01-19T00:00:00"/>
    <s v="0.129"/>
    <s v="33.9"/>
    <n v="3323"/>
    <s v="0.29"/>
    <n v="54"/>
    <x v="2"/>
    <x v="2"/>
  </r>
  <r>
    <d v="2017-01-20T00:00:00"/>
    <s v="0.129"/>
    <s v="15.8"/>
    <n v="3323"/>
    <s v="0.29"/>
    <n v="43.2"/>
    <x v="2"/>
    <x v="2"/>
  </r>
  <r>
    <d v="2017-01-23T00:00:00"/>
    <s v="0.129"/>
    <n v="11"/>
    <n v="3332"/>
    <s v="0.29"/>
    <n v="146"/>
    <x v="3"/>
    <x v="2"/>
  </r>
  <r>
    <d v="2017-01-24T00:00:00"/>
    <s v="0.129"/>
    <s v="0.5"/>
    <n v="3332"/>
    <s v="0.29"/>
    <n v="122"/>
    <x v="3"/>
    <x v="2"/>
  </r>
  <r>
    <d v="2017-01-25T00:00:00"/>
    <s v="0.129"/>
    <s v="8.3"/>
    <n v="3332"/>
    <s v="0.29"/>
    <n v="112"/>
    <x v="3"/>
    <x v="2"/>
  </r>
  <r>
    <d v="2017-01-26T00:00:00"/>
    <s v="0.129"/>
    <n v="0"/>
    <n v="3332"/>
    <s v="0.29"/>
    <n v="122"/>
    <x v="3"/>
    <x v="2"/>
  </r>
  <r>
    <d v="2017-01-27T00:00:00"/>
    <s v="0.129"/>
    <s v="0.4"/>
    <n v="3332"/>
    <s v="0.29"/>
    <n v="74"/>
    <x v="3"/>
    <x v="2"/>
  </r>
  <r>
    <d v="2017-01-30T00:00:00"/>
    <s v="0.129"/>
    <n v="0"/>
    <n v="3325"/>
    <s v="0.29"/>
    <n v="178"/>
    <x v="4"/>
    <x v="2"/>
  </r>
  <r>
    <d v="2017-01-31T00:00:00"/>
    <s v="0.129"/>
    <n v="0"/>
    <n v="3325"/>
    <s v="0.29"/>
    <n v="134"/>
    <x v="4"/>
    <x v="2"/>
  </r>
  <r>
    <d v="2017-02-01T00:00:00"/>
    <s v="0.1215"/>
    <n v="0"/>
    <n v="3325"/>
    <s v="0.53"/>
    <n v="106"/>
    <x v="4"/>
    <x v="2"/>
  </r>
  <r>
    <d v="2017-02-02T00:00:00"/>
    <s v="0.1215"/>
    <s v="11.8"/>
    <n v="3325"/>
    <s v="0.53"/>
    <n v="130"/>
    <x v="4"/>
    <x v="2"/>
  </r>
  <r>
    <d v="2017-02-03T00:00:00"/>
    <s v="0.1215"/>
    <n v="0"/>
    <n v="3325"/>
    <s v="0.53"/>
    <n v="98"/>
    <x v="4"/>
    <x v="2"/>
  </r>
  <r>
    <d v="2017-02-06T00:00:00"/>
    <s v="0.1215"/>
    <n v="0"/>
    <n v="3339"/>
    <s v="0.53"/>
    <n v="90"/>
    <x v="5"/>
    <x v="2"/>
  </r>
  <r>
    <d v="2017-02-07T00:00:00"/>
    <s v="0.1215"/>
    <s v="30.9"/>
    <n v="3339"/>
    <s v="0.53"/>
    <n v="176"/>
    <x v="5"/>
    <x v="2"/>
  </r>
  <r>
    <d v="2017-02-08T00:00:00"/>
    <s v="0.1215"/>
    <s v="56.2"/>
    <n v="3339"/>
    <s v="0.53"/>
    <n v="160"/>
    <x v="5"/>
    <x v="2"/>
  </r>
  <r>
    <d v="2017-02-09T00:00:00"/>
    <s v="0.1215"/>
    <n v="0"/>
    <n v="3339"/>
    <s v="0.53"/>
    <n v="98"/>
    <x v="5"/>
    <x v="2"/>
  </r>
  <r>
    <d v="2017-02-10T00:00:00"/>
    <s v="0.1215"/>
    <n v="0"/>
    <n v="3339"/>
    <s v="0.53"/>
    <n v="122"/>
    <x v="5"/>
    <x v="2"/>
  </r>
  <r>
    <d v="2017-02-13T00:00:00"/>
    <s v="0.1215"/>
    <s v="5.8"/>
    <s v="3.33"/>
    <s v="0.53"/>
    <n v="234"/>
    <x v="6"/>
    <x v="2"/>
  </r>
  <r>
    <d v="2017-02-14T00:00:00"/>
    <s v="0.1215"/>
    <s v="6.7"/>
    <s v="3.33"/>
    <s v="0.53"/>
    <n v="168"/>
    <x v="6"/>
    <x v="2"/>
  </r>
  <r>
    <d v="2017-02-15T00:00:00"/>
    <s v="0.1215"/>
    <n v="0"/>
    <s v="3.33"/>
    <s v="0.53"/>
    <n v="150"/>
    <x v="6"/>
    <x v="2"/>
  </r>
  <r>
    <d v="2017-02-16T00:00:00"/>
    <s v="0.1215"/>
    <n v="0"/>
    <s v="3.33"/>
    <s v="0.53"/>
    <n v="156"/>
    <x v="6"/>
    <x v="2"/>
  </r>
  <r>
    <d v="2017-02-17T00:00:00"/>
    <s v="0.1215"/>
    <s v="0.9"/>
    <s v="3.33"/>
    <s v="0.53"/>
    <n v="74"/>
    <x v="6"/>
    <x v="2"/>
  </r>
  <r>
    <d v="2017-02-20T00:00:00"/>
    <s v="0.1215"/>
    <n v="0"/>
    <s v="3.33"/>
    <s v="0.53"/>
    <n v="196"/>
    <x v="7"/>
    <x v="2"/>
  </r>
  <r>
    <d v="2017-02-21T00:00:00"/>
    <s v="0.1215"/>
    <s v="0.3"/>
    <s v="3.33"/>
    <s v="0.53"/>
    <n v="276"/>
    <x v="7"/>
    <x v="2"/>
  </r>
  <r>
    <d v="2017-02-22T00:00:00"/>
    <s v="0.1215"/>
    <n v="0"/>
    <s v="3.33"/>
    <s v="0.53"/>
    <n v="200"/>
    <x v="7"/>
    <x v="2"/>
  </r>
  <r>
    <d v="2017-02-23T00:00:00"/>
    <s v="0.1215"/>
    <n v="0"/>
    <s v="3.33"/>
    <s v="0.53"/>
    <n v="280"/>
    <x v="7"/>
    <x v="2"/>
  </r>
  <r>
    <d v="2017-02-24T00:00:00"/>
    <s v="0.1215"/>
    <s v="4.2"/>
    <s v="3.33"/>
    <s v="0.53"/>
    <n v="268"/>
    <x v="7"/>
    <x v="2"/>
  </r>
  <r>
    <d v="2017-02-27T00:00:00"/>
    <s v="0.1215"/>
    <s v="5.5"/>
    <n v="3339"/>
    <s v="0.53"/>
    <n v="100"/>
    <x v="8"/>
    <x v="2"/>
  </r>
  <r>
    <d v="2017-03-01T00:00:00"/>
    <s v="0.1215"/>
    <n v="15"/>
    <n v="3339"/>
    <s v="0.36"/>
    <n v="28"/>
    <x v="8"/>
    <x v="2"/>
  </r>
  <r>
    <d v="2017-03-02T00:00:00"/>
    <s v="0.1215"/>
    <s v="0.7"/>
    <n v="3339"/>
    <s v="0.36"/>
    <n v="122"/>
    <x v="8"/>
    <x v="2"/>
  </r>
  <r>
    <d v="2017-03-03T00:00:00"/>
    <s v="0.1215"/>
    <s v="0.3"/>
    <n v="3339"/>
    <s v="0.36"/>
    <n v="166"/>
    <x v="8"/>
    <x v="2"/>
  </r>
  <r>
    <d v="2017-03-06T00:00:00"/>
    <s v="0.1215"/>
    <s v="1.8"/>
    <n v="3309"/>
    <s v="0.36"/>
    <n v="189"/>
    <x v="9"/>
    <x v="2"/>
  </r>
  <r>
    <d v="2017-03-07T00:00:00"/>
    <s v="0.1215"/>
    <n v="0"/>
    <n v="3309"/>
    <s v="0.36"/>
    <n v="136"/>
    <x v="9"/>
    <x v="2"/>
  </r>
  <r>
    <d v="2017-03-08T00:00:00"/>
    <s v="0.1215"/>
    <n v="0"/>
    <n v="3309"/>
    <s v="0.36"/>
    <n v="86"/>
    <x v="9"/>
    <x v="2"/>
  </r>
  <r>
    <d v="2017-03-09T00:00:00"/>
    <s v="0.1215"/>
    <n v="0"/>
    <n v="3309"/>
    <s v="0.36"/>
    <n v="230"/>
    <x v="9"/>
    <x v="2"/>
  </r>
  <r>
    <d v="2017-03-10T00:00:00"/>
    <s v="0.1215"/>
    <n v="0"/>
    <n v="3309"/>
    <s v="0.36"/>
    <n v="134"/>
    <x v="9"/>
    <x v="2"/>
  </r>
  <r>
    <d v="2017-03-13T00:00:00"/>
    <s v="0.1215"/>
    <s v="0.7"/>
    <n v="3255"/>
    <s v="0.36"/>
    <n v="144"/>
    <x v="10"/>
    <x v="2"/>
  </r>
  <r>
    <d v="2017-03-14T00:00:00"/>
    <s v="0.1215"/>
    <n v="0"/>
    <n v="3255"/>
    <s v="0.36"/>
    <n v="200"/>
    <x v="10"/>
    <x v="2"/>
  </r>
  <r>
    <d v="2017-03-15T00:00:00"/>
    <s v="0.1215"/>
    <s v="39.5"/>
    <n v="3255"/>
    <s v="0.36"/>
    <n v="162"/>
    <x v="10"/>
    <x v="2"/>
  </r>
  <r>
    <d v="2017-03-16T00:00:00"/>
    <s v="0.1215"/>
    <s v="0.2"/>
    <n v="3255"/>
    <s v="0.36"/>
    <n v="152"/>
    <x v="10"/>
    <x v="2"/>
  </r>
  <r>
    <d v="2017-03-17T00:00:00"/>
    <s v="0.1215"/>
    <n v="0"/>
    <n v="3255"/>
    <s v="0.36"/>
    <n v="262"/>
    <x v="10"/>
    <x v="2"/>
  </r>
  <r>
    <d v="2017-03-20T00:00:00"/>
    <s v="0.1215"/>
    <s v="1.1"/>
    <n v="3234"/>
    <s v="0.36"/>
    <n v="142"/>
    <x v="11"/>
    <x v="2"/>
  </r>
  <r>
    <d v="2017-03-21T00:00:00"/>
    <s v="0.1215"/>
    <s v="11.2"/>
    <n v="3234"/>
    <s v="0.36"/>
    <n v="196"/>
    <x v="11"/>
    <x v="2"/>
  </r>
  <r>
    <d v="2017-03-22T00:00:00"/>
    <s v="0.1215"/>
    <n v="0"/>
    <n v="3234"/>
    <s v="0.36"/>
    <n v="136"/>
    <x v="11"/>
    <x v="2"/>
  </r>
  <r>
    <d v="2017-03-23T00:00:00"/>
    <s v="0.1215"/>
    <s v="4.8"/>
    <n v="3234"/>
    <s v="0.36"/>
    <n v="222"/>
    <x v="11"/>
    <x v="2"/>
  </r>
  <r>
    <d v="2017-03-24T00:00:00"/>
    <s v="0.1215"/>
    <n v="0"/>
    <n v="3234"/>
    <s v="0.36"/>
    <n v="192"/>
    <x v="11"/>
    <x v="2"/>
  </r>
  <r>
    <d v="2017-03-27T00:00:00"/>
    <s v="0.1215"/>
    <n v="1"/>
    <n v="3267"/>
    <s v="0.36"/>
    <n v="236"/>
    <x v="12"/>
    <x v="2"/>
  </r>
  <r>
    <d v="2017-03-28T00:00:00"/>
    <s v="0.1215"/>
    <s v="24.6"/>
    <n v="3267"/>
    <s v="0.36"/>
    <n v="174"/>
    <x v="12"/>
    <x v="2"/>
  </r>
  <r>
    <d v="2017-03-29T00:00:00"/>
    <s v="0.1215"/>
    <s v="3.4"/>
    <n v="3267"/>
    <s v="0.36"/>
    <n v="146"/>
    <x v="12"/>
    <x v="2"/>
  </r>
  <r>
    <d v="2017-03-30T00:00:00"/>
    <s v="0.1215"/>
    <s v="16.9"/>
    <n v="3267"/>
    <s v="0.36"/>
    <n v="284"/>
    <x v="12"/>
    <x v="2"/>
  </r>
  <r>
    <d v="2017-03-31T00:00:00"/>
    <s v="0.1215"/>
    <n v="0"/>
    <n v="3267"/>
    <s v="0.36"/>
    <n v="222"/>
    <x v="12"/>
    <x v="2"/>
  </r>
  <r>
    <d v="2017-04-03T00:00:00"/>
    <s v="0.1115"/>
    <n v="0"/>
    <n v="3265"/>
    <s v="-0.08"/>
    <n v="194"/>
    <x v="13"/>
    <x v="2"/>
  </r>
  <r>
    <d v="2017-04-04T00:00:00"/>
    <s v="0.1115"/>
    <s v="1.5"/>
    <n v="3265"/>
    <s v="-0.08"/>
    <n v="188"/>
    <x v="13"/>
    <x v="2"/>
  </r>
  <r>
    <d v="2017-04-05T00:00:00"/>
    <s v="0.1115"/>
    <s v="25.1"/>
    <n v="3265"/>
    <s v="-0.08"/>
    <n v="244"/>
    <x v="13"/>
    <x v="2"/>
  </r>
  <r>
    <d v="2017-04-06T00:00:00"/>
    <s v="0.1115"/>
    <n v="0"/>
    <n v="3265"/>
    <s v="-0.08"/>
    <n v="150"/>
    <x v="13"/>
    <x v="2"/>
  </r>
  <r>
    <d v="2017-04-07T00:00:00"/>
    <s v="0.1115"/>
    <s v="0.3"/>
    <n v="3265"/>
    <s v="-0.08"/>
    <n v="106"/>
    <x v="13"/>
    <x v="2"/>
  </r>
  <r>
    <d v="2017-04-10T00:00:00"/>
    <s v="0.1115"/>
    <n v="0"/>
    <n v="3245"/>
    <s v="-0.08"/>
    <n v="270"/>
    <x v="14"/>
    <x v="2"/>
  </r>
  <r>
    <d v="2017-04-11T00:00:00"/>
    <s v="0.1115"/>
    <n v="0"/>
    <n v="3245"/>
    <s v="-0.08"/>
    <n v="254"/>
    <x v="14"/>
    <x v="2"/>
  </r>
  <r>
    <d v="2017-04-12T00:00:00"/>
    <s v="0.1115"/>
    <n v="0"/>
    <n v="3245"/>
    <s v="-0.08"/>
    <n v="136"/>
    <x v="14"/>
    <x v="2"/>
  </r>
  <r>
    <d v="2017-04-13T00:00:00"/>
    <s v="0.1115"/>
    <n v="0"/>
    <n v="3245"/>
    <s v="-0.08"/>
    <n v="212"/>
    <x v="14"/>
    <x v="2"/>
  </r>
  <r>
    <d v="2017-04-17T00:00:00"/>
    <s v="0.1115"/>
    <n v="0"/>
    <s v="3.21"/>
    <s v="-0.08"/>
    <n v="194"/>
    <x v="15"/>
    <x v="2"/>
  </r>
  <r>
    <d v="2017-04-18T00:00:00"/>
    <s v="0.1115"/>
    <n v="0"/>
    <s v="3.21"/>
    <s v="-0.08"/>
    <n v="382"/>
    <x v="15"/>
    <x v="2"/>
  </r>
  <r>
    <d v="2017-04-19T00:00:00"/>
    <s v="0.1115"/>
    <n v="0"/>
    <s v="3.21"/>
    <s v="-0.08"/>
    <n v="186"/>
    <x v="15"/>
    <x v="2"/>
  </r>
  <r>
    <d v="2017-04-20T00:00:00"/>
    <s v="0.1115"/>
    <s v="2.1"/>
    <s v="3.21"/>
    <s v="-0.08"/>
    <n v="252"/>
    <x v="15"/>
    <x v="2"/>
  </r>
  <r>
    <d v="2017-04-24T00:00:00"/>
    <s v="0.1115"/>
    <n v="0"/>
    <n v="3229"/>
    <s v="-0.08"/>
    <n v="272"/>
    <x v="16"/>
    <x v="2"/>
  </r>
  <r>
    <d v="2017-04-25T00:00:00"/>
    <s v="0.1115"/>
    <n v="0"/>
    <n v="3229"/>
    <s v="-0.08"/>
    <n v="224"/>
    <x v="16"/>
    <x v="2"/>
  </r>
  <r>
    <d v="2017-04-26T00:00:00"/>
    <s v="0.1115"/>
    <n v="0"/>
    <n v="3229"/>
    <s v="-0.08"/>
    <n v="326"/>
    <x v="16"/>
    <x v="2"/>
  </r>
  <r>
    <d v="2017-04-27T00:00:00"/>
    <s v="0.1115"/>
    <s v="3.9"/>
    <n v="3229"/>
    <s v="-0.08"/>
    <n v="240"/>
    <x v="16"/>
    <x v="2"/>
  </r>
  <r>
    <d v="2017-04-28T00:00:00"/>
    <s v="0.1115"/>
    <s v="70.8"/>
    <n v="3229"/>
    <s v="-0.08"/>
    <n v="222"/>
    <x v="16"/>
    <x v="2"/>
  </r>
  <r>
    <d v="2017-05-02T00:00:00"/>
    <s v="0.1015"/>
    <n v="0"/>
    <n v="3218"/>
    <s v="0.13"/>
    <n v="150"/>
    <x v="17"/>
    <x v="2"/>
  </r>
  <r>
    <d v="2017-05-03T00:00:00"/>
    <s v="0.1015"/>
    <n v="0"/>
    <n v="3218"/>
    <s v="0.13"/>
    <n v="346"/>
    <x v="17"/>
    <x v="2"/>
  </r>
  <r>
    <d v="2017-05-04T00:00:00"/>
    <s v="0.1015"/>
    <n v="0"/>
    <n v="3218"/>
    <s v="0.13"/>
    <n v="218"/>
    <x v="17"/>
    <x v="2"/>
  </r>
  <r>
    <d v="2017-05-05T00:00:00"/>
    <s v="0.1015"/>
    <n v="0"/>
    <n v="3218"/>
    <s v="0.13"/>
    <n v="140"/>
    <x v="17"/>
    <x v="2"/>
  </r>
  <r>
    <d v="2017-05-08T00:00:00"/>
    <s v="0.1015"/>
    <n v="0"/>
    <s v="3.23"/>
    <s v="0.13"/>
    <n v="196"/>
    <x v="18"/>
    <x v="2"/>
  </r>
  <r>
    <d v="2017-05-09T00:00:00"/>
    <s v="0.1015"/>
    <n v="0"/>
    <s v="3.23"/>
    <s v="0.13"/>
    <n v="204"/>
    <x v="18"/>
    <x v="2"/>
  </r>
  <r>
    <d v="2017-05-10T00:00:00"/>
    <s v="0.1015"/>
    <n v="0"/>
    <s v="3.23"/>
    <s v="0.13"/>
    <n v="298"/>
    <x v="18"/>
    <x v="2"/>
  </r>
  <r>
    <d v="2017-05-11T00:00:00"/>
    <s v="0.1015"/>
    <n v="0"/>
    <s v="3.23"/>
    <s v="0.13"/>
    <n v="90"/>
    <x v="18"/>
    <x v="2"/>
  </r>
  <r>
    <d v="2017-05-12T00:00:00"/>
    <s v="0.1015"/>
    <n v="0"/>
    <s v="3.23"/>
    <s v="0.13"/>
    <n v="180"/>
    <x v="18"/>
    <x v="2"/>
  </r>
  <r>
    <d v="2017-05-15T00:00:00"/>
    <s v="0.1015"/>
    <n v="0"/>
    <s v="3.21"/>
    <s v="0.13"/>
    <n v="210"/>
    <x v="19"/>
    <x v="2"/>
  </r>
  <r>
    <d v="2017-05-16T00:00:00"/>
    <s v="0.1015"/>
    <n v="0"/>
    <s v="3.21"/>
    <s v="0.13"/>
    <n v="224"/>
    <x v="19"/>
    <x v="2"/>
  </r>
  <r>
    <d v="2017-05-17T00:00:00"/>
    <s v="0.1015"/>
    <n v="0"/>
    <s v="3.21"/>
    <s v="0.13"/>
    <n v="268"/>
    <x v="19"/>
    <x v="2"/>
  </r>
  <r>
    <d v="2017-05-18T00:00:00"/>
    <s v="0.1015"/>
    <n v="2"/>
    <s v="3.21"/>
    <s v="0.13"/>
    <n v="150"/>
    <x v="19"/>
    <x v="2"/>
  </r>
  <r>
    <d v="2017-05-19T00:00:00"/>
    <s v="0.1015"/>
    <s v="2.6"/>
    <s v="3.21"/>
    <s v="0.13"/>
    <n v="150"/>
    <x v="19"/>
    <x v="2"/>
  </r>
  <r>
    <d v="2017-05-22T00:00:00"/>
    <s v="0.1015"/>
    <n v="0"/>
    <n v="3208"/>
    <s v="0.13"/>
    <n v="256"/>
    <x v="20"/>
    <x v="2"/>
  </r>
  <r>
    <d v="2017-05-23T00:00:00"/>
    <s v="0.1015"/>
    <s v="0.3"/>
    <n v="3208"/>
    <s v="0.13"/>
    <n v="326"/>
    <x v="20"/>
    <x v="2"/>
  </r>
  <r>
    <d v="2017-05-24T00:00:00"/>
    <s v="0.1015"/>
    <n v="0"/>
    <n v="3208"/>
    <s v="0.13"/>
    <n v="160"/>
    <x v="20"/>
    <x v="2"/>
  </r>
  <r>
    <d v="2017-05-25T00:00:00"/>
    <s v="0.1015"/>
    <n v="0"/>
    <n v="3208"/>
    <s v="0.13"/>
    <n v="362"/>
    <x v="20"/>
    <x v="2"/>
  </r>
  <r>
    <d v="2017-05-26T00:00:00"/>
    <s v="0.1015"/>
    <n v="0"/>
    <n v="3208"/>
    <s v="0.13"/>
    <n v="560"/>
    <x v="20"/>
    <x v="2"/>
  </r>
  <r>
    <d v="2017-05-29T00:00:00"/>
    <s v="0.1015"/>
    <n v="0"/>
    <n v="3194"/>
    <s v="0.13"/>
    <n v="48"/>
    <x v="21"/>
    <x v="2"/>
  </r>
  <r>
    <d v="2017-05-30T00:00:00"/>
    <s v="0.1015"/>
    <n v="0"/>
    <n v="3194"/>
    <s v="0.13"/>
    <n v="42"/>
    <x v="21"/>
    <x v="2"/>
  </r>
  <r>
    <d v="2017-05-31T00:00:00"/>
    <s v="0.1015"/>
    <n v="0"/>
    <n v="3194"/>
    <s v="0.13"/>
    <n v="136"/>
    <x v="21"/>
    <x v="2"/>
  </r>
  <r>
    <d v="2017-06-01T00:00:00"/>
    <s v="0.1015"/>
    <n v="0"/>
    <n v="3194"/>
    <s v="1.36"/>
    <n v="120"/>
    <x v="21"/>
    <x v="2"/>
  </r>
  <r>
    <d v="2017-06-02T00:00:00"/>
    <s v="0.1015"/>
    <n v="0"/>
    <n v="3194"/>
    <s v="1.36"/>
    <n v="88"/>
    <x v="21"/>
    <x v="2"/>
  </r>
  <r>
    <d v="2017-06-05T00:00:00"/>
    <s v="0.1015"/>
    <n v="0"/>
    <n v="3209"/>
    <s v="1.36"/>
    <n v="174"/>
    <x v="22"/>
    <x v="2"/>
  </r>
  <r>
    <d v="2017-06-06T00:00:00"/>
    <s v="0.1015"/>
    <n v="0"/>
    <n v="3209"/>
    <s v="1.36"/>
    <n v="132"/>
    <x v="22"/>
    <x v="2"/>
  </r>
  <r>
    <d v="2017-06-07T00:00:00"/>
    <s v="0.1015"/>
    <n v="0"/>
    <n v="3209"/>
    <s v="1.36"/>
    <n v="68"/>
    <x v="22"/>
    <x v="2"/>
  </r>
  <r>
    <d v="2017-06-08T00:00:00"/>
    <s v="0.1015"/>
    <n v="0"/>
    <n v="3209"/>
    <s v="1.36"/>
    <n v="128"/>
    <x v="22"/>
    <x v="2"/>
  </r>
  <r>
    <d v="2017-06-09T00:00:00"/>
    <s v="0.1015"/>
    <n v="0"/>
    <n v="3209"/>
    <s v="1.36"/>
    <n v="162"/>
    <x v="22"/>
    <x v="2"/>
  </r>
  <r>
    <d v="2017-06-12T00:00:00"/>
    <s v="0.1015"/>
    <n v="0"/>
    <n v="3188"/>
    <s v="1.36"/>
    <n v="144"/>
    <x v="23"/>
    <x v="2"/>
  </r>
  <r>
    <d v="2017-06-13T00:00:00"/>
    <s v="0.1015"/>
    <n v="0"/>
    <n v="3188"/>
    <s v="1.36"/>
    <n v="172"/>
    <x v="23"/>
    <x v="2"/>
  </r>
  <r>
    <d v="2017-06-14T00:00:00"/>
    <s v="0.1015"/>
    <n v="0"/>
    <n v="3188"/>
    <s v="1.36"/>
    <n v="162"/>
    <x v="23"/>
    <x v="2"/>
  </r>
  <r>
    <d v="2017-06-16T00:00:00"/>
    <s v="0.1015"/>
    <n v="0"/>
    <n v="3188"/>
    <s v="1.36"/>
    <n v="172"/>
    <x v="23"/>
    <x v="2"/>
  </r>
  <r>
    <d v="2017-06-19T00:00:00"/>
    <s v="0.1015"/>
    <n v="0"/>
    <n v="3182"/>
    <s v="1.36"/>
    <n v="284"/>
    <x v="24"/>
    <x v="2"/>
  </r>
  <r>
    <d v="2017-06-20T00:00:00"/>
    <s v="0.1015"/>
    <n v="0"/>
    <n v="3182"/>
    <s v="1.36"/>
    <n v="144"/>
    <x v="24"/>
    <x v="2"/>
  </r>
  <r>
    <d v="2017-06-21T00:00:00"/>
    <s v="0.1015"/>
    <n v="0"/>
    <n v="3182"/>
    <s v="1.36"/>
    <n v="266"/>
    <x v="24"/>
    <x v="2"/>
  </r>
  <r>
    <d v="2017-06-22T00:00:00"/>
    <s v="0.1015"/>
    <n v="0"/>
    <n v="3182"/>
    <s v="1.36"/>
    <n v="198"/>
    <x v="24"/>
    <x v="2"/>
  </r>
  <r>
    <d v="2017-06-23T00:00:00"/>
    <s v="0.1015"/>
    <n v="0"/>
    <n v="3182"/>
    <s v="1.36"/>
    <n v="118"/>
    <x v="24"/>
    <x v="2"/>
  </r>
  <r>
    <d v="2017-06-26T00:00:00"/>
    <s v="0.1015"/>
    <n v="0"/>
    <n v="3167"/>
    <s v="1.36"/>
    <n v="226"/>
    <x v="25"/>
    <x v="2"/>
  </r>
  <r>
    <d v="2017-06-27T00:00:00"/>
    <s v="0.1015"/>
    <n v="0"/>
    <n v="3167"/>
    <s v="1.36"/>
    <n v="148"/>
    <x v="25"/>
    <x v="2"/>
  </r>
  <r>
    <d v="2017-06-28T00:00:00"/>
    <s v="0.1015"/>
    <n v="0"/>
    <n v="3167"/>
    <s v="1.36"/>
    <n v="210"/>
    <x v="25"/>
    <x v="2"/>
  </r>
  <r>
    <d v="2017-06-29T00:00:00"/>
    <s v="0.1015"/>
    <n v="0"/>
    <n v="3167"/>
    <s v="1.36"/>
    <n v="172"/>
    <x v="25"/>
    <x v="2"/>
  </r>
  <r>
    <d v="2017-06-30T00:00:00"/>
    <s v="0.1015"/>
    <n v="0"/>
    <n v="3167"/>
    <s v="1.36"/>
    <n v="198"/>
    <x v="25"/>
    <x v="2"/>
  </r>
  <r>
    <d v="2017-07-03T00:00:00"/>
    <s v="0.0915"/>
    <n v="0"/>
    <n v="3148"/>
    <s v="0.22"/>
    <n v="96"/>
    <x v="26"/>
    <x v="2"/>
  </r>
  <r>
    <d v="2017-07-04T00:00:00"/>
    <s v="0.0915"/>
    <n v="0"/>
    <n v="3148"/>
    <s v="0.22"/>
    <n v="172"/>
    <x v="26"/>
    <x v="2"/>
  </r>
  <r>
    <d v="2017-07-05T00:00:00"/>
    <s v="0.0915"/>
    <n v="0"/>
    <n v="3148"/>
    <s v="0.22"/>
    <n v="146"/>
    <x v="26"/>
    <x v="2"/>
  </r>
  <r>
    <d v="2017-07-06T00:00:00"/>
    <s v="0.0915"/>
    <n v="0"/>
    <n v="3148"/>
    <s v="0.22"/>
    <n v="124"/>
    <x v="26"/>
    <x v="2"/>
  </r>
  <r>
    <d v="2017-07-07T00:00:00"/>
    <s v="0.0915"/>
    <n v="0"/>
    <n v="3148"/>
    <s v="0.22"/>
    <n v="228"/>
    <x v="26"/>
    <x v="2"/>
  </r>
  <r>
    <d v="2017-07-10T00:00:00"/>
    <s v="0.0915"/>
    <n v="0"/>
    <n v="3148"/>
    <s v="0.22"/>
    <n v="174"/>
    <x v="27"/>
    <x v="2"/>
  </r>
  <r>
    <d v="2017-07-11T00:00:00"/>
    <s v="0.0915"/>
    <n v="0"/>
    <n v="3148"/>
    <s v="0.22"/>
    <n v="144"/>
    <x v="27"/>
    <x v="2"/>
  </r>
  <r>
    <d v="2017-07-12T00:00:00"/>
    <s v="0.0915"/>
    <n v="0"/>
    <n v="3148"/>
    <s v="0.22"/>
    <n v="188"/>
    <x v="27"/>
    <x v="2"/>
  </r>
  <r>
    <d v="2017-07-13T00:00:00"/>
    <s v="0.0915"/>
    <n v="0"/>
    <n v="3148"/>
    <s v="0.22"/>
    <n v="128"/>
    <x v="27"/>
    <x v="2"/>
  </r>
  <r>
    <d v="2017-07-14T00:00:00"/>
    <s v="0.0915"/>
    <n v="0"/>
    <n v="3148"/>
    <s v="0.22"/>
    <n v="220"/>
    <x v="27"/>
    <x v="2"/>
  </r>
  <r>
    <d v="2017-07-17T00:00:00"/>
    <s v="0.0915"/>
    <n v="0"/>
    <n v="3115"/>
    <s v="0.22"/>
    <n v="224"/>
    <x v="28"/>
    <x v="2"/>
  </r>
  <r>
    <d v="2017-07-18T00:00:00"/>
    <s v="0.0915"/>
    <n v="0"/>
    <n v="3115"/>
    <s v="0.22"/>
    <n v="192"/>
    <x v="28"/>
    <x v="2"/>
  </r>
  <r>
    <d v="2017-07-19T00:00:00"/>
    <s v="0.0915"/>
    <n v="0"/>
    <n v="3115"/>
    <s v="0.22"/>
    <n v="206"/>
    <x v="28"/>
    <x v="2"/>
  </r>
  <r>
    <d v="2017-07-20T00:00:00"/>
    <s v="0.0915"/>
    <n v="0"/>
    <n v="3115"/>
    <s v="0.22"/>
    <n v="158"/>
    <x v="28"/>
    <x v="2"/>
  </r>
  <r>
    <d v="2017-07-21T00:00:00"/>
    <s v="0.0915"/>
    <n v="0"/>
    <n v="3115"/>
    <s v="0.22"/>
    <n v="212"/>
    <x v="28"/>
    <x v="2"/>
  </r>
  <r>
    <d v="2017-07-24T00:00:00"/>
    <s v="0.0915"/>
    <n v="0"/>
    <n v="3282"/>
    <s v="0.22"/>
    <n v="152"/>
    <x v="29"/>
    <x v="2"/>
  </r>
  <r>
    <d v="2017-07-25T00:00:00"/>
    <s v="0.0915"/>
    <n v="0"/>
    <n v="3282"/>
    <s v="0.22"/>
    <n v="228"/>
    <x v="29"/>
    <x v="2"/>
  </r>
  <r>
    <d v="2017-07-26T00:00:00"/>
    <s v="0.0915"/>
    <n v="0"/>
    <n v="3282"/>
    <s v="0.22"/>
    <n v="170"/>
    <x v="29"/>
    <x v="2"/>
  </r>
  <r>
    <d v="2017-07-27T00:00:00"/>
    <s v="0.0915"/>
    <n v="0"/>
    <n v="3282"/>
    <s v="0.22"/>
    <n v="270"/>
    <x v="29"/>
    <x v="2"/>
  </r>
  <r>
    <d v="2017-07-28T00:00:00"/>
    <s v="0.0915"/>
    <n v="0"/>
    <n v="3282"/>
    <s v="0.22"/>
    <n v="248"/>
    <x v="29"/>
    <x v="2"/>
  </r>
  <r>
    <d v="2017-07-31T00:00:00"/>
    <s v="0.0915"/>
    <n v="0"/>
    <n v="3328"/>
    <s v="0.22"/>
    <n v="274"/>
    <x v="30"/>
    <x v="2"/>
  </r>
  <r>
    <d v="2017-08-01T00:00:00"/>
    <s v="0.0915"/>
    <n v="0"/>
    <n v="3328"/>
    <s v="0.4"/>
    <n v="132"/>
    <x v="30"/>
    <x v="2"/>
  </r>
  <r>
    <d v="2017-08-02T00:00:00"/>
    <s v="0.0915"/>
    <n v="0"/>
    <n v="3328"/>
    <s v="0.4"/>
    <n v="110"/>
    <x v="30"/>
    <x v="2"/>
  </r>
  <r>
    <d v="2017-08-03T00:00:00"/>
    <s v="0.0915"/>
    <n v="0"/>
    <n v="3328"/>
    <s v="0.4"/>
    <n v="256"/>
    <x v="30"/>
    <x v="2"/>
  </r>
  <r>
    <d v="2017-08-04T00:00:00"/>
    <s v="0.0915"/>
    <n v="0"/>
    <n v="3328"/>
    <s v="0.4"/>
    <n v="174"/>
    <x v="30"/>
    <x v="2"/>
  </r>
  <r>
    <d v="2017-08-07T00:00:00"/>
    <s v="0.0915"/>
    <n v="0"/>
    <n v="3306"/>
    <s v="0.4"/>
    <n v="166"/>
    <x v="31"/>
    <x v="2"/>
  </r>
  <r>
    <d v="2017-08-08T00:00:00"/>
    <s v="0.0915"/>
    <n v="0"/>
    <n v="3306"/>
    <s v="0.4"/>
    <n v="182"/>
    <x v="31"/>
    <x v="2"/>
  </r>
  <r>
    <d v="2017-08-09T00:00:00"/>
    <s v="0.0915"/>
    <n v="0"/>
    <n v="3306"/>
    <s v="0.4"/>
    <n v="196"/>
    <x v="31"/>
    <x v="2"/>
  </r>
  <r>
    <d v="2017-08-10T00:00:00"/>
    <s v="0.0915"/>
    <n v="0"/>
    <n v="3306"/>
    <s v="0.4"/>
    <n v="144"/>
    <x v="31"/>
    <x v="2"/>
  </r>
  <r>
    <d v="2017-08-11T00:00:00"/>
    <s v="0.0915"/>
    <n v="0"/>
    <n v="3306"/>
    <s v="0.4"/>
    <n v="202"/>
    <x v="31"/>
    <x v="2"/>
  </r>
  <r>
    <d v="2017-08-14T00:00:00"/>
    <s v="0.0915"/>
    <n v="0"/>
    <n v="3313"/>
    <s v="0.4"/>
    <n v="112"/>
    <x v="32"/>
    <x v="2"/>
  </r>
  <r>
    <d v="2017-08-15T00:00:00"/>
    <s v="0.0915"/>
    <n v="0"/>
    <n v="3313"/>
    <s v="0.4"/>
    <n v="422"/>
    <x v="32"/>
    <x v="2"/>
  </r>
  <r>
    <d v="2017-08-16T00:00:00"/>
    <s v="0.0915"/>
    <n v="0"/>
    <n v="3313"/>
    <s v="0.4"/>
    <n v="284"/>
    <x v="32"/>
    <x v="2"/>
  </r>
  <r>
    <d v="2017-08-17T00:00:00"/>
    <s v="0.0915"/>
    <n v="0"/>
    <n v="3313"/>
    <s v="0.4"/>
    <n v="300"/>
    <x v="32"/>
    <x v="2"/>
  </r>
  <r>
    <d v="2017-08-18T00:00:00"/>
    <s v="0.0915"/>
    <n v="0"/>
    <n v="3313"/>
    <s v="0.4"/>
    <n v="488"/>
    <x v="32"/>
    <x v="2"/>
  </r>
  <r>
    <d v="2017-08-19T00:00:00"/>
    <s v="0.0915"/>
    <n v="0"/>
    <n v="3313"/>
    <s v="0.4"/>
    <n v="196"/>
    <x v="32"/>
    <x v="2"/>
  </r>
  <r>
    <d v="2017-08-21T00:00:00"/>
    <s v="0.0915"/>
    <n v="0"/>
    <n v="3289"/>
    <s v="0.4"/>
    <n v="38"/>
    <x v="33"/>
    <x v="2"/>
  </r>
  <r>
    <d v="2017-08-22T00:00:00"/>
    <s v="0.0915"/>
    <n v="0"/>
    <n v="3289"/>
    <s v="0.4"/>
    <n v="176"/>
    <x v="33"/>
    <x v="2"/>
  </r>
  <r>
    <d v="2017-08-23T00:00:00"/>
    <s v="0.0915"/>
    <n v="0"/>
    <n v="3289"/>
    <s v="0.4"/>
    <n v="100"/>
    <x v="33"/>
    <x v="2"/>
  </r>
  <r>
    <d v="2017-08-24T00:00:00"/>
    <s v="0.0915"/>
    <n v="0"/>
    <n v="3289"/>
    <s v="0.4"/>
    <n v="44"/>
    <x v="33"/>
    <x v="2"/>
  </r>
  <r>
    <d v="2017-08-25T00:00:00"/>
    <s v="0.0915"/>
    <n v="0"/>
    <n v="3289"/>
    <s v="0.4"/>
    <n v="58"/>
    <x v="33"/>
    <x v="2"/>
  </r>
  <r>
    <d v="2017-08-28T00:00:00"/>
    <s v="0.0915"/>
    <n v="0"/>
    <n v="3289"/>
    <s v="0.4"/>
    <n v="106"/>
    <x v="34"/>
    <x v="2"/>
  </r>
  <r>
    <d v="2017-08-29T00:00:00"/>
    <s v="0.0915"/>
    <n v="0"/>
    <n v="3289"/>
    <s v="0.4"/>
    <n v="198"/>
    <x v="34"/>
    <x v="2"/>
  </r>
  <r>
    <d v="2017-08-30T00:00:00"/>
    <s v="0.0915"/>
    <n v="0"/>
    <n v="3289"/>
    <s v="0.4"/>
    <n v="140"/>
    <x v="34"/>
    <x v="2"/>
  </r>
  <r>
    <d v="2017-08-31T00:00:00"/>
    <s v="0.0915"/>
    <n v="0"/>
    <n v="3289"/>
    <s v="0.4"/>
    <n v="196"/>
    <x v="34"/>
    <x v="2"/>
  </r>
  <r>
    <d v="2017-09-01T00:00:00"/>
    <s v="0.0815"/>
    <n v="0"/>
    <n v="3289"/>
    <s v="0.14"/>
    <n v="172"/>
    <x v="34"/>
    <x v="2"/>
  </r>
  <r>
    <d v="2017-09-04T00:00:00"/>
    <s v="0.0815"/>
    <n v="0"/>
    <n v="3327"/>
    <s v="0.14"/>
    <n v="180"/>
    <x v="35"/>
    <x v="2"/>
  </r>
  <r>
    <d v="2017-09-05T00:00:00"/>
    <s v="0.0815"/>
    <n v="0"/>
    <n v="3327"/>
    <s v="0.14"/>
    <n v="192"/>
    <x v="35"/>
    <x v="2"/>
  </r>
  <r>
    <d v="2017-09-06T00:00:00"/>
    <s v="0.0815"/>
    <n v="0"/>
    <n v="3327"/>
    <s v="0.14"/>
    <n v="220"/>
    <x v="35"/>
    <x v="2"/>
  </r>
  <r>
    <d v="2017-09-08T00:00:00"/>
    <s v="0.0815"/>
    <n v="0"/>
    <n v="3327"/>
    <s v="0.14"/>
    <n v="188"/>
    <x v="35"/>
    <x v="2"/>
  </r>
  <r>
    <d v="2017-09-11T00:00:00"/>
    <s v="0.0815"/>
    <n v="0"/>
    <n v="3339"/>
    <s v="0.14"/>
    <n v="226"/>
    <x v="36"/>
    <x v="2"/>
  </r>
  <r>
    <d v="2017-09-12T00:00:00"/>
    <s v="0.0815"/>
    <n v="0"/>
    <n v="3339"/>
    <s v="0.14"/>
    <n v="266"/>
    <x v="36"/>
    <x v="2"/>
  </r>
  <r>
    <d v="2017-09-13T00:00:00"/>
    <s v="0.0815"/>
    <n v="0"/>
    <n v="3339"/>
    <s v="0.14"/>
    <n v="192"/>
    <x v="36"/>
    <x v="2"/>
  </r>
  <r>
    <d v="2017-09-14T00:00:00"/>
    <s v="0.0815"/>
    <n v="0"/>
    <n v="3339"/>
    <s v="0.14"/>
    <n v="206"/>
    <x v="36"/>
    <x v="2"/>
  </r>
  <r>
    <d v="2017-09-15T00:00:00"/>
    <s v="0.0815"/>
    <n v="0"/>
    <n v="3339"/>
    <s v="0.14"/>
    <n v="208"/>
    <x v="36"/>
    <x v="2"/>
  </r>
  <r>
    <d v="2017-09-18T00:00:00"/>
    <s v="0.0815"/>
    <n v="0"/>
    <n v="3369"/>
    <s v="0.14"/>
    <n v="148"/>
    <x v="37"/>
    <x v="2"/>
  </r>
  <r>
    <d v="2017-09-19T00:00:00"/>
    <s v="0.0815"/>
    <n v="0"/>
    <n v="3369"/>
    <s v="0.14"/>
    <n v="208"/>
    <x v="37"/>
    <x v="2"/>
  </r>
  <r>
    <d v="2017-09-20T00:00:00"/>
    <s v="0.0815"/>
    <n v="0"/>
    <n v="3369"/>
    <s v="0.14"/>
    <n v="182"/>
    <x v="37"/>
    <x v="2"/>
  </r>
  <r>
    <d v="2017-09-21T00:00:00"/>
    <s v="0.0815"/>
    <n v="0"/>
    <n v="3369"/>
    <s v="0.14"/>
    <n v="190"/>
    <x v="37"/>
    <x v="2"/>
  </r>
  <r>
    <d v="2017-09-22T00:00:00"/>
    <s v="0.0815"/>
    <n v="0"/>
    <n v="3369"/>
    <s v="0.14"/>
    <n v="220"/>
    <x v="37"/>
    <x v="2"/>
  </r>
  <r>
    <d v="2017-09-25T00:00:00"/>
    <s v="0.0815"/>
    <n v="0"/>
    <n v="3389"/>
    <s v="0.14"/>
    <n v="250"/>
    <x v="38"/>
    <x v="2"/>
  </r>
  <r>
    <d v="2017-09-26T00:00:00"/>
    <s v="0.0815"/>
    <n v="0"/>
    <n v="3389"/>
    <s v="0.14"/>
    <n v="164"/>
    <x v="38"/>
    <x v="2"/>
  </r>
  <r>
    <d v="2017-09-27T00:00:00"/>
    <s v="0.0815"/>
    <s v="0.1"/>
    <n v="3389"/>
    <s v="0.14"/>
    <n v="172"/>
    <x v="38"/>
    <x v="2"/>
  </r>
  <r>
    <d v="2017-09-28T00:00:00"/>
    <s v="0.0815"/>
    <s v="8.8"/>
    <n v="3389"/>
    <s v="0.14"/>
    <n v="194"/>
    <x v="38"/>
    <x v="2"/>
  </r>
  <r>
    <d v="2017-09-29T00:00:00"/>
    <s v="0.0815"/>
    <s v="0.2"/>
    <n v="3389"/>
    <s v="0.14"/>
    <n v="202"/>
    <x v="38"/>
    <x v="2"/>
  </r>
  <r>
    <d v="2017-10-02T00:00:00"/>
    <s v="0.074"/>
    <n v="0"/>
    <n v="3377"/>
    <s v="0.19"/>
    <n v="104"/>
    <x v="39"/>
    <x v="2"/>
  </r>
  <r>
    <d v="2017-10-03T00:00:00"/>
    <s v="0.074"/>
    <s v="35.4"/>
    <n v="3377"/>
    <s v="0.19"/>
    <n v="90"/>
    <x v="39"/>
    <x v="2"/>
  </r>
  <r>
    <d v="2017-10-04T00:00:00"/>
    <s v="0.074"/>
    <n v="0"/>
    <n v="3377"/>
    <s v="0.19"/>
    <n v="158"/>
    <x v="39"/>
    <x v="2"/>
  </r>
  <r>
    <d v="2017-10-05T00:00:00"/>
    <s v="0.074"/>
    <s v="0.5"/>
    <n v="3377"/>
    <s v="0.19"/>
    <n v="166"/>
    <x v="39"/>
    <x v="2"/>
  </r>
  <r>
    <d v="2017-10-06T00:00:00"/>
    <s v="0.074"/>
    <n v="0"/>
    <n v="3377"/>
    <s v="0.19"/>
    <n v="146"/>
    <x v="39"/>
    <x v="2"/>
  </r>
  <r>
    <d v="2017-10-09T00:00:00"/>
    <s v="0.074"/>
    <n v="0"/>
    <n v="3379"/>
    <s v="0.19"/>
    <n v="144"/>
    <x v="40"/>
    <x v="2"/>
  </r>
  <r>
    <d v="2017-10-10T00:00:00"/>
    <s v="0.074"/>
    <n v="0"/>
    <n v="3379"/>
    <s v="0.19"/>
    <n v="54"/>
    <x v="40"/>
    <x v="2"/>
  </r>
  <r>
    <d v="2017-10-11T00:00:00"/>
    <s v="0.074"/>
    <n v="0"/>
    <n v="3379"/>
    <s v="0.19"/>
    <n v="172"/>
    <x v="40"/>
    <x v="2"/>
  </r>
  <r>
    <d v="2017-10-13T00:00:00"/>
    <s v="0.074"/>
    <n v="0"/>
    <n v="3379"/>
    <s v="0.19"/>
    <n v="144"/>
    <x v="40"/>
    <x v="2"/>
  </r>
  <r>
    <d v="2017-10-16T00:00:00"/>
    <s v="0.074"/>
    <n v="0"/>
    <n v="3371"/>
    <s v="0.19"/>
    <n v="196"/>
    <x v="41"/>
    <x v="2"/>
  </r>
  <r>
    <d v="2017-10-17T00:00:00"/>
    <s v="0.074"/>
    <n v="0"/>
    <n v="3371"/>
    <s v="0.19"/>
    <n v="260"/>
    <x v="41"/>
    <x v="2"/>
  </r>
  <r>
    <d v="2017-10-18T00:00:00"/>
    <s v="0.074"/>
    <n v="0"/>
    <n v="3371"/>
    <s v="0.19"/>
    <n v="188"/>
    <x v="41"/>
    <x v="2"/>
  </r>
  <r>
    <d v="2017-10-19T00:00:00"/>
    <s v="0.074"/>
    <n v="0"/>
    <n v="3371"/>
    <s v="0.19"/>
    <n v="90"/>
    <x v="41"/>
    <x v="2"/>
  </r>
  <r>
    <d v="2017-10-20T00:00:00"/>
    <s v="0.074"/>
    <n v="0"/>
    <n v="3371"/>
    <s v="0.19"/>
    <n v="108"/>
    <x v="41"/>
    <x v="2"/>
  </r>
  <r>
    <d v="2017-10-23T00:00:00"/>
    <s v="0.074"/>
    <n v="0"/>
    <n v="3384"/>
    <s v="0.19"/>
    <n v="42"/>
    <x v="42"/>
    <x v="2"/>
  </r>
  <r>
    <d v="2017-10-24T00:00:00"/>
    <s v="0.074"/>
    <n v="0"/>
    <n v="3384"/>
    <s v="0.19"/>
    <n v="88"/>
    <x v="42"/>
    <x v="2"/>
  </r>
  <r>
    <d v="2017-10-25T00:00:00"/>
    <s v="0.074"/>
    <n v="0"/>
    <n v="3384"/>
    <s v="0.19"/>
    <n v="106"/>
    <x v="42"/>
    <x v="2"/>
  </r>
  <r>
    <d v="2017-10-26T00:00:00"/>
    <s v="0.074"/>
    <n v="0"/>
    <n v="3384"/>
    <s v="0.19"/>
    <n v="84"/>
    <x v="42"/>
    <x v="2"/>
  </r>
  <r>
    <d v="2017-10-27T00:00:00"/>
    <s v="0.074"/>
    <n v="0"/>
    <n v="3384"/>
    <s v="0.19"/>
    <n v="50"/>
    <x v="42"/>
    <x v="2"/>
  </r>
  <r>
    <d v="2017-10-30T00:00:00"/>
    <s v="0.074"/>
    <n v="0"/>
    <n v="3376"/>
    <s v="0.19"/>
    <n v="106"/>
    <x v="43"/>
    <x v="2"/>
  </r>
  <r>
    <d v="2017-10-31T00:00:00"/>
    <s v="0.074"/>
    <s v="5.2"/>
    <n v="3376"/>
    <s v="0.19"/>
    <n v="214"/>
    <x v="43"/>
    <x v="2"/>
  </r>
  <r>
    <d v="2017-11-01T00:00:00"/>
    <s v="0.074"/>
    <s v="35.3"/>
    <n v="3376"/>
    <s v="0.28"/>
    <n v="14"/>
    <x v="43"/>
    <x v="2"/>
  </r>
  <r>
    <d v="2017-11-03T00:00:00"/>
    <s v="0.074"/>
    <s v="8.5"/>
    <n v="3376"/>
    <s v="0.28"/>
    <n v="188"/>
    <x v="43"/>
    <x v="2"/>
  </r>
  <r>
    <d v="2017-11-06T00:00:00"/>
    <s v="0.074"/>
    <s v="6.4"/>
    <n v="3423"/>
    <s v="0.28"/>
    <n v="52"/>
    <x v="44"/>
    <x v="2"/>
  </r>
  <r>
    <d v="2017-11-07T00:00:00"/>
    <s v="0.074"/>
    <s v="0.3"/>
    <n v="3423"/>
    <s v="0.28"/>
    <n v="140"/>
    <x v="44"/>
    <x v="2"/>
  </r>
  <r>
    <d v="2017-11-08T00:00:00"/>
    <s v="0.074"/>
    <s v="2.8"/>
    <n v="3423"/>
    <s v="0.28"/>
    <n v="72"/>
    <x v="44"/>
    <x v="2"/>
  </r>
  <r>
    <d v="2017-11-09T00:00:00"/>
    <s v="0.074"/>
    <n v="0"/>
    <n v="3423"/>
    <s v="0.28"/>
    <n v="112"/>
    <x v="44"/>
    <x v="2"/>
  </r>
  <r>
    <d v="2017-11-10T00:00:00"/>
    <s v="0.074"/>
    <s v="28.4"/>
    <n v="3423"/>
    <s v="0.28"/>
    <n v="72"/>
    <x v="44"/>
    <x v="2"/>
  </r>
  <r>
    <d v="2017-11-13T00:00:00"/>
    <s v="0.074"/>
    <s v="3.6"/>
    <n v="3429"/>
    <s v="0.28"/>
    <n v="78"/>
    <x v="45"/>
    <x v="2"/>
  </r>
  <r>
    <d v="2017-11-14T00:00:00"/>
    <s v="0.074"/>
    <n v="0"/>
    <n v="3429"/>
    <s v="0.28"/>
    <n v="70"/>
    <x v="45"/>
    <x v="2"/>
  </r>
  <r>
    <d v="2017-11-16T00:00:00"/>
    <s v="0.074"/>
    <n v="0"/>
    <n v="3429"/>
    <s v="0.28"/>
    <n v="116"/>
    <x v="45"/>
    <x v="2"/>
  </r>
  <r>
    <d v="2017-11-17T00:00:00"/>
    <s v="0.074"/>
    <s v="9.7"/>
    <n v="3429"/>
    <s v="0.28"/>
    <n v="112"/>
    <x v="45"/>
    <x v="2"/>
  </r>
  <r>
    <d v="2017-11-20T00:00:00"/>
    <s v="0.074"/>
    <s v="0.4"/>
    <n v="3484"/>
    <s v="0.28"/>
    <n v="118"/>
    <x v="46"/>
    <x v="2"/>
  </r>
  <r>
    <d v="2017-11-21T00:00:00"/>
    <s v="0.074"/>
    <n v="0"/>
    <n v="3484"/>
    <s v="0.28"/>
    <n v="72"/>
    <x v="46"/>
    <x v="2"/>
  </r>
  <r>
    <d v="2017-11-22T00:00:00"/>
    <s v="0.074"/>
    <s v="5.6"/>
    <n v="3484"/>
    <s v="0.28"/>
    <n v="106"/>
    <x v="46"/>
    <x v="2"/>
  </r>
  <r>
    <d v="2017-11-23T00:00:00"/>
    <s v="0.074"/>
    <n v="0"/>
    <n v="3484"/>
    <s v="0.28"/>
    <n v="114"/>
    <x v="46"/>
    <x v="2"/>
  </r>
  <r>
    <d v="2017-11-24T00:00:00"/>
    <s v="0.074"/>
    <s v="1.3"/>
    <n v="3484"/>
    <s v="0.28"/>
    <n v="94"/>
    <x v="46"/>
    <x v="2"/>
  </r>
  <r>
    <d v="2017-11-27T00:00:00"/>
    <s v="0.074"/>
    <s v="10.8"/>
    <n v="3518"/>
    <s v="0.28"/>
    <n v="132"/>
    <x v="47"/>
    <x v="2"/>
  </r>
  <r>
    <d v="2017-11-28T00:00:00"/>
    <s v="0.074"/>
    <n v="0"/>
    <n v="3518"/>
    <s v="0.28"/>
    <n v="80"/>
    <x v="47"/>
    <x v="2"/>
  </r>
  <r>
    <d v="2017-11-29T00:00:00"/>
    <s v="0.074"/>
    <n v="1"/>
    <n v="3518"/>
    <s v="0.28"/>
    <n v="98"/>
    <x v="47"/>
    <x v="2"/>
  </r>
  <r>
    <d v="2017-11-30T00:00:00"/>
    <s v="0.074"/>
    <s v="39.9"/>
    <n v="3518"/>
    <s v="0.28"/>
    <n v="134"/>
    <x v="47"/>
    <x v="2"/>
  </r>
  <r>
    <d v="2017-12-01T00:00:00"/>
    <s v="0.069"/>
    <s v="3.9"/>
    <n v="3518"/>
    <s v="0.14"/>
    <n v="44"/>
    <x v="47"/>
    <x v="2"/>
  </r>
  <r>
    <d v="2017-12-04T00:00:00"/>
    <s v="0.069"/>
    <s v="1.4"/>
    <n v="3526"/>
    <s v="0.14"/>
    <n v="62"/>
    <x v="48"/>
    <x v="2"/>
  </r>
  <r>
    <d v="2017-12-05T00:00:00"/>
    <s v="0.069"/>
    <n v="0"/>
    <n v="3526"/>
    <s v="0.14"/>
    <n v="70"/>
    <x v="48"/>
    <x v="2"/>
  </r>
  <r>
    <d v="2017-12-06T00:00:00"/>
    <s v="0.069"/>
    <s v="20.1"/>
    <n v="3526"/>
    <s v="0.14"/>
    <n v="42"/>
    <x v="48"/>
    <x v="2"/>
  </r>
  <r>
    <d v="2017-12-07T00:00:00"/>
    <s v="0.069"/>
    <s v="37.6"/>
    <n v="3526"/>
    <s v="0.14"/>
    <n v="58"/>
    <x v="48"/>
    <x v="2"/>
  </r>
  <r>
    <d v="2017-12-08T00:00:00"/>
    <s v="0.069"/>
    <s v="3.3"/>
    <n v="3526"/>
    <s v="0.14"/>
    <n v="6"/>
    <x v="48"/>
    <x v="2"/>
  </r>
  <r>
    <d v="2017-12-11T00:00:00"/>
    <s v="0.069"/>
    <s v="20.1"/>
    <n v="3516"/>
    <s v="0.14"/>
    <n v="98"/>
    <x v="49"/>
    <x v="2"/>
  </r>
  <r>
    <d v="2017-12-12T00:00:00"/>
    <s v="0.069"/>
    <s v="0.2"/>
    <n v="3516"/>
    <s v="0.14"/>
    <n v="54"/>
    <x v="49"/>
    <x v="2"/>
  </r>
  <r>
    <d v="2017-12-13T00:00:00"/>
    <s v="0.069"/>
    <s v="5.1"/>
    <n v="3516"/>
    <s v="0.14"/>
    <n v="58"/>
    <x v="49"/>
    <x v="2"/>
  </r>
  <r>
    <d v="2017-12-14T00:00:00"/>
    <s v="0.069"/>
    <s v="19.9"/>
    <n v="3516"/>
    <s v="0.14"/>
    <n v="50"/>
    <x v="49"/>
    <x v="2"/>
  </r>
  <r>
    <d v="2017-12-15T00:00:00"/>
    <s v="0.069"/>
    <s v="34.8"/>
    <n v="3516"/>
    <s v="0.14"/>
    <n v="76"/>
    <x v="49"/>
    <x v="2"/>
  </r>
  <r>
    <d v="2017-12-18T00:00:00"/>
    <s v="0.069"/>
    <s v="11.9"/>
    <s v="3.51"/>
    <s v="0.14"/>
    <n v="62"/>
    <x v="50"/>
    <x v="2"/>
  </r>
  <r>
    <d v="2017-12-19T00:00:00"/>
    <s v="0.069"/>
    <s v="28.4"/>
    <s v="3.51"/>
    <s v="0.14"/>
    <n v="88"/>
    <x v="50"/>
    <x v="2"/>
  </r>
  <r>
    <d v="2017-12-20T00:00:00"/>
    <s v="0.069"/>
    <n v="0"/>
    <s v="3.51"/>
    <s v="0.14"/>
    <n v="68"/>
    <x v="50"/>
    <x v="2"/>
  </r>
  <r>
    <d v="2017-12-21T00:00:00"/>
    <s v="0.069"/>
    <n v="0"/>
    <s v="3.51"/>
    <s v="0.14"/>
    <n v="78"/>
    <x v="50"/>
    <x v="2"/>
  </r>
  <r>
    <d v="2017-12-22T00:00:00"/>
    <s v="0.069"/>
    <s v="4.6"/>
    <s v="3.51"/>
    <s v="0.14"/>
    <n v="54"/>
    <x v="50"/>
    <x v="2"/>
  </r>
  <r>
    <d v="2017-12-26T00:00:00"/>
    <s v="0.069"/>
    <s v="0.3"/>
    <n v="3513"/>
    <s v="0.14"/>
    <n v="86"/>
    <x v="51"/>
    <x v="2"/>
  </r>
  <r>
    <d v="2017-12-27T00:00:00"/>
    <s v="0.069"/>
    <n v="0"/>
    <n v="3513"/>
    <s v="0.14"/>
    <n v="36"/>
    <x v="51"/>
    <x v="2"/>
  </r>
  <r>
    <d v="2017-12-28T00:00:00"/>
    <s v="0.069"/>
    <s v="2.8"/>
    <n v="3513"/>
    <s v="0.14"/>
    <n v="82"/>
    <x v="51"/>
    <x v="2"/>
  </r>
  <r>
    <d v="2017-12-29T00:00:00"/>
    <s v="0.069"/>
    <n v="0"/>
    <n v="3513"/>
    <s v="0.14"/>
    <n v="40"/>
    <x v="51"/>
    <x v="2"/>
  </r>
  <r>
    <d v="2018-01-02T00:00:00"/>
    <s v="0.069"/>
    <n v="0"/>
    <n v="3531"/>
    <s v="0.28"/>
    <n v="50"/>
    <x v="0"/>
    <x v="3"/>
  </r>
  <r>
    <d v="2018-01-03T00:00:00"/>
    <s v="0.069"/>
    <s v="1.5"/>
    <n v="3531"/>
    <s v="0.28"/>
    <n v="138"/>
    <x v="0"/>
    <x v="3"/>
  </r>
  <r>
    <d v="2018-01-04T00:00:00"/>
    <s v="0.069"/>
    <n v="0"/>
    <n v="3555"/>
    <s v="0.28"/>
    <n v="84"/>
    <x v="0"/>
    <x v="3"/>
  </r>
  <r>
    <d v="2018-01-05T00:00:00"/>
    <s v="0.069"/>
    <n v="1"/>
    <n v="3531"/>
    <s v="0.28"/>
    <n v="118"/>
    <x v="0"/>
    <x v="3"/>
  </r>
  <r>
    <d v="2018-01-08T00:00:00"/>
    <s v="0.069"/>
    <n v="11"/>
    <n v="3555"/>
    <s v="0.28"/>
    <n v="68"/>
    <x v="1"/>
    <x v="3"/>
  </r>
  <r>
    <d v="2018-01-09T00:00:00"/>
    <s v="0.069"/>
    <n v="12"/>
    <n v="3555"/>
    <s v="0.28"/>
    <n v="78"/>
    <x v="1"/>
    <x v="3"/>
  </r>
  <r>
    <d v="2018-01-10T00:00:00"/>
    <s v="0.069"/>
    <s v="1.5"/>
    <n v="3555"/>
    <s v="0.28"/>
    <n v="42"/>
    <x v="1"/>
    <x v="3"/>
  </r>
  <r>
    <d v="2018-01-11T00:00:00"/>
    <s v="0.069"/>
    <n v="0"/>
    <n v="3555"/>
    <s v="0.28"/>
    <n v="96"/>
    <x v="1"/>
    <x v="3"/>
  </r>
  <r>
    <d v="2018-01-12T00:00:00"/>
    <s v="0.069"/>
    <n v="0"/>
    <n v="3555"/>
    <s v="0.28"/>
    <n v="158"/>
    <x v="1"/>
    <x v="3"/>
  </r>
  <r>
    <d v="2018-01-15T00:00:00"/>
    <s v="0.069"/>
    <s v="7.7"/>
    <n v="3563"/>
    <s v="0.28"/>
    <n v="68"/>
    <x v="2"/>
    <x v="3"/>
  </r>
  <r>
    <d v="2018-01-16T00:00:00"/>
    <s v="0.069"/>
    <s v="3.4"/>
    <n v="3563"/>
    <s v="0.28"/>
    <n v="114"/>
    <x v="2"/>
    <x v="3"/>
  </r>
  <r>
    <d v="2018-01-17T00:00:00"/>
    <s v="0.069"/>
    <s v="1.1"/>
    <n v="3563"/>
    <s v="0.28"/>
    <n v="50"/>
    <x v="2"/>
    <x v="3"/>
  </r>
  <r>
    <d v="2018-01-18T00:00:00"/>
    <s v="0.069"/>
    <s v="5.5"/>
    <n v="3563"/>
    <s v="0.28"/>
    <n v="90"/>
    <x v="2"/>
    <x v="3"/>
  </r>
  <r>
    <d v="2018-01-19T00:00:00"/>
    <s v="0.069"/>
    <n v="0"/>
    <n v="3563"/>
    <s v="0.28"/>
    <n v="58"/>
    <x v="2"/>
    <x v="3"/>
  </r>
  <r>
    <d v="2018-01-22T00:00:00"/>
    <s v="0.069"/>
    <n v="0"/>
    <s v="3.55"/>
    <s v="0.28"/>
    <n v="104"/>
    <x v="3"/>
    <x v="3"/>
  </r>
  <r>
    <d v="2018-01-23T00:00:00"/>
    <s v="0.069"/>
    <n v="0"/>
    <s v="3.55"/>
    <s v="0.28"/>
    <n v="94"/>
    <x v="3"/>
    <x v="3"/>
  </r>
  <r>
    <d v="2018-01-24T00:00:00"/>
    <s v="0.069"/>
    <n v="0"/>
    <s v="3.55"/>
    <s v="0.28"/>
    <n v="113.8"/>
    <x v="3"/>
    <x v="3"/>
  </r>
  <r>
    <d v="2018-01-25T00:00:00"/>
    <s v="0.069"/>
    <n v="21"/>
    <s v="3.55"/>
    <s v="0.28"/>
    <n v="76"/>
    <x v="3"/>
    <x v="3"/>
  </r>
  <r>
    <d v="2018-01-26T00:00:00"/>
    <s v="0.069"/>
    <s v="0.8"/>
    <s v="3.55"/>
    <s v="0.28"/>
    <n v="126"/>
    <x v="3"/>
    <x v="3"/>
  </r>
  <r>
    <d v="2018-01-29T00:00:00"/>
    <s v="0.069"/>
    <s v="4.8"/>
    <n v="3584"/>
    <s v="0.28"/>
    <n v="102"/>
    <x v="4"/>
    <x v="3"/>
  </r>
  <r>
    <d v="2018-01-30T00:00:00"/>
    <s v="0.069"/>
    <s v="78.1"/>
    <n v="3584"/>
    <s v="0.28"/>
    <n v="204"/>
    <x v="4"/>
    <x v="3"/>
  </r>
  <r>
    <d v="2018-01-31T00:00:00"/>
    <s v="0.069"/>
    <n v="3"/>
    <n v="3584"/>
    <s v="0.28"/>
    <n v="114"/>
    <x v="4"/>
    <x v="3"/>
  </r>
  <r>
    <d v="2018-02-01T00:00:00"/>
    <s v="0.0665"/>
    <s v="5.3"/>
    <n v="3584"/>
    <s v="0.14"/>
    <n v="144"/>
    <x v="4"/>
    <x v="3"/>
  </r>
  <r>
    <d v="2018-02-02T00:00:00"/>
    <s v="0.0665"/>
    <s v="1.4"/>
    <n v="3584"/>
    <s v="0.14"/>
    <n v="110"/>
    <x v="4"/>
    <x v="3"/>
  </r>
  <r>
    <d v="2018-02-05T00:00:00"/>
    <s v="0.0665"/>
    <n v="0"/>
    <n v="3565"/>
    <s v="0.14"/>
    <n v="86"/>
    <x v="5"/>
    <x v="3"/>
  </r>
  <r>
    <d v="2018-02-06T00:00:00"/>
    <s v="0.0665"/>
    <n v="0"/>
    <n v="3565"/>
    <s v="0.14"/>
    <n v="158"/>
    <x v="5"/>
    <x v="3"/>
  </r>
  <r>
    <d v="2018-02-07T00:00:00"/>
    <s v="0.0665"/>
    <n v="0"/>
    <n v="3565"/>
    <s v="0.14"/>
    <n v="178"/>
    <x v="5"/>
    <x v="3"/>
  </r>
  <r>
    <d v="2018-02-08T00:00:00"/>
    <s v="0.0665"/>
    <s v="7.4"/>
    <n v="3565"/>
    <s v="0.14"/>
    <n v="232"/>
    <x v="5"/>
    <x v="3"/>
  </r>
  <r>
    <d v="2018-02-09T00:00:00"/>
    <s v="0.0665"/>
    <n v="0"/>
    <n v="3565"/>
    <s v="0.14"/>
    <n v="142"/>
    <x v="5"/>
    <x v="3"/>
  </r>
  <r>
    <d v="2018-02-12T00:00:00"/>
    <s v="0.0665"/>
    <n v="0"/>
    <n v="3572"/>
    <s v="0.14"/>
    <n v="28"/>
    <x v="6"/>
    <x v="3"/>
  </r>
  <r>
    <d v="2018-02-14T00:00:00"/>
    <s v="0.0665"/>
    <n v="0"/>
    <n v="3572"/>
    <s v="0.14"/>
    <n v="36.799999999999997"/>
    <x v="6"/>
    <x v="3"/>
  </r>
  <r>
    <d v="2018-02-15T00:00:00"/>
    <s v="0.0665"/>
    <n v="0"/>
    <n v="3572"/>
    <s v="0.14"/>
    <n v="118"/>
    <x v="6"/>
    <x v="3"/>
  </r>
  <r>
    <d v="2018-02-16T00:00:00"/>
    <s v="0.0665"/>
    <n v="0"/>
    <n v="3572"/>
    <s v="0.14"/>
    <n v="104"/>
    <x v="6"/>
    <x v="3"/>
  </r>
  <r>
    <d v="2018-02-19T00:00:00"/>
    <s v="0.0665"/>
    <s v="2.7"/>
    <n v="3556"/>
    <s v="0.14"/>
    <n v="110"/>
    <x v="7"/>
    <x v="3"/>
  </r>
  <r>
    <d v="2018-02-20T00:00:00"/>
    <s v="0.0665"/>
    <n v="2"/>
    <n v="3556"/>
    <s v="0.14"/>
    <n v="84"/>
    <x v="7"/>
    <x v="3"/>
  </r>
  <r>
    <d v="2018-02-21T00:00:00"/>
    <s v="0.0665"/>
    <n v="0"/>
    <n v="3556"/>
    <s v="0.14"/>
    <n v="140"/>
    <x v="7"/>
    <x v="3"/>
  </r>
  <r>
    <d v="2018-02-22T00:00:00"/>
    <s v="0.0665"/>
    <s v="68.8"/>
    <n v="3556"/>
    <s v="0.14"/>
    <n v="114"/>
    <x v="7"/>
    <x v="3"/>
  </r>
  <r>
    <d v="2018-02-23T00:00:00"/>
    <s v="0.0665"/>
    <n v="27"/>
    <n v="3556"/>
    <s v="0.14"/>
    <n v="108.8"/>
    <x v="7"/>
    <x v="3"/>
  </r>
  <r>
    <d v="2018-02-26T00:00:00"/>
    <s v="0.0665"/>
    <s v="73.6"/>
    <n v="3559"/>
    <s v="0.14"/>
    <n v="122"/>
    <x v="8"/>
    <x v="3"/>
  </r>
  <r>
    <d v="2018-02-27T00:00:00"/>
    <s v="0.0665"/>
    <n v="0"/>
    <n v="3559"/>
    <s v="0.14"/>
    <n v="160"/>
    <x v="8"/>
    <x v="3"/>
  </r>
  <r>
    <d v="2018-02-28T00:00:00"/>
    <s v="0.0665"/>
    <n v="6"/>
    <n v="3559"/>
    <s v="0.14"/>
    <n v="84"/>
    <x v="8"/>
    <x v="3"/>
  </r>
  <r>
    <d v="2018-03-01T00:00:00"/>
    <s v="0.065"/>
    <s v="0.5"/>
    <n v="3559"/>
    <s v="0.23"/>
    <n v="86"/>
    <x v="8"/>
    <x v="3"/>
  </r>
  <r>
    <d v="2018-03-02T00:00:00"/>
    <s v="0.065"/>
    <n v="0"/>
    <n v="3559"/>
    <s v="0.23"/>
    <n v="68"/>
    <x v="8"/>
    <x v="3"/>
  </r>
  <r>
    <d v="2018-03-05T00:00:00"/>
    <s v="0.065"/>
    <n v="2"/>
    <n v="3546"/>
    <s v="0.23"/>
    <n v="84"/>
    <x v="9"/>
    <x v="3"/>
  </r>
  <r>
    <d v="2018-03-06T00:00:00"/>
    <s v="0.065"/>
    <n v="0"/>
    <n v="3546"/>
    <s v="0.23"/>
    <n v="152"/>
    <x v="9"/>
    <x v="3"/>
  </r>
  <r>
    <d v="2018-03-07T00:00:00"/>
    <s v="0.065"/>
    <n v="12"/>
    <n v="3546"/>
    <s v="0.23"/>
    <n v="136"/>
    <x v="9"/>
    <x v="3"/>
  </r>
  <r>
    <d v="2018-03-08T00:00:00"/>
    <s v="0.065"/>
    <s v="3.6"/>
    <n v="3546"/>
    <s v="0.23"/>
    <n v="98"/>
    <x v="9"/>
    <x v="3"/>
  </r>
  <r>
    <d v="2018-03-09T00:00:00"/>
    <s v="0.065"/>
    <s v="0.7"/>
    <n v="3546"/>
    <s v="0.23"/>
    <n v="88.6"/>
    <x v="9"/>
    <x v="3"/>
  </r>
  <r>
    <d v="2018-03-12T00:00:00"/>
    <s v="0.065"/>
    <s v="0.3"/>
    <n v="3562"/>
    <s v="0.23"/>
    <n v="28"/>
    <x v="10"/>
    <x v="3"/>
  </r>
  <r>
    <d v="2018-03-13T00:00:00"/>
    <s v="0.065"/>
    <n v="0"/>
    <n v="3562"/>
    <s v="0.23"/>
    <n v="106"/>
    <x v="10"/>
    <x v="3"/>
  </r>
  <r>
    <d v="2018-03-14T00:00:00"/>
    <s v="0.065"/>
    <n v="0"/>
    <n v="3562"/>
    <s v="0.23"/>
    <n v="134"/>
    <x v="10"/>
    <x v="3"/>
  </r>
  <r>
    <d v="2018-03-15T00:00:00"/>
    <s v="0.065"/>
    <s v="5.7"/>
    <n v="3562"/>
    <s v="0.23"/>
    <n v="122"/>
    <x v="10"/>
    <x v="3"/>
  </r>
  <r>
    <d v="2018-03-16T00:00:00"/>
    <s v="0.065"/>
    <n v="0"/>
    <n v="3562"/>
    <s v="0.23"/>
    <n v="66"/>
    <x v="1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chartFormat="8">
  <location ref="A3:C172" firstHeaderRow="1" firstDataRow="1" firstDataCol="2"/>
  <pivotFields count="8"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6"/>
  </rowFields>
  <rowItems count="16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Média de Varejo" fld="5" subtotal="average" baseField="0" baseItem="0" numFmtId="171"/>
  </dataFields>
  <formats count="27">
    <format dxfId="134">
      <pivotArea outline="0" collapsedLevelsAreSubtotals="1" fieldPosition="0"/>
    </format>
    <format dxfId="133">
      <pivotArea dataOnly="0" labelOnly="1" outline="0" axis="axisValues" fieldPosition="0"/>
    </format>
    <format dxfId="132">
      <pivotArea dataOnly="0" labelOnly="1" outline="0" axis="axisValues" fieldPosition="0"/>
    </format>
    <format dxfId="128">
      <pivotArea outline="0" collapsedLevelsAreSubtotals="1" fieldPosition="0"/>
    </format>
    <format dxfId="127">
      <pivotArea dataOnly="0" labelOnly="1" outline="0" axis="axisValues" fieldPosition="0"/>
    </format>
    <format dxfId="126">
      <pivotArea dataOnly="0" labelOnly="1" outline="0" axis="axisValues" fieldPosition="0"/>
    </format>
    <format dxfId="119">
      <pivotArea outline="0" collapsedLevelsAreSubtotals="1" fieldPosition="0"/>
    </format>
    <format dxfId="118">
      <pivotArea dataOnly="0" labelOnly="1" outline="0" axis="axisValues" fieldPosition="0"/>
    </format>
    <format dxfId="117">
      <pivotArea dataOnly="0" labelOnly="1" outline="0" axis="axisValues" fieldPosition="0"/>
    </format>
    <format dxfId="107">
      <pivotArea outline="0" collapsedLevelsAreSubtotals="1" fieldPosition="0"/>
    </format>
    <format dxfId="106">
      <pivotArea dataOnly="0" labelOnly="1" outline="0" axis="axisValues" fieldPosition="0"/>
    </format>
    <format dxfId="105">
      <pivotArea dataOnly="0" labelOnly="1" outline="0" axis="axisValues" fieldPosition="0"/>
    </format>
    <format dxfId="92">
      <pivotArea outline="0" collapsedLevelsAreSubtotals="1" fieldPosition="0"/>
    </format>
    <format dxfId="91">
      <pivotArea dataOnly="0" labelOnly="1" outline="0" axis="axisValues" fieldPosition="0"/>
    </format>
    <format dxfId="90">
      <pivotArea dataOnly="0" labelOnly="1" outline="0" axis="axisValues" fieldPosition="0"/>
    </format>
    <format dxfId="74">
      <pivotArea outline="0" collapsedLevelsAreSubtotals="1" fieldPosition="0"/>
    </format>
    <format dxfId="73">
      <pivotArea dataOnly="0" labelOnly="1" outline="0" axis="axisValues" fieldPosition="0"/>
    </format>
    <format dxfId="72">
      <pivotArea dataOnly="0" labelOnly="1" outline="0" axis="axisValues" fieldPosition="0"/>
    </format>
    <format dxfId="53">
      <pivotArea outline="0" collapsedLevelsAreSubtotals="1" fieldPosition="0"/>
    </format>
    <format dxfId="52">
      <pivotArea dataOnly="0" labelOnly="1" outline="0" axis="axisValues" fieldPosition="0"/>
    </format>
    <format dxfId="51">
      <pivotArea dataOnly="0" labelOnly="1" outline="0" axis="axisValues" fieldPosition="0"/>
    </format>
    <format dxfId="29">
      <pivotArea outline="0" collapsedLevelsAreSubtotals="1" fieldPosition="0"/>
    </format>
    <format dxfId="28">
      <pivotArea dataOnly="0" labelOnly="1" outline="0" axis="axisValues" fieldPosition="0"/>
    </format>
    <format dxfId="27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ela1" displayName="Tabela1" ref="A1:C90" totalsRowShown="0">
  <autoFilter ref="A1:C90"/>
  <tableColumns count="3">
    <tableColumn id="1" name="Linha do Tempo" dataDxfId="137"/>
    <tableColumn id="2" name="Valores"/>
    <tableColumn id="3" name="Previsão" dataDxfId="136">
      <calculatedColumnFormula>_xlfn.FORECAST.ETS(A2,$B$2:$B$54,$A$2:$A$54,1,1)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G1:H8" totalsRowShown="0">
  <autoFilter ref="G1:H8"/>
  <tableColumns count="2">
    <tableColumn id="1" name="Estatística"/>
    <tableColumn id="2" name="Valor" dataDxfId="1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BB2F6B4-E26B-4465-97ED-EAE5FED5676E}">
  <we:reference id="wa104379638" version="1.0.0.0" store="pt-BR" storeType="OMEX"/>
  <we:alternateReferences>
    <we:reference id="WA104379638" version="1.0.0.0" store="WA10437963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64" workbookViewId="0">
      <selection activeCell="C55" sqref="C55:C90"/>
    </sheetView>
  </sheetViews>
  <sheetFormatPr defaultRowHeight="15" x14ac:dyDescent="0.25"/>
  <cols>
    <col min="1" max="1" width="17.140625" customWidth="1"/>
    <col min="2" max="2" width="9.85546875" customWidth="1"/>
    <col min="3" max="3" width="10.7109375" customWidth="1"/>
    <col min="7" max="7" width="12" customWidth="1"/>
    <col min="8" max="8" width="7.85546875" customWidth="1"/>
  </cols>
  <sheetData>
    <row r="1" spans="1:8" x14ac:dyDescent="0.25">
      <c r="A1" t="s">
        <v>203</v>
      </c>
      <c r="B1" t="s">
        <v>204</v>
      </c>
      <c r="C1" t="s">
        <v>205</v>
      </c>
      <c r="G1" t="s">
        <v>206</v>
      </c>
      <c r="H1" t="s">
        <v>207</v>
      </c>
    </row>
    <row r="2" spans="1:8" x14ac:dyDescent="0.25">
      <c r="A2" s="7">
        <v>1</v>
      </c>
      <c r="B2" s="7">
        <v>56</v>
      </c>
      <c r="G2" t="s">
        <v>208</v>
      </c>
      <c r="H2" s="8">
        <f>_xlfn.FORECAST.ETS.STAT($B$2:$B$54,$A$2:$A$54,1,1,1)</f>
        <v>0.75</v>
      </c>
    </row>
    <row r="3" spans="1:8" x14ac:dyDescent="0.25">
      <c r="A3" s="7">
        <v>2</v>
      </c>
      <c r="B3" s="7">
        <v>130.80000000000001</v>
      </c>
      <c r="G3" t="s">
        <v>209</v>
      </c>
      <c r="H3" s="8">
        <f>_xlfn.FORECAST.ETS.STAT($B$2:$B$54,$A$2:$A$54,2,1,1)</f>
        <v>1E-3</v>
      </c>
    </row>
    <row r="4" spans="1:8" x14ac:dyDescent="0.25">
      <c r="A4" s="7">
        <v>3</v>
      </c>
      <c r="B4" s="7">
        <v>132.35999999999999</v>
      </c>
      <c r="G4" t="s">
        <v>210</v>
      </c>
      <c r="H4" s="8">
        <f>_xlfn.FORECAST.ETS.STAT($B$2:$B$54,$A$2:$A$54,3,1,1)</f>
        <v>0.249</v>
      </c>
    </row>
    <row r="5" spans="1:8" x14ac:dyDescent="0.25">
      <c r="A5" s="7">
        <v>4</v>
      </c>
      <c r="B5" s="7">
        <v>152</v>
      </c>
      <c r="G5" t="s">
        <v>211</v>
      </c>
      <c r="H5" s="8">
        <f>_xlfn.FORECAST.ETS.STAT($B$2:$B$54,$A$2:$A$54,4,1,1)</f>
        <v>0.59670011911382226</v>
      </c>
    </row>
    <row r="6" spans="1:8" x14ac:dyDescent="0.25">
      <c r="A6" s="7">
        <v>5</v>
      </c>
      <c r="B6" s="7">
        <v>87.6</v>
      </c>
      <c r="G6" t="s">
        <v>212</v>
      </c>
      <c r="H6" s="8">
        <f>_xlfn.FORECAST.ETS.STAT($B$2:$B$54,$A$2:$A$54,5,1,1)</f>
        <v>0.25779154744534</v>
      </c>
    </row>
    <row r="7" spans="1:8" x14ac:dyDescent="0.25">
      <c r="A7" s="7">
        <v>6</v>
      </c>
      <c r="B7" s="7">
        <v>111.2</v>
      </c>
      <c r="G7" t="s">
        <v>213</v>
      </c>
      <c r="H7" s="8">
        <f>_xlfn.FORECAST.ETS.STAT($B$2:$B$54,$A$2:$A$54,6,1,1)</f>
        <v>14.985257313951386</v>
      </c>
    </row>
    <row r="8" spans="1:8" x14ac:dyDescent="0.25">
      <c r="A8" s="7">
        <v>7</v>
      </c>
      <c r="B8" s="7">
        <v>84.4</v>
      </c>
      <c r="G8" t="s">
        <v>201</v>
      </c>
      <c r="H8" s="8">
        <f>_xlfn.FORECAST.ETS.STAT($B$2:$B$54,$A$2:$A$54,7,1,1)</f>
        <v>18.538267605615601</v>
      </c>
    </row>
    <row r="9" spans="1:8" x14ac:dyDescent="0.25">
      <c r="A9" s="7">
        <v>8</v>
      </c>
      <c r="B9" s="7">
        <v>103</v>
      </c>
    </row>
    <row r="10" spans="1:8" x14ac:dyDescent="0.25">
      <c r="A10" s="7">
        <v>9</v>
      </c>
      <c r="B10" s="7">
        <v>120.4</v>
      </c>
    </row>
    <row r="11" spans="1:8" x14ac:dyDescent="0.25">
      <c r="A11" s="7">
        <v>10</v>
      </c>
      <c r="B11" s="7">
        <v>79.2</v>
      </c>
    </row>
    <row r="12" spans="1:8" x14ac:dyDescent="0.25">
      <c r="A12" s="7">
        <v>11</v>
      </c>
      <c r="B12" s="7">
        <v>115</v>
      </c>
    </row>
    <row r="13" spans="1:8" x14ac:dyDescent="0.25">
      <c r="A13" s="7">
        <v>12</v>
      </c>
      <c r="B13" s="7">
        <v>36.799999999999997</v>
      </c>
    </row>
    <row r="14" spans="1:8" x14ac:dyDescent="0.25">
      <c r="A14" s="7">
        <v>13</v>
      </c>
      <c r="B14" s="7">
        <v>68.400000000000006</v>
      </c>
    </row>
    <row r="15" spans="1:8" x14ac:dyDescent="0.25">
      <c r="A15" s="7">
        <v>14</v>
      </c>
      <c r="B15" s="7">
        <v>56</v>
      </c>
    </row>
    <row r="16" spans="1:8" x14ac:dyDescent="0.25">
      <c r="A16" s="7">
        <v>15</v>
      </c>
      <c r="B16" s="7">
        <v>68.400000000000006</v>
      </c>
    </row>
    <row r="17" spans="1:2" x14ac:dyDescent="0.25">
      <c r="A17" s="7">
        <v>16</v>
      </c>
      <c r="B17" s="7">
        <v>89.2</v>
      </c>
    </row>
    <row r="18" spans="1:2" x14ac:dyDescent="0.25">
      <c r="A18" s="7">
        <v>17</v>
      </c>
      <c r="B18" s="7">
        <v>87</v>
      </c>
    </row>
    <row r="19" spans="1:2" x14ac:dyDescent="0.25">
      <c r="A19" s="7">
        <v>18</v>
      </c>
      <c r="B19" s="7">
        <v>83</v>
      </c>
    </row>
    <row r="20" spans="1:2" x14ac:dyDescent="0.25">
      <c r="A20" s="7">
        <v>19</v>
      </c>
      <c r="B20" s="7">
        <v>102</v>
      </c>
    </row>
    <row r="21" spans="1:2" x14ac:dyDescent="0.25">
      <c r="A21" s="7">
        <v>20</v>
      </c>
      <c r="B21" s="7">
        <v>64</v>
      </c>
    </row>
    <row r="22" spans="1:2" x14ac:dyDescent="0.25">
      <c r="A22" s="7">
        <v>21</v>
      </c>
      <c r="B22" s="7">
        <v>84.4</v>
      </c>
    </row>
    <row r="23" spans="1:2" x14ac:dyDescent="0.25">
      <c r="A23" s="7">
        <v>22</v>
      </c>
      <c r="B23" s="7">
        <v>110</v>
      </c>
    </row>
    <row r="24" spans="1:2" x14ac:dyDescent="0.25">
      <c r="A24" s="7">
        <v>23</v>
      </c>
      <c r="B24" s="7">
        <v>69.5</v>
      </c>
    </row>
    <row r="25" spans="1:2" x14ac:dyDescent="0.25">
      <c r="A25" s="7">
        <v>24</v>
      </c>
      <c r="B25" s="7">
        <v>102.4</v>
      </c>
    </row>
    <row r="26" spans="1:2" x14ac:dyDescent="0.25">
      <c r="A26" s="7">
        <v>25</v>
      </c>
      <c r="B26" s="7">
        <v>75.599999999999994</v>
      </c>
    </row>
    <row r="27" spans="1:2" x14ac:dyDescent="0.25">
      <c r="A27" s="7">
        <v>26</v>
      </c>
      <c r="B27" s="7">
        <v>69.239999999999995</v>
      </c>
    </row>
    <row r="28" spans="1:2" x14ac:dyDescent="0.25">
      <c r="A28" s="7">
        <v>27</v>
      </c>
      <c r="B28" s="7">
        <v>72.8</v>
      </c>
    </row>
    <row r="29" spans="1:2" x14ac:dyDescent="0.25">
      <c r="A29" s="7">
        <v>28</v>
      </c>
      <c r="B29" s="7">
        <v>86.4</v>
      </c>
    </row>
    <row r="30" spans="1:2" x14ac:dyDescent="0.25">
      <c r="A30" s="7">
        <v>29</v>
      </c>
      <c r="B30" s="7">
        <v>63.2</v>
      </c>
    </row>
    <row r="31" spans="1:2" x14ac:dyDescent="0.25">
      <c r="A31" s="7">
        <v>30</v>
      </c>
      <c r="B31" s="7">
        <v>61.6</v>
      </c>
    </row>
    <row r="32" spans="1:2" x14ac:dyDescent="0.25">
      <c r="A32" s="7">
        <v>31</v>
      </c>
      <c r="B32" s="7">
        <v>85.6</v>
      </c>
    </row>
    <row r="33" spans="1:2" x14ac:dyDescent="0.25">
      <c r="A33" s="7">
        <v>32</v>
      </c>
      <c r="B33" s="7">
        <v>68</v>
      </c>
    </row>
    <row r="34" spans="1:2" x14ac:dyDescent="0.25">
      <c r="A34" s="7">
        <v>33</v>
      </c>
      <c r="B34" s="7">
        <v>56.779999999999994</v>
      </c>
    </row>
    <row r="35" spans="1:2" x14ac:dyDescent="0.25">
      <c r="A35" s="7">
        <v>34</v>
      </c>
      <c r="B35" s="7">
        <v>68</v>
      </c>
    </row>
    <row r="36" spans="1:2" x14ac:dyDescent="0.25">
      <c r="A36" s="7">
        <v>35</v>
      </c>
      <c r="B36" s="7">
        <v>70.8</v>
      </c>
    </row>
    <row r="37" spans="1:2" x14ac:dyDescent="0.25">
      <c r="A37" s="7">
        <v>36</v>
      </c>
      <c r="B37" s="7">
        <v>57.2</v>
      </c>
    </row>
    <row r="38" spans="1:2" x14ac:dyDescent="0.25">
      <c r="A38" s="7">
        <v>37</v>
      </c>
      <c r="B38" s="7">
        <v>58.5</v>
      </c>
    </row>
    <row r="39" spans="1:2" x14ac:dyDescent="0.25">
      <c r="A39" s="7">
        <v>38</v>
      </c>
      <c r="B39" s="7">
        <v>73.599999999999994</v>
      </c>
    </row>
    <row r="40" spans="1:2" x14ac:dyDescent="0.25">
      <c r="A40" s="7">
        <v>39</v>
      </c>
      <c r="B40" s="7">
        <v>67.599999999999994</v>
      </c>
    </row>
    <row r="41" spans="1:2" x14ac:dyDescent="0.25">
      <c r="A41" s="7">
        <v>40</v>
      </c>
      <c r="B41" s="7">
        <v>68</v>
      </c>
    </row>
    <row r="42" spans="1:2" x14ac:dyDescent="0.25">
      <c r="A42" s="7">
        <v>41</v>
      </c>
      <c r="B42" s="7">
        <v>54.8</v>
      </c>
    </row>
    <row r="43" spans="1:2" x14ac:dyDescent="0.25">
      <c r="A43" s="7">
        <v>42</v>
      </c>
      <c r="B43" s="7">
        <v>84</v>
      </c>
    </row>
    <row r="44" spans="1:2" x14ac:dyDescent="0.25">
      <c r="A44" s="7">
        <v>43</v>
      </c>
      <c r="B44" s="7">
        <v>58</v>
      </c>
    </row>
    <row r="45" spans="1:2" x14ac:dyDescent="0.25">
      <c r="A45" s="7">
        <v>44</v>
      </c>
      <c r="B45" s="7">
        <v>41.6</v>
      </c>
    </row>
    <row r="46" spans="1:2" x14ac:dyDescent="0.25">
      <c r="A46" s="7">
        <v>45</v>
      </c>
      <c r="B46" s="7">
        <v>72.5</v>
      </c>
    </row>
    <row r="47" spans="1:2" x14ac:dyDescent="0.25">
      <c r="A47" s="7">
        <v>46</v>
      </c>
      <c r="B47" s="7">
        <v>59.2</v>
      </c>
    </row>
    <row r="48" spans="1:2" x14ac:dyDescent="0.25">
      <c r="A48" s="7">
        <v>47</v>
      </c>
      <c r="B48" s="7">
        <v>90.4</v>
      </c>
    </row>
    <row r="49" spans="1:3" x14ac:dyDescent="0.25">
      <c r="A49" s="7">
        <v>48</v>
      </c>
      <c r="B49" s="7">
        <v>42.8</v>
      </c>
    </row>
    <row r="50" spans="1:3" x14ac:dyDescent="0.25">
      <c r="A50" s="7">
        <v>49</v>
      </c>
      <c r="B50" s="7">
        <v>41.5</v>
      </c>
    </row>
    <row r="51" spans="1:3" x14ac:dyDescent="0.25">
      <c r="A51" s="7">
        <v>50</v>
      </c>
      <c r="B51" s="7">
        <v>38.4</v>
      </c>
    </row>
    <row r="52" spans="1:3" x14ac:dyDescent="0.25">
      <c r="A52" s="7">
        <v>51</v>
      </c>
      <c r="B52" s="7">
        <v>49.333333333333336</v>
      </c>
    </row>
    <row r="53" spans="1:3" x14ac:dyDescent="0.25">
      <c r="A53" s="7">
        <v>52</v>
      </c>
      <c r="B53" s="7">
        <v>38</v>
      </c>
    </row>
    <row r="54" spans="1:3" x14ac:dyDescent="0.25">
      <c r="A54" s="7">
        <v>53</v>
      </c>
      <c r="B54" s="7">
        <v>84.666666666666671</v>
      </c>
      <c r="C54" s="7">
        <v>84.666666666666671</v>
      </c>
    </row>
    <row r="55" spans="1:3" x14ac:dyDescent="0.25">
      <c r="A55" s="7">
        <v>54</v>
      </c>
      <c r="C55" s="7">
        <f>_xlfn.FORECAST.ETS(A55,$B$2:$B$54,$A$2:$A$54,1,1)</f>
        <v>69.45582004618241</v>
      </c>
    </row>
    <row r="56" spans="1:3" x14ac:dyDescent="0.25">
      <c r="A56" s="7">
        <v>55</v>
      </c>
      <c r="C56" s="7">
        <f>_xlfn.FORECAST.ETS(A56,$B$2:$B$54,$A$2:$A$54,1,1)</f>
        <v>86.341961048654809</v>
      </c>
    </row>
    <row r="57" spans="1:3" x14ac:dyDescent="0.25">
      <c r="A57" s="7">
        <v>56</v>
      </c>
      <c r="C57" s="7">
        <f>_xlfn.FORECAST.ETS(A57,$B$2:$B$54,$A$2:$A$54,1,1)</f>
        <v>81.343241467949838</v>
      </c>
    </row>
    <row r="58" spans="1:3" x14ac:dyDescent="0.25">
      <c r="A58" s="7">
        <v>57</v>
      </c>
      <c r="C58" s="7">
        <f>_xlfn.FORECAST.ETS(A58,$B$2:$B$54,$A$2:$A$54,1,1)</f>
        <v>79.200583009255112</v>
      </c>
    </row>
    <row r="59" spans="1:3" x14ac:dyDescent="0.25">
      <c r="A59" s="7">
        <v>58</v>
      </c>
      <c r="C59" s="7">
        <f>_xlfn.FORECAST.ETS(A59,$B$2:$B$54,$A$2:$A$54,1,1)</f>
        <v>94.833419526308603</v>
      </c>
    </row>
    <row r="60" spans="1:3" x14ac:dyDescent="0.25">
      <c r="A60" s="7">
        <v>59</v>
      </c>
      <c r="C60" s="7">
        <f>_xlfn.FORECAST.ETS(A60,$B$2:$B$54,$A$2:$A$54,1,1)</f>
        <v>60.660510565228449</v>
      </c>
    </row>
    <row r="61" spans="1:3" x14ac:dyDescent="0.25">
      <c r="A61" s="7">
        <v>60</v>
      </c>
      <c r="C61" s="7">
        <f>_xlfn.FORECAST.ETS(A61,$B$2:$B$54,$A$2:$A$54,1,1)</f>
        <v>87.548272347088215</v>
      </c>
    </row>
    <row r="62" spans="1:3" x14ac:dyDescent="0.25">
      <c r="A62" s="7">
        <v>61</v>
      </c>
      <c r="C62" s="7">
        <f>_xlfn.FORECAST.ETS(A62,$B$2:$B$54,$A$2:$A$54,1,1)</f>
        <v>62.290504732115913</v>
      </c>
    </row>
    <row r="63" spans="1:3" x14ac:dyDescent="0.25">
      <c r="A63" s="7">
        <v>62</v>
      </c>
      <c r="C63" s="7">
        <f>_xlfn.FORECAST.ETS(A63,$B$2:$B$54,$A$2:$A$54,1,1)</f>
        <v>57.788602571341833</v>
      </c>
    </row>
    <row r="64" spans="1:3" x14ac:dyDescent="0.25">
      <c r="A64" s="7">
        <v>63</v>
      </c>
      <c r="C64" s="7">
        <f>_xlfn.FORECAST.ETS(A64,$B$2:$B$54,$A$2:$A$54,1,1)</f>
        <v>78.220453585797515</v>
      </c>
    </row>
    <row r="65" spans="1:3" x14ac:dyDescent="0.25">
      <c r="A65" s="7">
        <v>64</v>
      </c>
      <c r="C65" s="7">
        <f>_xlfn.FORECAST.ETS(A65,$B$2:$B$54,$A$2:$A$54,1,1)</f>
        <v>64.790724556192615</v>
      </c>
    </row>
    <row r="66" spans="1:3" x14ac:dyDescent="0.25">
      <c r="A66" s="7">
        <v>65</v>
      </c>
      <c r="C66" s="7">
        <f>_xlfn.FORECAST.ETS(A66,$B$2:$B$54,$A$2:$A$54,1,1)</f>
        <v>74.237841000848221</v>
      </c>
    </row>
    <row r="67" spans="1:3" x14ac:dyDescent="0.25">
      <c r="A67" s="7">
        <v>66</v>
      </c>
      <c r="C67" s="7">
        <f>_xlfn.FORECAST.ETS(A67,$B$2:$B$54,$A$2:$A$54,1,1)</f>
        <v>31.212240388889839</v>
      </c>
    </row>
    <row r="68" spans="1:3" x14ac:dyDescent="0.25">
      <c r="A68" s="7">
        <v>67</v>
      </c>
      <c r="C68" s="7">
        <f>_xlfn.FORECAST.ETS(A68,$B$2:$B$54,$A$2:$A$54,1,1)</f>
        <v>50.300194081333871</v>
      </c>
    </row>
    <row r="69" spans="1:3" x14ac:dyDescent="0.25">
      <c r="A69" s="7">
        <v>68</v>
      </c>
      <c r="C69" s="7">
        <f>_xlfn.FORECAST.ETS(A69,$B$2:$B$54,$A$2:$A$54,1,1)</f>
        <v>43.869108259065214</v>
      </c>
    </row>
    <row r="70" spans="1:3" x14ac:dyDescent="0.25">
      <c r="A70" s="7">
        <v>69</v>
      </c>
      <c r="C70" s="7">
        <f>_xlfn.FORECAST.ETS(A70,$B$2:$B$54,$A$2:$A$54,1,1)</f>
        <v>46.246983341891294</v>
      </c>
    </row>
    <row r="71" spans="1:3" x14ac:dyDescent="0.25">
      <c r="A71" s="7">
        <v>70</v>
      </c>
      <c r="C71" s="7">
        <f>_xlfn.FORECAST.ETS(A71,$B$2:$B$54,$A$2:$A$54,1,1)</f>
        <v>54.146578641297843</v>
      </c>
    </row>
    <row r="72" spans="1:3" x14ac:dyDescent="0.25">
      <c r="A72" s="7">
        <v>71</v>
      </c>
      <c r="C72" s="7">
        <f>_xlfn.FORECAST.ETS(A72,$B$2:$B$54,$A$2:$A$54,1,1)</f>
        <v>71.350067942637551</v>
      </c>
    </row>
    <row r="73" spans="1:3" x14ac:dyDescent="0.25">
      <c r="A73" s="7">
        <v>72</v>
      </c>
      <c r="C73" s="7">
        <f>_xlfn.FORECAST.ETS(A73,$B$2:$B$54,$A$2:$A$54,1,1)</f>
        <v>56.178471456867825</v>
      </c>
    </row>
    <row r="74" spans="1:3" x14ac:dyDescent="0.25">
      <c r="A74" s="7">
        <v>73</v>
      </c>
      <c r="C74" s="7">
        <f>_xlfn.FORECAST.ETS(A74,$B$2:$B$54,$A$2:$A$54,1,1)</f>
        <v>73.064612459340225</v>
      </c>
    </row>
    <row r="75" spans="1:3" x14ac:dyDescent="0.25">
      <c r="A75" s="7">
        <v>74</v>
      </c>
      <c r="C75" s="7">
        <f>_xlfn.FORECAST.ETS(A75,$B$2:$B$54,$A$2:$A$54,1,1)</f>
        <v>68.065892878635267</v>
      </c>
    </row>
    <row r="76" spans="1:3" x14ac:dyDescent="0.25">
      <c r="A76" s="7">
        <v>75</v>
      </c>
      <c r="C76" s="7">
        <f>_xlfn.FORECAST.ETS(A76,$B$2:$B$54,$A$2:$A$54,1,1)</f>
        <v>65.923234419940542</v>
      </c>
    </row>
    <row r="77" spans="1:3" x14ac:dyDescent="0.25">
      <c r="A77" s="7">
        <v>76</v>
      </c>
      <c r="C77" s="7">
        <f>_xlfn.FORECAST.ETS(A77,$B$2:$B$54,$A$2:$A$54,1,1)</f>
        <v>81.556070936994018</v>
      </c>
    </row>
    <row r="78" spans="1:3" x14ac:dyDescent="0.25">
      <c r="A78" s="7">
        <v>77</v>
      </c>
      <c r="C78" s="7">
        <f>_xlfn.FORECAST.ETS(A78,$B$2:$B$54,$A$2:$A$54,1,1)</f>
        <v>47.383161975913865</v>
      </c>
    </row>
    <row r="79" spans="1:3" x14ac:dyDescent="0.25">
      <c r="A79" s="7">
        <v>78</v>
      </c>
      <c r="C79" s="7">
        <f>_xlfn.FORECAST.ETS(A79,$B$2:$B$54,$A$2:$A$54,1,1)</f>
        <v>74.27092375777363</v>
      </c>
    </row>
    <row r="80" spans="1:3" x14ac:dyDescent="0.25">
      <c r="A80" s="7">
        <v>79</v>
      </c>
      <c r="C80" s="7">
        <f>_xlfn.FORECAST.ETS(A80,$B$2:$B$54,$A$2:$A$54,1,1)</f>
        <v>49.013156142801343</v>
      </c>
    </row>
    <row r="81" spans="1:3" x14ac:dyDescent="0.25">
      <c r="A81" s="7">
        <v>80</v>
      </c>
      <c r="C81" s="7">
        <f>_xlfn.FORECAST.ETS(A81,$B$2:$B$54,$A$2:$A$54,1,1)</f>
        <v>44.511253982027263</v>
      </c>
    </row>
    <row r="82" spans="1:3" x14ac:dyDescent="0.25">
      <c r="A82" s="7">
        <v>81</v>
      </c>
      <c r="C82" s="7">
        <f>_xlfn.FORECAST.ETS(A82,$B$2:$B$54,$A$2:$A$54,1,1)</f>
        <v>64.943104996482944</v>
      </c>
    </row>
    <row r="83" spans="1:3" x14ac:dyDescent="0.25">
      <c r="A83" s="7">
        <v>82</v>
      </c>
      <c r="C83" s="7">
        <f>_xlfn.FORECAST.ETS(A83,$B$2:$B$54,$A$2:$A$54,1,1)</f>
        <v>51.51337596687803</v>
      </c>
    </row>
    <row r="84" spans="1:3" x14ac:dyDescent="0.25">
      <c r="A84" s="7">
        <v>83</v>
      </c>
      <c r="C84" s="7">
        <f>_xlfn.FORECAST.ETS(A84,$B$2:$B$54,$A$2:$A$54,1,1)</f>
        <v>60.960492411533643</v>
      </c>
    </row>
    <row r="85" spans="1:3" x14ac:dyDescent="0.25">
      <c r="A85" s="7">
        <v>84</v>
      </c>
      <c r="C85" s="7">
        <f>_xlfn.FORECAST.ETS(A85,$B$2:$B$54,$A$2:$A$54,1,1)</f>
        <v>17.934891799575261</v>
      </c>
    </row>
    <row r="86" spans="1:3" x14ac:dyDescent="0.25">
      <c r="A86" s="7">
        <v>85</v>
      </c>
      <c r="C86" s="7">
        <f>_xlfn.FORECAST.ETS(A86,$B$2:$B$54,$A$2:$A$54,1,1)</f>
        <v>37.0228454920193</v>
      </c>
    </row>
    <row r="87" spans="1:3" x14ac:dyDescent="0.25">
      <c r="A87" s="7">
        <v>86</v>
      </c>
      <c r="C87" s="7">
        <f>_xlfn.FORECAST.ETS(A87,$B$2:$B$54,$A$2:$A$54,1,1)</f>
        <v>30.59175966975064</v>
      </c>
    </row>
    <row r="88" spans="1:3" x14ac:dyDescent="0.25">
      <c r="A88" s="7">
        <v>87</v>
      </c>
      <c r="C88" s="7">
        <f>_xlfn.FORECAST.ETS(A88,$B$2:$B$54,$A$2:$A$54,1,1)</f>
        <v>32.96963475257671</v>
      </c>
    </row>
    <row r="89" spans="1:3" x14ac:dyDescent="0.25">
      <c r="A89" s="7">
        <v>88</v>
      </c>
      <c r="C89" s="7">
        <f>_xlfn.FORECAST.ETS(A89,$B$2:$B$54,$A$2:$A$54,1,1)</f>
        <v>40.869230051983266</v>
      </c>
    </row>
    <row r="90" spans="1:3" x14ac:dyDescent="0.25">
      <c r="A90" s="7">
        <v>89</v>
      </c>
      <c r="C90" s="7">
        <f>_xlfn.FORECAST.ETS(A90,$B$2:$B$54,$A$2:$A$54,1,1)</f>
        <v>58.072719353322981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72"/>
  <sheetViews>
    <sheetView tabSelected="1" topLeftCell="C43" workbookViewId="0">
      <selection activeCell="O50" sqref="O50"/>
    </sheetView>
  </sheetViews>
  <sheetFormatPr defaultRowHeight="15" x14ac:dyDescent="0.25"/>
  <cols>
    <col min="1" max="1" width="10.7109375" bestFit="1" customWidth="1"/>
    <col min="2" max="2" width="10.28515625" customWidth="1"/>
    <col min="3" max="3" width="15.85546875" style="9" customWidth="1"/>
    <col min="4" max="4" width="5.42578125" customWidth="1"/>
    <col min="5" max="5" width="5" style="10" customWidth="1"/>
    <col min="6" max="6" width="8" style="10" customWidth="1"/>
    <col min="7" max="7" width="15.85546875" bestFit="1" customWidth="1"/>
    <col min="11" max="11" width="12.5703125" bestFit="1" customWidth="1"/>
    <col min="13" max="13" width="9" customWidth="1"/>
    <col min="14" max="14" width="9" bestFit="1" customWidth="1"/>
    <col min="15" max="15" width="12.5703125" bestFit="1" customWidth="1"/>
  </cols>
  <sheetData>
    <row r="3" spans="1:7" x14ac:dyDescent="0.25">
      <c r="A3" s="3" t="s">
        <v>200</v>
      </c>
      <c r="B3" s="3" t="s">
        <v>197</v>
      </c>
      <c r="C3" s="9" t="s">
        <v>198</v>
      </c>
      <c r="E3" s="4" t="s">
        <v>200</v>
      </c>
      <c r="F3" s="4" t="s">
        <v>197</v>
      </c>
      <c r="G3" s="15" t="s">
        <v>198</v>
      </c>
    </row>
    <row r="4" spans="1:7" x14ac:dyDescent="0.25">
      <c r="A4">
        <v>2015</v>
      </c>
      <c r="B4">
        <v>1</v>
      </c>
      <c r="C4" s="9">
        <v>56</v>
      </c>
      <c r="E4" s="5">
        <v>2015</v>
      </c>
      <c r="F4">
        <v>1</v>
      </c>
      <c r="G4" s="9">
        <v>56</v>
      </c>
    </row>
    <row r="5" spans="1:7" x14ac:dyDescent="0.25">
      <c r="A5">
        <v>2015</v>
      </c>
      <c r="B5">
        <v>2</v>
      </c>
      <c r="C5" s="9">
        <v>130.80000000000001</v>
      </c>
      <c r="E5" s="5">
        <v>2015</v>
      </c>
      <c r="F5">
        <v>2</v>
      </c>
      <c r="G5" s="9">
        <v>130.80000000000001</v>
      </c>
    </row>
    <row r="6" spans="1:7" x14ac:dyDescent="0.25">
      <c r="A6">
        <v>2015</v>
      </c>
      <c r="B6">
        <v>3</v>
      </c>
      <c r="C6" s="9">
        <v>132.35999999999999</v>
      </c>
      <c r="E6" s="5">
        <v>2015</v>
      </c>
      <c r="F6">
        <v>3</v>
      </c>
      <c r="G6" s="9">
        <v>132.35999999999999</v>
      </c>
    </row>
    <row r="7" spans="1:7" x14ac:dyDescent="0.25">
      <c r="A7">
        <v>2015</v>
      </c>
      <c r="B7">
        <v>4</v>
      </c>
      <c r="C7" s="9">
        <v>152</v>
      </c>
      <c r="E7" s="5">
        <v>2015</v>
      </c>
      <c r="F7">
        <v>4</v>
      </c>
      <c r="G7" s="9">
        <v>152</v>
      </c>
    </row>
    <row r="8" spans="1:7" x14ac:dyDescent="0.25">
      <c r="A8">
        <v>2015</v>
      </c>
      <c r="B8">
        <v>5</v>
      </c>
      <c r="C8" s="9">
        <v>87.6</v>
      </c>
      <c r="E8" s="5">
        <v>2015</v>
      </c>
      <c r="F8">
        <v>5</v>
      </c>
      <c r="G8" s="9">
        <v>87.6</v>
      </c>
    </row>
    <row r="9" spans="1:7" x14ac:dyDescent="0.25">
      <c r="A9">
        <v>2015</v>
      </c>
      <c r="B9">
        <v>6</v>
      </c>
      <c r="C9" s="9">
        <v>111.2</v>
      </c>
      <c r="E9" s="5">
        <v>2015</v>
      </c>
      <c r="F9">
        <v>6</v>
      </c>
      <c r="G9" s="9">
        <v>111.2</v>
      </c>
    </row>
    <row r="10" spans="1:7" x14ac:dyDescent="0.25">
      <c r="A10">
        <v>2015</v>
      </c>
      <c r="B10">
        <v>7</v>
      </c>
      <c r="C10" s="9">
        <v>84.4</v>
      </c>
      <c r="E10" s="5">
        <v>2015</v>
      </c>
      <c r="F10">
        <v>7</v>
      </c>
      <c r="G10" s="9">
        <v>84.4</v>
      </c>
    </row>
    <row r="11" spans="1:7" x14ac:dyDescent="0.25">
      <c r="A11">
        <v>2015</v>
      </c>
      <c r="B11">
        <v>8</v>
      </c>
      <c r="C11" s="9">
        <v>103</v>
      </c>
      <c r="E11" s="5">
        <v>2015</v>
      </c>
      <c r="F11">
        <v>8</v>
      </c>
      <c r="G11" s="9">
        <v>103</v>
      </c>
    </row>
    <row r="12" spans="1:7" x14ac:dyDescent="0.25">
      <c r="A12">
        <v>2015</v>
      </c>
      <c r="B12">
        <v>9</v>
      </c>
      <c r="C12" s="9">
        <v>120.4</v>
      </c>
      <c r="E12" s="5">
        <v>2015</v>
      </c>
      <c r="F12">
        <v>9</v>
      </c>
      <c r="G12" s="9">
        <v>120.4</v>
      </c>
    </row>
    <row r="13" spans="1:7" x14ac:dyDescent="0.25">
      <c r="A13">
        <v>2015</v>
      </c>
      <c r="B13">
        <v>10</v>
      </c>
      <c r="C13" s="9">
        <v>79.2</v>
      </c>
      <c r="E13" s="5">
        <v>2015</v>
      </c>
      <c r="F13">
        <v>10</v>
      </c>
      <c r="G13" s="9">
        <v>79.2</v>
      </c>
    </row>
    <row r="14" spans="1:7" x14ac:dyDescent="0.25">
      <c r="A14">
        <v>2015</v>
      </c>
      <c r="B14">
        <v>11</v>
      </c>
      <c r="C14" s="9">
        <v>115</v>
      </c>
      <c r="E14" s="5">
        <v>2015</v>
      </c>
      <c r="F14">
        <v>11</v>
      </c>
      <c r="G14" s="9">
        <v>115</v>
      </c>
    </row>
    <row r="15" spans="1:7" x14ac:dyDescent="0.25">
      <c r="A15">
        <v>2015</v>
      </c>
      <c r="B15">
        <v>12</v>
      </c>
      <c r="C15" s="9">
        <v>36.799999999999997</v>
      </c>
      <c r="E15" s="5">
        <v>2015</v>
      </c>
      <c r="F15">
        <v>12</v>
      </c>
      <c r="G15" s="9">
        <v>36.799999999999997</v>
      </c>
    </row>
    <row r="16" spans="1:7" x14ac:dyDescent="0.25">
      <c r="A16">
        <v>2015</v>
      </c>
      <c r="B16">
        <v>13</v>
      </c>
      <c r="C16" s="9">
        <v>68.400000000000006</v>
      </c>
      <c r="E16" s="5">
        <v>2015</v>
      </c>
      <c r="F16">
        <v>13</v>
      </c>
      <c r="G16" s="9">
        <v>68.400000000000006</v>
      </c>
    </row>
    <row r="17" spans="1:7" x14ac:dyDescent="0.25">
      <c r="A17">
        <v>2015</v>
      </c>
      <c r="B17">
        <v>14</v>
      </c>
      <c r="C17" s="9">
        <v>56</v>
      </c>
      <c r="E17" s="5">
        <v>2015</v>
      </c>
      <c r="F17">
        <v>14</v>
      </c>
      <c r="G17" s="9">
        <v>56</v>
      </c>
    </row>
    <row r="18" spans="1:7" x14ac:dyDescent="0.25">
      <c r="A18">
        <v>2015</v>
      </c>
      <c r="B18">
        <v>15</v>
      </c>
      <c r="C18" s="9">
        <v>68.400000000000006</v>
      </c>
      <c r="E18" s="5">
        <v>2015</v>
      </c>
      <c r="F18">
        <v>15</v>
      </c>
      <c r="G18" s="9">
        <v>68.400000000000006</v>
      </c>
    </row>
    <row r="19" spans="1:7" x14ac:dyDescent="0.25">
      <c r="A19">
        <v>2015</v>
      </c>
      <c r="B19">
        <v>16</v>
      </c>
      <c r="C19" s="9">
        <v>89.2</v>
      </c>
      <c r="E19" s="5">
        <v>2015</v>
      </c>
      <c r="F19">
        <v>16</v>
      </c>
      <c r="G19" s="9">
        <v>89.2</v>
      </c>
    </row>
    <row r="20" spans="1:7" x14ac:dyDescent="0.25">
      <c r="A20">
        <v>2015</v>
      </c>
      <c r="B20">
        <v>17</v>
      </c>
      <c r="C20" s="9">
        <v>87</v>
      </c>
      <c r="E20" s="5">
        <v>2015</v>
      </c>
      <c r="F20">
        <v>17</v>
      </c>
      <c r="G20" s="9">
        <v>87</v>
      </c>
    </row>
    <row r="21" spans="1:7" x14ac:dyDescent="0.25">
      <c r="A21">
        <v>2015</v>
      </c>
      <c r="B21">
        <v>18</v>
      </c>
      <c r="C21" s="9">
        <v>83</v>
      </c>
      <c r="E21" s="5">
        <v>2015</v>
      </c>
      <c r="F21">
        <v>18</v>
      </c>
      <c r="G21" s="9">
        <v>83</v>
      </c>
    </row>
    <row r="22" spans="1:7" x14ac:dyDescent="0.25">
      <c r="A22">
        <v>2015</v>
      </c>
      <c r="B22">
        <v>19</v>
      </c>
      <c r="C22" s="9">
        <v>102</v>
      </c>
      <c r="E22" s="5">
        <v>2015</v>
      </c>
      <c r="F22">
        <v>19</v>
      </c>
      <c r="G22" s="9">
        <v>102</v>
      </c>
    </row>
    <row r="23" spans="1:7" x14ac:dyDescent="0.25">
      <c r="A23">
        <v>2015</v>
      </c>
      <c r="B23">
        <v>20</v>
      </c>
      <c r="C23" s="9">
        <v>64</v>
      </c>
      <c r="E23" s="5">
        <v>2015</v>
      </c>
      <c r="F23">
        <v>20</v>
      </c>
      <c r="G23" s="9">
        <v>64</v>
      </c>
    </row>
    <row r="24" spans="1:7" x14ac:dyDescent="0.25">
      <c r="A24">
        <v>2015</v>
      </c>
      <c r="B24">
        <v>21</v>
      </c>
      <c r="C24" s="9">
        <v>84.4</v>
      </c>
      <c r="E24" s="5">
        <v>2015</v>
      </c>
      <c r="F24">
        <v>21</v>
      </c>
      <c r="G24" s="9">
        <v>84.4</v>
      </c>
    </row>
    <row r="25" spans="1:7" x14ac:dyDescent="0.25">
      <c r="A25">
        <v>2015</v>
      </c>
      <c r="B25">
        <v>22</v>
      </c>
      <c r="C25" s="9">
        <v>110</v>
      </c>
      <c r="E25" s="5">
        <v>2015</v>
      </c>
      <c r="F25">
        <v>22</v>
      </c>
      <c r="G25" s="9">
        <v>110</v>
      </c>
    </row>
    <row r="26" spans="1:7" x14ac:dyDescent="0.25">
      <c r="A26">
        <v>2015</v>
      </c>
      <c r="B26">
        <v>23</v>
      </c>
      <c r="C26" s="9">
        <v>69.5</v>
      </c>
      <c r="E26" s="5">
        <v>2015</v>
      </c>
      <c r="F26">
        <v>23</v>
      </c>
      <c r="G26" s="9">
        <v>69.5</v>
      </c>
    </row>
    <row r="27" spans="1:7" x14ac:dyDescent="0.25">
      <c r="A27">
        <v>2015</v>
      </c>
      <c r="B27">
        <v>24</v>
      </c>
      <c r="C27" s="9">
        <v>102.4</v>
      </c>
      <c r="E27" s="5">
        <v>2015</v>
      </c>
      <c r="F27">
        <v>24</v>
      </c>
      <c r="G27" s="9">
        <v>102.4</v>
      </c>
    </row>
    <row r="28" spans="1:7" x14ac:dyDescent="0.25">
      <c r="A28">
        <v>2015</v>
      </c>
      <c r="B28">
        <v>25</v>
      </c>
      <c r="C28" s="9">
        <v>75.599999999999994</v>
      </c>
      <c r="E28" s="5">
        <v>2015</v>
      </c>
      <c r="F28">
        <v>25</v>
      </c>
      <c r="G28" s="9">
        <v>75.599999999999994</v>
      </c>
    </row>
    <row r="29" spans="1:7" x14ac:dyDescent="0.25">
      <c r="A29">
        <v>2015</v>
      </c>
      <c r="B29">
        <v>26</v>
      </c>
      <c r="C29" s="9">
        <v>69.239999999999995</v>
      </c>
      <c r="E29" s="5">
        <v>2015</v>
      </c>
      <c r="F29">
        <v>26</v>
      </c>
      <c r="G29" s="9">
        <v>69.239999999999995</v>
      </c>
    </row>
    <row r="30" spans="1:7" x14ac:dyDescent="0.25">
      <c r="A30">
        <v>2015</v>
      </c>
      <c r="B30">
        <v>27</v>
      </c>
      <c r="C30" s="9">
        <v>72.8</v>
      </c>
      <c r="E30" s="5">
        <v>2015</v>
      </c>
      <c r="F30">
        <v>27</v>
      </c>
      <c r="G30" s="9">
        <v>72.8</v>
      </c>
    </row>
    <row r="31" spans="1:7" x14ac:dyDescent="0.25">
      <c r="A31">
        <v>2015</v>
      </c>
      <c r="B31">
        <v>28</v>
      </c>
      <c r="C31" s="9">
        <v>86.4</v>
      </c>
      <c r="E31" s="5">
        <v>2015</v>
      </c>
      <c r="F31">
        <v>28</v>
      </c>
      <c r="G31" s="9">
        <v>86.4</v>
      </c>
    </row>
    <row r="32" spans="1:7" x14ac:dyDescent="0.25">
      <c r="A32">
        <v>2015</v>
      </c>
      <c r="B32">
        <v>29</v>
      </c>
      <c r="C32" s="9">
        <v>63.2</v>
      </c>
      <c r="E32" s="5">
        <v>2015</v>
      </c>
      <c r="F32">
        <v>29</v>
      </c>
      <c r="G32" s="9">
        <v>63.2</v>
      </c>
    </row>
    <row r="33" spans="1:7" x14ac:dyDescent="0.25">
      <c r="A33">
        <v>2015</v>
      </c>
      <c r="B33">
        <v>30</v>
      </c>
      <c r="C33" s="9">
        <v>61.6</v>
      </c>
      <c r="E33" s="5">
        <v>2015</v>
      </c>
      <c r="F33">
        <v>30</v>
      </c>
      <c r="G33" s="9">
        <v>61.6</v>
      </c>
    </row>
    <row r="34" spans="1:7" x14ac:dyDescent="0.25">
      <c r="A34">
        <v>2015</v>
      </c>
      <c r="B34">
        <v>31</v>
      </c>
      <c r="C34" s="9">
        <v>85.6</v>
      </c>
      <c r="E34" s="5">
        <v>2015</v>
      </c>
      <c r="F34">
        <v>31</v>
      </c>
      <c r="G34" s="9">
        <v>85.6</v>
      </c>
    </row>
    <row r="35" spans="1:7" x14ac:dyDescent="0.25">
      <c r="A35">
        <v>2015</v>
      </c>
      <c r="B35">
        <v>32</v>
      </c>
      <c r="C35" s="9">
        <v>68</v>
      </c>
      <c r="E35" s="5">
        <v>2015</v>
      </c>
      <c r="F35">
        <v>32</v>
      </c>
      <c r="G35" s="9">
        <v>68</v>
      </c>
    </row>
    <row r="36" spans="1:7" x14ac:dyDescent="0.25">
      <c r="A36">
        <v>2015</v>
      </c>
      <c r="B36">
        <v>33</v>
      </c>
      <c r="C36" s="9">
        <v>56.779999999999994</v>
      </c>
      <c r="E36" s="5">
        <v>2015</v>
      </c>
      <c r="F36">
        <v>33</v>
      </c>
      <c r="G36" s="9">
        <v>56.779999999999994</v>
      </c>
    </row>
    <row r="37" spans="1:7" x14ac:dyDescent="0.25">
      <c r="A37">
        <v>2015</v>
      </c>
      <c r="B37">
        <v>34</v>
      </c>
      <c r="C37" s="9">
        <v>68</v>
      </c>
      <c r="E37" s="5">
        <v>2015</v>
      </c>
      <c r="F37">
        <v>34</v>
      </c>
      <c r="G37" s="9">
        <v>68</v>
      </c>
    </row>
    <row r="38" spans="1:7" x14ac:dyDescent="0.25">
      <c r="A38">
        <v>2015</v>
      </c>
      <c r="B38">
        <v>35</v>
      </c>
      <c r="C38" s="9">
        <v>70.8</v>
      </c>
      <c r="E38" s="5">
        <v>2015</v>
      </c>
      <c r="F38">
        <v>35</v>
      </c>
      <c r="G38" s="9">
        <v>70.8</v>
      </c>
    </row>
    <row r="39" spans="1:7" x14ac:dyDescent="0.25">
      <c r="A39">
        <v>2015</v>
      </c>
      <c r="B39">
        <v>36</v>
      </c>
      <c r="C39" s="9">
        <v>57.2</v>
      </c>
      <c r="E39" s="5">
        <v>2015</v>
      </c>
      <c r="F39">
        <v>36</v>
      </c>
      <c r="G39" s="9">
        <v>57.2</v>
      </c>
    </row>
    <row r="40" spans="1:7" x14ac:dyDescent="0.25">
      <c r="A40">
        <v>2015</v>
      </c>
      <c r="B40">
        <v>37</v>
      </c>
      <c r="C40" s="9">
        <v>58.5</v>
      </c>
      <c r="E40" s="5">
        <v>2015</v>
      </c>
      <c r="F40">
        <v>37</v>
      </c>
      <c r="G40" s="9">
        <v>58.5</v>
      </c>
    </row>
    <row r="41" spans="1:7" x14ac:dyDescent="0.25">
      <c r="A41">
        <v>2015</v>
      </c>
      <c r="B41">
        <v>38</v>
      </c>
      <c r="C41" s="9">
        <v>73.599999999999994</v>
      </c>
      <c r="E41" s="5">
        <v>2015</v>
      </c>
      <c r="F41">
        <v>38</v>
      </c>
      <c r="G41" s="9">
        <v>73.599999999999994</v>
      </c>
    </row>
    <row r="42" spans="1:7" x14ac:dyDescent="0.25">
      <c r="A42">
        <v>2015</v>
      </c>
      <c r="B42">
        <v>39</v>
      </c>
      <c r="C42" s="9">
        <v>67.599999999999994</v>
      </c>
      <c r="E42" s="5">
        <v>2015</v>
      </c>
      <c r="F42">
        <v>39</v>
      </c>
      <c r="G42" s="9">
        <v>67.599999999999994</v>
      </c>
    </row>
    <row r="43" spans="1:7" x14ac:dyDescent="0.25">
      <c r="A43">
        <v>2015</v>
      </c>
      <c r="B43">
        <v>40</v>
      </c>
      <c r="C43" s="9">
        <v>68</v>
      </c>
      <c r="E43" s="5">
        <v>2015</v>
      </c>
      <c r="F43">
        <v>40</v>
      </c>
      <c r="G43" s="9">
        <v>68</v>
      </c>
    </row>
    <row r="44" spans="1:7" x14ac:dyDescent="0.25">
      <c r="A44">
        <v>2015</v>
      </c>
      <c r="B44">
        <v>41</v>
      </c>
      <c r="C44" s="9">
        <v>54.8</v>
      </c>
      <c r="E44" s="5">
        <v>2015</v>
      </c>
      <c r="F44">
        <v>41</v>
      </c>
      <c r="G44" s="9">
        <v>54.8</v>
      </c>
    </row>
    <row r="45" spans="1:7" x14ac:dyDescent="0.25">
      <c r="A45">
        <v>2015</v>
      </c>
      <c r="B45">
        <v>42</v>
      </c>
      <c r="C45" s="9">
        <v>84</v>
      </c>
      <c r="E45" s="5">
        <v>2015</v>
      </c>
      <c r="F45">
        <v>42</v>
      </c>
      <c r="G45" s="9">
        <v>84</v>
      </c>
    </row>
    <row r="46" spans="1:7" x14ac:dyDescent="0.25">
      <c r="A46">
        <v>2015</v>
      </c>
      <c r="B46">
        <v>43</v>
      </c>
      <c r="C46" s="9">
        <v>58</v>
      </c>
      <c r="E46" s="5">
        <v>2015</v>
      </c>
      <c r="F46">
        <v>43</v>
      </c>
      <c r="G46" s="9">
        <v>58</v>
      </c>
    </row>
    <row r="47" spans="1:7" x14ac:dyDescent="0.25">
      <c r="A47">
        <v>2015</v>
      </c>
      <c r="B47">
        <v>44</v>
      </c>
      <c r="C47" s="9">
        <v>41.6</v>
      </c>
      <c r="E47" s="5">
        <v>2015</v>
      </c>
      <c r="F47">
        <v>44</v>
      </c>
      <c r="G47" s="9">
        <v>41.6</v>
      </c>
    </row>
    <row r="48" spans="1:7" x14ac:dyDescent="0.25">
      <c r="A48">
        <v>2015</v>
      </c>
      <c r="B48">
        <v>45</v>
      </c>
      <c r="C48" s="9">
        <v>72.5</v>
      </c>
      <c r="E48" s="5">
        <v>2015</v>
      </c>
      <c r="F48">
        <v>45</v>
      </c>
      <c r="G48" s="9">
        <v>72.5</v>
      </c>
    </row>
    <row r="49" spans="1:15" x14ac:dyDescent="0.25">
      <c r="A49">
        <v>2015</v>
      </c>
      <c r="B49">
        <v>46</v>
      </c>
      <c r="C49" s="9">
        <v>59.2</v>
      </c>
      <c r="E49" s="5">
        <v>2015</v>
      </c>
      <c r="F49">
        <v>46</v>
      </c>
      <c r="G49" s="9">
        <v>59.2</v>
      </c>
    </row>
    <row r="50" spans="1:15" x14ac:dyDescent="0.25">
      <c r="A50">
        <v>2015</v>
      </c>
      <c r="B50">
        <v>47</v>
      </c>
      <c r="C50" s="9">
        <v>90.4</v>
      </c>
      <c r="E50" s="5">
        <v>2015</v>
      </c>
      <c r="F50">
        <v>47</v>
      </c>
      <c r="G50" s="9">
        <v>90.4</v>
      </c>
    </row>
    <row r="51" spans="1:15" x14ac:dyDescent="0.25">
      <c r="A51">
        <v>2015</v>
      </c>
      <c r="B51">
        <v>48</v>
      </c>
      <c r="C51" s="9">
        <v>42.8</v>
      </c>
      <c r="E51" s="5">
        <v>2015</v>
      </c>
      <c r="F51">
        <v>48</v>
      </c>
      <c r="G51" s="9">
        <v>42.8</v>
      </c>
    </row>
    <row r="52" spans="1:15" x14ac:dyDescent="0.25">
      <c r="A52">
        <v>2015</v>
      </c>
      <c r="B52">
        <v>49</v>
      </c>
      <c r="C52" s="9">
        <v>41.5</v>
      </c>
      <c r="E52" s="5">
        <v>2015</v>
      </c>
      <c r="F52">
        <v>49</v>
      </c>
      <c r="G52" s="9">
        <v>41.5</v>
      </c>
    </row>
    <row r="53" spans="1:15" x14ac:dyDescent="0.25">
      <c r="A53">
        <v>2015</v>
      </c>
      <c r="B53">
        <v>50</v>
      </c>
      <c r="C53" s="9">
        <v>38.4</v>
      </c>
      <c r="E53" s="5">
        <v>2015</v>
      </c>
      <c r="F53">
        <v>50</v>
      </c>
      <c r="G53" s="9">
        <v>38.4</v>
      </c>
    </row>
    <row r="54" spans="1:15" x14ac:dyDescent="0.25">
      <c r="A54">
        <v>2015</v>
      </c>
      <c r="B54">
        <v>51</v>
      </c>
      <c r="C54" s="9">
        <v>49.333333333333336</v>
      </c>
      <c r="E54" s="5">
        <v>2015</v>
      </c>
      <c r="F54">
        <v>51</v>
      </c>
      <c r="G54" s="9">
        <v>49.333333333333336</v>
      </c>
      <c r="I54" s="16" t="s">
        <v>216</v>
      </c>
      <c r="J54" s="16"/>
      <c r="K54" s="16"/>
      <c r="M54" s="16" t="s">
        <v>202</v>
      </c>
      <c r="N54" s="16"/>
      <c r="O54" s="16"/>
    </row>
    <row r="55" spans="1:15" x14ac:dyDescent="0.25">
      <c r="A55">
        <v>2015</v>
      </c>
      <c r="B55">
        <v>52</v>
      </c>
      <c r="C55" s="9">
        <v>38</v>
      </c>
      <c r="E55" s="5">
        <v>2015</v>
      </c>
      <c r="F55">
        <v>52</v>
      </c>
      <c r="G55" s="9">
        <v>38</v>
      </c>
      <c r="I55" s="21" t="s">
        <v>217</v>
      </c>
      <c r="J55" s="21"/>
      <c r="M55" s="13" t="s">
        <v>215</v>
      </c>
      <c r="N55" s="13" t="s">
        <v>220</v>
      </c>
      <c r="O55" s="11" t="s">
        <v>214</v>
      </c>
    </row>
    <row r="56" spans="1:15" x14ac:dyDescent="0.25">
      <c r="A56">
        <v>2015</v>
      </c>
      <c r="B56">
        <v>53</v>
      </c>
      <c r="C56" s="9">
        <v>84.666666666666671</v>
      </c>
      <c r="E56" s="6">
        <v>2015</v>
      </c>
      <c r="F56">
        <v>53</v>
      </c>
      <c r="G56" s="9">
        <v>84.666666666666671</v>
      </c>
      <c r="I56" s="13" t="s">
        <v>218</v>
      </c>
      <c r="J56" s="13" t="s">
        <v>219</v>
      </c>
      <c r="K56" s="11" t="s">
        <v>214</v>
      </c>
      <c r="M56" s="19">
        <f>AVERAGE(M57:M92)</f>
        <v>0.16784513337422713</v>
      </c>
      <c r="N56" s="19">
        <f>AVERAGE(N57:N92)</f>
        <v>0.16583748193242231</v>
      </c>
      <c r="O56" s="20">
        <f>AVERAGE(O57:O92)</f>
        <v>0.52401316148274857</v>
      </c>
    </row>
    <row r="57" spans="1:15" x14ac:dyDescent="0.25">
      <c r="A57">
        <v>2016</v>
      </c>
      <c r="B57">
        <v>2</v>
      </c>
      <c r="C57" s="9">
        <v>68</v>
      </c>
      <c r="E57" s="5">
        <v>2016</v>
      </c>
      <c r="F57">
        <v>54</v>
      </c>
      <c r="G57" s="9">
        <v>68</v>
      </c>
      <c r="I57" s="14">
        <f>AVERAGE(C54:C56)</f>
        <v>57.333333333333336</v>
      </c>
      <c r="J57" s="14">
        <f>AVERAGE(C52:C56)</f>
        <v>50.38000000000001</v>
      </c>
      <c r="K57" s="12">
        <v>69.45582004618241</v>
      </c>
      <c r="M57" s="17">
        <f>ABS($C57-I57)/$C57</f>
        <v>0.15686274509803919</v>
      </c>
      <c r="N57" s="17">
        <f>ABS($C57-J57)/$C57</f>
        <v>0.2591176470588234</v>
      </c>
      <c r="O57" s="18">
        <f>ABS($C57-K57)/$C57</f>
        <v>2.1409118326211913E-2</v>
      </c>
    </row>
    <row r="58" spans="1:15" x14ac:dyDescent="0.25">
      <c r="A58">
        <v>2016</v>
      </c>
      <c r="B58">
        <v>3</v>
      </c>
      <c r="C58" s="9">
        <v>66</v>
      </c>
      <c r="E58" s="5">
        <v>2016</v>
      </c>
      <c r="F58">
        <v>55</v>
      </c>
      <c r="G58" s="9">
        <v>66</v>
      </c>
      <c r="I58" s="14">
        <f>AVERAGE(C55:C57)</f>
        <v>63.555555555555564</v>
      </c>
      <c r="J58" s="14">
        <f t="shared" ref="J58:J92" si="0">AVERAGE(C53:C57)</f>
        <v>55.679999999999993</v>
      </c>
      <c r="K58" s="12">
        <v>86.341961048654809</v>
      </c>
      <c r="M58" s="17">
        <f>ABS($C58-I58)/$C58</f>
        <v>3.7037037037036903E-2</v>
      </c>
      <c r="N58" s="17">
        <f>ABS($C58-J58)/$C58</f>
        <v>0.15636363636363648</v>
      </c>
      <c r="O58" s="18">
        <f>ABS($C58-K58)/$C58</f>
        <v>0.30821153104022436</v>
      </c>
    </row>
    <row r="59" spans="1:15" x14ac:dyDescent="0.25">
      <c r="A59">
        <v>2016</v>
      </c>
      <c r="B59">
        <v>4</v>
      </c>
      <c r="C59" s="9">
        <v>56.4</v>
      </c>
      <c r="E59" s="5">
        <v>2016</v>
      </c>
      <c r="F59">
        <v>56</v>
      </c>
      <c r="G59" s="9">
        <v>56.4</v>
      </c>
      <c r="I59" s="14">
        <f>AVERAGE(C56:C58)</f>
        <v>72.8888888888889</v>
      </c>
      <c r="J59" s="14">
        <f t="shared" si="0"/>
        <v>61.2</v>
      </c>
      <c r="K59" s="12">
        <v>81.343241467949838</v>
      </c>
      <c r="M59" s="17">
        <f>ABS($C59-I59)/$C59</f>
        <v>0.29235618597320751</v>
      </c>
      <c r="N59" s="17">
        <f>ABS($C59-J59)/$C59</f>
        <v>8.5106382978723485E-2</v>
      </c>
      <c r="O59" s="18">
        <f>ABS($C59-K59)/$C59</f>
        <v>0.44225605439627375</v>
      </c>
    </row>
    <row r="60" spans="1:15" x14ac:dyDescent="0.25">
      <c r="A60">
        <v>2016</v>
      </c>
      <c r="B60">
        <v>5</v>
      </c>
      <c r="C60" s="9">
        <v>61.8</v>
      </c>
      <c r="E60" s="5">
        <v>2016</v>
      </c>
      <c r="F60">
        <v>57</v>
      </c>
      <c r="G60" s="9">
        <v>61.8</v>
      </c>
      <c r="I60" s="14">
        <f>AVERAGE(C57:C59)</f>
        <v>63.466666666666669</v>
      </c>
      <c r="J60" s="14">
        <f t="shared" si="0"/>
        <v>62.61333333333333</v>
      </c>
      <c r="K60" s="12">
        <v>79.200583009255112</v>
      </c>
      <c r="M60" s="17">
        <f>ABS($C60-I60)/$C60</f>
        <v>2.6968716289104716E-2</v>
      </c>
      <c r="N60" s="17">
        <f>ABS($C60-J60)/$C60</f>
        <v>1.3160733549083052E-2</v>
      </c>
      <c r="O60" s="18">
        <f>ABS($C60-K60)/$C60</f>
        <v>0.2815628318649695</v>
      </c>
    </row>
    <row r="61" spans="1:15" x14ac:dyDescent="0.25">
      <c r="A61">
        <v>2016</v>
      </c>
      <c r="B61">
        <v>6</v>
      </c>
      <c r="C61" s="9">
        <v>99.2</v>
      </c>
      <c r="E61" s="5">
        <v>2016</v>
      </c>
      <c r="F61">
        <v>58</v>
      </c>
      <c r="G61" s="9">
        <v>99.2</v>
      </c>
      <c r="I61" s="14">
        <f>AVERAGE(C58:C60)</f>
        <v>61.4</v>
      </c>
      <c r="J61" s="14">
        <f t="shared" si="0"/>
        <v>67.373333333333335</v>
      </c>
      <c r="K61" s="12">
        <v>94.833419526308603</v>
      </c>
      <c r="M61" s="17">
        <f>ABS($C61-I61)/$C61</f>
        <v>0.38104838709677424</v>
      </c>
      <c r="N61" s="17">
        <f>ABS($C61-J61)/$C61</f>
        <v>0.32083333333333336</v>
      </c>
      <c r="O61" s="18">
        <f>ABS($C61-K61)/$C61</f>
        <v>4.4017948323502011E-2</v>
      </c>
    </row>
    <row r="62" spans="1:15" x14ac:dyDescent="0.25">
      <c r="A62">
        <v>2016</v>
      </c>
      <c r="B62">
        <v>7</v>
      </c>
      <c r="C62" s="9">
        <v>69</v>
      </c>
      <c r="E62" s="5">
        <v>2016</v>
      </c>
      <c r="F62">
        <v>59</v>
      </c>
      <c r="G62" s="9">
        <v>69</v>
      </c>
      <c r="I62" s="14">
        <f>AVERAGE(C59:C61)</f>
        <v>72.466666666666654</v>
      </c>
      <c r="J62" s="14">
        <f t="shared" si="0"/>
        <v>70.28</v>
      </c>
      <c r="K62" s="12">
        <v>60.660510565228449</v>
      </c>
      <c r="M62" s="17">
        <f>ABS($C62-I62)/$C62</f>
        <v>5.0241545893719632E-2</v>
      </c>
      <c r="N62" s="17">
        <f>ABS($C62-J62)/$C62</f>
        <v>1.8550724637681176E-2</v>
      </c>
      <c r="O62" s="18">
        <f>ABS($C62-K62)/$C62</f>
        <v>0.12086216572132683</v>
      </c>
    </row>
    <row r="63" spans="1:15" x14ac:dyDescent="0.25">
      <c r="A63">
        <v>2016</v>
      </c>
      <c r="B63">
        <v>8</v>
      </c>
      <c r="C63" s="9">
        <v>127.2</v>
      </c>
      <c r="E63" s="5">
        <v>2016</v>
      </c>
      <c r="F63">
        <v>60</v>
      </c>
      <c r="G63" s="9">
        <v>127.2</v>
      </c>
      <c r="I63" s="14">
        <f>AVERAGE(C60:C62)</f>
        <v>76.666666666666671</v>
      </c>
      <c r="J63" s="14">
        <f t="shared" si="0"/>
        <v>70.47999999999999</v>
      </c>
      <c r="K63" s="12">
        <v>87.548272347088215</v>
      </c>
      <c r="M63" s="17">
        <f>ABS($C63-I63)/$C63</f>
        <v>0.39727463312368971</v>
      </c>
      <c r="N63" s="17">
        <f>ABS($C63-J63)/$C63</f>
        <v>0.44591194968553466</v>
      </c>
      <c r="O63" s="18">
        <f>ABS($C63-K63)/$C63</f>
        <v>0.31172741865496689</v>
      </c>
    </row>
    <row r="64" spans="1:15" x14ac:dyDescent="0.25">
      <c r="A64">
        <v>2016</v>
      </c>
      <c r="B64">
        <v>9</v>
      </c>
      <c r="C64" s="9">
        <v>132.4</v>
      </c>
      <c r="E64" s="5">
        <v>2016</v>
      </c>
      <c r="F64">
        <v>61</v>
      </c>
      <c r="G64" s="9">
        <v>132.4</v>
      </c>
      <c r="I64" s="14">
        <f>AVERAGE(C61:C63)</f>
        <v>98.466666666666654</v>
      </c>
      <c r="J64" s="14">
        <f t="shared" si="0"/>
        <v>82.72</v>
      </c>
      <c r="K64" s="12">
        <v>62.290504732115913</v>
      </c>
      <c r="M64" s="17">
        <f>ABS($C64-I64)/$C64</f>
        <v>0.25629405840886216</v>
      </c>
      <c r="N64" s="17">
        <f>ABS($C64-J64)/$C64</f>
        <v>0.37522658610271908</v>
      </c>
      <c r="O64" s="18">
        <f>ABS($C64-K64)/$C64</f>
        <v>0.52952790987827858</v>
      </c>
    </row>
    <row r="65" spans="1:15" x14ac:dyDescent="0.25">
      <c r="A65">
        <v>2016</v>
      </c>
      <c r="B65">
        <v>10</v>
      </c>
      <c r="C65" s="9">
        <v>102</v>
      </c>
      <c r="E65" s="5">
        <v>2016</v>
      </c>
      <c r="F65">
        <v>62</v>
      </c>
      <c r="G65" s="9">
        <v>102</v>
      </c>
      <c r="I65" s="14">
        <f>AVERAGE(C62:C64)</f>
        <v>109.53333333333335</v>
      </c>
      <c r="J65" s="14">
        <f t="shared" si="0"/>
        <v>97.92</v>
      </c>
      <c r="K65" s="12">
        <v>57.788602571341833</v>
      </c>
      <c r="M65" s="17">
        <f>ABS($C65-I65)/$C65</f>
        <v>7.3856209150326924E-2</v>
      </c>
      <c r="N65" s="17">
        <f>ABS($C65-J65)/$C65</f>
        <v>3.999999999999998E-2</v>
      </c>
      <c r="O65" s="18">
        <f>ABS($C65-K65)/$C65</f>
        <v>0.43344507282998201</v>
      </c>
    </row>
    <row r="66" spans="1:15" x14ac:dyDescent="0.25">
      <c r="A66">
        <v>2016</v>
      </c>
      <c r="B66">
        <v>11</v>
      </c>
      <c r="C66" s="9">
        <v>126</v>
      </c>
      <c r="E66" s="5">
        <v>2016</v>
      </c>
      <c r="F66">
        <v>63</v>
      </c>
      <c r="G66" s="9">
        <v>126</v>
      </c>
      <c r="I66" s="14">
        <f>AVERAGE(C63:C65)</f>
        <v>120.53333333333335</v>
      </c>
      <c r="J66" s="14">
        <f t="shared" si="0"/>
        <v>105.96</v>
      </c>
      <c r="K66" s="12">
        <v>78.220453585797515</v>
      </c>
      <c r="M66" s="17">
        <f>ABS($C66-I66)/$C66</f>
        <v>4.3386243386243285E-2</v>
      </c>
      <c r="N66" s="17">
        <f>ABS($C66-J66)/$C66</f>
        <v>0.1590476190476191</v>
      </c>
      <c r="O66" s="18">
        <f>ABS($C66-K66)/$C66</f>
        <v>0.37920274931906733</v>
      </c>
    </row>
    <row r="67" spans="1:15" x14ac:dyDescent="0.25">
      <c r="A67">
        <v>2016</v>
      </c>
      <c r="B67">
        <v>12</v>
      </c>
      <c r="C67" s="9">
        <v>105.2</v>
      </c>
      <c r="E67" s="5">
        <v>2016</v>
      </c>
      <c r="F67">
        <v>64</v>
      </c>
      <c r="G67" s="9">
        <v>105.2</v>
      </c>
      <c r="I67" s="14">
        <f>AVERAGE(C64:C66)</f>
        <v>120.13333333333333</v>
      </c>
      <c r="J67" s="14">
        <f t="shared" si="0"/>
        <v>111.32000000000001</v>
      </c>
      <c r="K67" s="12">
        <v>64.790724556192615</v>
      </c>
      <c r="M67" s="17">
        <f>ABS($C67-I67)/$C67</f>
        <v>0.14195183776932815</v>
      </c>
      <c r="N67" s="17">
        <f>ABS($C67-J67)/$C67</f>
        <v>5.8174904942965823E-2</v>
      </c>
      <c r="O67" s="18">
        <f>ABS($C67-K67)/$C67</f>
        <v>0.38411858786889153</v>
      </c>
    </row>
    <row r="68" spans="1:15" x14ac:dyDescent="0.25">
      <c r="A68">
        <v>2016</v>
      </c>
      <c r="B68">
        <v>13</v>
      </c>
      <c r="C68" s="9">
        <v>126</v>
      </c>
      <c r="E68" s="5">
        <v>2016</v>
      </c>
      <c r="F68">
        <v>65</v>
      </c>
      <c r="G68" s="9">
        <v>126</v>
      </c>
      <c r="I68" s="14">
        <f>AVERAGE(C65:C67)</f>
        <v>111.06666666666666</v>
      </c>
      <c r="J68" s="14">
        <f t="shared" si="0"/>
        <v>118.56000000000002</v>
      </c>
      <c r="K68" s="12">
        <v>74.237841000848221</v>
      </c>
      <c r="M68" s="17">
        <f>ABS($C68-I68)/$C68</f>
        <v>0.11851851851851855</v>
      </c>
      <c r="N68" s="17">
        <f>ABS($C68-J68)/$C68</f>
        <v>5.9047619047618918E-2</v>
      </c>
      <c r="O68" s="18">
        <f>ABS($C68-K68)/$C68</f>
        <v>0.4108107857075538</v>
      </c>
    </row>
    <row r="69" spans="1:15" x14ac:dyDescent="0.25">
      <c r="A69">
        <v>2016</v>
      </c>
      <c r="B69">
        <v>14</v>
      </c>
      <c r="C69" s="9">
        <v>139.19999999999999</v>
      </c>
      <c r="E69" s="5">
        <v>2016</v>
      </c>
      <c r="F69">
        <v>66</v>
      </c>
      <c r="G69" s="9">
        <v>139.19999999999999</v>
      </c>
      <c r="I69" s="14">
        <f>AVERAGE(C66:C68)</f>
        <v>119.06666666666666</v>
      </c>
      <c r="J69" s="14">
        <f t="shared" si="0"/>
        <v>118.31999999999998</v>
      </c>
      <c r="K69" s="12">
        <v>31.212240388889839</v>
      </c>
      <c r="M69" s="17">
        <f>ABS($C69-I69)/$C69</f>
        <v>0.14463601532567044</v>
      </c>
      <c r="N69" s="17">
        <f>ABS($C69-J69)/$C69</f>
        <v>0.15000000000000008</v>
      </c>
      <c r="O69" s="18">
        <f>ABS($C69-K69)/$C69</f>
        <v>0.77577413513728566</v>
      </c>
    </row>
    <row r="70" spans="1:15" x14ac:dyDescent="0.25">
      <c r="A70">
        <v>2016</v>
      </c>
      <c r="B70">
        <v>15</v>
      </c>
      <c r="C70" s="9">
        <v>122.4</v>
      </c>
      <c r="E70" s="5">
        <v>2016</v>
      </c>
      <c r="F70">
        <v>67</v>
      </c>
      <c r="G70" s="9">
        <v>122.4</v>
      </c>
      <c r="I70" s="14">
        <f>AVERAGE(C67:C69)</f>
        <v>123.46666666666665</v>
      </c>
      <c r="J70" s="14">
        <f t="shared" si="0"/>
        <v>119.67999999999999</v>
      </c>
      <c r="K70" s="12">
        <v>50.300194081333871</v>
      </c>
      <c r="M70" s="17">
        <f>ABS($C70-I70)/$C70</f>
        <v>8.7145969498909209E-3</v>
      </c>
      <c r="N70" s="17">
        <f>ABS($C70-J70)/$C70</f>
        <v>2.2222222222222327E-2</v>
      </c>
      <c r="O70" s="18">
        <f>ABS($C70-K70)/$C70</f>
        <v>0.58905070194988673</v>
      </c>
    </row>
    <row r="71" spans="1:15" x14ac:dyDescent="0.25">
      <c r="A71">
        <v>2016</v>
      </c>
      <c r="B71">
        <v>16</v>
      </c>
      <c r="C71" s="9">
        <v>128</v>
      </c>
      <c r="E71" s="5">
        <v>2016</v>
      </c>
      <c r="F71">
        <v>68</v>
      </c>
      <c r="G71" s="9">
        <v>128</v>
      </c>
      <c r="I71" s="14">
        <f>AVERAGE(C68:C70)</f>
        <v>129.20000000000002</v>
      </c>
      <c r="J71" s="14">
        <f t="shared" si="0"/>
        <v>123.75999999999999</v>
      </c>
      <c r="K71" s="12">
        <v>43.869108259065214</v>
      </c>
      <c r="M71" s="17">
        <f>ABS($C71-I71)/$C71</f>
        <v>9.3750000000001332E-3</v>
      </c>
      <c r="N71" s="17">
        <f>ABS($C71-J71)/$C71</f>
        <v>3.3125000000000071E-2</v>
      </c>
      <c r="O71" s="18">
        <f>ABS($C71-K71)/$C71</f>
        <v>0.65727259172605301</v>
      </c>
    </row>
    <row r="72" spans="1:15" x14ac:dyDescent="0.25">
      <c r="A72">
        <v>2016</v>
      </c>
      <c r="B72">
        <v>17</v>
      </c>
      <c r="C72" s="9">
        <v>133.5</v>
      </c>
      <c r="E72" s="5">
        <v>2016</v>
      </c>
      <c r="F72">
        <v>69</v>
      </c>
      <c r="G72" s="9">
        <v>133.5</v>
      </c>
      <c r="I72" s="14">
        <f>AVERAGE(C69:C71)</f>
        <v>129.86666666666667</v>
      </c>
      <c r="J72" s="14">
        <f t="shared" si="0"/>
        <v>124.16</v>
      </c>
      <c r="K72" s="12">
        <v>46.246983341891294</v>
      </c>
      <c r="M72" s="17">
        <f>ABS($C72-I72)/$C72</f>
        <v>2.7215980024968733E-2</v>
      </c>
      <c r="N72" s="17">
        <f>ABS($C72-J72)/$C72</f>
        <v>6.9962546816479426E-2</v>
      </c>
      <c r="O72" s="18">
        <f>ABS($C72-K72)/$C72</f>
        <v>0.65358064912440983</v>
      </c>
    </row>
    <row r="73" spans="1:15" x14ac:dyDescent="0.25">
      <c r="A73">
        <v>2016</v>
      </c>
      <c r="B73">
        <v>18</v>
      </c>
      <c r="C73" s="9">
        <v>170</v>
      </c>
      <c r="E73" s="5">
        <v>2016</v>
      </c>
      <c r="F73">
        <v>70</v>
      </c>
      <c r="G73" s="9">
        <v>170</v>
      </c>
      <c r="I73" s="14">
        <f>AVERAGE(C70:C72)</f>
        <v>127.96666666666665</v>
      </c>
      <c r="J73" s="14">
        <f t="shared" si="0"/>
        <v>129.82</v>
      </c>
      <c r="K73" s="12">
        <v>54.146578641297843</v>
      </c>
      <c r="M73" s="17">
        <f>ABS($C73-I73)/$C73</f>
        <v>0.2472549019607844</v>
      </c>
      <c r="N73" s="17">
        <f>ABS($C73-J73)/$C73</f>
        <v>0.23635294117647063</v>
      </c>
      <c r="O73" s="18">
        <f>ABS($C73-K73)/$C73</f>
        <v>0.68149071387471849</v>
      </c>
    </row>
    <row r="74" spans="1:15" x14ac:dyDescent="0.25">
      <c r="A74">
        <v>2016</v>
      </c>
      <c r="B74">
        <v>19</v>
      </c>
      <c r="C74" s="9">
        <v>127.2</v>
      </c>
      <c r="E74" s="5">
        <v>2016</v>
      </c>
      <c r="F74">
        <v>71</v>
      </c>
      <c r="G74" s="9">
        <v>127.2</v>
      </c>
      <c r="I74" s="14">
        <f>AVERAGE(C71:C73)</f>
        <v>143.83333333333334</v>
      </c>
      <c r="J74" s="14">
        <f t="shared" si="0"/>
        <v>138.62</v>
      </c>
      <c r="K74" s="12">
        <v>71.350067942637551</v>
      </c>
      <c r="M74" s="17">
        <f>ABS($C74-I74)/$C74</f>
        <v>0.13076519916142562</v>
      </c>
      <c r="N74" s="17">
        <f>ABS($C74-J74)/$C74</f>
        <v>8.9779874213836486E-2</v>
      </c>
      <c r="O74" s="18">
        <f>ABS($C74-K74)/$C74</f>
        <v>0.43907179290379283</v>
      </c>
    </row>
    <row r="75" spans="1:15" x14ac:dyDescent="0.25">
      <c r="A75">
        <v>2016</v>
      </c>
      <c r="B75">
        <v>20</v>
      </c>
      <c r="C75" s="9">
        <v>158.80000000000001</v>
      </c>
      <c r="E75" s="5">
        <v>2016</v>
      </c>
      <c r="F75">
        <v>72</v>
      </c>
      <c r="G75" s="9">
        <v>158.80000000000001</v>
      </c>
      <c r="I75" s="14">
        <f>AVERAGE(C72:C74)</f>
        <v>143.56666666666666</v>
      </c>
      <c r="J75" s="14">
        <f t="shared" si="0"/>
        <v>136.22</v>
      </c>
      <c r="K75" s="12">
        <v>56.178471456867825</v>
      </c>
      <c r="M75" s="17">
        <f>ABS($C75-I75)/$C75</f>
        <v>9.5927791771620571E-2</v>
      </c>
      <c r="N75" s="17">
        <f>ABS($C75-J75)/$C75</f>
        <v>0.14219143576826204</v>
      </c>
      <c r="O75" s="18">
        <f>ABS($C75-K75)/$C75</f>
        <v>0.64623128805498853</v>
      </c>
    </row>
    <row r="76" spans="1:15" x14ac:dyDescent="0.25">
      <c r="A76">
        <v>2016</v>
      </c>
      <c r="B76">
        <v>21</v>
      </c>
      <c r="C76" s="9">
        <v>143.44</v>
      </c>
      <c r="E76" s="5">
        <v>2016</v>
      </c>
      <c r="F76">
        <v>73</v>
      </c>
      <c r="G76" s="9">
        <v>143.44</v>
      </c>
      <c r="I76" s="14">
        <f>AVERAGE(C73:C75)</f>
        <v>152</v>
      </c>
      <c r="J76" s="14">
        <f t="shared" si="0"/>
        <v>143.5</v>
      </c>
      <c r="K76" s="12">
        <v>73.064612459340225</v>
      </c>
      <c r="M76" s="17">
        <f>ABS($C76-I76)/$C76</f>
        <v>5.9676519799219202E-2</v>
      </c>
      <c r="N76" s="17">
        <f>ABS($C76-J76)/$C76</f>
        <v>4.1829336307865501E-4</v>
      </c>
      <c r="O76" s="18">
        <f>ABS($C76-K76)/$C76</f>
        <v>0.49062595887241894</v>
      </c>
    </row>
    <row r="77" spans="1:15" x14ac:dyDescent="0.25">
      <c r="A77">
        <v>2016</v>
      </c>
      <c r="B77">
        <v>22</v>
      </c>
      <c r="C77" s="9">
        <v>169.33333333333334</v>
      </c>
      <c r="E77" s="5">
        <v>2016</v>
      </c>
      <c r="F77">
        <v>74</v>
      </c>
      <c r="G77" s="9">
        <v>169.33333333333334</v>
      </c>
      <c r="I77" s="14">
        <f>AVERAGE(C74:C76)</f>
        <v>143.14666666666668</v>
      </c>
      <c r="J77" s="14">
        <f t="shared" si="0"/>
        <v>146.58800000000002</v>
      </c>
      <c r="K77" s="12">
        <v>68.065892878635267</v>
      </c>
      <c r="M77" s="17">
        <f>ABS($C77-I77)/$C77</f>
        <v>0.15464566929133858</v>
      </c>
      <c r="N77" s="17">
        <f>ABS($C77-J77)/$C77</f>
        <v>0.13432283464566921</v>
      </c>
      <c r="O77" s="18">
        <f>ABS($C77-K77)/$C77</f>
        <v>0.59803606567735079</v>
      </c>
    </row>
    <row r="78" spans="1:15" x14ac:dyDescent="0.25">
      <c r="A78">
        <v>2016</v>
      </c>
      <c r="B78">
        <v>23</v>
      </c>
      <c r="C78" s="9">
        <v>169.2</v>
      </c>
      <c r="E78" s="5">
        <v>2016</v>
      </c>
      <c r="F78">
        <v>75</v>
      </c>
      <c r="G78" s="9">
        <v>169.2</v>
      </c>
      <c r="I78" s="14">
        <f>AVERAGE(C75:C77)</f>
        <v>157.19111111111113</v>
      </c>
      <c r="J78" s="14">
        <f t="shared" si="0"/>
        <v>153.75466666666668</v>
      </c>
      <c r="K78" s="12">
        <v>65.923234419940542</v>
      </c>
      <c r="M78" s="17">
        <f>ABS($C78-I78)/$C78</f>
        <v>7.0974520619910539E-2</v>
      </c>
      <c r="N78" s="17">
        <f>ABS($C78-J78)/$C78</f>
        <v>9.1284475965326892E-2</v>
      </c>
      <c r="O78" s="18">
        <f>ABS($C78-K78)/$C78</f>
        <v>0.6103827752958596</v>
      </c>
    </row>
    <row r="79" spans="1:15" x14ac:dyDescent="0.25">
      <c r="A79">
        <v>2016</v>
      </c>
      <c r="B79">
        <v>24</v>
      </c>
      <c r="C79" s="9">
        <v>138.80000000000001</v>
      </c>
      <c r="E79" s="5">
        <v>2016</v>
      </c>
      <c r="F79">
        <v>76</v>
      </c>
      <c r="G79" s="9">
        <v>138.80000000000001</v>
      </c>
      <c r="I79" s="14">
        <f>AVERAGE(C76:C78)</f>
        <v>160.65777777777777</v>
      </c>
      <c r="J79" s="14">
        <f t="shared" si="0"/>
        <v>153.59466666666668</v>
      </c>
      <c r="K79" s="12">
        <v>81.556070936994018</v>
      </c>
      <c r="M79" s="17">
        <f>ABS($C79-I79)/$C79</f>
        <v>0.15747678514249103</v>
      </c>
      <c r="N79" s="17">
        <f>ABS($C79-J79)/$C79</f>
        <v>0.10658981748318927</v>
      </c>
      <c r="O79" s="18">
        <f>ABS($C79-K79)/$C79</f>
        <v>0.41242023820609502</v>
      </c>
    </row>
    <row r="80" spans="1:15" x14ac:dyDescent="0.25">
      <c r="A80">
        <v>2016</v>
      </c>
      <c r="B80">
        <v>25</v>
      </c>
      <c r="C80" s="9">
        <v>165.6</v>
      </c>
      <c r="E80" s="5">
        <v>2016</v>
      </c>
      <c r="F80">
        <v>77</v>
      </c>
      <c r="G80" s="9">
        <v>165.6</v>
      </c>
      <c r="I80" s="14">
        <f>AVERAGE(C77:C79)</f>
        <v>159.11111111111111</v>
      </c>
      <c r="J80" s="14">
        <f t="shared" si="0"/>
        <v>155.91466666666665</v>
      </c>
      <c r="K80" s="12">
        <v>47.383161975913865</v>
      </c>
      <c r="M80" s="17">
        <f>ABS($C80-I80)/$C80</f>
        <v>3.9184111647879709E-2</v>
      </c>
      <c r="N80" s="17">
        <f>ABS($C80-J80)/$C80</f>
        <v>5.8486312399355964E-2</v>
      </c>
      <c r="O80" s="18">
        <f>ABS($C80-K80)/$C80</f>
        <v>0.71386979483143798</v>
      </c>
    </row>
    <row r="81" spans="1:15" x14ac:dyDescent="0.25">
      <c r="A81">
        <v>2016</v>
      </c>
      <c r="B81">
        <v>26</v>
      </c>
      <c r="C81" s="9">
        <v>166.8</v>
      </c>
      <c r="E81" s="5">
        <v>2016</v>
      </c>
      <c r="F81">
        <v>78</v>
      </c>
      <c r="G81" s="9">
        <v>166.8</v>
      </c>
      <c r="I81" s="14">
        <f>AVERAGE(C78:C80)</f>
        <v>157.86666666666667</v>
      </c>
      <c r="J81" s="14">
        <f t="shared" si="0"/>
        <v>157.27466666666666</v>
      </c>
      <c r="K81" s="12">
        <v>74.27092375777363</v>
      </c>
      <c r="M81" s="17">
        <f>ABS($C81-I81)/$C81</f>
        <v>5.3557154276578756E-2</v>
      </c>
      <c r="N81" s="17">
        <f>ABS($C81-J81)/$C81</f>
        <v>5.7106314948041664E-2</v>
      </c>
      <c r="O81" s="18">
        <f>ABS($C81-K81)/$C81</f>
        <v>0.5547306729150262</v>
      </c>
    </row>
    <row r="82" spans="1:15" x14ac:dyDescent="0.25">
      <c r="A82">
        <v>2016</v>
      </c>
      <c r="B82">
        <v>27</v>
      </c>
      <c r="C82" s="9">
        <v>140.16</v>
      </c>
      <c r="E82" s="5">
        <v>2016</v>
      </c>
      <c r="F82">
        <v>79</v>
      </c>
      <c r="G82" s="9">
        <v>140.16</v>
      </c>
      <c r="I82" s="14">
        <f>AVERAGE(C79:C81)</f>
        <v>157.06666666666666</v>
      </c>
      <c r="J82" s="14">
        <f t="shared" si="0"/>
        <v>161.94666666666666</v>
      </c>
      <c r="K82" s="12">
        <v>49.013156142801343</v>
      </c>
      <c r="M82" s="17">
        <f>ABS($C82-I82)/$C82</f>
        <v>0.12062404870624048</v>
      </c>
      <c r="N82" s="17">
        <f>ABS($C82-J82)/$C82</f>
        <v>0.15544140030441397</v>
      </c>
      <c r="O82" s="18">
        <f>ABS($C82-K82)/$C82</f>
        <v>0.65030567820489915</v>
      </c>
    </row>
    <row r="83" spans="1:15" x14ac:dyDescent="0.25">
      <c r="A83">
        <v>2016</v>
      </c>
      <c r="B83">
        <v>28</v>
      </c>
      <c r="C83" s="9">
        <v>154.4</v>
      </c>
      <c r="E83" s="5">
        <v>2016</v>
      </c>
      <c r="F83">
        <v>80</v>
      </c>
      <c r="G83" s="9">
        <v>154.4</v>
      </c>
      <c r="I83" s="14">
        <f>AVERAGE(C80:C82)</f>
        <v>157.51999999999998</v>
      </c>
      <c r="J83" s="14">
        <f t="shared" si="0"/>
        <v>156.11200000000002</v>
      </c>
      <c r="K83" s="12">
        <v>44.511253982027263</v>
      </c>
      <c r="M83" s="17">
        <f>ABS($C83-I83)/$C83</f>
        <v>2.0207253886010208E-2</v>
      </c>
      <c r="N83" s="17">
        <f>ABS($C83-J83)/$C83</f>
        <v>1.1088082901554518E-2</v>
      </c>
      <c r="O83" s="18">
        <f>ABS($C83-K83)/$C83</f>
        <v>0.71171467628220686</v>
      </c>
    </row>
    <row r="84" spans="1:15" x14ac:dyDescent="0.25">
      <c r="A84">
        <v>2016</v>
      </c>
      <c r="B84">
        <v>29</v>
      </c>
      <c r="C84" s="9">
        <v>123.6</v>
      </c>
      <c r="E84" s="5">
        <v>2016</v>
      </c>
      <c r="F84">
        <v>81</v>
      </c>
      <c r="G84" s="9">
        <v>123.6</v>
      </c>
      <c r="I84" s="14">
        <f>AVERAGE(C81:C83)</f>
        <v>153.78666666666666</v>
      </c>
      <c r="J84" s="14">
        <f t="shared" si="0"/>
        <v>153.15199999999999</v>
      </c>
      <c r="K84" s="12">
        <v>64.943104996482944</v>
      </c>
      <c r="M84" s="17">
        <f>ABS($C84-I84)/$C84</f>
        <v>0.24422869471413161</v>
      </c>
      <c r="N84" s="17">
        <f>ABS($C84-J84)/$C84</f>
        <v>0.23909385113268602</v>
      </c>
      <c r="O84" s="18">
        <f>ABS($C84-K84)/$C84</f>
        <v>0.47457034792489527</v>
      </c>
    </row>
    <row r="85" spans="1:15" x14ac:dyDescent="0.25">
      <c r="A85">
        <v>2016</v>
      </c>
      <c r="B85">
        <v>30</v>
      </c>
      <c r="C85" s="9">
        <v>182.64000000000001</v>
      </c>
      <c r="E85" s="5">
        <v>2016</v>
      </c>
      <c r="F85">
        <v>82</v>
      </c>
      <c r="G85" s="9">
        <v>182.64000000000001</v>
      </c>
      <c r="I85" s="14">
        <f>AVERAGE(C82:C84)</f>
        <v>139.38666666666666</v>
      </c>
      <c r="J85" s="14">
        <f t="shared" si="0"/>
        <v>150.11199999999999</v>
      </c>
      <c r="K85" s="12">
        <v>51.51337596687803</v>
      </c>
      <c r="M85" s="17">
        <f>ABS($C85-I85)/$C85</f>
        <v>0.23682289385311736</v>
      </c>
      <c r="N85" s="17">
        <f>ABS($C85-J85)/$C85</f>
        <v>0.17809899255365758</v>
      </c>
      <c r="O85" s="18">
        <f>ABS($C85-K85)/$C85</f>
        <v>0.71795129234079036</v>
      </c>
    </row>
    <row r="86" spans="1:15" x14ac:dyDescent="0.25">
      <c r="A86">
        <v>2016</v>
      </c>
      <c r="B86">
        <v>31</v>
      </c>
      <c r="C86" s="9">
        <v>184.06666666666669</v>
      </c>
      <c r="E86" s="5">
        <v>2016</v>
      </c>
      <c r="F86">
        <v>83</v>
      </c>
      <c r="G86" s="9">
        <v>184.06666666666669</v>
      </c>
      <c r="I86" s="14">
        <f>AVERAGE(C83:C85)</f>
        <v>153.54666666666665</v>
      </c>
      <c r="J86" s="14">
        <f t="shared" si="0"/>
        <v>153.52000000000001</v>
      </c>
      <c r="K86" s="12">
        <v>60.960492411533643</v>
      </c>
      <c r="M86" s="17">
        <f>ABS($C86-I86)/$C86</f>
        <v>0.1658094893154656</v>
      </c>
      <c r="N86" s="17">
        <f>ABS($C86-J86)/$C86</f>
        <v>0.16595436436073893</v>
      </c>
      <c r="O86" s="18">
        <f>ABS($C86-K86)/$C86</f>
        <v>0.66881297132451856</v>
      </c>
    </row>
    <row r="87" spans="1:15" x14ac:dyDescent="0.25">
      <c r="A87">
        <v>2016</v>
      </c>
      <c r="B87">
        <v>32</v>
      </c>
      <c r="C87" s="9">
        <v>62.8</v>
      </c>
      <c r="E87" s="5">
        <v>2016</v>
      </c>
      <c r="F87">
        <v>84</v>
      </c>
      <c r="G87" s="9">
        <v>62.8</v>
      </c>
      <c r="I87" s="14">
        <f>AVERAGE(C84:C86)</f>
        <v>163.43555555555557</v>
      </c>
      <c r="J87" s="14">
        <f t="shared" si="0"/>
        <v>156.97333333333333</v>
      </c>
      <c r="K87" s="12">
        <v>17.934891799575261</v>
      </c>
      <c r="M87" s="17">
        <f>ABS($C87-I87)/$C87</f>
        <v>1.6024769992922863</v>
      </c>
      <c r="N87" s="17">
        <f>ABS($C87-J87)/$C87</f>
        <v>1.4995753715498938</v>
      </c>
      <c r="O87" s="18">
        <f>ABS($C87-K87)/$C87</f>
        <v>0.71441255096217737</v>
      </c>
    </row>
    <row r="88" spans="1:15" x14ac:dyDescent="0.25">
      <c r="A88">
        <v>2016</v>
      </c>
      <c r="B88">
        <v>33</v>
      </c>
      <c r="C88" s="9">
        <v>142.80000000000001</v>
      </c>
      <c r="E88" s="5">
        <v>2016</v>
      </c>
      <c r="F88">
        <v>85</v>
      </c>
      <c r="G88" s="9">
        <v>142.80000000000001</v>
      </c>
      <c r="I88" s="14">
        <f>AVERAGE(C85:C87)</f>
        <v>143.16888888888892</v>
      </c>
      <c r="J88" s="14">
        <f t="shared" si="0"/>
        <v>141.50133333333332</v>
      </c>
      <c r="K88" s="12">
        <v>37.0228454920193</v>
      </c>
      <c r="M88" s="17">
        <f>ABS($C88-I88)/$C88</f>
        <v>2.5832555244321002E-3</v>
      </c>
      <c r="N88" s="17">
        <f>ABS($C88-J88)/$C88</f>
        <v>9.0943043884222016E-3</v>
      </c>
      <c r="O88" s="18">
        <f>ABS($C88-K88)/$C88</f>
        <v>0.74073637610630749</v>
      </c>
    </row>
    <row r="89" spans="1:15" x14ac:dyDescent="0.25">
      <c r="A89">
        <v>2016</v>
      </c>
      <c r="B89">
        <v>34</v>
      </c>
      <c r="C89" s="9">
        <v>108</v>
      </c>
      <c r="E89" s="5">
        <v>2016</v>
      </c>
      <c r="F89">
        <v>86</v>
      </c>
      <c r="G89" s="9">
        <v>108</v>
      </c>
      <c r="I89" s="14">
        <f>AVERAGE(C86:C88)</f>
        <v>129.88888888888889</v>
      </c>
      <c r="J89" s="14">
        <f t="shared" si="0"/>
        <v>139.18133333333336</v>
      </c>
      <c r="K89" s="12">
        <v>30.59175966975064</v>
      </c>
      <c r="M89" s="17">
        <f>ABS($C89-I89)/$C89</f>
        <v>0.20267489711934153</v>
      </c>
      <c r="N89" s="17">
        <f>ABS($C89-J89)/$C89</f>
        <v>0.28871604938271628</v>
      </c>
      <c r="O89" s="18">
        <f>ABS($C89-K89)/$C89</f>
        <v>0.71674296602082732</v>
      </c>
    </row>
    <row r="90" spans="1:15" x14ac:dyDescent="0.25">
      <c r="A90">
        <v>2016</v>
      </c>
      <c r="B90">
        <v>35</v>
      </c>
      <c r="C90" s="9">
        <v>126.8</v>
      </c>
      <c r="E90" s="5">
        <v>2016</v>
      </c>
      <c r="F90">
        <v>87</v>
      </c>
      <c r="G90" s="9">
        <v>126.8</v>
      </c>
      <c r="I90" s="14">
        <f>AVERAGE(C87:C89)</f>
        <v>104.53333333333335</v>
      </c>
      <c r="J90" s="14">
        <f t="shared" si="0"/>
        <v>136.06133333333335</v>
      </c>
      <c r="K90" s="12">
        <v>32.96963475257671</v>
      </c>
      <c r="M90" s="17">
        <f>ABS($C90-I90)/$C90</f>
        <v>0.17560462670872753</v>
      </c>
      <c r="N90" s="17">
        <f>ABS($C90-J90)/$C90</f>
        <v>7.30389064143009E-2</v>
      </c>
      <c r="O90" s="18">
        <f>ABS($C90-K90)/$C90</f>
        <v>0.73998710762952125</v>
      </c>
    </row>
    <row r="91" spans="1:15" x14ac:dyDescent="0.25">
      <c r="A91">
        <v>2016</v>
      </c>
      <c r="B91">
        <v>36</v>
      </c>
      <c r="C91" s="9">
        <v>134.80000000000001</v>
      </c>
      <c r="E91" s="5">
        <v>2016</v>
      </c>
      <c r="F91">
        <v>88</v>
      </c>
      <c r="G91" s="9">
        <v>134.80000000000001</v>
      </c>
      <c r="I91" s="14">
        <f>AVERAGE(C88:C90)</f>
        <v>125.86666666666667</v>
      </c>
      <c r="J91" s="14">
        <f t="shared" si="0"/>
        <v>124.89333333333335</v>
      </c>
      <c r="K91" s="12">
        <v>40.869230051983266</v>
      </c>
      <c r="M91" s="17">
        <f>ABS($C91-I91)/$C91</f>
        <v>6.6271018793274003E-2</v>
      </c>
      <c r="N91" s="17">
        <f>ABS($C91-J91)/$C91</f>
        <v>7.3491592482690396E-2</v>
      </c>
      <c r="O91" s="18">
        <f>ABS($C91-K91)/$C91</f>
        <v>0.69681580080131111</v>
      </c>
    </row>
    <row r="92" spans="1:15" x14ac:dyDescent="0.25">
      <c r="A92">
        <v>2016</v>
      </c>
      <c r="B92">
        <v>37</v>
      </c>
      <c r="C92" s="9">
        <v>127</v>
      </c>
      <c r="E92" s="5">
        <v>2016</v>
      </c>
      <c r="F92">
        <v>89</v>
      </c>
      <c r="G92" s="9">
        <v>127</v>
      </c>
      <c r="I92" s="14">
        <f>AVERAGE(C89:C91)</f>
        <v>123.2</v>
      </c>
      <c r="J92" s="14">
        <f t="shared" si="0"/>
        <v>115.04</v>
      </c>
      <c r="K92" s="12">
        <v>58.072719353322981</v>
      </c>
      <c r="M92" s="17">
        <f>ABS($C92-I92)/$C92</f>
        <v>2.9921259842519664E-2</v>
      </c>
      <c r="N92" s="17">
        <f>ABS($C92-J92)/$C92</f>
        <v>9.4173228346456639E-2</v>
      </c>
      <c r="O92" s="18">
        <f>ABS($C92-K92)/$C92</f>
        <v>0.54273449328092138</v>
      </c>
    </row>
    <row r="93" spans="1:15" x14ac:dyDescent="0.25">
      <c r="A93">
        <v>2016</v>
      </c>
      <c r="B93">
        <v>38</v>
      </c>
      <c r="C93" s="9">
        <v>131.6</v>
      </c>
      <c r="E93" s="5">
        <v>2016</v>
      </c>
      <c r="F93">
        <v>90</v>
      </c>
      <c r="G93" s="9">
        <v>131.6</v>
      </c>
    </row>
    <row r="94" spans="1:15" x14ac:dyDescent="0.25">
      <c r="A94">
        <v>2016</v>
      </c>
      <c r="B94">
        <v>39</v>
      </c>
      <c r="C94" s="9">
        <v>123.2</v>
      </c>
      <c r="E94" s="5">
        <v>2016</v>
      </c>
      <c r="F94">
        <v>91</v>
      </c>
      <c r="G94" s="9">
        <v>123.2</v>
      </c>
    </row>
    <row r="95" spans="1:15" x14ac:dyDescent="0.25">
      <c r="A95">
        <v>2016</v>
      </c>
      <c r="B95">
        <v>40</v>
      </c>
      <c r="C95" s="9">
        <v>154.80000000000001</v>
      </c>
      <c r="E95" s="5">
        <v>2016</v>
      </c>
      <c r="F95">
        <v>92</v>
      </c>
      <c r="G95" s="9">
        <v>154.80000000000001</v>
      </c>
    </row>
    <row r="96" spans="1:15" x14ac:dyDescent="0.25">
      <c r="A96">
        <v>2016</v>
      </c>
      <c r="B96">
        <v>41</v>
      </c>
      <c r="C96" s="9">
        <v>60</v>
      </c>
      <c r="E96" s="5">
        <v>2016</v>
      </c>
      <c r="F96">
        <v>93</v>
      </c>
      <c r="G96" s="9">
        <v>60</v>
      </c>
    </row>
    <row r="97" spans="1:7" x14ac:dyDescent="0.25">
      <c r="A97">
        <v>2016</v>
      </c>
      <c r="B97">
        <v>42</v>
      </c>
      <c r="C97" s="9">
        <v>120</v>
      </c>
      <c r="E97" s="5">
        <v>2016</v>
      </c>
      <c r="F97">
        <v>94</v>
      </c>
      <c r="G97" s="9">
        <v>120</v>
      </c>
    </row>
    <row r="98" spans="1:7" x14ac:dyDescent="0.25">
      <c r="A98">
        <v>2016</v>
      </c>
      <c r="B98">
        <v>43</v>
      </c>
      <c r="C98" s="9">
        <v>111.6</v>
      </c>
      <c r="E98" s="5">
        <v>2016</v>
      </c>
      <c r="F98">
        <v>95</v>
      </c>
      <c r="G98" s="9">
        <v>111.6</v>
      </c>
    </row>
    <row r="99" spans="1:7" x14ac:dyDescent="0.25">
      <c r="A99">
        <v>2016</v>
      </c>
      <c r="B99">
        <v>44</v>
      </c>
      <c r="C99" s="9">
        <v>94.8</v>
      </c>
      <c r="E99" s="5">
        <v>2016</v>
      </c>
      <c r="F99">
        <v>96</v>
      </c>
      <c r="G99" s="9">
        <v>94.8</v>
      </c>
    </row>
    <row r="100" spans="1:7" x14ac:dyDescent="0.25">
      <c r="A100">
        <v>2016</v>
      </c>
      <c r="B100">
        <v>45</v>
      </c>
      <c r="C100" s="9">
        <v>98</v>
      </c>
      <c r="E100" s="5">
        <v>2016</v>
      </c>
      <c r="F100">
        <v>97</v>
      </c>
      <c r="G100" s="9">
        <v>98</v>
      </c>
    </row>
    <row r="101" spans="1:7" x14ac:dyDescent="0.25">
      <c r="A101">
        <v>2016</v>
      </c>
      <c r="B101">
        <v>46</v>
      </c>
      <c r="C101" s="9">
        <v>87</v>
      </c>
      <c r="E101" s="5">
        <v>2016</v>
      </c>
      <c r="F101">
        <v>98</v>
      </c>
      <c r="G101" s="9">
        <v>87</v>
      </c>
    </row>
    <row r="102" spans="1:7" x14ac:dyDescent="0.25">
      <c r="A102">
        <v>2016</v>
      </c>
      <c r="B102">
        <v>47</v>
      </c>
      <c r="C102" s="9">
        <v>117.5</v>
      </c>
      <c r="E102" s="5">
        <v>2016</v>
      </c>
      <c r="F102">
        <v>99</v>
      </c>
      <c r="G102" s="9">
        <v>117.5</v>
      </c>
    </row>
    <row r="103" spans="1:7" x14ac:dyDescent="0.25">
      <c r="A103">
        <v>2016</v>
      </c>
      <c r="B103">
        <v>48</v>
      </c>
      <c r="C103" s="9">
        <v>107.2</v>
      </c>
      <c r="E103" s="5">
        <v>2016</v>
      </c>
      <c r="F103">
        <v>100</v>
      </c>
      <c r="G103" s="9">
        <v>107.2</v>
      </c>
    </row>
    <row r="104" spans="1:7" x14ac:dyDescent="0.25">
      <c r="A104">
        <v>2016</v>
      </c>
      <c r="B104">
        <v>49</v>
      </c>
      <c r="C104" s="9">
        <v>112.4</v>
      </c>
      <c r="E104" s="5">
        <v>2016</v>
      </c>
      <c r="F104">
        <v>101</v>
      </c>
      <c r="G104" s="9">
        <v>112.4</v>
      </c>
    </row>
    <row r="105" spans="1:7" x14ac:dyDescent="0.25">
      <c r="A105">
        <v>2016</v>
      </c>
      <c r="B105">
        <v>50</v>
      </c>
      <c r="C105" s="9">
        <v>103.6</v>
      </c>
      <c r="E105" s="5">
        <v>2016</v>
      </c>
      <c r="F105">
        <v>102</v>
      </c>
      <c r="G105" s="9">
        <v>103.6</v>
      </c>
    </row>
    <row r="106" spans="1:7" x14ac:dyDescent="0.25">
      <c r="A106">
        <v>2016</v>
      </c>
      <c r="B106">
        <v>51</v>
      </c>
      <c r="C106" s="9">
        <v>118.8</v>
      </c>
      <c r="E106" s="5">
        <v>2016</v>
      </c>
      <c r="F106">
        <v>103</v>
      </c>
      <c r="G106" s="9">
        <v>118.8</v>
      </c>
    </row>
    <row r="107" spans="1:7" x14ac:dyDescent="0.25">
      <c r="A107">
        <v>2016</v>
      </c>
      <c r="B107">
        <v>52</v>
      </c>
      <c r="C107" s="9">
        <v>102.75999999999999</v>
      </c>
      <c r="E107" s="5">
        <v>2016</v>
      </c>
      <c r="F107">
        <v>104</v>
      </c>
      <c r="G107" s="9">
        <v>102.75999999999999</v>
      </c>
    </row>
    <row r="108" spans="1:7" x14ac:dyDescent="0.25">
      <c r="A108">
        <v>2016</v>
      </c>
      <c r="B108">
        <v>53</v>
      </c>
      <c r="C108" s="9">
        <v>79.599999999999994</v>
      </c>
      <c r="E108" s="6">
        <v>2016</v>
      </c>
      <c r="F108">
        <v>105</v>
      </c>
      <c r="G108" s="9">
        <v>79.599999999999994</v>
      </c>
    </row>
    <row r="109" spans="1:7" x14ac:dyDescent="0.25">
      <c r="A109">
        <v>2017</v>
      </c>
      <c r="B109">
        <v>1</v>
      </c>
      <c r="C109" s="9">
        <v>80.400000000000006</v>
      </c>
      <c r="E109" s="5">
        <v>2017</v>
      </c>
      <c r="F109">
        <v>106</v>
      </c>
      <c r="G109" s="9">
        <v>80.400000000000006</v>
      </c>
    </row>
    <row r="110" spans="1:7" x14ac:dyDescent="0.25">
      <c r="A110">
        <v>2017</v>
      </c>
      <c r="B110">
        <v>2</v>
      </c>
      <c r="C110" s="9">
        <v>104.8</v>
      </c>
      <c r="E110" s="5">
        <v>2017</v>
      </c>
      <c r="F110">
        <v>107</v>
      </c>
      <c r="G110" s="9">
        <v>104.8</v>
      </c>
    </row>
    <row r="111" spans="1:7" x14ac:dyDescent="0.25">
      <c r="A111">
        <v>2017</v>
      </c>
      <c r="B111">
        <v>3</v>
      </c>
      <c r="C111" s="9">
        <v>90.24</v>
      </c>
      <c r="E111" s="5">
        <v>2017</v>
      </c>
      <c r="F111">
        <v>108</v>
      </c>
      <c r="G111" s="9">
        <v>90.24</v>
      </c>
    </row>
    <row r="112" spans="1:7" x14ac:dyDescent="0.25">
      <c r="A112">
        <v>2017</v>
      </c>
      <c r="B112">
        <v>4</v>
      </c>
      <c r="C112" s="9">
        <v>115.2</v>
      </c>
      <c r="E112" s="5">
        <v>2017</v>
      </c>
      <c r="F112">
        <v>109</v>
      </c>
      <c r="G112" s="9">
        <v>115.2</v>
      </c>
    </row>
    <row r="113" spans="1:7" x14ac:dyDescent="0.25">
      <c r="A113">
        <v>2017</v>
      </c>
      <c r="B113">
        <v>5</v>
      </c>
      <c r="C113" s="9">
        <v>129.19999999999999</v>
      </c>
      <c r="E113" s="5">
        <v>2017</v>
      </c>
      <c r="F113">
        <v>110</v>
      </c>
      <c r="G113" s="9">
        <v>129.19999999999999</v>
      </c>
    </row>
    <row r="114" spans="1:7" x14ac:dyDescent="0.25">
      <c r="A114">
        <v>2017</v>
      </c>
      <c r="B114">
        <v>6</v>
      </c>
      <c r="C114" s="9">
        <v>129.19999999999999</v>
      </c>
      <c r="E114" s="5">
        <v>2017</v>
      </c>
      <c r="F114">
        <v>111</v>
      </c>
      <c r="G114" s="9">
        <v>129.19999999999999</v>
      </c>
    </row>
    <row r="115" spans="1:7" x14ac:dyDescent="0.25">
      <c r="A115">
        <v>2017</v>
      </c>
      <c r="B115">
        <v>7</v>
      </c>
      <c r="C115" s="9">
        <v>156.4</v>
      </c>
      <c r="E115" s="5">
        <v>2017</v>
      </c>
      <c r="F115">
        <v>112</v>
      </c>
      <c r="G115" s="9">
        <v>156.4</v>
      </c>
    </row>
    <row r="116" spans="1:7" x14ac:dyDescent="0.25">
      <c r="A116">
        <v>2017</v>
      </c>
      <c r="B116">
        <v>8</v>
      </c>
      <c r="C116" s="9">
        <v>244</v>
      </c>
      <c r="E116" s="5">
        <v>2017</v>
      </c>
      <c r="F116">
        <v>113</v>
      </c>
      <c r="G116" s="9">
        <v>244</v>
      </c>
    </row>
    <row r="117" spans="1:7" x14ac:dyDescent="0.25">
      <c r="A117">
        <v>2017</v>
      </c>
      <c r="B117">
        <v>9</v>
      </c>
      <c r="C117" s="9">
        <v>104</v>
      </c>
      <c r="E117" s="5">
        <v>2017</v>
      </c>
      <c r="F117">
        <v>114</v>
      </c>
      <c r="G117" s="9">
        <v>104</v>
      </c>
    </row>
    <row r="118" spans="1:7" x14ac:dyDescent="0.25">
      <c r="A118">
        <v>2017</v>
      </c>
      <c r="B118">
        <v>10</v>
      </c>
      <c r="C118" s="9">
        <v>155</v>
      </c>
      <c r="E118" s="5">
        <v>2017</v>
      </c>
      <c r="F118">
        <v>115</v>
      </c>
      <c r="G118" s="9">
        <v>155</v>
      </c>
    </row>
    <row r="119" spans="1:7" x14ac:dyDescent="0.25">
      <c r="A119">
        <v>2017</v>
      </c>
      <c r="B119">
        <v>11</v>
      </c>
      <c r="C119" s="9">
        <v>184</v>
      </c>
      <c r="E119" s="5">
        <v>2017</v>
      </c>
      <c r="F119">
        <v>116</v>
      </c>
      <c r="G119" s="9">
        <v>184</v>
      </c>
    </row>
    <row r="120" spans="1:7" x14ac:dyDescent="0.25">
      <c r="A120">
        <v>2017</v>
      </c>
      <c r="B120">
        <v>12</v>
      </c>
      <c r="C120" s="9">
        <v>177.6</v>
      </c>
      <c r="E120" s="5">
        <v>2017</v>
      </c>
      <c r="F120">
        <v>117</v>
      </c>
      <c r="G120" s="9">
        <v>177.6</v>
      </c>
    </row>
    <row r="121" spans="1:7" x14ac:dyDescent="0.25">
      <c r="A121">
        <v>2017</v>
      </c>
      <c r="B121">
        <v>13</v>
      </c>
      <c r="C121" s="9">
        <v>212.4</v>
      </c>
      <c r="E121" s="5">
        <v>2017</v>
      </c>
      <c r="F121">
        <v>118</v>
      </c>
      <c r="G121" s="9">
        <v>212.4</v>
      </c>
    </row>
    <row r="122" spans="1:7" x14ac:dyDescent="0.25">
      <c r="A122">
        <v>2017</v>
      </c>
      <c r="B122">
        <v>14</v>
      </c>
      <c r="C122" s="9">
        <v>176.4</v>
      </c>
      <c r="E122" s="5">
        <v>2017</v>
      </c>
      <c r="F122">
        <v>119</v>
      </c>
      <c r="G122" s="9">
        <v>176.4</v>
      </c>
    </row>
    <row r="123" spans="1:7" x14ac:dyDescent="0.25">
      <c r="A123">
        <v>2017</v>
      </c>
      <c r="B123">
        <v>15</v>
      </c>
      <c r="C123" s="9">
        <v>218</v>
      </c>
      <c r="E123" s="5">
        <v>2017</v>
      </c>
      <c r="F123">
        <v>120</v>
      </c>
      <c r="G123" s="9">
        <v>218</v>
      </c>
    </row>
    <row r="124" spans="1:7" x14ac:dyDescent="0.25">
      <c r="A124">
        <v>2017</v>
      </c>
      <c r="B124">
        <v>16</v>
      </c>
      <c r="C124" s="9">
        <v>253.5</v>
      </c>
      <c r="E124" s="5">
        <v>2017</v>
      </c>
      <c r="F124">
        <v>121</v>
      </c>
      <c r="G124" s="9">
        <v>253.5</v>
      </c>
    </row>
    <row r="125" spans="1:7" x14ac:dyDescent="0.25">
      <c r="A125">
        <v>2017</v>
      </c>
      <c r="B125">
        <v>17</v>
      </c>
      <c r="C125" s="9">
        <v>256.8</v>
      </c>
      <c r="E125" s="5">
        <v>2017</v>
      </c>
      <c r="F125">
        <v>122</v>
      </c>
      <c r="G125" s="9">
        <v>256.8</v>
      </c>
    </row>
    <row r="126" spans="1:7" x14ac:dyDescent="0.25">
      <c r="A126">
        <v>2017</v>
      </c>
      <c r="B126">
        <v>18</v>
      </c>
      <c r="C126" s="9">
        <v>213.5</v>
      </c>
      <c r="E126" s="5">
        <v>2017</v>
      </c>
      <c r="F126">
        <v>123</v>
      </c>
      <c r="G126" s="9">
        <v>213.5</v>
      </c>
    </row>
    <row r="127" spans="1:7" x14ac:dyDescent="0.25">
      <c r="A127">
        <v>2017</v>
      </c>
      <c r="B127">
        <v>19</v>
      </c>
      <c r="C127" s="9">
        <v>193.6</v>
      </c>
      <c r="E127" s="5">
        <v>2017</v>
      </c>
      <c r="F127">
        <v>124</v>
      </c>
      <c r="G127" s="9">
        <v>193.6</v>
      </c>
    </row>
    <row r="128" spans="1:7" x14ac:dyDescent="0.25">
      <c r="A128">
        <v>2017</v>
      </c>
      <c r="B128">
        <v>20</v>
      </c>
      <c r="C128" s="9">
        <v>200.4</v>
      </c>
      <c r="E128" s="5">
        <v>2017</v>
      </c>
      <c r="F128">
        <v>125</v>
      </c>
      <c r="G128" s="9">
        <v>200.4</v>
      </c>
    </row>
    <row r="129" spans="1:7" x14ac:dyDescent="0.25">
      <c r="A129">
        <v>2017</v>
      </c>
      <c r="B129">
        <v>21</v>
      </c>
      <c r="C129" s="9">
        <v>332.8</v>
      </c>
      <c r="E129" s="5">
        <v>2017</v>
      </c>
      <c r="F129">
        <v>126</v>
      </c>
      <c r="G129" s="9">
        <v>332.8</v>
      </c>
    </row>
    <row r="130" spans="1:7" x14ac:dyDescent="0.25">
      <c r="A130">
        <v>2017</v>
      </c>
      <c r="B130">
        <v>22</v>
      </c>
      <c r="C130" s="9">
        <v>86.8</v>
      </c>
      <c r="E130" s="5">
        <v>2017</v>
      </c>
      <c r="F130">
        <v>127</v>
      </c>
      <c r="G130" s="9">
        <v>86.8</v>
      </c>
    </row>
    <row r="131" spans="1:7" x14ac:dyDescent="0.25">
      <c r="A131">
        <v>2017</v>
      </c>
      <c r="B131">
        <v>23</v>
      </c>
      <c r="C131" s="9">
        <v>132.80000000000001</v>
      </c>
      <c r="E131" s="5">
        <v>2017</v>
      </c>
      <c r="F131">
        <v>128</v>
      </c>
      <c r="G131" s="9">
        <v>132.80000000000001</v>
      </c>
    </row>
    <row r="132" spans="1:7" x14ac:dyDescent="0.25">
      <c r="A132">
        <v>2017</v>
      </c>
      <c r="B132">
        <v>24</v>
      </c>
      <c r="C132" s="9">
        <v>162.5</v>
      </c>
      <c r="E132" s="5">
        <v>2017</v>
      </c>
      <c r="F132">
        <v>129</v>
      </c>
      <c r="G132" s="9">
        <v>162.5</v>
      </c>
    </row>
    <row r="133" spans="1:7" x14ac:dyDescent="0.25">
      <c r="A133">
        <v>2017</v>
      </c>
      <c r="B133">
        <v>25</v>
      </c>
      <c r="C133" s="9">
        <v>202</v>
      </c>
      <c r="E133" s="5">
        <v>2017</v>
      </c>
      <c r="F133">
        <v>130</v>
      </c>
      <c r="G133" s="9">
        <v>202</v>
      </c>
    </row>
    <row r="134" spans="1:7" x14ac:dyDescent="0.25">
      <c r="A134">
        <v>2017</v>
      </c>
      <c r="B134">
        <v>26</v>
      </c>
      <c r="C134" s="9">
        <v>190.8</v>
      </c>
      <c r="E134" s="5">
        <v>2017</v>
      </c>
      <c r="F134">
        <v>131</v>
      </c>
      <c r="G134" s="9">
        <v>190.8</v>
      </c>
    </row>
    <row r="135" spans="1:7" x14ac:dyDescent="0.25">
      <c r="A135">
        <v>2017</v>
      </c>
      <c r="B135">
        <v>27</v>
      </c>
      <c r="C135" s="9">
        <v>153.19999999999999</v>
      </c>
      <c r="E135" s="5">
        <v>2017</v>
      </c>
      <c r="F135">
        <v>132</v>
      </c>
      <c r="G135" s="9">
        <v>153.19999999999999</v>
      </c>
    </row>
    <row r="136" spans="1:7" x14ac:dyDescent="0.25">
      <c r="A136">
        <v>2017</v>
      </c>
      <c r="B136">
        <v>28</v>
      </c>
      <c r="C136" s="9">
        <v>170.8</v>
      </c>
      <c r="E136" s="5">
        <v>2017</v>
      </c>
      <c r="F136">
        <v>133</v>
      </c>
      <c r="G136" s="9">
        <v>170.8</v>
      </c>
    </row>
    <row r="137" spans="1:7" x14ac:dyDescent="0.25">
      <c r="A137">
        <v>2017</v>
      </c>
      <c r="B137">
        <v>29</v>
      </c>
      <c r="C137" s="9">
        <v>198.4</v>
      </c>
      <c r="E137" s="5">
        <v>2017</v>
      </c>
      <c r="F137">
        <v>134</v>
      </c>
      <c r="G137" s="9">
        <v>198.4</v>
      </c>
    </row>
    <row r="138" spans="1:7" x14ac:dyDescent="0.25">
      <c r="A138">
        <v>2017</v>
      </c>
      <c r="B138">
        <v>30</v>
      </c>
      <c r="C138" s="9">
        <v>213.6</v>
      </c>
      <c r="E138" s="5">
        <v>2017</v>
      </c>
      <c r="F138">
        <v>135</v>
      </c>
      <c r="G138" s="9">
        <v>213.6</v>
      </c>
    </row>
    <row r="139" spans="1:7" x14ac:dyDescent="0.25">
      <c r="A139">
        <v>2017</v>
      </c>
      <c r="B139">
        <v>31</v>
      </c>
      <c r="C139" s="9">
        <v>189.2</v>
      </c>
      <c r="E139" s="5">
        <v>2017</v>
      </c>
      <c r="F139">
        <v>136</v>
      </c>
      <c r="G139" s="9">
        <v>189.2</v>
      </c>
    </row>
    <row r="140" spans="1:7" x14ac:dyDescent="0.25">
      <c r="A140">
        <v>2017</v>
      </c>
      <c r="B140">
        <v>32</v>
      </c>
      <c r="C140" s="9">
        <v>178</v>
      </c>
      <c r="E140" s="5">
        <v>2017</v>
      </c>
      <c r="F140">
        <v>137</v>
      </c>
      <c r="G140" s="9">
        <v>178</v>
      </c>
    </row>
    <row r="141" spans="1:7" x14ac:dyDescent="0.25">
      <c r="A141">
        <v>2017</v>
      </c>
      <c r="B141">
        <v>33</v>
      </c>
      <c r="C141" s="9">
        <v>300.33333333333331</v>
      </c>
      <c r="E141" s="5">
        <v>2017</v>
      </c>
      <c r="F141">
        <v>138</v>
      </c>
      <c r="G141" s="9">
        <v>300.33333333333331</v>
      </c>
    </row>
    <row r="142" spans="1:7" x14ac:dyDescent="0.25">
      <c r="A142">
        <v>2017</v>
      </c>
      <c r="B142">
        <v>34</v>
      </c>
      <c r="C142" s="9">
        <v>83.2</v>
      </c>
      <c r="E142" s="5">
        <v>2017</v>
      </c>
      <c r="F142">
        <v>139</v>
      </c>
      <c r="G142" s="9">
        <v>83.2</v>
      </c>
    </row>
    <row r="143" spans="1:7" x14ac:dyDescent="0.25">
      <c r="A143">
        <v>2017</v>
      </c>
      <c r="B143">
        <v>35</v>
      </c>
      <c r="C143" s="9">
        <v>162.4</v>
      </c>
      <c r="E143" s="5">
        <v>2017</v>
      </c>
      <c r="F143">
        <v>140</v>
      </c>
      <c r="G143" s="9">
        <v>162.4</v>
      </c>
    </row>
    <row r="144" spans="1:7" x14ac:dyDescent="0.25">
      <c r="A144">
        <v>2017</v>
      </c>
      <c r="B144">
        <v>36</v>
      </c>
      <c r="C144" s="9">
        <v>195</v>
      </c>
      <c r="E144" s="5">
        <v>2017</v>
      </c>
      <c r="F144">
        <v>141</v>
      </c>
      <c r="G144" s="9">
        <v>195</v>
      </c>
    </row>
    <row r="145" spans="1:7" x14ac:dyDescent="0.25">
      <c r="A145">
        <v>2017</v>
      </c>
      <c r="B145">
        <v>37</v>
      </c>
      <c r="C145" s="9">
        <v>219.6</v>
      </c>
      <c r="E145" s="5">
        <v>2017</v>
      </c>
      <c r="F145">
        <v>142</v>
      </c>
      <c r="G145" s="9">
        <v>219.6</v>
      </c>
    </row>
    <row r="146" spans="1:7" x14ac:dyDescent="0.25">
      <c r="A146">
        <v>2017</v>
      </c>
      <c r="B146">
        <v>38</v>
      </c>
      <c r="C146" s="9">
        <v>189.6</v>
      </c>
      <c r="E146" s="5">
        <v>2017</v>
      </c>
      <c r="F146">
        <v>143</v>
      </c>
      <c r="G146" s="9">
        <v>189.6</v>
      </c>
    </row>
    <row r="147" spans="1:7" x14ac:dyDescent="0.25">
      <c r="A147">
        <v>2017</v>
      </c>
      <c r="B147">
        <v>39</v>
      </c>
      <c r="C147" s="9">
        <v>196.4</v>
      </c>
      <c r="E147" s="5">
        <v>2017</v>
      </c>
      <c r="F147">
        <v>144</v>
      </c>
      <c r="G147" s="9">
        <v>196.4</v>
      </c>
    </row>
    <row r="148" spans="1:7" x14ac:dyDescent="0.25">
      <c r="A148">
        <v>2017</v>
      </c>
      <c r="B148">
        <v>40</v>
      </c>
      <c r="C148" s="9">
        <v>132.80000000000001</v>
      </c>
      <c r="E148" s="5">
        <v>2017</v>
      </c>
      <c r="F148">
        <v>145</v>
      </c>
      <c r="G148" s="9">
        <v>132.80000000000001</v>
      </c>
    </row>
    <row r="149" spans="1:7" x14ac:dyDescent="0.25">
      <c r="A149">
        <v>2017</v>
      </c>
      <c r="B149">
        <v>41</v>
      </c>
      <c r="C149" s="9">
        <v>128.5</v>
      </c>
      <c r="E149" s="5">
        <v>2017</v>
      </c>
      <c r="F149">
        <v>146</v>
      </c>
      <c r="G149" s="9">
        <v>128.5</v>
      </c>
    </row>
    <row r="150" spans="1:7" x14ac:dyDescent="0.25">
      <c r="A150">
        <v>2017</v>
      </c>
      <c r="B150">
        <v>42</v>
      </c>
      <c r="C150" s="9">
        <v>168.4</v>
      </c>
      <c r="E150" s="5">
        <v>2017</v>
      </c>
      <c r="F150">
        <v>147</v>
      </c>
      <c r="G150" s="9">
        <v>168.4</v>
      </c>
    </row>
    <row r="151" spans="1:7" x14ac:dyDescent="0.25">
      <c r="A151">
        <v>2017</v>
      </c>
      <c r="B151">
        <v>43</v>
      </c>
      <c r="C151" s="9">
        <v>74</v>
      </c>
      <c r="E151" s="5">
        <v>2017</v>
      </c>
      <c r="F151">
        <v>148</v>
      </c>
      <c r="G151" s="9">
        <v>74</v>
      </c>
    </row>
    <row r="152" spans="1:7" x14ac:dyDescent="0.25">
      <c r="A152">
        <v>2017</v>
      </c>
      <c r="B152">
        <v>44</v>
      </c>
      <c r="C152" s="9">
        <v>130.5</v>
      </c>
      <c r="E152" s="5">
        <v>2017</v>
      </c>
      <c r="F152">
        <v>149</v>
      </c>
      <c r="G152" s="9">
        <v>130.5</v>
      </c>
    </row>
    <row r="153" spans="1:7" x14ac:dyDescent="0.25">
      <c r="A153">
        <v>2017</v>
      </c>
      <c r="B153">
        <v>45</v>
      </c>
      <c r="C153" s="9">
        <v>89.6</v>
      </c>
      <c r="E153" s="5">
        <v>2017</v>
      </c>
      <c r="F153">
        <v>150</v>
      </c>
      <c r="G153" s="9">
        <v>89.6</v>
      </c>
    </row>
    <row r="154" spans="1:7" x14ac:dyDescent="0.25">
      <c r="A154">
        <v>2017</v>
      </c>
      <c r="B154">
        <v>46</v>
      </c>
      <c r="C154" s="9">
        <v>94</v>
      </c>
      <c r="E154" s="5">
        <v>2017</v>
      </c>
      <c r="F154">
        <v>151</v>
      </c>
      <c r="G154" s="9">
        <v>94</v>
      </c>
    </row>
    <row r="155" spans="1:7" x14ac:dyDescent="0.25">
      <c r="A155">
        <v>2017</v>
      </c>
      <c r="B155">
        <v>47</v>
      </c>
      <c r="C155" s="9">
        <v>100.8</v>
      </c>
      <c r="E155" s="5">
        <v>2017</v>
      </c>
      <c r="F155">
        <v>152</v>
      </c>
      <c r="G155" s="9">
        <v>100.8</v>
      </c>
    </row>
    <row r="156" spans="1:7" x14ac:dyDescent="0.25">
      <c r="A156">
        <v>2017</v>
      </c>
      <c r="B156">
        <v>48</v>
      </c>
      <c r="C156" s="9">
        <v>97.6</v>
      </c>
      <c r="E156" s="5">
        <v>2017</v>
      </c>
      <c r="F156">
        <v>153</v>
      </c>
      <c r="G156" s="9">
        <v>97.6</v>
      </c>
    </row>
    <row r="157" spans="1:7" x14ac:dyDescent="0.25">
      <c r="A157">
        <v>2017</v>
      </c>
      <c r="B157">
        <v>49</v>
      </c>
      <c r="C157" s="9">
        <v>47.6</v>
      </c>
      <c r="E157" s="5">
        <v>2017</v>
      </c>
      <c r="F157">
        <v>154</v>
      </c>
      <c r="G157" s="9">
        <v>47.6</v>
      </c>
    </row>
    <row r="158" spans="1:7" x14ac:dyDescent="0.25">
      <c r="A158">
        <v>2017</v>
      </c>
      <c r="B158">
        <v>50</v>
      </c>
      <c r="C158" s="9">
        <v>67.2</v>
      </c>
      <c r="E158" s="5">
        <v>2017</v>
      </c>
      <c r="F158">
        <v>155</v>
      </c>
      <c r="G158" s="9">
        <v>67.2</v>
      </c>
    </row>
    <row r="159" spans="1:7" x14ac:dyDescent="0.25">
      <c r="A159">
        <v>2017</v>
      </c>
      <c r="B159">
        <v>51</v>
      </c>
      <c r="C159" s="9">
        <v>70</v>
      </c>
      <c r="E159" s="5">
        <v>2017</v>
      </c>
      <c r="F159">
        <v>156</v>
      </c>
      <c r="G159" s="9">
        <v>70</v>
      </c>
    </row>
    <row r="160" spans="1:7" x14ac:dyDescent="0.25">
      <c r="A160">
        <v>2017</v>
      </c>
      <c r="B160">
        <v>52</v>
      </c>
      <c r="C160" s="9">
        <v>61</v>
      </c>
      <c r="E160" s="6">
        <v>2017</v>
      </c>
      <c r="F160">
        <v>157</v>
      </c>
      <c r="G160" s="9">
        <v>61</v>
      </c>
    </row>
    <row r="161" spans="1:7" x14ac:dyDescent="0.25">
      <c r="A161">
        <v>2018</v>
      </c>
      <c r="B161">
        <v>1</v>
      </c>
      <c r="C161" s="9">
        <v>97.5</v>
      </c>
      <c r="E161" s="5">
        <v>2018</v>
      </c>
      <c r="F161">
        <v>158</v>
      </c>
      <c r="G161" s="9">
        <v>97.5</v>
      </c>
    </row>
    <row r="162" spans="1:7" x14ac:dyDescent="0.25">
      <c r="A162">
        <v>2018</v>
      </c>
      <c r="B162">
        <v>2</v>
      </c>
      <c r="C162" s="9">
        <v>88.4</v>
      </c>
      <c r="E162" s="5">
        <v>2018</v>
      </c>
      <c r="F162">
        <v>159</v>
      </c>
      <c r="G162" s="9">
        <v>88.4</v>
      </c>
    </row>
    <row r="163" spans="1:7" x14ac:dyDescent="0.25">
      <c r="A163">
        <v>2018</v>
      </c>
      <c r="B163">
        <v>3</v>
      </c>
      <c r="C163" s="9">
        <v>76</v>
      </c>
      <c r="E163" s="5">
        <v>2018</v>
      </c>
      <c r="F163">
        <v>160</v>
      </c>
      <c r="G163" s="9">
        <v>76</v>
      </c>
    </row>
    <row r="164" spans="1:7" x14ac:dyDescent="0.25">
      <c r="A164">
        <v>2018</v>
      </c>
      <c r="B164">
        <v>4</v>
      </c>
      <c r="C164" s="9">
        <v>102.75999999999999</v>
      </c>
      <c r="E164" s="5">
        <v>2018</v>
      </c>
      <c r="F164">
        <v>161</v>
      </c>
      <c r="G164" s="9">
        <v>102.75999999999999</v>
      </c>
    </row>
    <row r="165" spans="1:7" x14ac:dyDescent="0.25">
      <c r="A165">
        <v>2018</v>
      </c>
      <c r="B165">
        <v>5</v>
      </c>
      <c r="C165" s="9">
        <v>134.80000000000001</v>
      </c>
      <c r="E165" s="5">
        <v>2018</v>
      </c>
      <c r="F165">
        <v>162</v>
      </c>
      <c r="G165" s="9">
        <v>134.80000000000001</v>
      </c>
    </row>
    <row r="166" spans="1:7" x14ac:dyDescent="0.25">
      <c r="A166">
        <v>2018</v>
      </c>
      <c r="B166">
        <v>6</v>
      </c>
      <c r="C166" s="9">
        <v>159.19999999999999</v>
      </c>
      <c r="E166" s="5">
        <v>2018</v>
      </c>
      <c r="F166">
        <v>163</v>
      </c>
      <c r="G166" s="9">
        <v>159.19999999999999</v>
      </c>
    </row>
    <row r="167" spans="1:7" x14ac:dyDescent="0.25">
      <c r="A167">
        <v>2018</v>
      </c>
      <c r="B167">
        <v>7</v>
      </c>
      <c r="C167" s="9">
        <v>71.7</v>
      </c>
      <c r="E167" s="5">
        <v>2018</v>
      </c>
      <c r="F167">
        <v>164</v>
      </c>
      <c r="G167" s="9">
        <v>71.7</v>
      </c>
    </row>
    <row r="168" spans="1:7" x14ac:dyDescent="0.25">
      <c r="A168">
        <v>2018</v>
      </c>
      <c r="B168">
        <v>8</v>
      </c>
      <c r="C168" s="9">
        <v>111.35999999999999</v>
      </c>
      <c r="E168" s="5">
        <v>2018</v>
      </c>
      <c r="F168">
        <v>165</v>
      </c>
      <c r="G168" s="9">
        <v>111.35999999999999</v>
      </c>
    </row>
    <row r="169" spans="1:7" x14ac:dyDescent="0.25">
      <c r="A169">
        <v>2018</v>
      </c>
      <c r="B169">
        <v>9</v>
      </c>
      <c r="C169" s="9">
        <v>104</v>
      </c>
      <c r="E169" s="5">
        <v>2018</v>
      </c>
      <c r="F169">
        <v>166</v>
      </c>
      <c r="G169" s="9">
        <v>104</v>
      </c>
    </row>
    <row r="170" spans="1:7" x14ac:dyDescent="0.25">
      <c r="A170">
        <v>2018</v>
      </c>
      <c r="B170">
        <v>10</v>
      </c>
      <c r="C170" s="9">
        <v>111.72</v>
      </c>
      <c r="E170" s="5">
        <v>2018</v>
      </c>
      <c r="F170">
        <v>167</v>
      </c>
      <c r="G170" s="9">
        <v>111.72</v>
      </c>
    </row>
    <row r="171" spans="1:7" x14ac:dyDescent="0.25">
      <c r="A171">
        <v>2018</v>
      </c>
      <c r="B171">
        <v>11</v>
      </c>
      <c r="C171" s="9">
        <v>91.2</v>
      </c>
      <c r="E171" s="6">
        <v>2018</v>
      </c>
      <c r="F171">
        <v>168</v>
      </c>
      <c r="G171" s="9">
        <v>91.2</v>
      </c>
    </row>
    <row r="172" spans="1:7" x14ac:dyDescent="0.25">
      <c r="A172" t="s">
        <v>199</v>
      </c>
      <c r="C172" s="9">
        <v>117.76790123456792</v>
      </c>
    </row>
  </sheetData>
  <mergeCells count="3">
    <mergeCell ref="M54:O54"/>
    <mergeCell ref="I54:K54"/>
    <mergeCell ref="I55:J55"/>
  </mergeCell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1"/>
  <sheetViews>
    <sheetView workbookViewId="0">
      <selection activeCell="F2" sqref="F2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  <c r="G1" t="s">
        <v>197</v>
      </c>
      <c r="H1" t="s">
        <v>200</v>
      </c>
    </row>
    <row r="2" spans="1:8" x14ac:dyDescent="0.25">
      <c r="A2" s="1">
        <v>42006</v>
      </c>
      <c r="B2" t="s">
        <v>6</v>
      </c>
      <c r="C2">
        <v>0</v>
      </c>
      <c r="D2" s="2">
        <v>2834</v>
      </c>
      <c r="E2" t="s">
        <v>7</v>
      </c>
      <c r="F2">
        <v>56</v>
      </c>
      <c r="G2">
        <f>WEEKNUM(A2)</f>
        <v>1</v>
      </c>
      <c r="H2">
        <f>YEAR(A2)</f>
        <v>2015</v>
      </c>
    </row>
    <row r="3" spans="1:8" x14ac:dyDescent="0.25">
      <c r="A3" s="1">
        <v>42009</v>
      </c>
      <c r="B3" t="s">
        <v>6</v>
      </c>
      <c r="C3">
        <v>0</v>
      </c>
      <c r="D3" s="2">
        <v>2834</v>
      </c>
      <c r="E3" t="s">
        <v>7</v>
      </c>
      <c r="F3">
        <v>118</v>
      </c>
      <c r="G3">
        <f t="shared" ref="G3:G66" si="0">WEEKNUM(A3)</f>
        <v>2</v>
      </c>
      <c r="H3">
        <f t="shared" ref="H3:H66" si="1">YEAR(A3)</f>
        <v>2015</v>
      </c>
    </row>
    <row r="4" spans="1:8" x14ac:dyDescent="0.25">
      <c r="A4" s="1">
        <v>42010</v>
      </c>
      <c r="B4" t="s">
        <v>6</v>
      </c>
      <c r="C4">
        <v>0</v>
      </c>
      <c r="D4" s="2">
        <v>2834</v>
      </c>
      <c r="E4" t="s">
        <v>7</v>
      </c>
      <c r="F4">
        <v>208</v>
      </c>
      <c r="G4">
        <f t="shared" si="0"/>
        <v>2</v>
      </c>
      <c r="H4">
        <f t="shared" si="1"/>
        <v>2015</v>
      </c>
    </row>
    <row r="5" spans="1:8" x14ac:dyDescent="0.25">
      <c r="A5" s="1">
        <v>42011</v>
      </c>
      <c r="B5" t="s">
        <v>6</v>
      </c>
      <c r="C5">
        <v>0</v>
      </c>
      <c r="D5" s="2">
        <v>2834</v>
      </c>
      <c r="E5" t="s">
        <v>7</v>
      </c>
      <c r="F5">
        <v>126</v>
      </c>
      <c r="G5">
        <f t="shared" si="0"/>
        <v>2</v>
      </c>
      <c r="H5">
        <f t="shared" si="1"/>
        <v>2015</v>
      </c>
    </row>
    <row r="6" spans="1:8" x14ac:dyDescent="0.25">
      <c r="A6" s="1">
        <v>42012</v>
      </c>
      <c r="B6" t="s">
        <v>6</v>
      </c>
      <c r="C6">
        <v>0</v>
      </c>
      <c r="D6" s="2">
        <v>2834</v>
      </c>
      <c r="E6" t="s">
        <v>7</v>
      </c>
      <c r="F6">
        <v>110</v>
      </c>
      <c r="G6">
        <f t="shared" si="0"/>
        <v>2</v>
      </c>
      <c r="H6">
        <f t="shared" si="1"/>
        <v>2015</v>
      </c>
    </row>
    <row r="7" spans="1:8" x14ac:dyDescent="0.25">
      <c r="A7" s="1">
        <v>42013</v>
      </c>
      <c r="B7" t="s">
        <v>6</v>
      </c>
      <c r="C7">
        <v>0</v>
      </c>
      <c r="D7" s="2">
        <v>2834</v>
      </c>
      <c r="E7" t="s">
        <v>7</v>
      </c>
      <c r="F7">
        <v>92</v>
      </c>
      <c r="G7">
        <f t="shared" si="0"/>
        <v>2</v>
      </c>
      <c r="H7">
        <f t="shared" si="1"/>
        <v>2015</v>
      </c>
    </row>
    <row r="8" spans="1:8" x14ac:dyDescent="0.25">
      <c r="A8" s="1">
        <v>42016</v>
      </c>
      <c r="B8" t="s">
        <v>6</v>
      </c>
      <c r="C8">
        <v>0</v>
      </c>
      <c r="D8" s="2">
        <v>2834</v>
      </c>
      <c r="E8" t="s">
        <v>7</v>
      </c>
      <c r="F8">
        <v>146</v>
      </c>
      <c r="G8">
        <f t="shared" si="0"/>
        <v>3</v>
      </c>
      <c r="H8">
        <f t="shared" si="1"/>
        <v>2015</v>
      </c>
    </row>
    <row r="9" spans="1:8" x14ac:dyDescent="0.25">
      <c r="A9" s="1">
        <v>42017</v>
      </c>
      <c r="B9" t="s">
        <v>6</v>
      </c>
      <c r="C9">
        <v>0</v>
      </c>
      <c r="D9" s="2">
        <v>2834</v>
      </c>
      <c r="E9" t="s">
        <v>7</v>
      </c>
      <c r="F9">
        <v>168</v>
      </c>
      <c r="G9">
        <f t="shared" si="0"/>
        <v>3</v>
      </c>
      <c r="H9">
        <f t="shared" si="1"/>
        <v>2015</v>
      </c>
    </row>
    <row r="10" spans="1:8" x14ac:dyDescent="0.25">
      <c r="A10" s="1">
        <v>42018</v>
      </c>
      <c r="B10" t="s">
        <v>6</v>
      </c>
      <c r="C10">
        <v>0</v>
      </c>
      <c r="D10" s="2">
        <v>2834</v>
      </c>
      <c r="E10" t="s">
        <v>7</v>
      </c>
      <c r="F10">
        <v>152</v>
      </c>
      <c r="G10">
        <f t="shared" si="0"/>
        <v>3</v>
      </c>
      <c r="H10">
        <f t="shared" si="1"/>
        <v>2015</v>
      </c>
    </row>
    <row r="11" spans="1:8" x14ac:dyDescent="0.25">
      <c r="A11" s="1">
        <v>42019</v>
      </c>
      <c r="B11" t="s">
        <v>6</v>
      </c>
      <c r="C11">
        <v>0</v>
      </c>
      <c r="D11" s="2">
        <v>2837</v>
      </c>
      <c r="E11" t="s">
        <v>7</v>
      </c>
      <c r="F11">
        <v>81.8</v>
      </c>
      <c r="G11">
        <f t="shared" si="0"/>
        <v>3</v>
      </c>
      <c r="H11">
        <f t="shared" si="1"/>
        <v>2015</v>
      </c>
    </row>
    <row r="12" spans="1:8" x14ac:dyDescent="0.25">
      <c r="A12" s="1">
        <v>42020</v>
      </c>
      <c r="B12" t="s">
        <v>6</v>
      </c>
      <c r="C12">
        <v>0</v>
      </c>
      <c r="D12" s="2">
        <v>2837</v>
      </c>
      <c r="E12" t="s">
        <v>7</v>
      </c>
      <c r="F12">
        <v>114</v>
      </c>
      <c r="G12">
        <f t="shared" si="0"/>
        <v>3</v>
      </c>
      <c r="H12">
        <f t="shared" si="1"/>
        <v>2015</v>
      </c>
    </row>
    <row r="13" spans="1:8" x14ac:dyDescent="0.25">
      <c r="A13" s="1">
        <v>42023</v>
      </c>
      <c r="B13" t="s">
        <v>6</v>
      </c>
      <c r="C13">
        <v>0</v>
      </c>
      <c r="D13" s="2">
        <v>2837</v>
      </c>
      <c r="E13" t="s">
        <v>7</v>
      </c>
      <c r="F13">
        <v>156</v>
      </c>
      <c r="G13">
        <f t="shared" si="0"/>
        <v>4</v>
      </c>
      <c r="H13">
        <f t="shared" si="1"/>
        <v>2015</v>
      </c>
    </row>
    <row r="14" spans="1:8" x14ac:dyDescent="0.25">
      <c r="A14" s="1">
        <v>42024</v>
      </c>
      <c r="B14" t="s">
        <v>6</v>
      </c>
      <c r="C14">
        <v>0</v>
      </c>
      <c r="D14" s="2">
        <v>2837</v>
      </c>
      <c r="E14" t="s">
        <v>7</v>
      </c>
      <c r="F14">
        <v>106</v>
      </c>
      <c r="G14">
        <f t="shared" si="0"/>
        <v>4</v>
      </c>
      <c r="H14">
        <f t="shared" si="1"/>
        <v>2015</v>
      </c>
    </row>
    <row r="15" spans="1:8" x14ac:dyDescent="0.25">
      <c r="A15" s="1">
        <v>42025</v>
      </c>
      <c r="B15" t="s">
        <v>6</v>
      </c>
      <c r="C15">
        <v>0</v>
      </c>
      <c r="D15" s="2">
        <v>2837</v>
      </c>
      <c r="E15" t="s">
        <v>7</v>
      </c>
      <c r="F15">
        <v>122</v>
      </c>
      <c r="G15">
        <f t="shared" si="0"/>
        <v>4</v>
      </c>
      <c r="H15">
        <f t="shared" si="1"/>
        <v>2015</v>
      </c>
    </row>
    <row r="16" spans="1:8" x14ac:dyDescent="0.25">
      <c r="A16" s="1">
        <v>42026</v>
      </c>
      <c r="B16" t="s">
        <v>6</v>
      </c>
      <c r="C16" t="s">
        <v>8</v>
      </c>
      <c r="D16" s="2">
        <v>2835</v>
      </c>
      <c r="E16" t="s">
        <v>7</v>
      </c>
      <c r="F16">
        <v>126</v>
      </c>
      <c r="G16">
        <f t="shared" si="0"/>
        <v>4</v>
      </c>
      <c r="H16">
        <f t="shared" si="1"/>
        <v>2015</v>
      </c>
    </row>
    <row r="17" spans="1:8" x14ac:dyDescent="0.25">
      <c r="A17" s="1">
        <v>42027</v>
      </c>
      <c r="B17" t="s">
        <v>6</v>
      </c>
      <c r="C17" t="s">
        <v>9</v>
      </c>
      <c r="D17" s="2">
        <v>2835</v>
      </c>
      <c r="E17" t="s">
        <v>7</v>
      </c>
      <c r="F17">
        <v>250</v>
      </c>
      <c r="G17">
        <f t="shared" si="0"/>
        <v>4</v>
      </c>
      <c r="H17">
        <f t="shared" si="1"/>
        <v>2015</v>
      </c>
    </row>
    <row r="18" spans="1:8" x14ac:dyDescent="0.25">
      <c r="A18" s="1">
        <v>42030</v>
      </c>
      <c r="B18" t="s">
        <v>6</v>
      </c>
      <c r="C18">
        <v>0</v>
      </c>
      <c r="D18" s="2">
        <v>2835</v>
      </c>
      <c r="E18" t="s">
        <v>7</v>
      </c>
      <c r="F18">
        <v>100</v>
      </c>
      <c r="G18">
        <f t="shared" si="0"/>
        <v>5</v>
      </c>
      <c r="H18">
        <f t="shared" si="1"/>
        <v>2015</v>
      </c>
    </row>
    <row r="19" spans="1:8" x14ac:dyDescent="0.25">
      <c r="A19" s="1">
        <v>42031</v>
      </c>
      <c r="B19" t="s">
        <v>6</v>
      </c>
      <c r="C19" t="s">
        <v>10</v>
      </c>
      <c r="D19" s="2">
        <v>2835</v>
      </c>
      <c r="E19" t="s">
        <v>7</v>
      </c>
      <c r="F19">
        <v>126</v>
      </c>
      <c r="G19">
        <f t="shared" si="0"/>
        <v>5</v>
      </c>
      <c r="H19">
        <f t="shared" si="1"/>
        <v>2015</v>
      </c>
    </row>
    <row r="20" spans="1:8" x14ac:dyDescent="0.25">
      <c r="A20" s="1">
        <v>42032</v>
      </c>
      <c r="B20" t="s">
        <v>6</v>
      </c>
      <c r="C20" t="s">
        <v>11</v>
      </c>
      <c r="D20" s="2">
        <v>2835</v>
      </c>
      <c r="E20" t="s">
        <v>7</v>
      </c>
      <c r="F20">
        <v>72</v>
      </c>
      <c r="G20">
        <f t="shared" si="0"/>
        <v>5</v>
      </c>
      <c r="H20">
        <f t="shared" si="1"/>
        <v>2015</v>
      </c>
    </row>
    <row r="21" spans="1:8" x14ac:dyDescent="0.25">
      <c r="A21" s="1">
        <v>42033</v>
      </c>
      <c r="B21" t="s">
        <v>6</v>
      </c>
      <c r="C21" t="s">
        <v>12</v>
      </c>
      <c r="D21" s="2">
        <v>2829</v>
      </c>
      <c r="E21" t="s">
        <v>7</v>
      </c>
      <c r="F21">
        <v>92</v>
      </c>
      <c r="G21">
        <f t="shared" si="0"/>
        <v>5</v>
      </c>
      <c r="H21">
        <f t="shared" si="1"/>
        <v>2015</v>
      </c>
    </row>
    <row r="22" spans="1:8" x14ac:dyDescent="0.25">
      <c r="A22" s="1">
        <v>42034</v>
      </c>
      <c r="B22" t="s">
        <v>6</v>
      </c>
      <c r="C22" t="s">
        <v>13</v>
      </c>
      <c r="D22" s="2">
        <v>2829</v>
      </c>
      <c r="E22" t="s">
        <v>7</v>
      </c>
      <c r="F22">
        <v>48</v>
      </c>
      <c r="G22">
        <f t="shared" si="0"/>
        <v>5</v>
      </c>
      <c r="H22">
        <f t="shared" si="1"/>
        <v>2015</v>
      </c>
    </row>
    <row r="23" spans="1:8" x14ac:dyDescent="0.25">
      <c r="A23" s="1">
        <v>42037</v>
      </c>
      <c r="B23" t="s">
        <v>6</v>
      </c>
      <c r="C23">
        <v>0</v>
      </c>
      <c r="D23" s="2">
        <v>2829</v>
      </c>
      <c r="E23" t="s">
        <v>14</v>
      </c>
      <c r="F23">
        <v>118</v>
      </c>
      <c r="G23">
        <f t="shared" si="0"/>
        <v>6</v>
      </c>
      <c r="H23">
        <f t="shared" si="1"/>
        <v>2015</v>
      </c>
    </row>
    <row r="24" spans="1:8" x14ac:dyDescent="0.25">
      <c r="A24" s="1">
        <v>42038</v>
      </c>
      <c r="B24" t="s">
        <v>6</v>
      </c>
      <c r="C24" t="s">
        <v>15</v>
      </c>
      <c r="D24" s="2">
        <v>2829</v>
      </c>
      <c r="E24" t="s">
        <v>14</v>
      </c>
      <c r="F24">
        <v>56</v>
      </c>
      <c r="G24">
        <f t="shared" si="0"/>
        <v>6</v>
      </c>
      <c r="H24">
        <f t="shared" si="1"/>
        <v>2015</v>
      </c>
    </row>
    <row r="25" spans="1:8" x14ac:dyDescent="0.25">
      <c r="A25" s="1">
        <v>42039</v>
      </c>
      <c r="B25" t="s">
        <v>6</v>
      </c>
      <c r="C25">
        <v>1</v>
      </c>
      <c r="D25" s="2">
        <v>2829</v>
      </c>
      <c r="E25" t="s">
        <v>14</v>
      </c>
      <c r="F25">
        <v>128</v>
      </c>
      <c r="G25">
        <f t="shared" si="0"/>
        <v>6</v>
      </c>
      <c r="H25">
        <f t="shared" si="1"/>
        <v>2015</v>
      </c>
    </row>
    <row r="26" spans="1:8" x14ac:dyDescent="0.25">
      <c r="A26" s="1">
        <v>42040</v>
      </c>
      <c r="B26" t="s">
        <v>6</v>
      </c>
      <c r="C26">
        <v>0</v>
      </c>
      <c r="D26" s="2">
        <v>2995</v>
      </c>
      <c r="E26" t="s">
        <v>14</v>
      </c>
      <c r="F26">
        <v>164</v>
      </c>
      <c r="G26">
        <f t="shared" si="0"/>
        <v>6</v>
      </c>
      <c r="H26">
        <f t="shared" si="1"/>
        <v>2015</v>
      </c>
    </row>
    <row r="27" spans="1:8" x14ac:dyDescent="0.25">
      <c r="A27" s="1">
        <v>42041</v>
      </c>
      <c r="B27" t="s">
        <v>6</v>
      </c>
      <c r="C27" t="s">
        <v>16</v>
      </c>
      <c r="D27" s="2">
        <v>2995</v>
      </c>
      <c r="E27" t="s">
        <v>14</v>
      </c>
      <c r="F27">
        <v>90</v>
      </c>
      <c r="G27">
        <f t="shared" si="0"/>
        <v>6</v>
      </c>
      <c r="H27">
        <f t="shared" si="1"/>
        <v>2015</v>
      </c>
    </row>
    <row r="28" spans="1:8" x14ac:dyDescent="0.25">
      <c r="A28" s="1">
        <v>42044</v>
      </c>
      <c r="B28" t="s">
        <v>6</v>
      </c>
      <c r="C28" t="s">
        <v>17</v>
      </c>
      <c r="D28" s="2">
        <v>2995</v>
      </c>
      <c r="E28" t="s">
        <v>14</v>
      </c>
      <c r="F28">
        <v>74</v>
      </c>
      <c r="G28">
        <f t="shared" si="0"/>
        <v>7</v>
      </c>
      <c r="H28">
        <f t="shared" si="1"/>
        <v>2015</v>
      </c>
    </row>
    <row r="29" spans="1:8" x14ac:dyDescent="0.25">
      <c r="A29" s="1">
        <v>42045</v>
      </c>
      <c r="B29" t="s">
        <v>6</v>
      </c>
      <c r="C29" t="s">
        <v>18</v>
      </c>
      <c r="D29" s="2">
        <v>2995</v>
      </c>
      <c r="E29" t="s">
        <v>14</v>
      </c>
      <c r="F29">
        <v>120</v>
      </c>
      <c r="G29">
        <f t="shared" si="0"/>
        <v>7</v>
      </c>
      <c r="H29">
        <f t="shared" si="1"/>
        <v>2015</v>
      </c>
    </row>
    <row r="30" spans="1:8" x14ac:dyDescent="0.25">
      <c r="A30" s="1">
        <v>42046</v>
      </c>
      <c r="B30" t="s">
        <v>6</v>
      </c>
      <c r="C30" t="s">
        <v>19</v>
      </c>
      <c r="D30" s="2">
        <v>2995</v>
      </c>
      <c r="E30" t="s">
        <v>14</v>
      </c>
      <c r="F30">
        <v>72</v>
      </c>
      <c r="G30">
        <f t="shared" si="0"/>
        <v>7</v>
      </c>
      <c r="H30">
        <f t="shared" si="1"/>
        <v>2015</v>
      </c>
    </row>
    <row r="31" spans="1:8" x14ac:dyDescent="0.25">
      <c r="A31" s="1">
        <v>42047</v>
      </c>
      <c r="B31" t="s">
        <v>6</v>
      </c>
      <c r="C31">
        <v>0</v>
      </c>
      <c r="D31" s="2">
        <v>3024</v>
      </c>
      <c r="E31" t="s">
        <v>14</v>
      </c>
      <c r="F31">
        <v>76</v>
      </c>
      <c r="G31">
        <f t="shared" si="0"/>
        <v>7</v>
      </c>
      <c r="H31">
        <f t="shared" si="1"/>
        <v>2015</v>
      </c>
    </row>
    <row r="32" spans="1:8" x14ac:dyDescent="0.25">
      <c r="A32" s="1">
        <v>42048</v>
      </c>
      <c r="B32" t="s">
        <v>6</v>
      </c>
      <c r="C32">
        <v>0</v>
      </c>
      <c r="D32" s="2">
        <v>3024</v>
      </c>
      <c r="E32" t="s">
        <v>14</v>
      </c>
      <c r="F32">
        <v>80</v>
      </c>
      <c r="G32">
        <f t="shared" si="0"/>
        <v>7</v>
      </c>
      <c r="H32">
        <f t="shared" si="1"/>
        <v>2015</v>
      </c>
    </row>
    <row r="33" spans="1:8" x14ac:dyDescent="0.25">
      <c r="A33" s="1">
        <v>42051</v>
      </c>
      <c r="B33" t="s">
        <v>6</v>
      </c>
      <c r="C33" t="s">
        <v>20</v>
      </c>
      <c r="D33" s="2">
        <v>3024</v>
      </c>
      <c r="E33" t="s">
        <v>14</v>
      </c>
      <c r="F33">
        <v>44</v>
      </c>
      <c r="G33">
        <f t="shared" si="0"/>
        <v>8</v>
      </c>
      <c r="H33">
        <f t="shared" si="1"/>
        <v>2015</v>
      </c>
    </row>
    <row r="34" spans="1:8" x14ac:dyDescent="0.25">
      <c r="A34" s="1">
        <v>42053</v>
      </c>
      <c r="B34" t="s">
        <v>6</v>
      </c>
      <c r="C34" t="s">
        <v>21</v>
      </c>
      <c r="D34" s="2">
        <v>3024</v>
      </c>
      <c r="E34" t="s">
        <v>14</v>
      </c>
      <c r="F34">
        <v>56</v>
      </c>
      <c r="G34">
        <f t="shared" si="0"/>
        <v>8</v>
      </c>
      <c r="H34">
        <f t="shared" si="1"/>
        <v>2015</v>
      </c>
    </row>
    <row r="35" spans="1:8" x14ac:dyDescent="0.25">
      <c r="A35" s="1">
        <v>42054</v>
      </c>
      <c r="B35" t="s">
        <v>6</v>
      </c>
      <c r="C35" t="s">
        <v>7</v>
      </c>
      <c r="D35" t="s">
        <v>22</v>
      </c>
      <c r="E35" t="s">
        <v>14</v>
      </c>
      <c r="F35">
        <v>166</v>
      </c>
      <c r="G35">
        <f t="shared" si="0"/>
        <v>8</v>
      </c>
      <c r="H35">
        <f t="shared" si="1"/>
        <v>2015</v>
      </c>
    </row>
    <row r="36" spans="1:8" x14ac:dyDescent="0.25">
      <c r="A36" s="1">
        <v>42055</v>
      </c>
      <c r="B36" t="s">
        <v>6</v>
      </c>
      <c r="C36" t="s">
        <v>23</v>
      </c>
      <c r="D36" t="s">
        <v>22</v>
      </c>
      <c r="E36" t="s">
        <v>14</v>
      </c>
      <c r="F36">
        <v>146</v>
      </c>
      <c r="G36">
        <f t="shared" si="0"/>
        <v>8</v>
      </c>
      <c r="H36">
        <f t="shared" si="1"/>
        <v>2015</v>
      </c>
    </row>
    <row r="37" spans="1:8" x14ac:dyDescent="0.25">
      <c r="A37" s="1">
        <v>42058</v>
      </c>
      <c r="B37" t="s">
        <v>6</v>
      </c>
      <c r="C37">
        <v>0</v>
      </c>
      <c r="D37" t="s">
        <v>22</v>
      </c>
      <c r="E37" t="s">
        <v>14</v>
      </c>
      <c r="F37">
        <v>104</v>
      </c>
      <c r="G37">
        <f t="shared" si="0"/>
        <v>9</v>
      </c>
      <c r="H37">
        <f t="shared" si="1"/>
        <v>2015</v>
      </c>
    </row>
    <row r="38" spans="1:8" x14ac:dyDescent="0.25">
      <c r="A38" s="1">
        <v>42059</v>
      </c>
      <c r="B38" t="s">
        <v>6</v>
      </c>
      <c r="C38">
        <v>0</v>
      </c>
      <c r="D38" t="s">
        <v>22</v>
      </c>
      <c r="E38" t="s">
        <v>14</v>
      </c>
      <c r="F38">
        <v>128</v>
      </c>
      <c r="G38">
        <f t="shared" si="0"/>
        <v>9</v>
      </c>
      <c r="H38">
        <f t="shared" si="1"/>
        <v>2015</v>
      </c>
    </row>
    <row r="39" spans="1:8" x14ac:dyDescent="0.25">
      <c r="A39" s="1">
        <v>42060</v>
      </c>
      <c r="B39" t="s">
        <v>6</v>
      </c>
      <c r="C39" t="s">
        <v>24</v>
      </c>
      <c r="D39" t="s">
        <v>22</v>
      </c>
      <c r="E39" t="s">
        <v>14</v>
      </c>
      <c r="F39">
        <v>66</v>
      </c>
      <c r="G39">
        <f t="shared" si="0"/>
        <v>9</v>
      </c>
      <c r="H39">
        <f t="shared" si="1"/>
        <v>2015</v>
      </c>
    </row>
    <row r="40" spans="1:8" x14ac:dyDescent="0.25">
      <c r="A40" s="1">
        <v>42061</v>
      </c>
      <c r="B40" t="s">
        <v>6</v>
      </c>
      <c r="C40" t="s">
        <v>25</v>
      </c>
      <c r="D40" s="2">
        <v>3024</v>
      </c>
      <c r="E40" t="s">
        <v>14</v>
      </c>
      <c r="F40">
        <v>152</v>
      </c>
      <c r="G40">
        <f t="shared" si="0"/>
        <v>9</v>
      </c>
      <c r="H40">
        <f t="shared" si="1"/>
        <v>2015</v>
      </c>
    </row>
    <row r="41" spans="1:8" x14ac:dyDescent="0.25">
      <c r="A41" s="1">
        <v>42062</v>
      </c>
      <c r="B41" t="s">
        <v>6</v>
      </c>
      <c r="C41" t="s">
        <v>26</v>
      </c>
      <c r="D41" s="2">
        <v>3024</v>
      </c>
      <c r="E41" t="s">
        <v>14</v>
      </c>
      <c r="F41">
        <v>152</v>
      </c>
      <c r="G41">
        <f t="shared" si="0"/>
        <v>9</v>
      </c>
      <c r="H41">
        <f t="shared" si="1"/>
        <v>2015</v>
      </c>
    </row>
    <row r="42" spans="1:8" x14ac:dyDescent="0.25">
      <c r="A42" s="1">
        <v>42065</v>
      </c>
      <c r="B42" t="s">
        <v>27</v>
      </c>
      <c r="C42" t="s">
        <v>28</v>
      </c>
      <c r="D42" s="2">
        <v>3024</v>
      </c>
      <c r="E42" t="s">
        <v>29</v>
      </c>
      <c r="F42">
        <v>66</v>
      </c>
      <c r="G42">
        <f t="shared" si="0"/>
        <v>10</v>
      </c>
      <c r="H42">
        <f t="shared" si="1"/>
        <v>2015</v>
      </c>
    </row>
    <row r="43" spans="1:8" x14ac:dyDescent="0.25">
      <c r="A43" s="1">
        <v>42066</v>
      </c>
      <c r="B43" t="s">
        <v>27</v>
      </c>
      <c r="C43" t="s">
        <v>30</v>
      </c>
      <c r="D43" s="2">
        <v>3024</v>
      </c>
      <c r="E43" t="s">
        <v>29</v>
      </c>
      <c r="F43">
        <v>32</v>
      </c>
      <c r="G43">
        <f t="shared" si="0"/>
        <v>10</v>
      </c>
      <c r="H43">
        <f t="shared" si="1"/>
        <v>2015</v>
      </c>
    </row>
    <row r="44" spans="1:8" x14ac:dyDescent="0.25">
      <c r="A44" s="1">
        <v>42067</v>
      </c>
      <c r="B44" t="s">
        <v>27</v>
      </c>
      <c r="C44" t="s">
        <v>31</v>
      </c>
      <c r="D44" s="2">
        <v>3024</v>
      </c>
      <c r="E44" t="s">
        <v>29</v>
      </c>
      <c r="F44">
        <v>84</v>
      </c>
      <c r="G44">
        <f t="shared" si="0"/>
        <v>10</v>
      </c>
      <c r="H44">
        <f t="shared" si="1"/>
        <v>2015</v>
      </c>
    </row>
    <row r="45" spans="1:8" x14ac:dyDescent="0.25">
      <c r="A45" s="1">
        <v>42068</v>
      </c>
      <c r="B45" t="s">
        <v>27</v>
      </c>
      <c r="C45" t="s">
        <v>32</v>
      </c>
      <c r="D45" s="2">
        <v>3023</v>
      </c>
      <c r="E45" t="s">
        <v>29</v>
      </c>
      <c r="F45">
        <v>76</v>
      </c>
      <c r="G45">
        <f t="shared" si="0"/>
        <v>10</v>
      </c>
      <c r="H45">
        <f t="shared" si="1"/>
        <v>2015</v>
      </c>
    </row>
    <row r="46" spans="1:8" x14ac:dyDescent="0.25">
      <c r="A46" s="1">
        <v>42069</v>
      </c>
      <c r="B46" t="s">
        <v>27</v>
      </c>
      <c r="C46" t="s">
        <v>14</v>
      </c>
      <c r="D46" s="2">
        <v>3023</v>
      </c>
      <c r="E46" t="s">
        <v>29</v>
      </c>
      <c r="F46">
        <v>138</v>
      </c>
      <c r="G46">
        <f t="shared" si="0"/>
        <v>10</v>
      </c>
      <c r="H46">
        <f t="shared" si="1"/>
        <v>2015</v>
      </c>
    </row>
    <row r="47" spans="1:8" x14ac:dyDescent="0.25">
      <c r="A47" s="1">
        <v>42072</v>
      </c>
      <c r="B47" t="s">
        <v>27</v>
      </c>
      <c r="C47" t="s">
        <v>33</v>
      </c>
      <c r="D47" s="2">
        <v>3023</v>
      </c>
      <c r="E47" t="s">
        <v>29</v>
      </c>
      <c r="F47">
        <v>120</v>
      </c>
      <c r="G47">
        <f t="shared" si="0"/>
        <v>11</v>
      </c>
      <c r="H47">
        <f t="shared" si="1"/>
        <v>2015</v>
      </c>
    </row>
    <row r="48" spans="1:8" x14ac:dyDescent="0.25">
      <c r="A48" s="1">
        <v>42073</v>
      </c>
      <c r="B48" t="s">
        <v>27</v>
      </c>
      <c r="C48" t="s">
        <v>34</v>
      </c>
      <c r="D48" s="2">
        <v>3023</v>
      </c>
      <c r="E48" t="s">
        <v>29</v>
      </c>
      <c r="F48">
        <v>134</v>
      </c>
      <c r="G48">
        <f t="shared" si="0"/>
        <v>11</v>
      </c>
      <c r="H48">
        <f t="shared" si="1"/>
        <v>2015</v>
      </c>
    </row>
    <row r="49" spans="1:8" x14ac:dyDescent="0.25">
      <c r="A49" s="1">
        <v>42074</v>
      </c>
      <c r="B49" t="s">
        <v>27</v>
      </c>
      <c r="C49" t="s">
        <v>13</v>
      </c>
      <c r="D49" s="2">
        <v>3023</v>
      </c>
      <c r="E49" t="s">
        <v>29</v>
      </c>
      <c r="F49">
        <v>100</v>
      </c>
      <c r="G49">
        <f t="shared" si="0"/>
        <v>11</v>
      </c>
      <c r="H49">
        <f t="shared" si="1"/>
        <v>2015</v>
      </c>
    </row>
    <row r="50" spans="1:8" x14ac:dyDescent="0.25">
      <c r="A50" s="1">
        <v>42075</v>
      </c>
      <c r="B50" t="s">
        <v>27</v>
      </c>
      <c r="C50" t="s">
        <v>35</v>
      </c>
      <c r="D50" t="s">
        <v>22</v>
      </c>
      <c r="E50" t="s">
        <v>29</v>
      </c>
      <c r="F50">
        <v>176</v>
      </c>
      <c r="G50">
        <f t="shared" si="0"/>
        <v>11</v>
      </c>
      <c r="H50">
        <f t="shared" si="1"/>
        <v>2015</v>
      </c>
    </row>
    <row r="51" spans="1:8" x14ac:dyDescent="0.25">
      <c r="A51" s="1">
        <v>42076</v>
      </c>
      <c r="B51" t="s">
        <v>27</v>
      </c>
      <c r="C51" t="s">
        <v>36</v>
      </c>
      <c r="D51" t="s">
        <v>22</v>
      </c>
      <c r="E51" t="s">
        <v>29</v>
      </c>
      <c r="F51">
        <v>146</v>
      </c>
      <c r="G51">
        <f t="shared" si="0"/>
        <v>11</v>
      </c>
      <c r="H51">
        <f t="shared" si="1"/>
        <v>2015</v>
      </c>
    </row>
    <row r="52" spans="1:8" x14ac:dyDescent="0.25">
      <c r="A52" s="1">
        <v>42077</v>
      </c>
      <c r="B52" t="s">
        <v>27</v>
      </c>
      <c r="C52" t="s">
        <v>37</v>
      </c>
      <c r="D52" t="s">
        <v>22</v>
      </c>
      <c r="E52" t="s">
        <v>29</v>
      </c>
      <c r="F52">
        <v>14</v>
      </c>
      <c r="G52">
        <f t="shared" si="0"/>
        <v>11</v>
      </c>
      <c r="H52">
        <f t="shared" si="1"/>
        <v>2015</v>
      </c>
    </row>
    <row r="53" spans="1:8" x14ac:dyDescent="0.25">
      <c r="A53" s="1">
        <v>42079</v>
      </c>
      <c r="B53" t="s">
        <v>27</v>
      </c>
      <c r="C53" t="s">
        <v>38</v>
      </c>
      <c r="D53" t="s">
        <v>22</v>
      </c>
      <c r="E53" t="s">
        <v>29</v>
      </c>
      <c r="F53">
        <v>48</v>
      </c>
      <c r="G53">
        <f t="shared" si="0"/>
        <v>12</v>
      </c>
      <c r="H53">
        <f t="shared" si="1"/>
        <v>2015</v>
      </c>
    </row>
    <row r="54" spans="1:8" x14ac:dyDescent="0.25">
      <c r="A54" s="1">
        <v>42080</v>
      </c>
      <c r="B54" t="s">
        <v>27</v>
      </c>
      <c r="C54" t="s">
        <v>39</v>
      </c>
      <c r="D54" t="s">
        <v>22</v>
      </c>
      <c r="E54" t="s">
        <v>29</v>
      </c>
      <c r="F54">
        <v>22</v>
      </c>
      <c r="G54">
        <f t="shared" si="0"/>
        <v>12</v>
      </c>
      <c r="H54">
        <f t="shared" si="1"/>
        <v>2015</v>
      </c>
    </row>
    <row r="55" spans="1:8" x14ac:dyDescent="0.25">
      <c r="A55" s="1">
        <v>42081</v>
      </c>
      <c r="B55" t="s">
        <v>27</v>
      </c>
      <c r="C55" t="s">
        <v>20</v>
      </c>
      <c r="D55" t="s">
        <v>22</v>
      </c>
      <c r="E55" t="s">
        <v>29</v>
      </c>
      <c r="F55">
        <v>32</v>
      </c>
      <c r="G55">
        <f t="shared" si="0"/>
        <v>12</v>
      </c>
      <c r="H55">
        <f t="shared" si="1"/>
        <v>2015</v>
      </c>
    </row>
    <row r="56" spans="1:8" x14ac:dyDescent="0.25">
      <c r="A56" s="1">
        <v>42082</v>
      </c>
      <c r="B56" t="s">
        <v>27</v>
      </c>
      <c r="C56">
        <v>8</v>
      </c>
      <c r="D56" s="2">
        <v>3025</v>
      </c>
      <c r="E56" t="s">
        <v>29</v>
      </c>
      <c r="F56">
        <v>66</v>
      </c>
      <c r="G56">
        <f t="shared" si="0"/>
        <v>12</v>
      </c>
      <c r="H56">
        <f t="shared" si="1"/>
        <v>2015</v>
      </c>
    </row>
    <row r="57" spans="1:8" x14ac:dyDescent="0.25">
      <c r="A57" s="1">
        <v>42083</v>
      </c>
      <c r="B57" t="s">
        <v>27</v>
      </c>
      <c r="C57" t="s">
        <v>40</v>
      </c>
      <c r="D57" s="2">
        <v>3025</v>
      </c>
      <c r="E57" t="s">
        <v>29</v>
      </c>
      <c r="F57">
        <v>16</v>
      </c>
      <c r="G57">
        <f t="shared" si="0"/>
        <v>12</v>
      </c>
      <c r="H57">
        <f t="shared" si="1"/>
        <v>2015</v>
      </c>
    </row>
    <row r="58" spans="1:8" x14ac:dyDescent="0.25">
      <c r="A58" s="1">
        <v>42086</v>
      </c>
      <c r="B58" t="s">
        <v>27</v>
      </c>
      <c r="C58" t="s">
        <v>41</v>
      </c>
      <c r="D58" s="2">
        <v>3025</v>
      </c>
      <c r="E58" t="s">
        <v>29</v>
      </c>
      <c r="F58">
        <v>16</v>
      </c>
      <c r="G58">
        <f t="shared" si="0"/>
        <v>13</v>
      </c>
      <c r="H58">
        <f t="shared" si="1"/>
        <v>2015</v>
      </c>
    </row>
    <row r="59" spans="1:8" x14ac:dyDescent="0.25">
      <c r="A59" s="1">
        <v>42087</v>
      </c>
      <c r="B59" t="s">
        <v>27</v>
      </c>
      <c r="C59">
        <v>0</v>
      </c>
      <c r="D59" s="2">
        <v>3025</v>
      </c>
      <c r="E59" t="s">
        <v>29</v>
      </c>
      <c r="F59">
        <v>86</v>
      </c>
      <c r="G59">
        <f t="shared" si="0"/>
        <v>13</v>
      </c>
      <c r="H59">
        <f t="shared" si="1"/>
        <v>2015</v>
      </c>
    </row>
    <row r="60" spans="1:8" x14ac:dyDescent="0.25">
      <c r="A60" s="1">
        <v>42088</v>
      </c>
      <c r="B60" t="s">
        <v>27</v>
      </c>
      <c r="C60" t="s">
        <v>42</v>
      </c>
      <c r="D60" s="2">
        <v>3025</v>
      </c>
      <c r="E60" t="s">
        <v>29</v>
      </c>
      <c r="F60">
        <v>74</v>
      </c>
      <c r="G60">
        <f t="shared" si="0"/>
        <v>13</v>
      </c>
      <c r="H60">
        <f t="shared" si="1"/>
        <v>2015</v>
      </c>
    </row>
    <row r="61" spans="1:8" x14ac:dyDescent="0.25">
      <c r="A61" s="1">
        <v>42089</v>
      </c>
      <c r="B61" t="s">
        <v>27</v>
      </c>
      <c r="C61" t="s">
        <v>42</v>
      </c>
      <c r="D61" t="s">
        <v>43</v>
      </c>
      <c r="E61" t="s">
        <v>29</v>
      </c>
      <c r="F61">
        <v>108</v>
      </c>
      <c r="G61">
        <f t="shared" si="0"/>
        <v>13</v>
      </c>
      <c r="H61">
        <f t="shared" si="1"/>
        <v>2015</v>
      </c>
    </row>
    <row r="62" spans="1:8" x14ac:dyDescent="0.25">
      <c r="A62" s="1">
        <v>42090</v>
      </c>
      <c r="B62" t="s">
        <v>27</v>
      </c>
      <c r="C62" t="s">
        <v>34</v>
      </c>
      <c r="D62" t="s">
        <v>43</v>
      </c>
      <c r="E62" t="s">
        <v>29</v>
      </c>
      <c r="F62">
        <v>58</v>
      </c>
      <c r="G62">
        <f t="shared" si="0"/>
        <v>13</v>
      </c>
      <c r="H62">
        <f t="shared" si="1"/>
        <v>2015</v>
      </c>
    </row>
    <row r="63" spans="1:8" x14ac:dyDescent="0.25">
      <c r="A63" s="1">
        <v>42093</v>
      </c>
      <c r="B63" t="s">
        <v>27</v>
      </c>
      <c r="C63">
        <v>27</v>
      </c>
      <c r="D63" t="s">
        <v>43</v>
      </c>
      <c r="E63" t="s">
        <v>29</v>
      </c>
      <c r="F63">
        <v>76</v>
      </c>
      <c r="G63">
        <f t="shared" si="0"/>
        <v>14</v>
      </c>
      <c r="H63">
        <f t="shared" si="1"/>
        <v>2015</v>
      </c>
    </row>
    <row r="64" spans="1:8" x14ac:dyDescent="0.25">
      <c r="A64" s="1">
        <v>42094</v>
      </c>
      <c r="B64" t="s">
        <v>27</v>
      </c>
      <c r="C64">
        <v>0</v>
      </c>
      <c r="D64" t="s">
        <v>43</v>
      </c>
      <c r="E64" t="s">
        <v>29</v>
      </c>
      <c r="F64">
        <v>54</v>
      </c>
      <c r="G64">
        <f t="shared" si="0"/>
        <v>14</v>
      </c>
      <c r="H64">
        <f t="shared" si="1"/>
        <v>2015</v>
      </c>
    </row>
    <row r="65" spans="1:8" x14ac:dyDescent="0.25">
      <c r="A65" s="1">
        <v>42095</v>
      </c>
      <c r="B65" t="s">
        <v>44</v>
      </c>
      <c r="C65">
        <v>0</v>
      </c>
      <c r="D65" t="s">
        <v>43</v>
      </c>
      <c r="E65" t="s">
        <v>45</v>
      </c>
      <c r="F65">
        <v>50</v>
      </c>
      <c r="G65">
        <f t="shared" si="0"/>
        <v>14</v>
      </c>
      <c r="H65">
        <f t="shared" si="1"/>
        <v>2015</v>
      </c>
    </row>
    <row r="66" spans="1:8" x14ac:dyDescent="0.25">
      <c r="A66" s="1">
        <v>42096</v>
      </c>
      <c r="B66" t="s">
        <v>44</v>
      </c>
      <c r="C66" t="s">
        <v>46</v>
      </c>
      <c r="D66" s="2">
        <v>3029</v>
      </c>
      <c r="E66" t="s">
        <v>45</v>
      </c>
      <c r="F66">
        <v>44</v>
      </c>
      <c r="G66">
        <f t="shared" si="0"/>
        <v>14</v>
      </c>
      <c r="H66">
        <f t="shared" si="1"/>
        <v>2015</v>
      </c>
    </row>
    <row r="67" spans="1:8" x14ac:dyDescent="0.25">
      <c r="A67" s="1">
        <v>42100</v>
      </c>
      <c r="B67" t="s">
        <v>44</v>
      </c>
      <c r="C67" t="s">
        <v>26</v>
      </c>
      <c r="D67" s="2">
        <v>3029</v>
      </c>
      <c r="E67" t="s">
        <v>45</v>
      </c>
      <c r="F67">
        <v>108</v>
      </c>
      <c r="G67">
        <f t="shared" ref="G67:G130" si="2">WEEKNUM(A67)</f>
        <v>15</v>
      </c>
      <c r="H67">
        <f t="shared" ref="H67:H130" si="3">YEAR(A67)</f>
        <v>2015</v>
      </c>
    </row>
    <row r="68" spans="1:8" x14ac:dyDescent="0.25">
      <c r="A68" s="1">
        <v>42101</v>
      </c>
      <c r="B68" t="s">
        <v>44</v>
      </c>
      <c r="C68" t="s">
        <v>47</v>
      </c>
      <c r="D68" s="2">
        <v>3029</v>
      </c>
      <c r="E68" t="s">
        <v>45</v>
      </c>
      <c r="F68">
        <v>56</v>
      </c>
      <c r="G68">
        <f t="shared" si="2"/>
        <v>15</v>
      </c>
      <c r="H68">
        <f t="shared" si="3"/>
        <v>2015</v>
      </c>
    </row>
    <row r="69" spans="1:8" x14ac:dyDescent="0.25">
      <c r="A69" s="1">
        <v>42102</v>
      </c>
      <c r="B69" t="s">
        <v>44</v>
      </c>
      <c r="C69" t="s">
        <v>48</v>
      </c>
      <c r="D69" s="2">
        <v>3029</v>
      </c>
      <c r="E69" t="s">
        <v>45</v>
      </c>
      <c r="F69">
        <v>78</v>
      </c>
      <c r="G69">
        <f t="shared" si="2"/>
        <v>15</v>
      </c>
      <c r="H69">
        <f t="shared" si="3"/>
        <v>2015</v>
      </c>
    </row>
    <row r="70" spans="1:8" x14ac:dyDescent="0.25">
      <c r="A70" s="1">
        <v>42103</v>
      </c>
      <c r="B70" t="s">
        <v>44</v>
      </c>
      <c r="C70" t="s">
        <v>49</v>
      </c>
      <c r="D70" s="2">
        <v>3028</v>
      </c>
      <c r="E70" t="s">
        <v>45</v>
      </c>
      <c r="F70">
        <v>52</v>
      </c>
      <c r="G70">
        <f t="shared" si="2"/>
        <v>15</v>
      </c>
      <c r="H70">
        <f t="shared" si="3"/>
        <v>2015</v>
      </c>
    </row>
    <row r="71" spans="1:8" x14ac:dyDescent="0.25">
      <c r="A71" s="1">
        <v>42104</v>
      </c>
      <c r="B71" t="s">
        <v>44</v>
      </c>
      <c r="C71" t="s">
        <v>50</v>
      </c>
      <c r="D71" s="2">
        <v>3028</v>
      </c>
      <c r="E71" t="s">
        <v>45</v>
      </c>
      <c r="F71">
        <v>48</v>
      </c>
      <c r="G71">
        <f t="shared" si="2"/>
        <v>15</v>
      </c>
      <c r="H71">
        <f t="shared" si="3"/>
        <v>2015</v>
      </c>
    </row>
    <row r="72" spans="1:8" x14ac:dyDescent="0.25">
      <c r="A72" s="1">
        <v>42107</v>
      </c>
      <c r="B72" t="s">
        <v>44</v>
      </c>
      <c r="C72">
        <v>0</v>
      </c>
      <c r="D72" s="2">
        <v>3028</v>
      </c>
      <c r="E72" t="s">
        <v>45</v>
      </c>
      <c r="F72">
        <v>74</v>
      </c>
      <c r="G72">
        <f t="shared" si="2"/>
        <v>16</v>
      </c>
      <c r="H72">
        <f t="shared" si="3"/>
        <v>2015</v>
      </c>
    </row>
    <row r="73" spans="1:8" x14ac:dyDescent="0.25">
      <c r="A73" s="1">
        <v>42108</v>
      </c>
      <c r="B73" t="s">
        <v>44</v>
      </c>
      <c r="C73" t="s">
        <v>51</v>
      </c>
      <c r="D73" s="2">
        <v>3028</v>
      </c>
      <c r="E73" t="s">
        <v>45</v>
      </c>
      <c r="F73">
        <v>82</v>
      </c>
      <c r="G73">
        <f t="shared" si="2"/>
        <v>16</v>
      </c>
      <c r="H73">
        <f t="shared" si="3"/>
        <v>2015</v>
      </c>
    </row>
    <row r="74" spans="1:8" x14ac:dyDescent="0.25">
      <c r="A74" s="1">
        <v>42109</v>
      </c>
      <c r="B74" t="s">
        <v>44</v>
      </c>
      <c r="C74">
        <v>0</v>
      </c>
      <c r="D74" s="2">
        <v>3028</v>
      </c>
      <c r="E74" t="s">
        <v>45</v>
      </c>
      <c r="F74">
        <v>92</v>
      </c>
      <c r="G74">
        <f t="shared" si="2"/>
        <v>16</v>
      </c>
      <c r="H74">
        <f t="shared" si="3"/>
        <v>2015</v>
      </c>
    </row>
    <row r="75" spans="1:8" x14ac:dyDescent="0.25">
      <c r="A75" s="1">
        <v>42110</v>
      </c>
      <c r="B75" t="s">
        <v>44</v>
      </c>
      <c r="C75" t="s">
        <v>52</v>
      </c>
      <c r="D75" s="2">
        <v>3022</v>
      </c>
      <c r="E75" t="s">
        <v>45</v>
      </c>
      <c r="F75">
        <v>152</v>
      </c>
      <c r="G75">
        <f t="shared" si="2"/>
        <v>16</v>
      </c>
      <c r="H75">
        <f t="shared" si="3"/>
        <v>2015</v>
      </c>
    </row>
    <row r="76" spans="1:8" x14ac:dyDescent="0.25">
      <c r="A76" s="1">
        <v>42111</v>
      </c>
      <c r="B76" t="s">
        <v>44</v>
      </c>
      <c r="C76">
        <v>0</v>
      </c>
      <c r="D76" s="2">
        <v>3022</v>
      </c>
      <c r="E76" t="s">
        <v>45</v>
      </c>
      <c r="F76">
        <v>46</v>
      </c>
      <c r="G76">
        <f t="shared" si="2"/>
        <v>16</v>
      </c>
      <c r="H76">
        <f t="shared" si="3"/>
        <v>2015</v>
      </c>
    </row>
    <row r="77" spans="1:8" x14ac:dyDescent="0.25">
      <c r="A77" s="1">
        <v>42114</v>
      </c>
      <c r="B77" t="s">
        <v>44</v>
      </c>
      <c r="C77" t="s">
        <v>53</v>
      </c>
      <c r="D77" s="2">
        <v>3022</v>
      </c>
      <c r="E77" t="s">
        <v>45</v>
      </c>
      <c r="F77">
        <v>84</v>
      </c>
      <c r="G77">
        <f t="shared" si="2"/>
        <v>17</v>
      </c>
      <c r="H77">
        <f t="shared" si="3"/>
        <v>2015</v>
      </c>
    </row>
    <row r="78" spans="1:8" x14ac:dyDescent="0.25">
      <c r="A78" s="1">
        <v>42116</v>
      </c>
      <c r="B78" t="s">
        <v>44</v>
      </c>
      <c r="C78">
        <v>0</v>
      </c>
      <c r="D78" s="2">
        <v>3022</v>
      </c>
      <c r="E78" t="s">
        <v>45</v>
      </c>
      <c r="F78">
        <v>98</v>
      </c>
      <c r="G78">
        <f t="shared" si="2"/>
        <v>17</v>
      </c>
      <c r="H78">
        <f t="shared" si="3"/>
        <v>2015</v>
      </c>
    </row>
    <row r="79" spans="1:8" x14ac:dyDescent="0.25">
      <c r="A79" s="1">
        <v>42117</v>
      </c>
      <c r="B79" t="s">
        <v>44</v>
      </c>
      <c r="C79" t="s">
        <v>50</v>
      </c>
      <c r="D79" s="2">
        <v>3024</v>
      </c>
      <c r="E79" t="s">
        <v>45</v>
      </c>
      <c r="F79">
        <v>72</v>
      </c>
      <c r="G79">
        <f t="shared" si="2"/>
        <v>17</v>
      </c>
      <c r="H79">
        <f t="shared" si="3"/>
        <v>2015</v>
      </c>
    </row>
    <row r="80" spans="1:8" x14ac:dyDescent="0.25">
      <c r="A80" s="1">
        <v>42118</v>
      </c>
      <c r="B80" t="s">
        <v>44</v>
      </c>
      <c r="C80" t="s">
        <v>54</v>
      </c>
      <c r="D80" s="2">
        <v>3024</v>
      </c>
      <c r="E80" t="s">
        <v>45</v>
      </c>
      <c r="F80">
        <v>94</v>
      </c>
      <c r="G80">
        <f t="shared" si="2"/>
        <v>17</v>
      </c>
      <c r="H80">
        <f t="shared" si="3"/>
        <v>2015</v>
      </c>
    </row>
    <row r="81" spans="1:8" x14ac:dyDescent="0.25">
      <c r="A81" s="1">
        <v>42121</v>
      </c>
      <c r="B81" t="s">
        <v>44</v>
      </c>
      <c r="C81">
        <v>0</v>
      </c>
      <c r="D81" s="2">
        <v>3024</v>
      </c>
      <c r="E81" t="s">
        <v>45</v>
      </c>
      <c r="F81">
        <v>46</v>
      </c>
      <c r="G81">
        <f t="shared" si="2"/>
        <v>18</v>
      </c>
      <c r="H81">
        <f t="shared" si="3"/>
        <v>2015</v>
      </c>
    </row>
    <row r="82" spans="1:8" x14ac:dyDescent="0.25">
      <c r="A82" s="1">
        <v>42122</v>
      </c>
      <c r="B82" t="s">
        <v>44</v>
      </c>
      <c r="C82" t="s">
        <v>41</v>
      </c>
      <c r="D82" s="2">
        <v>3024</v>
      </c>
      <c r="E82" t="s">
        <v>45</v>
      </c>
      <c r="F82">
        <v>38</v>
      </c>
      <c r="G82">
        <f t="shared" si="2"/>
        <v>18</v>
      </c>
      <c r="H82">
        <f t="shared" si="3"/>
        <v>2015</v>
      </c>
    </row>
    <row r="83" spans="1:8" x14ac:dyDescent="0.25">
      <c r="A83" s="1">
        <v>42123</v>
      </c>
      <c r="B83" t="s">
        <v>44</v>
      </c>
      <c r="C83" t="s">
        <v>55</v>
      </c>
      <c r="D83" s="2">
        <v>3024</v>
      </c>
      <c r="E83" t="s">
        <v>45</v>
      </c>
      <c r="F83">
        <v>82</v>
      </c>
      <c r="G83">
        <f t="shared" si="2"/>
        <v>18</v>
      </c>
      <c r="H83">
        <f t="shared" si="3"/>
        <v>2015</v>
      </c>
    </row>
    <row r="84" spans="1:8" x14ac:dyDescent="0.25">
      <c r="A84" s="1">
        <v>42124</v>
      </c>
      <c r="B84" t="s">
        <v>44</v>
      </c>
      <c r="C84">
        <v>0</v>
      </c>
      <c r="D84" s="2">
        <v>3015</v>
      </c>
      <c r="E84" t="s">
        <v>45</v>
      </c>
      <c r="F84">
        <v>166</v>
      </c>
      <c r="G84">
        <f t="shared" si="2"/>
        <v>18</v>
      </c>
      <c r="H84">
        <f t="shared" si="3"/>
        <v>2015</v>
      </c>
    </row>
    <row r="85" spans="1:8" x14ac:dyDescent="0.25">
      <c r="A85" s="1">
        <v>42128</v>
      </c>
      <c r="B85" t="s">
        <v>44</v>
      </c>
      <c r="C85">
        <v>0</v>
      </c>
      <c r="D85" s="2">
        <v>3015</v>
      </c>
      <c r="E85" t="s">
        <v>56</v>
      </c>
      <c r="F85">
        <v>128</v>
      </c>
      <c r="G85">
        <f t="shared" si="2"/>
        <v>19</v>
      </c>
      <c r="H85">
        <f t="shared" si="3"/>
        <v>2015</v>
      </c>
    </row>
    <row r="86" spans="1:8" x14ac:dyDescent="0.25">
      <c r="A86" s="1">
        <v>42129</v>
      </c>
      <c r="B86" t="s">
        <v>44</v>
      </c>
      <c r="C86" t="s">
        <v>41</v>
      </c>
      <c r="D86" s="2">
        <v>3015</v>
      </c>
      <c r="E86" t="s">
        <v>56</v>
      </c>
      <c r="F86">
        <v>92</v>
      </c>
      <c r="G86">
        <f t="shared" si="2"/>
        <v>19</v>
      </c>
      <c r="H86">
        <f t="shared" si="3"/>
        <v>2015</v>
      </c>
    </row>
    <row r="87" spans="1:8" x14ac:dyDescent="0.25">
      <c r="A87" s="1">
        <v>42130</v>
      </c>
      <c r="B87" t="s">
        <v>44</v>
      </c>
      <c r="C87">
        <v>35</v>
      </c>
      <c r="D87" s="2">
        <v>3015</v>
      </c>
      <c r="E87" t="s">
        <v>56</v>
      </c>
      <c r="F87">
        <v>122</v>
      </c>
      <c r="G87">
        <f t="shared" si="2"/>
        <v>19</v>
      </c>
      <c r="H87">
        <f t="shared" si="3"/>
        <v>2015</v>
      </c>
    </row>
    <row r="88" spans="1:8" x14ac:dyDescent="0.25">
      <c r="A88" s="1">
        <v>42131</v>
      </c>
      <c r="B88" t="s">
        <v>44</v>
      </c>
      <c r="C88" t="s">
        <v>10</v>
      </c>
      <c r="D88" s="2">
        <v>3018</v>
      </c>
      <c r="E88" t="s">
        <v>56</v>
      </c>
      <c r="F88">
        <v>128</v>
      </c>
      <c r="G88">
        <f t="shared" si="2"/>
        <v>19</v>
      </c>
      <c r="H88">
        <f t="shared" si="3"/>
        <v>2015</v>
      </c>
    </row>
    <row r="89" spans="1:8" x14ac:dyDescent="0.25">
      <c r="A89" s="1">
        <v>42132</v>
      </c>
      <c r="B89" t="s">
        <v>44</v>
      </c>
      <c r="C89">
        <v>0</v>
      </c>
      <c r="D89" s="2">
        <v>3018</v>
      </c>
      <c r="E89" t="s">
        <v>56</v>
      </c>
      <c r="F89">
        <v>40</v>
      </c>
      <c r="G89">
        <f t="shared" si="2"/>
        <v>19</v>
      </c>
      <c r="H89">
        <f t="shared" si="3"/>
        <v>2015</v>
      </c>
    </row>
    <row r="90" spans="1:8" x14ac:dyDescent="0.25">
      <c r="A90" s="1">
        <v>42135</v>
      </c>
      <c r="B90" t="s">
        <v>44</v>
      </c>
      <c r="C90" t="s">
        <v>57</v>
      </c>
      <c r="D90" s="2">
        <v>3018</v>
      </c>
      <c r="E90" t="s">
        <v>56</v>
      </c>
      <c r="F90">
        <v>24</v>
      </c>
      <c r="G90">
        <f t="shared" si="2"/>
        <v>20</v>
      </c>
      <c r="H90">
        <f t="shared" si="3"/>
        <v>2015</v>
      </c>
    </row>
    <row r="91" spans="1:8" x14ac:dyDescent="0.25">
      <c r="A91" s="1">
        <v>42136</v>
      </c>
      <c r="B91" t="s">
        <v>44</v>
      </c>
      <c r="C91" t="s">
        <v>18</v>
      </c>
      <c r="D91" s="2">
        <v>3018</v>
      </c>
      <c r="E91" t="s">
        <v>56</v>
      </c>
      <c r="F91">
        <v>78</v>
      </c>
      <c r="G91">
        <f t="shared" si="2"/>
        <v>20</v>
      </c>
      <c r="H91">
        <f t="shared" si="3"/>
        <v>2015</v>
      </c>
    </row>
    <row r="92" spans="1:8" x14ac:dyDescent="0.25">
      <c r="A92" s="1">
        <v>42137</v>
      </c>
      <c r="B92" t="s">
        <v>44</v>
      </c>
      <c r="C92">
        <v>0</v>
      </c>
      <c r="D92" s="2">
        <v>3018</v>
      </c>
      <c r="E92" t="s">
        <v>56</v>
      </c>
      <c r="F92">
        <v>102</v>
      </c>
      <c r="G92">
        <f t="shared" si="2"/>
        <v>20</v>
      </c>
      <c r="H92">
        <f t="shared" si="3"/>
        <v>2015</v>
      </c>
    </row>
    <row r="93" spans="1:8" x14ac:dyDescent="0.25">
      <c r="A93" s="1">
        <v>42138</v>
      </c>
      <c r="B93" t="s">
        <v>44</v>
      </c>
      <c r="C93">
        <v>0</v>
      </c>
      <c r="D93" s="2">
        <v>3018</v>
      </c>
      <c r="E93" t="s">
        <v>56</v>
      </c>
      <c r="F93">
        <v>62</v>
      </c>
      <c r="G93">
        <f t="shared" si="2"/>
        <v>20</v>
      </c>
      <c r="H93">
        <f t="shared" si="3"/>
        <v>2015</v>
      </c>
    </row>
    <row r="94" spans="1:8" x14ac:dyDescent="0.25">
      <c r="A94" s="1">
        <v>42139</v>
      </c>
      <c r="B94" t="s">
        <v>44</v>
      </c>
      <c r="C94">
        <v>0</v>
      </c>
      <c r="D94" s="2">
        <v>3018</v>
      </c>
      <c r="E94" t="s">
        <v>56</v>
      </c>
      <c r="F94">
        <v>54</v>
      </c>
      <c r="G94">
        <f t="shared" si="2"/>
        <v>20</v>
      </c>
      <c r="H94">
        <f t="shared" si="3"/>
        <v>2015</v>
      </c>
    </row>
    <row r="95" spans="1:8" x14ac:dyDescent="0.25">
      <c r="A95" s="1">
        <v>42142</v>
      </c>
      <c r="B95" t="s">
        <v>44</v>
      </c>
      <c r="C95">
        <v>0</v>
      </c>
      <c r="D95" s="2">
        <v>3018</v>
      </c>
      <c r="E95" t="s">
        <v>56</v>
      </c>
      <c r="F95">
        <v>58</v>
      </c>
      <c r="G95">
        <f t="shared" si="2"/>
        <v>21</v>
      </c>
      <c r="H95">
        <f t="shared" si="3"/>
        <v>2015</v>
      </c>
    </row>
    <row r="96" spans="1:8" x14ac:dyDescent="0.25">
      <c r="A96" s="1">
        <v>42143</v>
      </c>
      <c r="B96" t="s">
        <v>44</v>
      </c>
      <c r="C96">
        <v>0</v>
      </c>
      <c r="D96" s="2">
        <v>3018</v>
      </c>
      <c r="E96" t="s">
        <v>56</v>
      </c>
      <c r="F96">
        <v>94</v>
      </c>
      <c r="G96">
        <f t="shared" si="2"/>
        <v>21</v>
      </c>
      <c r="H96">
        <f t="shared" si="3"/>
        <v>2015</v>
      </c>
    </row>
    <row r="97" spans="1:8" x14ac:dyDescent="0.25">
      <c r="A97" s="1">
        <v>42144</v>
      </c>
      <c r="B97" t="s">
        <v>44</v>
      </c>
      <c r="C97" t="s">
        <v>58</v>
      </c>
      <c r="D97" s="2">
        <v>3018</v>
      </c>
      <c r="E97" t="s">
        <v>56</v>
      </c>
      <c r="F97">
        <v>78</v>
      </c>
      <c r="G97">
        <f t="shared" si="2"/>
        <v>21</v>
      </c>
      <c r="H97">
        <f t="shared" si="3"/>
        <v>2015</v>
      </c>
    </row>
    <row r="98" spans="1:8" x14ac:dyDescent="0.25">
      <c r="A98" s="1">
        <v>42145</v>
      </c>
      <c r="B98" t="s">
        <v>44</v>
      </c>
      <c r="C98">
        <v>0</v>
      </c>
      <c r="D98" s="2">
        <v>3024</v>
      </c>
      <c r="E98" t="s">
        <v>56</v>
      </c>
      <c r="F98">
        <v>110</v>
      </c>
      <c r="G98">
        <f t="shared" si="2"/>
        <v>21</v>
      </c>
      <c r="H98">
        <f t="shared" si="3"/>
        <v>2015</v>
      </c>
    </row>
    <row r="99" spans="1:8" x14ac:dyDescent="0.25">
      <c r="A99" s="1">
        <v>42146</v>
      </c>
      <c r="B99" t="s">
        <v>44</v>
      </c>
      <c r="C99">
        <v>0</v>
      </c>
      <c r="D99" s="2">
        <v>3024</v>
      </c>
      <c r="E99" t="s">
        <v>56</v>
      </c>
      <c r="F99">
        <v>82</v>
      </c>
      <c r="G99">
        <f t="shared" si="2"/>
        <v>21</v>
      </c>
      <c r="H99">
        <f t="shared" si="3"/>
        <v>2015</v>
      </c>
    </row>
    <row r="100" spans="1:8" x14ac:dyDescent="0.25">
      <c r="A100" s="1">
        <v>42149</v>
      </c>
      <c r="B100" t="s">
        <v>44</v>
      </c>
      <c r="C100">
        <v>0</v>
      </c>
      <c r="D100" s="2">
        <v>3024</v>
      </c>
      <c r="E100" t="s">
        <v>56</v>
      </c>
      <c r="F100">
        <v>100</v>
      </c>
      <c r="G100">
        <f t="shared" si="2"/>
        <v>22</v>
      </c>
      <c r="H100">
        <f t="shared" si="3"/>
        <v>2015</v>
      </c>
    </row>
    <row r="101" spans="1:8" x14ac:dyDescent="0.25">
      <c r="A101" s="1">
        <v>42150</v>
      </c>
      <c r="B101" t="s">
        <v>44</v>
      </c>
      <c r="C101">
        <v>0</v>
      </c>
      <c r="D101" s="2">
        <v>3024</v>
      </c>
      <c r="E101" t="s">
        <v>56</v>
      </c>
      <c r="F101">
        <v>146</v>
      </c>
      <c r="G101">
        <f t="shared" si="2"/>
        <v>22</v>
      </c>
      <c r="H101">
        <f t="shared" si="3"/>
        <v>2015</v>
      </c>
    </row>
    <row r="102" spans="1:8" x14ac:dyDescent="0.25">
      <c r="A102" s="1">
        <v>42151</v>
      </c>
      <c r="B102" t="s">
        <v>44</v>
      </c>
      <c r="C102">
        <v>0</v>
      </c>
      <c r="D102" s="2">
        <v>3024</v>
      </c>
      <c r="E102" t="s">
        <v>56</v>
      </c>
      <c r="F102">
        <v>60</v>
      </c>
      <c r="G102">
        <f t="shared" si="2"/>
        <v>22</v>
      </c>
      <c r="H102">
        <f t="shared" si="3"/>
        <v>2015</v>
      </c>
    </row>
    <row r="103" spans="1:8" x14ac:dyDescent="0.25">
      <c r="A103" s="1">
        <v>42152</v>
      </c>
      <c r="B103" t="s">
        <v>44</v>
      </c>
      <c r="C103">
        <v>0</v>
      </c>
      <c r="D103" s="2">
        <v>3019</v>
      </c>
      <c r="E103" t="s">
        <v>56</v>
      </c>
      <c r="F103">
        <v>72</v>
      </c>
      <c r="G103">
        <f t="shared" si="2"/>
        <v>22</v>
      </c>
      <c r="H103">
        <f t="shared" si="3"/>
        <v>2015</v>
      </c>
    </row>
    <row r="104" spans="1:8" x14ac:dyDescent="0.25">
      <c r="A104" s="1">
        <v>42153</v>
      </c>
      <c r="B104" t="s">
        <v>44</v>
      </c>
      <c r="C104">
        <v>0</v>
      </c>
      <c r="D104" s="2">
        <v>3019</v>
      </c>
      <c r="E104" t="s">
        <v>56</v>
      </c>
      <c r="F104">
        <v>172</v>
      </c>
      <c r="G104">
        <f t="shared" si="2"/>
        <v>22</v>
      </c>
      <c r="H104">
        <f t="shared" si="3"/>
        <v>2015</v>
      </c>
    </row>
    <row r="105" spans="1:8" x14ac:dyDescent="0.25">
      <c r="A105" s="1">
        <v>42156</v>
      </c>
      <c r="B105" t="s">
        <v>59</v>
      </c>
      <c r="C105">
        <v>0</v>
      </c>
      <c r="D105" s="2">
        <v>3019</v>
      </c>
      <c r="E105" t="s">
        <v>60</v>
      </c>
      <c r="F105">
        <v>24</v>
      </c>
      <c r="G105">
        <f t="shared" si="2"/>
        <v>23</v>
      </c>
      <c r="H105">
        <f t="shared" si="3"/>
        <v>2015</v>
      </c>
    </row>
    <row r="106" spans="1:8" x14ac:dyDescent="0.25">
      <c r="A106" s="1">
        <v>42157</v>
      </c>
      <c r="B106" t="s">
        <v>59</v>
      </c>
      <c r="C106">
        <v>0</v>
      </c>
      <c r="D106" s="2">
        <v>3019</v>
      </c>
      <c r="E106" t="s">
        <v>60</v>
      </c>
      <c r="F106">
        <v>78</v>
      </c>
      <c r="G106">
        <f t="shared" si="2"/>
        <v>23</v>
      </c>
      <c r="H106">
        <f t="shared" si="3"/>
        <v>2015</v>
      </c>
    </row>
    <row r="107" spans="1:8" x14ac:dyDescent="0.25">
      <c r="A107" s="1">
        <v>42158</v>
      </c>
      <c r="B107" t="s">
        <v>59</v>
      </c>
      <c r="C107">
        <v>0</v>
      </c>
      <c r="D107" s="2">
        <v>3019</v>
      </c>
      <c r="E107" t="s">
        <v>60</v>
      </c>
      <c r="F107">
        <v>74</v>
      </c>
      <c r="G107">
        <f t="shared" si="2"/>
        <v>23</v>
      </c>
      <c r="H107">
        <f t="shared" si="3"/>
        <v>2015</v>
      </c>
    </row>
    <row r="108" spans="1:8" x14ac:dyDescent="0.25">
      <c r="A108" s="1">
        <v>42160</v>
      </c>
      <c r="B108" t="s">
        <v>59</v>
      </c>
      <c r="C108">
        <v>0</v>
      </c>
      <c r="D108" t="s">
        <v>22</v>
      </c>
      <c r="E108" t="s">
        <v>60</v>
      </c>
      <c r="F108">
        <v>102</v>
      </c>
      <c r="G108">
        <f t="shared" si="2"/>
        <v>23</v>
      </c>
      <c r="H108">
        <f t="shared" si="3"/>
        <v>2015</v>
      </c>
    </row>
    <row r="109" spans="1:8" x14ac:dyDescent="0.25">
      <c r="A109" s="1">
        <v>42163</v>
      </c>
      <c r="B109" t="s">
        <v>59</v>
      </c>
      <c r="C109">
        <v>0</v>
      </c>
      <c r="D109" t="s">
        <v>22</v>
      </c>
      <c r="E109" t="s">
        <v>60</v>
      </c>
      <c r="F109">
        <v>114</v>
      </c>
      <c r="G109">
        <f t="shared" si="2"/>
        <v>24</v>
      </c>
      <c r="H109">
        <f t="shared" si="3"/>
        <v>2015</v>
      </c>
    </row>
    <row r="110" spans="1:8" x14ac:dyDescent="0.25">
      <c r="A110" s="1">
        <v>42164</v>
      </c>
      <c r="B110" t="s">
        <v>59</v>
      </c>
      <c r="C110">
        <v>0</v>
      </c>
      <c r="D110" t="s">
        <v>22</v>
      </c>
      <c r="E110" t="s">
        <v>60</v>
      </c>
      <c r="F110">
        <v>178</v>
      </c>
      <c r="G110">
        <f t="shared" si="2"/>
        <v>24</v>
      </c>
      <c r="H110">
        <f t="shared" si="3"/>
        <v>2015</v>
      </c>
    </row>
    <row r="111" spans="1:8" x14ac:dyDescent="0.25">
      <c r="A111" s="1">
        <v>42165</v>
      </c>
      <c r="B111" t="s">
        <v>59</v>
      </c>
      <c r="C111">
        <v>0</v>
      </c>
      <c r="D111" t="s">
        <v>22</v>
      </c>
      <c r="E111" t="s">
        <v>60</v>
      </c>
      <c r="F111">
        <v>84</v>
      </c>
      <c r="G111">
        <f t="shared" si="2"/>
        <v>24</v>
      </c>
      <c r="H111">
        <f t="shared" si="3"/>
        <v>2015</v>
      </c>
    </row>
    <row r="112" spans="1:8" x14ac:dyDescent="0.25">
      <c r="A112" s="1">
        <v>42166</v>
      </c>
      <c r="B112" t="s">
        <v>59</v>
      </c>
      <c r="C112">
        <v>0</v>
      </c>
      <c r="D112" s="2">
        <v>3011</v>
      </c>
      <c r="E112" t="s">
        <v>60</v>
      </c>
      <c r="F112">
        <v>82</v>
      </c>
      <c r="G112">
        <f t="shared" si="2"/>
        <v>24</v>
      </c>
      <c r="H112">
        <f t="shared" si="3"/>
        <v>2015</v>
      </c>
    </row>
    <row r="113" spans="1:8" x14ac:dyDescent="0.25">
      <c r="A113" s="1">
        <v>42167</v>
      </c>
      <c r="B113" t="s">
        <v>59</v>
      </c>
      <c r="C113">
        <v>0</v>
      </c>
      <c r="D113" s="2">
        <v>3011</v>
      </c>
      <c r="E113" t="s">
        <v>60</v>
      </c>
      <c r="F113">
        <v>54</v>
      </c>
      <c r="G113">
        <f t="shared" si="2"/>
        <v>24</v>
      </c>
      <c r="H113">
        <f t="shared" si="3"/>
        <v>2015</v>
      </c>
    </row>
    <row r="114" spans="1:8" x14ac:dyDescent="0.25">
      <c r="A114" s="1">
        <v>42170</v>
      </c>
      <c r="B114" t="s">
        <v>59</v>
      </c>
      <c r="C114">
        <v>0</v>
      </c>
      <c r="D114" s="2">
        <v>3011</v>
      </c>
      <c r="E114" t="s">
        <v>60</v>
      </c>
      <c r="F114">
        <v>64</v>
      </c>
      <c r="G114">
        <f t="shared" si="2"/>
        <v>25</v>
      </c>
      <c r="H114">
        <f t="shared" si="3"/>
        <v>2015</v>
      </c>
    </row>
    <row r="115" spans="1:8" x14ac:dyDescent="0.25">
      <c r="A115" s="1">
        <v>42171</v>
      </c>
      <c r="B115" t="s">
        <v>59</v>
      </c>
      <c r="C115">
        <v>0</v>
      </c>
      <c r="D115" s="2">
        <v>3011</v>
      </c>
      <c r="E115" t="s">
        <v>60</v>
      </c>
      <c r="F115">
        <v>86</v>
      </c>
      <c r="G115">
        <f t="shared" si="2"/>
        <v>25</v>
      </c>
      <c r="H115">
        <f t="shared" si="3"/>
        <v>2015</v>
      </c>
    </row>
    <row r="116" spans="1:8" x14ac:dyDescent="0.25">
      <c r="A116" s="1">
        <v>42172</v>
      </c>
      <c r="B116" t="s">
        <v>59</v>
      </c>
      <c r="C116">
        <v>0</v>
      </c>
      <c r="D116" s="2">
        <v>3011</v>
      </c>
      <c r="E116" t="s">
        <v>60</v>
      </c>
      <c r="F116">
        <v>64</v>
      </c>
      <c r="G116">
        <f t="shared" si="2"/>
        <v>25</v>
      </c>
      <c r="H116">
        <f t="shared" si="3"/>
        <v>2015</v>
      </c>
    </row>
    <row r="117" spans="1:8" x14ac:dyDescent="0.25">
      <c r="A117" s="1">
        <v>42173</v>
      </c>
      <c r="B117" t="s">
        <v>59</v>
      </c>
      <c r="C117">
        <v>0</v>
      </c>
      <c r="D117" s="2">
        <v>3022</v>
      </c>
      <c r="E117" t="s">
        <v>60</v>
      </c>
      <c r="F117">
        <v>58</v>
      </c>
      <c r="G117">
        <f t="shared" si="2"/>
        <v>25</v>
      </c>
      <c r="H117">
        <f t="shared" si="3"/>
        <v>2015</v>
      </c>
    </row>
    <row r="118" spans="1:8" x14ac:dyDescent="0.25">
      <c r="A118" s="1">
        <v>42174</v>
      </c>
      <c r="B118" t="s">
        <v>59</v>
      </c>
      <c r="C118">
        <v>0</v>
      </c>
      <c r="D118" s="2">
        <v>3022</v>
      </c>
      <c r="E118" t="s">
        <v>60</v>
      </c>
      <c r="F118">
        <v>106</v>
      </c>
      <c r="G118">
        <f t="shared" si="2"/>
        <v>25</v>
      </c>
      <c r="H118">
        <f t="shared" si="3"/>
        <v>2015</v>
      </c>
    </row>
    <row r="119" spans="1:8" x14ac:dyDescent="0.25">
      <c r="A119" s="1">
        <v>42177</v>
      </c>
      <c r="B119" t="s">
        <v>59</v>
      </c>
      <c r="C119">
        <v>0</v>
      </c>
      <c r="D119" s="2">
        <v>3022</v>
      </c>
      <c r="E119" t="s">
        <v>60</v>
      </c>
      <c r="F119">
        <v>78</v>
      </c>
      <c r="G119">
        <f t="shared" si="2"/>
        <v>26</v>
      </c>
      <c r="H119">
        <f t="shared" si="3"/>
        <v>2015</v>
      </c>
    </row>
    <row r="120" spans="1:8" x14ac:dyDescent="0.25">
      <c r="A120" s="1">
        <v>42178</v>
      </c>
      <c r="B120" t="s">
        <v>59</v>
      </c>
      <c r="C120">
        <v>0</v>
      </c>
      <c r="D120" s="2">
        <v>3022</v>
      </c>
      <c r="E120" t="s">
        <v>60</v>
      </c>
      <c r="F120">
        <v>76</v>
      </c>
      <c r="G120">
        <f t="shared" si="2"/>
        <v>26</v>
      </c>
      <c r="H120">
        <f t="shared" si="3"/>
        <v>2015</v>
      </c>
    </row>
    <row r="121" spans="1:8" x14ac:dyDescent="0.25">
      <c r="A121" s="1">
        <v>42179</v>
      </c>
      <c r="B121" t="s">
        <v>59</v>
      </c>
      <c r="C121">
        <v>0</v>
      </c>
      <c r="D121" s="2">
        <v>3022</v>
      </c>
      <c r="E121" t="s">
        <v>60</v>
      </c>
      <c r="F121">
        <v>78.2</v>
      </c>
      <c r="G121">
        <f t="shared" si="2"/>
        <v>26</v>
      </c>
      <c r="H121">
        <f t="shared" si="3"/>
        <v>2015</v>
      </c>
    </row>
    <row r="122" spans="1:8" x14ac:dyDescent="0.25">
      <c r="A122" s="1">
        <v>42180</v>
      </c>
      <c r="B122" t="s">
        <v>59</v>
      </c>
      <c r="C122">
        <v>0</v>
      </c>
      <c r="D122" s="2">
        <v>3019</v>
      </c>
      <c r="E122" t="s">
        <v>60</v>
      </c>
      <c r="F122">
        <v>64</v>
      </c>
      <c r="G122">
        <f t="shared" si="2"/>
        <v>26</v>
      </c>
      <c r="H122">
        <f t="shared" si="3"/>
        <v>2015</v>
      </c>
    </row>
    <row r="123" spans="1:8" x14ac:dyDescent="0.25">
      <c r="A123" s="1">
        <v>42181</v>
      </c>
      <c r="B123" t="s">
        <v>59</v>
      </c>
      <c r="C123">
        <v>0</v>
      </c>
      <c r="D123" s="2">
        <v>3019</v>
      </c>
      <c r="E123" t="s">
        <v>60</v>
      </c>
      <c r="F123">
        <v>50</v>
      </c>
      <c r="G123">
        <f t="shared" si="2"/>
        <v>26</v>
      </c>
      <c r="H123">
        <f t="shared" si="3"/>
        <v>2015</v>
      </c>
    </row>
    <row r="124" spans="1:8" x14ac:dyDescent="0.25">
      <c r="A124" s="1">
        <v>42184</v>
      </c>
      <c r="B124" t="s">
        <v>59</v>
      </c>
      <c r="C124">
        <v>0</v>
      </c>
      <c r="D124" s="2">
        <v>3019</v>
      </c>
      <c r="E124" t="s">
        <v>60</v>
      </c>
      <c r="F124">
        <v>62</v>
      </c>
      <c r="G124">
        <f t="shared" si="2"/>
        <v>27</v>
      </c>
      <c r="H124">
        <f t="shared" si="3"/>
        <v>2015</v>
      </c>
    </row>
    <row r="125" spans="1:8" x14ac:dyDescent="0.25">
      <c r="A125" s="1">
        <v>42185</v>
      </c>
      <c r="B125" t="s">
        <v>59</v>
      </c>
      <c r="C125">
        <v>0</v>
      </c>
      <c r="D125" s="2">
        <v>3019</v>
      </c>
      <c r="E125" t="s">
        <v>60</v>
      </c>
      <c r="F125">
        <v>86</v>
      </c>
      <c r="G125">
        <f t="shared" si="2"/>
        <v>27</v>
      </c>
      <c r="H125">
        <f t="shared" si="3"/>
        <v>2015</v>
      </c>
    </row>
    <row r="126" spans="1:8" x14ac:dyDescent="0.25">
      <c r="A126" s="1">
        <v>42186</v>
      </c>
      <c r="B126" t="s">
        <v>61</v>
      </c>
      <c r="C126">
        <v>0</v>
      </c>
      <c r="D126" s="2">
        <v>3019</v>
      </c>
      <c r="E126" t="s">
        <v>62</v>
      </c>
      <c r="F126">
        <v>84</v>
      </c>
      <c r="G126">
        <f t="shared" si="2"/>
        <v>27</v>
      </c>
      <c r="H126">
        <f t="shared" si="3"/>
        <v>2015</v>
      </c>
    </row>
    <row r="127" spans="1:8" x14ac:dyDescent="0.25">
      <c r="A127" s="1">
        <v>42187</v>
      </c>
      <c r="B127" t="s">
        <v>61</v>
      </c>
      <c r="C127">
        <v>0</v>
      </c>
      <c r="D127" s="2">
        <v>3017</v>
      </c>
      <c r="E127" t="s">
        <v>62</v>
      </c>
      <c r="F127">
        <v>80</v>
      </c>
      <c r="G127">
        <f t="shared" si="2"/>
        <v>27</v>
      </c>
      <c r="H127">
        <f t="shared" si="3"/>
        <v>2015</v>
      </c>
    </row>
    <row r="128" spans="1:8" x14ac:dyDescent="0.25">
      <c r="A128" s="1">
        <v>42188</v>
      </c>
      <c r="B128" t="s">
        <v>61</v>
      </c>
      <c r="C128">
        <v>0</v>
      </c>
      <c r="D128" s="2">
        <v>3017</v>
      </c>
      <c r="E128" t="s">
        <v>62</v>
      </c>
      <c r="F128">
        <v>52</v>
      </c>
      <c r="G128">
        <f t="shared" si="2"/>
        <v>27</v>
      </c>
      <c r="H128">
        <f t="shared" si="3"/>
        <v>2015</v>
      </c>
    </row>
    <row r="129" spans="1:8" x14ac:dyDescent="0.25">
      <c r="A129" s="1">
        <v>42191</v>
      </c>
      <c r="B129" t="s">
        <v>61</v>
      </c>
      <c r="C129">
        <v>0</v>
      </c>
      <c r="D129" s="2">
        <v>3017</v>
      </c>
      <c r="E129" t="s">
        <v>62</v>
      </c>
      <c r="F129">
        <v>134</v>
      </c>
      <c r="G129">
        <f t="shared" si="2"/>
        <v>28</v>
      </c>
      <c r="H129">
        <f t="shared" si="3"/>
        <v>2015</v>
      </c>
    </row>
    <row r="130" spans="1:8" x14ac:dyDescent="0.25">
      <c r="A130" s="1">
        <v>42192</v>
      </c>
      <c r="B130" t="s">
        <v>61</v>
      </c>
      <c r="C130">
        <v>0</v>
      </c>
      <c r="D130" s="2">
        <v>3017</v>
      </c>
      <c r="E130" t="s">
        <v>62</v>
      </c>
      <c r="F130">
        <v>98</v>
      </c>
      <c r="G130">
        <f t="shared" si="2"/>
        <v>28</v>
      </c>
      <c r="H130">
        <f t="shared" si="3"/>
        <v>2015</v>
      </c>
    </row>
    <row r="131" spans="1:8" x14ac:dyDescent="0.25">
      <c r="A131" s="1">
        <v>42193</v>
      </c>
      <c r="B131" t="s">
        <v>61</v>
      </c>
      <c r="C131" t="s">
        <v>30</v>
      </c>
      <c r="D131" s="2">
        <v>3017</v>
      </c>
      <c r="E131" t="s">
        <v>62</v>
      </c>
      <c r="F131">
        <v>48</v>
      </c>
      <c r="G131">
        <f t="shared" ref="G131:G194" si="4">WEEKNUM(A131)</f>
        <v>28</v>
      </c>
      <c r="H131">
        <f t="shared" ref="H131:H194" si="5">YEAR(A131)</f>
        <v>2015</v>
      </c>
    </row>
    <row r="132" spans="1:8" x14ac:dyDescent="0.25">
      <c r="A132" s="1">
        <v>42194</v>
      </c>
      <c r="B132" t="s">
        <v>61</v>
      </c>
      <c r="C132" t="s">
        <v>63</v>
      </c>
      <c r="D132" s="2">
        <v>3017</v>
      </c>
      <c r="E132" t="s">
        <v>62</v>
      </c>
      <c r="F132">
        <v>80</v>
      </c>
      <c r="G132">
        <f t="shared" si="4"/>
        <v>28</v>
      </c>
      <c r="H132">
        <f t="shared" si="5"/>
        <v>2015</v>
      </c>
    </row>
    <row r="133" spans="1:8" x14ac:dyDescent="0.25">
      <c r="A133" s="1">
        <v>42195</v>
      </c>
      <c r="B133" t="s">
        <v>61</v>
      </c>
      <c r="C133">
        <v>0</v>
      </c>
      <c r="D133" s="2">
        <v>3017</v>
      </c>
      <c r="E133" t="s">
        <v>62</v>
      </c>
      <c r="F133">
        <v>72</v>
      </c>
      <c r="G133">
        <f t="shared" si="4"/>
        <v>28</v>
      </c>
      <c r="H133">
        <f t="shared" si="5"/>
        <v>2015</v>
      </c>
    </row>
    <row r="134" spans="1:8" x14ac:dyDescent="0.25">
      <c r="A134" s="1">
        <v>42198</v>
      </c>
      <c r="B134" t="s">
        <v>61</v>
      </c>
      <c r="C134">
        <v>0</v>
      </c>
      <c r="D134" s="2">
        <v>3017</v>
      </c>
      <c r="E134" t="s">
        <v>62</v>
      </c>
      <c r="F134">
        <v>90</v>
      </c>
      <c r="G134">
        <f t="shared" si="4"/>
        <v>29</v>
      </c>
      <c r="H134">
        <f t="shared" si="5"/>
        <v>2015</v>
      </c>
    </row>
    <row r="135" spans="1:8" x14ac:dyDescent="0.25">
      <c r="A135" s="1">
        <v>42199</v>
      </c>
      <c r="B135" t="s">
        <v>61</v>
      </c>
      <c r="C135">
        <v>0</v>
      </c>
      <c r="D135" s="2">
        <v>3017</v>
      </c>
      <c r="E135" t="s">
        <v>62</v>
      </c>
      <c r="F135">
        <v>82</v>
      </c>
      <c r="G135">
        <f t="shared" si="4"/>
        <v>29</v>
      </c>
      <c r="H135">
        <f t="shared" si="5"/>
        <v>2015</v>
      </c>
    </row>
    <row r="136" spans="1:8" x14ac:dyDescent="0.25">
      <c r="A136" s="1">
        <v>42200</v>
      </c>
      <c r="B136" t="s">
        <v>61</v>
      </c>
      <c r="C136">
        <v>0</v>
      </c>
      <c r="D136" s="2">
        <v>3017</v>
      </c>
      <c r="E136" t="s">
        <v>62</v>
      </c>
      <c r="F136">
        <v>30</v>
      </c>
      <c r="G136">
        <f t="shared" si="4"/>
        <v>29</v>
      </c>
      <c r="H136">
        <f t="shared" si="5"/>
        <v>2015</v>
      </c>
    </row>
    <row r="137" spans="1:8" x14ac:dyDescent="0.25">
      <c r="A137" s="1">
        <v>42201</v>
      </c>
      <c r="B137" t="s">
        <v>61</v>
      </c>
      <c r="C137">
        <v>0</v>
      </c>
      <c r="D137" s="2">
        <v>3016</v>
      </c>
      <c r="E137" t="s">
        <v>62</v>
      </c>
      <c r="F137">
        <v>38</v>
      </c>
      <c r="G137">
        <f t="shared" si="4"/>
        <v>29</v>
      </c>
      <c r="H137">
        <f t="shared" si="5"/>
        <v>2015</v>
      </c>
    </row>
    <row r="138" spans="1:8" x14ac:dyDescent="0.25">
      <c r="A138" s="1">
        <v>42202</v>
      </c>
      <c r="B138" t="s">
        <v>61</v>
      </c>
      <c r="C138">
        <v>0</v>
      </c>
      <c r="D138" s="2">
        <v>3016</v>
      </c>
      <c r="E138" t="s">
        <v>62</v>
      </c>
      <c r="F138">
        <v>76</v>
      </c>
      <c r="G138">
        <f t="shared" si="4"/>
        <v>29</v>
      </c>
      <c r="H138">
        <f t="shared" si="5"/>
        <v>2015</v>
      </c>
    </row>
    <row r="139" spans="1:8" x14ac:dyDescent="0.25">
      <c r="A139" s="1">
        <v>42205</v>
      </c>
      <c r="B139" t="s">
        <v>61</v>
      </c>
      <c r="C139">
        <v>0</v>
      </c>
      <c r="D139" s="2">
        <v>3016</v>
      </c>
      <c r="E139" t="s">
        <v>62</v>
      </c>
      <c r="F139">
        <v>48</v>
      </c>
      <c r="G139">
        <f t="shared" si="4"/>
        <v>30</v>
      </c>
      <c r="H139">
        <f t="shared" si="5"/>
        <v>2015</v>
      </c>
    </row>
    <row r="140" spans="1:8" x14ac:dyDescent="0.25">
      <c r="A140" s="1">
        <v>42206</v>
      </c>
      <c r="B140" t="s">
        <v>61</v>
      </c>
      <c r="C140">
        <v>0</v>
      </c>
      <c r="D140" s="2">
        <v>3016</v>
      </c>
      <c r="E140" t="s">
        <v>62</v>
      </c>
      <c r="F140">
        <v>76</v>
      </c>
      <c r="G140">
        <f t="shared" si="4"/>
        <v>30</v>
      </c>
      <c r="H140">
        <f t="shared" si="5"/>
        <v>2015</v>
      </c>
    </row>
    <row r="141" spans="1:8" x14ac:dyDescent="0.25">
      <c r="A141" s="1">
        <v>42207</v>
      </c>
      <c r="B141" t="s">
        <v>61</v>
      </c>
      <c r="C141">
        <v>0</v>
      </c>
      <c r="D141" s="2">
        <v>3016</v>
      </c>
      <c r="E141" t="s">
        <v>62</v>
      </c>
      <c r="F141">
        <v>66</v>
      </c>
      <c r="G141">
        <f t="shared" si="4"/>
        <v>30</v>
      </c>
      <c r="H141">
        <f t="shared" si="5"/>
        <v>2015</v>
      </c>
    </row>
    <row r="142" spans="1:8" x14ac:dyDescent="0.25">
      <c r="A142" s="1">
        <v>42208</v>
      </c>
      <c r="B142" t="s">
        <v>61</v>
      </c>
      <c r="C142">
        <v>0</v>
      </c>
      <c r="D142" s="2">
        <v>3016</v>
      </c>
      <c r="E142" t="s">
        <v>62</v>
      </c>
      <c r="F142">
        <v>42</v>
      </c>
      <c r="G142">
        <f t="shared" si="4"/>
        <v>30</v>
      </c>
      <c r="H142">
        <f t="shared" si="5"/>
        <v>2015</v>
      </c>
    </row>
    <row r="143" spans="1:8" x14ac:dyDescent="0.25">
      <c r="A143" s="1">
        <v>42209</v>
      </c>
      <c r="B143" t="s">
        <v>61</v>
      </c>
      <c r="C143">
        <v>0</v>
      </c>
      <c r="D143" s="2">
        <v>3016</v>
      </c>
      <c r="E143" t="s">
        <v>62</v>
      </c>
      <c r="F143">
        <v>76</v>
      </c>
      <c r="G143">
        <f t="shared" si="4"/>
        <v>30</v>
      </c>
      <c r="H143">
        <f t="shared" si="5"/>
        <v>2015</v>
      </c>
    </row>
    <row r="144" spans="1:8" x14ac:dyDescent="0.25">
      <c r="A144" s="1">
        <v>42212</v>
      </c>
      <c r="B144" t="s">
        <v>61</v>
      </c>
      <c r="C144">
        <v>0</v>
      </c>
      <c r="D144" s="2">
        <v>3016</v>
      </c>
      <c r="E144" t="s">
        <v>62</v>
      </c>
      <c r="F144">
        <v>114</v>
      </c>
      <c r="G144">
        <f t="shared" si="4"/>
        <v>31</v>
      </c>
      <c r="H144">
        <f t="shared" si="5"/>
        <v>2015</v>
      </c>
    </row>
    <row r="145" spans="1:8" x14ac:dyDescent="0.25">
      <c r="A145" s="1">
        <v>42213</v>
      </c>
      <c r="B145" t="s">
        <v>61</v>
      </c>
      <c r="C145">
        <v>0</v>
      </c>
      <c r="D145" s="2">
        <v>3016</v>
      </c>
      <c r="E145" t="s">
        <v>62</v>
      </c>
      <c r="F145">
        <v>32</v>
      </c>
      <c r="G145">
        <f t="shared" si="4"/>
        <v>31</v>
      </c>
      <c r="H145">
        <f t="shared" si="5"/>
        <v>2015</v>
      </c>
    </row>
    <row r="146" spans="1:8" x14ac:dyDescent="0.25">
      <c r="A146" s="1">
        <v>42214</v>
      </c>
      <c r="B146" t="s">
        <v>61</v>
      </c>
      <c r="C146">
        <v>0</v>
      </c>
      <c r="D146" s="2">
        <v>3016</v>
      </c>
      <c r="E146" t="s">
        <v>62</v>
      </c>
      <c r="F146">
        <v>84</v>
      </c>
      <c r="G146">
        <f t="shared" si="4"/>
        <v>31</v>
      </c>
      <c r="H146">
        <f t="shared" si="5"/>
        <v>2015</v>
      </c>
    </row>
    <row r="147" spans="1:8" x14ac:dyDescent="0.25">
      <c r="A147" s="1">
        <v>42215</v>
      </c>
      <c r="B147" t="s">
        <v>61</v>
      </c>
      <c r="C147">
        <v>0</v>
      </c>
      <c r="D147" s="2">
        <v>3014</v>
      </c>
      <c r="E147" t="s">
        <v>62</v>
      </c>
      <c r="F147">
        <v>80</v>
      </c>
      <c r="G147">
        <f t="shared" si="4"/>
        <v>31</v>
      </c>
      <c r="H147">
        <f t="shared" si="5"/>
        <v>2015</v>
      </c>
    </row>
    <row r="148" spans="1:8" x14ac:dyDescent="0.25">
      <c r="A148" s="1">
        <v>42216</v>
      </c>
      <c r="B148" t="s">
        <v>61</v>
      </c>
      <c r="C148">
        <v>0</v>
      </c>
      <c r="D148" s="2">
        <v>3014</v>
      </c>
      <c r="E148" t="s">
        <v>62</v>
      </c>
      <c r="F148">
        <v>118</v>
      </c>
      <c r="G148">
        <f t="shared" si="4"/>
        <v>31</v>
      </c>
      <c r="H148">
        <f t="shared" si="5"/>
        <v>2015</v>
      </c>
    </row>
    <row r="149" spans="1:8" x14ac:dyDescent="0.25">
      <c r="A149" s="1">
        <v>42219</v>
      </c>
      <c r="B149" t="s">
        <v>61</v>
      </c>
      <c r="C149">
        <v>0</v>
      </c>
      <c r="D149" s="2">
        <v>3014</v>
      </c>
      <c r="E149" t="s">
        <v>64</v>
      </c>
      <c r="F149">
        <v>54</v>
      </c>
      <c r="G149">
        <f t="shared" si="4"/>
        <v>32</v>
      </c>
      <c r="H149">
        <f t="shared" si="5"/>
        <v>2015</v>
      </c>
    </row>
    <row r="150" spans="1:8" x14ac:dyDescent="0.25">
      <c r="A150" s="1">
        <v>42220</v>
      </c>
      <c r="B150" t="s">
        <v>61</v>
      </c>
      <c r="C150">
        <v>0</v>
      </c>
      <c r="D150" s="2">
        <v>3014</v>
      </c>
      <c r="E150" t="s">
        <v>64</v>
      </c>
      <c r="F150">
        <v>116</v>
      </c>
      <c r="G150">
        <f t="shared" si="4"/>
        <v>32</v>
      </c>
      <c r="H150">
        <f t="shared" si="5"/>
        <v>2015</v>
      </c>
    </row>
    <row r="151" spans="1:8" x14ac:dyDescent="0.25">
      <c r="A151" s="1">
        <v>42221</v>
      </c>
      <c r="B151" t="s">
        <v>61</v>
      </c>
      <c r="C151">
        <v>0</v>
      </c>
      <c r="D151" s="2">
        <v>3014</v>
      </c>
      <c r="E151" t="s">
        <v>64</v>
      </c>
      <c r="F151">
        <v>74</v>
      </c>
      <c r="G151">
        <f t="shared" si="4"/>
        <v>32</v>
      </c>
      <c r="H151">
        <f t="shared" si="5"/>
        <v>2015</v>
      </c>
    </row>
    <row r="152" spans="1:8" x14ac:dyDescent="0.25">
      <c r="A152" s="1">
        <v>42222</v>
      </c>
      <c r="B152" t="s">
        <v>61</v>
      </c>
      <c r="C152">
        <v>0</v>
      </c>
      <c r="D152" s="2">
        <v>3017</v>
      </c>
      <c r="E152" t="s">
        <v>64</v>
      </c>
      <c r="F152">
        <v>38</v>
      </c>
      <c r="G152">
        <f t="shared" si="4"/>
        <v>32</v>
      </c>
      <c r="H152">
        <f t="shared" si="5"/>
        <v>2015</v>
      </c>
    </row>
    <row r="153" spans="1:8" x14ac:dyDescent="0.25">
      <c r="A153" s="1">
        <v>42223</v>
      </c>
      <c r="B153" t="s">
        <v>61</v>
      </c>
      <c r="C153">
        <v>0</v>
      </c>
      <c r="D153" s="2">
        <v>3017</v>
      </c>
      <c r="E153" t="s">
        <v>64</v>
      </c>
      <c r="F153">
        <v>58</v>
      </c>
      <c r="G153">
        <f t="shared" si="4"/>
        <v>32</v>
      </c>
      <c r="H153">
        <f t="shared" si="5"/>
        <v>2015</v>
      </c>
    </row>
    <row r="154" spans="1:8" x14ac:dyDescent="0.25">
      <c r="A154" s="1">
        <v>42226</v>
      </c>
      <c r="B154" t="s">
        <v>61</v>
      </c>
      <c r="C154">
        <v>0</v>
      </c>
      <c r="D154" s="2">
        <v>3017</v>
      </c>
      <c r="E154" t="s">
        <v>64</v>
      </c>
      <c r="F154">
        <v>-10.1</v>
      </c>
      <c r="G154">
        <f t="shared" si="4"/>
        <v>33</v>
      </c>
      <c r="H154">
        <f t="shared" si="5"/>
        <v>2015</v>
      </c>
    </row>
    <row r="155" spans="1:8" x14ac:dyDescent="0.25">
      <c r="A155" s="1">
        <v>42227</v>
      </c>
      <c r="B155" t="s">
        <v>61</v>
      </c>
      <c r="C155">
        <v>0</v>
      </c>
      <c r="D155" s="2">
        <v>3017</v>
      </c>
      <c r="E155" t="s">
        <v>64</v>
      </c>
      <c r="F155">
        <v>130</v>
      </c>
      <c r="G155">
        <f t="shared" si="4"/>
        <v>33</v>
      </c>
      <c r="H155">
        <f t="shared" si="5"/>
        <v>2015</v>
      </c>
    </row>
    <row r="156" spans="1:8" x14ac:dyDescent="0.25">
      <c r="A156" s="1">
        <v>42228</v>
      </c>
      <c r="B156" t="s">
        <v>61</v>
      </c>
      <c r="C156">
        <v>0</v>
      </c>
      <c r="D156" s="2">
        <v>3017</v>
      </c>
      <c r="E156" t="s">
        <v>64</v>
      </c>
      <c r="F156">
        <v>96</v>
      </c>
      <c r="G156">
        <f t="shared" si="4"/>
        <v>33</v>
      </c>
      <c r="H156">
        <f t="shared" si="5"/>
        <v>2015</v>
      </c>
    </row>
    <row r="157" spans="1:8" x14ac:dyDescent="0.25">
      <c r="A157" s="1">
        <v>42229</v>
      </c>
      <c r="B157" t="s">
        <v>61</v>
      </c>
      <c r="C157">
        <v>0</v>
      </c>
      <c r="D157" s="2">
        <v>3011</v>
      </c>
      <c r="E157" t="s">
        <v>64</v>
      </c>
      <c r="F157">
        <v>44</v>
      </c>
      <c r="G157">
        <f t="shared" si="4"/>
        <v>33</v>
      </c>
      <c r="H157">
        <f t="shared" si="5"/>
        <v>2015</v>
      </c>
    </row>
    <row r="158" spans="1:8" x14ac:dyDescent="0.25">
      <c r="A158" s="1">
        <v>42230</v>
      </c>
      <c r="B158" t="s">
        <v>61</v>
      </c>
      <c r="C158">
        <v>0</v>
      </c>
      <c r="D158" s="2">
        <v>3011</v>
      </c>
      <c r="E158" t="s">
        <v>64</v>
      </c>
      <c r="F158">
        <v>24</v>
      </c>
      <c r="G158">
        <f t="shared" si="4"/>
        <v>33</v>
      </c>
      <c r="H158">
        <f t="shared" si="5"/>
        <v>2015</v>
      </c>
    </row>
    <row r="159" spans="1:8" x14ac:dyDescent="0.25">
      <c r="A159" s="1">
        <v>42233</v>
      </c>
      <c r="B159" t="s">
        <v>61</v>
      </c>
      <c r="C159">
        <v>0</v>
      </c>
      <c r="D159" s="2">
        <v>3011</v>
      </c>
      <c r="E159" t="s">
        <v>64</v>
      </c>
      <c r="F159">
        <v>92</v>
      </c>
      <c r="G159">
        <f t="shared" si="4"/>
        <v>34</v>
      </c>
      <c r="H159">
        <f t="shared" si="5"/>
        <v>2015</v>
      </c>
    </row>
    <row r="160" spans="1:8" x14ac:dyDescent="0.25">
      <c r="A160" s="1">
        <v>42234</v>
      </c>
      <c r="B160" t="s">
        <v>61</v>
      </c>
      <c r="C160">
        <v>0</v>
      </c>
      <c r="D160" s="2">
        <v>3011</v>
      </c>
      <c r="E160" t="s">
        <v>64</v>
      </c>
      <c r="F160">
        <v>80</v>
      </c>
      <c r="G160">
        <f t="shared" si="4"/>
        <v>34</v>
      </c>
      <c r="H160">
        <f t="shared" si="5"/>
        <v>2015</v>
      </c>
    </row>
    <row r="161" spans="1:8" x14ac:dyDescent="0.25">
      <c r="A161" s="1">
        <v>42235</v>
      </c>
      <c r="B161" t="s">
        <v>61</v>
      </c>
      <c r="C161">
        <v>0</v>
      </c>
      <c r="D161" s="2">
        <v>3011</v>
      </c>
      <c r="E161" t="s">
        <v>64</v>
      </c>
      <c r="F161">
        <v>42</v>
      </c>
      <c r="G161">
        <f t="shared" si="4"/>
        <v>34</v>
      </c>
      <c r="H161">
        <f t="shared" si="5"/>
        <v>2015</v>
      </c>
    </row>
    <row r="162" spans="1:8" x14ac:dyDescent="0.25">
      <c r="A162" s="1">
        <v>42236</v>
      </c>
      <c r="B162" t="s">
        <v>61</v>
      </c>
      <c r="C162">
        <v>0</v>
      </c>
      <c r="D162" s="2">
        <v>3011</v>
      </c>
      <c r="E162" t="s">
        <v>64</v>
      </c>
      <c r="F162">
        <v>42</v>
      </c>
      <c r="G162">
        <f t="shared" si="4"/>
        <v>34</v>
      </c>
      <c r="H162">
        <f t="shared" si="5"/>
        <v>2015</v>
      </c>
    </row>
    <row r="163" spans="1:8" x14ac:dyDescent="0.25">
      <c r="A163" s="1">
        <v>42237</v>
      </c>
      <c r="B163" t="s">
        <v>61</v>
      </c>
      <c r="C163">
        <v>0</v>
      </c>
      <c r="D163" s="2">
        <v>3011</v>
      </c>
      <c r="E163" t="s">
        <v>64</v>
      </c>
      <c r="F163">
        <v>84</v>
      </c>
      <c r="G163">
        <f t="shared" si="4"/>
        <v>34</v>
      </c>
      <c r="H163">
        <f t="shared" si="5"/>
        <v>2015</v>
      </c>
    </row>
    <row r="164" spans="1:8" x14ac:dyDescent="0.25">
      <c r="A164" s="1">
        <v>42240</v>
      </c>
      <c r="B164" t="s">
        <v>61</v>
      </c>
      <c r="C164">
        <v>0</v>
      </c>
      <c r="D164" s="2">
        <v>3011</v>
      </c>
      <c r="E164" t="s">
        <v>64</v>
      </c>
      <c r="F164">
        <v>98</v>
      </c>
      <c r="G164">
        <f t="shared" si="4"/>
        <v>35</v>
      </c>
      <c r="H164">
        <f t="shared" si="5"/>
        <v>2015</v>
      </c>
    </row>
    <row r="165" spans="1:8" x14ac:dyDescent="0.25">
      <c r="A165" s="1">
        <v>42241</v>
      </c>
      <c r="B165" t="s">
        <v>61</v>
      </c>
      <c r="C165">
        <v>0</v>
      </c>
      <c r="D165" s="2">
        <v>3011</v>
      </c>
      <c r="E165" t="s">
        <v>64</v>
      </c>
      <c r="F165">
        <v>16</v>
      </c>
      <c r="G165">
        <f t="shared" si="4"/>
        <v>35</v>
      </c>
      <c r="H165">
        <f t="shared" si="5"/>
        <v>2015</v>
      </c>
    </row>
    <row r="166" spans="1:8" x14ac:dyDescent="0.25">
      <c r="A166" s="1">
        <v>42242</v>
      </c>
      <c r="B166" t="s">
        <v>61</v>
      </c>
      <c r="C166">
        <v>0</v>
      </c>
      <c r="D166" s="2">
        <v>3011</v>
      </c>
      <c r="E166" t="s">
        <v>64</v>
      </c>
      <c r="F166">
        <v>46</v>
      </c>
      <c r="G166">
        <f t="shared" si="4"/>
        <v>35</v>
      </c>
      <c r="H166">
        <f t="shared" si="5"/>
        <v>2015</v>
      </c>
    </row>
    <row r="167" spans="1:8" x14ac:dyDescent="0.25">
      <c r="A167" s="1">
        <v>42243</v>
      </c>
      <c r="B167" t="s">
        <v>61</v>
      </c>
      <c r="C167">
        <v>0</v>
      </c>
      <c r="D167" s="2">
        <v>2977</v>
      </c>
      <c r="E167" t="s">
        <v>64</v>
      </c>
      <c r="F167">
        <v>88</v>
      </c>
      <c r="G167">
        <f t="shared" si="4"/>
        <v>35</v>
      </c>
      <c r="H167">
        <f t="shared" si="5"/>
        <v>2015</v>
      </c>
    </row>
    <row r="168" spans="1:8" x14ac:dyDescent="0.25">
      <c r="A168" s="1">
        <v>42244</v>
      </c>
      <c r="B168" t="s">
        <v>61</v>
      </c>
      <c r="C168" t="s">
        <v>65</v>
      </c>
      <c r="D168" s="2">
        <v>2977</v>
      </c>
      <c r="E168" t="s">
        <v>64</v>
      </c>
      <c r="F168">
        <v>106</v>
      </c>
      <c r="G168">
        <f t="shared" si="4"/>
        <v>35</v>
      </c>
      <c r="H168">
        <f t="shared" si="5"/>
        <v>2015</v>
      </c>
    </row>
    <row r="169" spans="1:8" x14ac:dyDescent="0.25">
      <c r="A169" s="1">
        <v>42247</v>
      </c>
      <c r="B169" t="s">
        <v>61</v>
      </c>
      <c r="C169">
        <v>0</v>
      </c>
      <c r="D169" s="2">
        <v>2977</v>
      </c>
      <c r="E169" t="s">
        <v>64</v>
      </c>
      <c r="F169">
        <v>62</v>
      </c>
      <c r="G169">
        <f t="shared" si="4"/>
        <v>36</v>
      </c>
      <c r="H169">
        <f t="shared" si="5"/>
        <v>2015</v>
      </c>
    </row>
    <row r="170" spans="1:8" x14ac:dyDescent="0.25">
      <c r="A170" s="1">
        <v>42248</v>
      </c>
      <c r="B170" t="s">
        <v>61</v>
      </c>
      <c r="C170">
        <v>0</v>
      </c>
      <c r="D170" s="2">
        <v>2977</v>
      </c>
      <c r="E170" t="s">
        <v>66</v>
      </c>
      <c r="F170">
        <v>42</v>
      </c>
      <c r="G170">
        <f t="shared" si="4"/>
        <v>36</v>
      </c>
      <c r="H170">
        <f t="shared" si="5"/>
        <v>2015</v>
      </c>
    </row>
    <row r="171" spans="1:8" x14ac:dyDescent="0.25">
      <c r="A171" s="1">
        <v>42249</v>
      </c>
      <c r="B171" t="s">
        <v>61</v>
      </c>
      <c r="C171">
        <v>0</v>
      </c>
      <c r="D171" s="2">
        <v>2977</v>
      </c>
      <c r="E171" t="s">
        <v>66</v>
      </c>
      <c r="F171">
        <v>54</v>
      </c>
      <c r="G171">
        <f t="shared" si="4"/>
        <v>36</v>
      </c>
      <c r="H171">
        <f t="shared" si="5"/>
        <v>2015</v>
      </c>
    </row>
    <row r="172" spans="1:8" x14ac:dyDescent="0.25">
      <c r="A172" s="1">
        <v>42250</v>
      </c>
      <c r="B172" t="s">
        <v>61</v>
      </c>
      <c r="C172">
        <v>0</v>
      </c>
      <c r="D172" s="2">
        <v>2975</v>
      </c>
      <c r="E172" t="s">
        <v>66</v>
      </c>
      <c r="F172">
        <v>78</v>
      </c>
      <c r="G172">
        <f t="shared" si="4"/>
        <v>36</v>
      </c>
      <c r="H172">
        <f t="shared" si="5"/>
        <v>2015</v>
      </c>
    </row>
    <row r="173" spans="1:8" x14ac:dyDescent="0.25">
      <c r="A173" s="1">
        <v>42251</v>
      </c>
      <c r="B173" t="s">
        <v>61</v>
      </c>
      <c r="C173">
        <v>0</v>
      </c>
      <c r="D173" s="2">
        <v>2975</v>
      </c>
      <c r="E173" t="s">
        <v>66</v>
      </c>
      <c r="F173">
        <v>50</v>
      </c>
      <c r="G173">
        <f t="shared" si="4"/>
        <v>36</v>
      </c>
      <c r="H173">
        <f t="shared" si="5"/>
        <v>2015</v>
      </c>
    </row>
    <row r="174" spans="1:8" x14ac:dyDescent="0.25">
      <c r="A174" s="1">
        <v>42255</v>
      </c>
      <c r="B174" t="s">
        <v>61</v>
      </c>
      <c r="C174" t="s">
        <v>30</v>
      </c>
      <c r="D174" s="2">
        <v>2975</v>
      </c>
      <c r="E174" t="s">
        <v>66</v>
      </c>
      <c r="F174">
        <v>72</v>
      </c>
      <c r="G174">
        <f t="shared" si="4"/>
        <v>37</v>
      </c>
      <c r="H174">
        <f t="shared" si="5"/>
        <v>2015</v>
      </c>
    </row>
    <row r="175" spans="1:8" x14ac:dyDescent="0.25">
      <c r="A175" s="1">
        <v>42256</v>
      </c>
      <c r="B175" t="s">
        <v>61</v>
      </c>
      <c r="C175" t="s">
        <v>67</v>
      </c>
      <c r="D175" s="2">
        <v>2975</v>
      </c>
      <c r="E175" t="s">
        <v>66</v>
      </c>
      <c r="F175">
        <v>18</v>
      </c>
      <c r="G175">
        <f t="shared" si="4"/>
        <v>37</v>
      </c>
      <c r="H175">
        <f t="shared" si="5"/>
        <v>2015</v>
      </c>
    </row>
    <row r="176" spans="1:8" x14ac:dyDescent="0.25">
      <c r="A176" s="1">
        <v>42257</v>
      </c>
      <c r="B176" t="s">
        <v>61</v>
      </c>
      <c r="C176" t="s">
        <v>68</v>
      </c>
      <c r="D176" s="2">
        <v>2971</v>
      </c>
      <c r="E176" t="s">
        <v>66</v>
      </c>
      <c r="F176">
        <v>76</v>
      </c>
      <c r="G176">
        <f t="shared" si="4"/>
        <v>37</v>
      </c>
      <c r="H176">
        <f t="shared" si="5"/>
        <v>2015</v>
      </c>
    </row>
    <row r="177" spans="1:8" x14ac:dyDescent="0.25">
      <c r="A177" s="1">
        <v>42258</v>
      </c>
      <c r="B177" t="s">
        <v>61</v>
      </c>
      <c r="C177">
        <v>0</v>
      </c>
      <c r="D177" s="2">
        <v>2971</v>
      </c>
      <c r="E177" t="s">
        <v>66</v>
      </c>
      <c r="F177">
        <v>68</v>
      </c>
      <c r="G177">
        <f t="shared" si="4"/>
        <v>37</v>
      </c>
      <c r="H177">
        <f t="shared" si="5"/>
        <v>2015</v>
      </c>
    </row>
    <row r="178" spans="1:8" x14ac:dyDescent="0.25">
      <c r="A178" s="1">
        <v>42261</v>
      </c>
      <c r="B178" t="s">
        <v>61</v>
      </c>
      <c r="C178">
        <v>0</v>
      </c>
      <c r="D178" s="2">
        <v>2971</v>
      </c>
      <c r="E178" t="s">
        <v>66</v>
      </c>
      <c r="F178">
        <v>82</v>
      </c>
      <c r="G178">
        <f t="shared" si="4"/>
        <v>38</v>
      </c>
      <c r="H178">
        <f t="shared" si="5"/>
        <v>2015</v>
      </c>
    </row>
    <row r="179" spans="1:8" x14ac:dyDescent="0.25">
      <c r="A179" s="1">
        <v>42262</v>
      </c>
      <c r="B179" t="s">
        <v>61</v>
      </c>
      <c r="C179">
        <v>0</v>
      </c>
      <c r="D179" s="2">
        <v>2971</v>
      </c>
      <c r="E179" t="s">
        <v>66</v>
      </c>
      <c r="F179">
        <v>96</v>
      </c>
      <c r="G179">
        <f t="shared" si="4"/>
        <v>38</v>
      </c>
      <c r="H179">
        <f t="shared" si="5"/>
        <v>2015</v>
      </c>
    </row>
    <row r="180" spans="1:8" x14ac:dyDescent="0.25">
      <c r="A180" s="1">
        <v>42263</v>
      </c>
      <c r="B180" t="s">
        <v>61</v>
      </c>
      <c r="C180">
        <v>0</v>
      </c>
      <c r="D180" s="2">
        <v>2971</v>
      </c>
      <c r="E180" t="s">
        <v>66</v>
      </c>
      <c r="F180">
        <v>86</v>
      </c>
      <c r="G180">
        <f t="shared" si="4"/>
        <v>38</v>
      </c>
      <c r="H180">
        <f t="shared" si="5"/>
        <v>2015</v>
      </c>
    </row>
    <row r="181" spans="1:8" x14ac:dyDescent="0.25">
      <c r="A181" s="1">
        <v>42264</v>
      </c>
      <c r="B181" t="s">
        <v>61</v>
      </c>
      <c r="C181">
        <v>0</v>
      </c>
      <c r="D181" s="2">
        <v>2984</v>
      </c>
      <c r="E181" t="s">
        <v>66</v>
      </c>
      <c r="F181">
        <v>40</v>
      </c>
      <c r="G181">
        <f t="shared" si="4"/>
        <v>38</v>
      </c>
      <c r="H181">
        <f t="shared" si="5"/>
        <v>2015</v>
      </c>
    </row>
    <row r="182" spans="1:8" x14ac:dyDescent="0.25">
      <c r="A182" s="1">
        <v>42265</v>
      </c>
      <c r="B182" t="s">
        <v>61</v>
      </c>
      <c r="C182">
        <v>0</v>
      </c>
      <c r="D182" s="2">
        <v>2984</v>
      </c>
      <c r="E182" t="s">
        <v>66</v>
      </c>
      <c r="F182">
        <v>64</v>
      </c>
      <c r="G182">
        <f t="shared" si="4"/>
        <v>38</v>
      </c>
      <c r="H182">
        <f t="shared" si="5"/>
        <v>2015</v>
      </c>
    </row>
    <row r="183" spans="1:8" x14ac:dyDescent="0.25">
      <c r="A183" s="1">
        <v>42268</v>
      </c>
      <c r="B183" t="s">
        <v>61</v>
      </c>
      <c r="C183">
        <v>0</v>
      </c>
      <c r="D183" s="2">
        <v>2984</v>
      </c>
      <c r="E183" t="s">
        <v>66</v>
      </c>
      <c r="F183">
        <v>60</v>
      </c>
      <c r="G183">
        <f t="shared" si="4"/>
        <v>39</v>
      </c>
      <c r="H183">
        <f t="shared" si="5"/>
        <v>2015</v>
      </c>
    </row>
    <row r="184" spans="1:8" x14ac:dyDescent="0.25">
      <c r="A184" s="1">
        <v>42269</v>
      </c>
      <c r="B184" t="s">
        <v>61</v>
      </c>
      <c r="C184">
        <v>0</v>
      </c>
      <c r="D184" s="2">
        <v>2984</v>
      </c>
      <c r="E184" t="s">
        <v>66</v>
      </c>
      <c r="F184">
        <v>56</v>
      </c>
      <c r="G184">
        <f t="shared" si="4"/>
        <v>39</v>
      </c>
      <c r="H184">
        <f t="shared" si="5"/>
        <v>2015</v>
      </c>
    </row>
    <row r="185" spans="1:8" x14ac:dyDescent="0.25">
      <c r="A185" s="1">
        <v>42270</v>
      </c>
      <c r="B185" t="s">
        <v>61</v>
      </c>
      <c r="C185">
        <v>0</v>
      </c>
      <c r="D185" s="2">
        <v>2984</v>
      </c>
      <c r="E185" t="s">
        <v>66</v>
      </c>
      <c r="F185">
        <v>84</v>
      </c>
      <c r="G185">
        <f t="shared" si="4"/>
        <v>39</v>
      </c>
      <c r="H185">
        <f t="shared" si="5"/>
        <v>2015</v>
      </c>
    </row>
    <row r="186" spans="1:8" x14ac:dyDescent="0.25">
      <c r="A186" s="1">
        <v>42271</v>
      </c>
      <c r="B186" t="s">
        <v>61</v>
      </c>
      <c r="C186">
        <v>0</v>
      </c>
      <c r="D186" s="2">
        <v>3027</v>
      </c>
      <c r="E186" t="s">
        <v>66</v>
      </c>
      <c r="F186">
        <v>74</v>
      </c>
      <c r="G186">
        <f t="shared" si="4"/>
        <v>39</v>
      </c>
      <c r="H186">
        <f t="shared" si="5"/>
        <v>2015</v>
      </c>
    </row>
    <row r="187" spans="1:8" x14ac:dyDescent="0.25">
      <c r="A187" s="1">
        <v>42272</v>
      </c>
      <c r="B187" t="s">
        <v>61</v>
      </c>
      <c r="C187">
        <v>0</v>
      </c>
      <c r="D187" s="2">
        <v>3027</v>
      </c>
      <c r="E187" t="s">
        <v>66</v>
      </c>
      <c r="F187">
        <v>64</v>
      </c>
      <c r="G187">
        <f t="shared" si="4"/>
        <v>39</v>
      </c>
      <c r="H187">
        <f t="shared" si="5"/>
        <v>2015</v>
      </c>
    </row>
    <row r="188" spans="1:8" x14ac:dyDescent="0.25">
      <c r="A188" s="1">
        <v>42275</v>
      </c>
      <c r="B188" t="s">
        <v>61</v>
      </c>
      <c r="C188" t="s">
        <v>14</v>
      </c>
      <c r="D188" s="2">
        <v>3027</v>
      </c>
      <c r="E188" t="s">
        <v>66</v>
      </c>
      <c r="F188">
        <v>52</v>
      </c>
      <c r="G188">
        <f t="shared" si="4"/>
        <v>40</v>
      </c>
      <c r="H188">
        <f t="shared" si="5"/>
        <v>2015</v>
      </c>
    </row>
    <row r="189" spans="1:8" x14ac:dyDescent="0.25">
      <c r="A189" s="1">
        <v>42276</v>
      </c>
      <c r="B189" t="s">
        <v>61</v>
      </c>
      <c r="C189">
        <v>0</v>
      </c>
      <c r="D189" s="2">
        <v>3027</v>
      </c>
      <c r="E189" t="s">
        <v>66</v>
      </c>
      <c r="F189">
        <v>64</v>
      </c>
      <c r="G189">
        <f t="shared" si="4"/>
        <v>40</v>
      </c>
      <c r="H189">
        <f t="shared" si="5"/>
        <v>2015</v>
      </c>
    </row>
    <row r="190" spans="1:8" x14ac:dyDescent="0.25">
      <c r="A190" s="1">
        <v>42277</v>
      </c>
      <c r="B190" t="s">
        <v>61</v>
      </c>
      <c r="C190" t="s">
        <v>69</v>
      </c>
      <c r="D190" s="2">
        <v>3027</v>
      </c>
      <c r="E190" t="s">
        <v>66</v>
      </c>
      <c r="F190">
        <v>110</v>
      </c>
      <c r="G190">
        <f t="shared" si="4"/>
        <v>40</v>
      </c>
      <c r="H190">
        <f t="shared" si="5"/>
        <v>2015</v>
      </c>
    </row>
    <row r="191" spans="1:8" x14ac:dyDescent="0.25">
      <c r="A191" s="1">
        <v>42278</v>
      </c>
      <c r="B191" t="s">
        <v>61</v>
      </c>
      <c r="C191">
        <v>0</v>
      </c>
      <c r="D191" s="2">
        <v>3022</v>
      </c>
      <c r="E191" t="s">
        <v>70</v>
      </c>
      <c r="F191">
        <v>48</v>
      </c>
      <c r="G191">
        <f t="shared" si="4"/>
        <v>40</v>
      </c>
      <c r="H191">
        <f t="shared" si="5"/>
        <v>2015</v>
      </c>
    </row>
    <row r="192" spans="1:8" x14ac:dyDescent="0.25">
      <c r="A192" s="1">
        <v>42279</v>
      </c>
      <c r="B192" t="s">
        <v>61</v>
      </c>
      <c r="C192">
        <v>0</v>
      </c>
      <c r="D192" s="2">
        <v>3022</v>
      </c>
      <c r="E192" t="s">
        <v>70</v>
      </c>
      <c r="F192">
        <v>66</v>
      </c>
      <c r="G192">
        <f t="shared" si="4"/>
        <v>40</v>
      </c>
      <c r="H192">
        <f t="shared" si="5"/>
        <v>2015</v>
      </c>
    </row>
    <row r="193" spans="1:8" x14ac:dyDescent="0.25">
      <c r="A193" s="1">
        <v>42282</v>
      </c>
      <c r="B193" t="s">
        <v>61</v>
      </c>
      <c r="C193">
        <v>0</v>
      </c>
      <c r="D193" s="2">
        <v>3022</v>
      </c>
      <c r="E193" t="s">
        <v>70</v>
      </c>
      <c r="F193">
        <v>48</v>
      </c>
      <c r="G193">
        <f t="shared" si="4"/>
        <v>41</v>
      </c>
      <c r="H193">
        <f t="shared" si="5"/>
        <v>2015</v>
      </c>
    </row>
    <row r="194" spans="1:8" x14ac:dyDescent="0.25">
      <c r="A194" s="1">
        <v>42283</v>
      </c>
      <c r="B194" t="s">
        <v>61</v>
      </c>
      <c r="C194">
        <v>0</v>
      </c>
      <c r="D194" s="2">
        <v>3022</v>
      </c>
      <c r="E194" t="s">
        <v>70</v>
      </c>
      <c r="F194">
        <v>58</v>
      </c>
      <c r="G194">
        <f t="shared" si="4"/>
        <v>41</v>
      </c>
      <c r="H194">
        <f t="shared" si="5"/>
        <v>2015</v>
      </c>
    </row>
    <row r="195" spans="1:8" x14ac:dyDescent="0.25">
      <c r="A195" s="1">
        <v>42284</v>
      </c>
      <c r="B195" t="s">
        <v>61</v>
      </c>
      <c r="C195">
        <v>0</v>
      </c>
      <c r="D195" s="2">
        <v>3022</v>
      </c>
      <c r="E195" t="s">
        <v>70</v>
      </c>
      <c r="F195">
        <v>50</v>
      </c>
      <c r="G195">
        <f t="shared" ref="G195:G258" si="6">WEEKNUM(A195)</f>
        <v>41</v>
      </c>
      <c r="H195">
        <f t="shared" ref="H195:H258" si="7">YEAR(A195)</f>
        <v>2015</v>
      </c>
    </row>
    <row r="196" spans="1:8" x14ac:dyDescent="0.25">
      <c r="A196" s="1">
        <v>42285</v>
      </c>
      <c r="B196" t="s">
        <v>61</v>
      </c>
      <c r="C196" t="s">
        <v>30</v>
      </c>
      <c r="D196" s="2">
        <v>3126</v>
      </c>
      <c r="E196" t="s">
        <v>70</v>
      </c>
      <c r="F196">
        <v>80</v>
      </c>
      <c r="G196">
        <f t="shared" si="6"/>
        <v>41</v>
      </c>
      <c r="H196">
        <f t="shared" si="7"/>
        <v>2015</v>
      </c>
    </row>
    <row r="197" spans="1:8" x14ac:dyDescent="0.25">
      <c r="A197" s="1">
        <v>42286</v>
      </c>
      <c r="B197" t="s">
        <v>61</v>
      </c>
      <c r="C197">
        <v>0</v>
      </c>
      <c r="D197" s="2">
        <v>3126</v>
      </c>
      <c r="E197" t="s">
        <v>70</v>
      </c>
      <c r="F197">
        <v>38</v>
      </c>
      <c r="G197">
        <f t="shared" si="6"/>
        <v>41</v>
      </c>
      <c r="H197">
        <f t="shared" si="7"/>
        <v>2015</v>
      </c>
    </row>
    <row r="198" spans="1:8" x14ac:dyDescent="0.25">
      <c r="A198" s="1">
        <v>42290</v>
      </c>
      <c r="B198" t="s">
        <v>61</v>
      </c>
      <c r="C198">
        <v>0</v>
      </c>
      <c r="D198" s="2">
        <v>3126</v>
      </c>
      <c r="E198" t="s">
        <v>70</v>
      </c>
      <c r="F198">
        <v>60</v>
      </c>
      <c r="G198">
        <f t="shared" si="6"/>
        <v>42</v>
      </c>
      <c r="H198">
        <f t="shared" si="7"/>
        <v>2015</v>
      </c>
    </row>
    <row r="199" spans="1:8" x14ac:dyDescent="0.25">
      <c r="A199" s="1">
        <v>42291</v>
      </c>
      <c r="B199" t="s">
        <v>61</v>
      </c>
      <c r="C199">
        <v>0</v>
      </c>
      <c r="D199" s="2">
        <v>3126</v>
      </c>
      <c r="E199" t="s">
        <v>70</v>
      </c>
      <c r="F199">
        <v>64</v>
      </c>
      <c r="G199">
        <f t="shared" si="6"/>
        <v>42</v>
      </c>
      <c r="H199">
        <f t="shared" si="7"/>
        <v>2015</v>
      </c>
    </row>
    <row r="200" spans="1:8" x14ac:dyDescent="0.25">
      <c r="A200" s="1">
        <v>42292</v>
      </c>
      <c r="B200" t="s">
        <v>61</v>
      </c>
      <c r="C200">
        <v>0</v>
      </c>
      <c r="D200" s="2">
        <v>3126</v>
      </c>
      <c r="E200" t="s">
        <v>70</v>
      </c>
      <c r="F200">
        <v>124</v>
      </c>
      <c r="G200">
        <f t="shared" si="6"/>
        <v>42</v>
      </c>
      <c r="H200">
        <f t="shared" si="7"/>
        <v>2015</v>
      </c>
    </row>
    <row r="201" spans="1:8" x14ac:dyDescent="0.25">
      <c r="A201" s="1">
        <v>42293</v>
      </c>
      <c r="B201" t="s">
        <v>61</v>
      </c>
      <c r="C201">
        <v>0</v>
      </c>
      <c r="D201" s="2">
        <v>3126</v>
      </c>
      <c r="E201" t="s">
        <v>70</v>
      </c>
      <c r="F201">
        <v>96</v>
      </c>
      <c r="G201">
        <f t="shared" si="6"/>
        <v>42</v>
      </c>
      <c r="H201">
        <f t="shared" si="7"/>
        <v>2015</v>
      </c>
    </row>
    <row r="202" spans="1:8" x14ac:dyDescent="0.25">
      <c r="A202" s="1">
        <v>42294</v>
      </c>
      <c r="B202" t="s">
        <v>61</v>
      </c>
      <c r="C202">
        <v>0</v>
      </c>
      <c r="D202" s="2">
        <v>3126</v>
      </c>
      <c r="E202" t="s">
        <v>70</v>
      </c>
      <c r="F202">
        <v>76</v>
      </c>
      <c r="G202">
        <f t="shared" si="6"/>
        <v>42</v>
      </c>
      <c r="H202">
        <f t="shared" si="7"/>
        <v>2015</v>
      </c>
    </row>
    <row r="203" spans="1:8" x14ac:dyDescent="0.25">
      <c r="A203" s="1">
        <v>42296</v>
      </c>
      <c r="B203" t="s">
        <v>61</v>
      </c>
      <c r="C203">
        <v>0</v>
      </c>
      <c r="D203" s="2">
        <v>3126</v>
      </c>
      <c r="E203" t="s">
        <v>70</v>
      </c>
      <c r="F203">
        <v>52</v>
      </c>
      <c r="G203">
        <f t="shared" si="6"/>
        <v>43</v>
      </c>
      <c r="H203">
        <f t="shared" si="7"/>
        <v>2015</v>
      </c>
    </row>
    <row r="204" spans="1:8" x14ac:dyDescent="0.25">
      <c r="A204" s="1">
        <v>42297</v>
      </c>
      <c r="B204" t="s">
        <v>61</v>
      </c>
      <c r="C204">
        <v>0</v>
      </c>
      <c r="D204" s="2">
        <v>3126</v>
      </c>
      <c r="E204" t="s">
        <v>70</v>
      </c>
      <c r="F204">
        <v>62</v>
      </c>
      <c r="G204">
        <f t="shared" si="6"/>
        <v>43</v>
      </c>
      <c r="H204">
        <f t="shared" si="7"/>
        <v>2015</v>
      </c>
    </row>
    <row r="205" spans="1:8" x14ac:dyDescent="0.25">
      <c r="A205" s="1">
        <v>42298</v>
      </c>
      <c r="B205" t="s">
        <v>61</v>
      </c>
      <c r="C205">
        <v>0</v>
      </c>
      <c r="D205" s="2">
        <v>3126</v>
      </c>
      <c r="E205" t="s">
        <v>70</v>
      </c>
      <c r="F205">
        <v>68</v>
      </c>
      <c r="G205">
        <f t="shared" si="6"/>
        <v>43</v>
      </c>
      <c r="H205">
        <f t="shared" si="7"/>
        <v>2015</v>
      </c>
    </row>
    <row r="206" spans="1:8" x14ac:dyDescent="0.25">
      <c r="A206" s="1">
        <v>42299</v>
      </c>
      <c r="B206" t="s">
        <v>61</v>
      </c>
      <c r="C206">
        <v>0</v>
      </c>
      <c r="D206" s="2">
        <v>3131</v>
      </c>
      <c r="E206" t="s">
        <v>70</v>
      </c>
      <c r="F206">
        <v>74</v>
      </c>
      <c r="G206">
        <f t="shared" si="6"/>
        <v>43</v>
      </c>
      <c r="H206">
        <f t="shared" si="7"/>
        <v>2015</v>
      </c>
    </row>
    <row r="207" spans="1:8" x14ac:dyDescent="0.25">
      <c r="A207" s="1">
        <v>42300</v>
      </c>
      <c r="B207" t="s">
        <v>61</v>
      </c>
      <c r="C207" t="s">
        <v>71</v>
      </c>
      <c r="D207" s="2">
        <v>3131</v>
      </c>
      <c r="E207" t="s">
        <v>70</v>
      </c>
      <c r="F207">
        <v>34</v>
      </c>
      <c r="G207">
        <f t="shared" si="6"/>
        <v>43</v>
      </c>
      <c r="H207">
        <f t="shared" si="7"/>
        <v>2015</v>
      </c>
    </row>
    <row r="208" spans="1:8" x14ac:dyDescent="0.25">
      <c r="A208" s="1">
        <v>42303</v>
      </c>
      <c r="B208" t="s">
        <v>61</v>
      </c>
      <c r="C208" t="s">
        <v>30</v>
      </c>
      <c r="D208" s="2">
        <v>3131</v>
      </c>
      <c r="E208" t="s">
        <v>70</v>
      </c>
      <c r="F208">
        <v>28</v>
      </c>
      <c r="G208">
        <f t="shared" si="6"/>
        <v>44</v>
      </c>
      <c r="H208">
        <f t="shared" si="7"/>
        <v>2015</v>
      </c>
    </row>
    <row r="209" spans="1:8" x14ac:dyDescent="0.25">
      <c r="A209" s="1">
        <v>42304</v>
      </c>
      <c r="B209" t="s">
        <v>61</v>
      </c>
      <c r="C209" t="s">
        <v>72</v>
      </c>
      <c r="D209" s="2">
        <v>3131</v>
      </c>
      <c r="E209" t="s">
        <v>70</v>
      </c>
      <c r="F209">
        <v>48</v>
      </c>
      <c r="G209">
        <f t="shared" si="6"/>
        <v>44</v>
      </c>
      <c r="H209">
        <f t="shared" si="7"/>
        <v>2015</v>
      </c>
    </row>
    <row r="210" spans="1:8" x14ac:dyDescent="0.25">
      <c r="A210" s="1">
        <v>42305</v>
      </c>
      <c r="B210" t="s">
        <v>61</v>
      </c>
      <c r="C210" t="s">
        <v>73</v>
      </c>
      <c r="D210" s="2">
        <v>3131</v>
      </c>
      <c r="E210" t="s">
        <v>70</v>
      </c>
      <c r="F210">
        <v>76</v>
      </c>
      <c r="G210">
        <f t="shared" si="6"/>
        <v>44</v>
      </c>
      <c r="H210">
        <f t="shared" si="7"/>
        <v>2015</v>
      </c>
    </row>
    <row r="211" spans="1:8" x14ac:dyDescent="0.25">
      <c r="A211" s="1">
        <v>42306</v>
      </c>
      <c r="B211" t="s">
        <v>61</v>
      </c>
      <c r="C211" t="s">
        <v>30</v>
      </c>
      <c r="D211" s="2">
        <v>3141</v>
      </c>
      <c r="E211" t="s">
        <v>70</v>
      </c>
      <c r="F211">
        <v>48</v>
      </c>
      <c r="G211">
        <f t="shared" si="6"/>
        <v>44</v>
      </c>
      <c r="H211">
        <f t="shared" si="7"/>
        <v>2015</v>
      </c>
    </row>
    <row r="212" spans="1:8" x14ac:dyDescent="0.25">
      <c r="A212" s="1">
        <v>42307</v>
      </c>
      <c r="B212" t="s">
        <v>61</v>
      </c>
      <c r="C212">
        <v>0</v>
      </c>
      <c r="D212" s="2">
        <v>3141</v>
      </c>
      <c r="E212" t="s">
        <v>70</v>
      </c>
      <c r="F212">
        <v>8</v>
      </c>
      <c r="G212">
        <f t="shared" si="6"/>
        <v>44</v>
      </c>
      <c r="H212">
        <f t="shared" si="7"/>
        <v>2015</v>
      </c>
    </row>
    <row r="213" spans="1:8" x14ac:dyDescent="0.25">
      <c r="A213" s="1">
        <v>42311</v>
      </c>
      <c r="B213" t="s">
        <v>61</v>
      </c>
      <c r="C213" t="s">
        <v>36</v>
      </c>
      <c r="D213" s="2">
        <v>3141</v>
      </c>
      <c r="E213" t="s">
        <v>50</v>
      </c>
      <c r="F213">
        <v>56</v>
      </c>
      <c r="G213">
        <f t="shared" si="6"/>
        <v>45</v>
      </c>
      <c r="H213">
        <f t="shared" si="7"/>
        <v>2015</v>
      </c>
    </row>
    <row r="214" spans="1:8" x14ac:dyDescent="0.25">
      <c r="A214" s="1">
        <v>42312</v>
      </c>
      <c r="B214" t="s">
        <v>61</v>
      </c>
      <c r="C214" t="s">
        <v>74</v>
      </c>
      <c r="D214" s="2">
        <v>3141</v>
      </c>
      <c r="E214" t="s">
        <v>50</v>
      </c>
      <c r="F214">
        <v>38</v>
      </c>
      <c r="G214">
        <f t="shared" si="6"/>
        <v>45</v>
      </c>
      <c r="H214">
        <f t="shared" si="7"/>
        <v>2015</v>
      </c>
    </row>
    <row r="215" spans="1:8" x14ac:dyDescent="0.25">
      <c r="A215" s="1">
        <v>42313</v>
      </c>
      <c r="B215" t="s">
        <v>61</v>
      </c>
      <c r="C215">
        <v>0</v>
      </c>
      <c r="D215" s="2">
        <v>3138</v>
      </c>
      <c r="E215" t="s">
        <v>50</v>
      </c>
      <c r="F215">
        <v>54</v>
      </c>
      <c r="G215">
        <f t="shared" si="6"/>
        <v>45</v>
      </c>
      <c r="H215">
        <f t="shared" si="7"/>
        <v>2015</v>
      </c>
    </row>
    <row r="216" spans="1:8" x14ac:dyDescent="0.25">
      <c r="A216" s="1">
        <v>42314</v>
      </c>
      <c r="B216" t="s">
        <v>61</v>
      </c>
      <c r="C216" t="s">
        <v>75</v>
      </c>
      <c r="D216" s="2">
        <v>3138</v>
      </c>
      <c r="E216" t="s">
        <v>50</v>
      </c>
      <c r="F216">
        <v>142</v>
      </c>
      <c r="G216">
        <f t="shared" si="6"/>
        <v>45</v>
      </c>
      <c r="H216">
        <f t="shared" si="7"/>
        <v>2015</v>
      </c>
    </row>
    <row r="217" spans="1:8" x14ac:dyDescent="0.25">
      <c r="A217" s="1">
        <v>42317</v>
      </c>
      <c r="B217" t="s">
        <v>61</v>
      </c>
      <c r="C217">
        <v>0</v>
      </c>
      <c r="D217" s="2">
        <v>3138</v>
      </c>
      <c r="E217" t="s">
        <v>50</v>
      </c>
      <c r="F217">
        <v>32</v>
      </c>
      <c r="G217">
        <f t="shared" si="6"/>
        <v>46</v>
      </c>
      <c r="H217">
        <f t="shared" si="7"/>
        <v>2015</v>
      </c>
    </row>
    <row r="218" spans="1:8" x14ac:dyDescent="0.25">
      <c r="A218" s="1">
        <v>42318</v>
      </c>
      <c r="B218" t="s">
        <v>61</v>
      </c>
      <c r="C218">
        <v>0</v>
      </c>
      <c r="D218" s="2">
        <v>3138</v>
      </c>
      <c r="E218" t="s">
        <v>50</v>
      </c>
      <c r="F218">
        <v>60</v>
      </c>
      <c r="G218">
        <f t="shared" si="6"/>
        <v>46</v>
      </c>
      <c r="H218">
        <f t="shared" si="7"/>
        <v>2015</v>
      </c>
    </row>
    <row r="219" spans="1:8" x14ac:dyDescent="0.25">
      <c r="A219" s="1">
        <v>42319</v>
      </c>
      <c r="B219" t="s">
        <v>61</v>
      </c>
      <c r="C219">
        <v>0</v>
      </c>
      <c r="D219" s="2">
        <v>3138</v>
      </c>
      <c r="E219" t="s">
        <v>50</v>
      </c>
      <c r="F219">
        <v>24</v>
      </c>
      <c r="G219">
        <f t="shared" si="6"/>
        <v>46</v>
      </c>
      <c r="H219">
        <f t="shared" si="7"/>
        <v>2015</v>
      </c>
    </row>
    <row r="220" spans="1:8" x14ac:dyDescent="0.25">
      <c r="A220" s="1">
        <v>42320</v>
      </c>
      <c r="B220" t="s">
        <v>61</v>
      </c>
      <c r="C220">
        <v>0</v>
      </c>
      <c r="D220" s="2">
        <v>3144</v>
      </c>
      <c r="E220" t="s">
        <v>50</v>
      </c>
      <c r="F220">
        <v>98</v>
      </c>
      <c r="G220">
        <f t="shared" si="6"/>
        <v>46</v>
      </c>
      <c r="H220">
        <f t="shared" si="7"/>
        <v>2015</v>
      </c>
    </row>
    <row r="221" spans="1:8" x14ac:dyDescent="0.25">
      <c r="A221" s="1">
        <v>42321</v>
      </c>
      <c r="B221" t="s">
        <v>61</v>
      </c>
      <c r="C221">
        <v>0</v>
      </c>
      <c r="D221" s="2">
        <v>3144</v>
      </c>
      <c r="E221" t="s">
        <v>50</v>
      </c>
      <c r="F221">
        <v>82</v>
      </c>
      <c r="G221">
        <f t="shared" si="6"/>
        <v>46</v>
      </c>
      <c r="H221">
        <f t="shared" si="7"/>
        <v>2015</v>
      </c>
    </row>
    <row r="222" spans="1:8" x14ac:dyDescent="0.25">
      <c r="A222" s="1">
        <v>42324</v>
      </c>
      <c r="B222" t="s">
        <v>61</v>
      </c>
      <c r="C222" t="s">
        <v>10</v>
      </c>
      <c r="D222" s="2">
        <v>3144</v>
      </c>
      <c r="E222" t="s">
        <v>50</v>
      </c>
      <c r="F222">
        <v>66</v>
      </c>
      <c r="G222">
        <f t="shared" si="6"/>
        <v>47</v>
      </c>
      <c r="H222">
        <f t="shared" si="7"/>
        <v>2015</v>
      </c>
    </row>
    <row r="223" spans="1:8" x14ac:dyDescent="0.25">
      <c r="A223" s="1">
        <v>42325</v>
      </c>
      <c r="B223" t="s">
        <v>61</v>
      </c>
      <c r="C223" t="s">
        <v>76</v>
      </c>
      <c r="D223" s="2">
        <v>3144</v>
      </c>
      <c r="E223" t="s">
        <v>50</v>
      </c>
      <c r="F223">
        <v>166</v>
      </c>
      <c r="G223">
        <f t="shared" si="6"/>
        <v>47</v>
      </c>
      <c r="H223">
        <f t="shared" si="7"/>
        <v>2015</v>
      </c>
    </row>
    <row r="224" spans="1:8" x14ac:dyDescent="0.25">
      <c r="A224" s="1">
        <v>42326</v>
      </c>
      <c r="B224" t="s">
        <v>61</v>
      </c>
      <c r="C224" t="s">
        <v>55</v>
      </c>
      <c r="D224" s="2">
        <v>3144</v>
      </c>
      <c r="E224" t="s">
        <v>50</v>
      </c>
      <c r="F224">
        <v>118</v>
      </c>
      <c r="G224">
        <f t="shared" si="6"/>
        <v>47</v>
      </c>
      <c r="H224">
        <f t="shared" si="7"/>
        <v>2015</v>
      </c>
    </row>
    <row r="225" spans="1:8" x14ac:dyDescent="0.25">
      <c r="A225" s="1">
        <v>42327</v>
      </c>
      <c r="B225" t="s">
        <v>61</v>
      </c>
      <c r="C225">
        <v>1</v>
      </c>
      <c r="D225" s="2">
        <v>3142</v>
      </c>
      <c r="E225" t="s">
        <v>50</v>
      </c>
      <c r="F225">
        <v>88</v>
      </c>
      <c r="G225">
        <f t="shared" si="6"/>
        <v>47</v>
      </c>
      <c r="H225">
        <f t="shared" si="7"/>
        <v>2015</v>
      </c>
    </row>
    <row r="226" spans="1:8" x14ac:dyDescent="0.25">
      <c r="A226" s="1">
        <v>42328</v>
      </c>
      <c r="B226" t="s">
        <v>61</v>
      </c>
      <c r="C226">
        <v>0</v>
      </c>
      <c r="D226" s="2">
        <v>3142</v>
      </c>
      <c r="E226" t="s">
        <v>50</v>
      </c>
      <c r="F226">
        <v>14</v>
      </c>
      <c r="G226">
        <f t="shared" si="6"/>
        <v>47</v>
      </c>
      <c r="H226">
        <f t="shared" si="7"/>
        <v>2015</v>
      </c>
    </row>
    <row r="227" spans="1:8" x14ac:dyDescent="0.25">
      <c r="A227" s="1">
        <v>42331</v>
      </c>
      <c r="B227" t="s">
        <v>61</v>
      </c>
      <c r="C227">
        <v>0</v>
      </c>
      <c r="D227" s="2">
        <v>3142</v>
      </c>
      <c r="E227" t="s">
        <v>50</v>
      </c>
      <c r="F227">
        <v>28</v>
      </c>
      <c r="G227">
        <f t="shared" si="6"/>
        <v>48</v>
      </c>
      <c r="H227">
        <f t="shared" si="7"/>
        <v>2015</v>
      </c>
    </row>
    <row r="228" spans="1:8" x14ac:dyDescent="0.25">
      <c r="A228" s="1">
        <v>42332</v>
      </c>
      <c r="B228" t="s">
        <v>61</v>
      </c>
      <c r="C228" t="s">
        <v>77</v>
      </c>
      <c r="D228" s="2">
        <v>3142</v>
      </c>
      <c r="E228" t="s">
        <v>50</v>
      </c>
      <c r="F228">
        <v>56</v>
      </c>
      <c r="G228">
        <f t="shared" si="6"/>
        <v>48</v>
      </c>
      <c r="H228">
        <f t="shared" si="7"/>
        <v>2015</v>
      </c>
    </row>
    <row r="229" spans="1:8" x14ac:dyDescent="0.25">
      <c r="A229" s="1">
        <v>42333</v>
      </c>
      <c r="B229" t="s">
        <v>61</v>
      </c>
      <c r="C229">
        <v>20</v>
      </c>
      <c r="D229" s="2">
        <v>3142</v>
      </c>
      <c r="E229" t="s">
        <v>50</v>
      </c>
      <c r="F229">
        <v>46</v>
      </c>
      <c r="G229">
        <f t="shared" si="6"/>
        <v>48</v>
      </c>
      <c r="H229">
        <f t="shared" si="7"/>
        <v>2015</v>
      </c>
    </row>
    <row r="230" spans="1:8" x14ac:dyDescent="0.25">
      <c r="A230" s="1">
        <v>42334</v>
      </c>
      <c r="B230" t="s">
        <v>61</v>
      </c>
      <c r="C230">
        <v>0</v>
      </c>
      <c r="D230" s="2">
        <v>3155</v>
      </c>
      <c r="E230" t="s">
        <v>50</v>
      </c>
      <c r="F230">
        <v>38</v>
      </c>
      <c r="G230">
        <f t="shared" si="6"/>
        <v>48</v>
      </c>
      <c r="H230">
        <f t="shared" si="7"/>
        <v>2015</v>
      </c>
    </row>
    <row r="231" spans="1:8" x14ac:dyDescent="0.25">
      <c r="A231" s="1">
        <v>42335</v>
      </c>
      <c r="B231" t="s">
        <v>61</v>
      </c>
      <c r="C231" t="s">
        <v>78</v>
      </c>
      <c r="D231" s="2">
        <v>3155</v>
      </c>
      <c r="E231" t="s">
        <v>50</v>
      </c>
      <c r="F231">
        <v>46</v>
      </c>
      <c r="G231">
        <f t="shared" si="6"/>
        <v>48</v>
      </c>
      <c r="H231">
        <f t="shared" si="7"/>
        <v>2015</v>
      </c>
    </row>
    <row r="232" spans="1:8" x14ac:dyDescent="0.25">
      <c r="A232" s="1">
        <v>42338</v>
      </c>
      <c r="B232" t="s">
        <v>61</v>
      </c>
      <c r="C232">
        <v>0</v>
      </c>
      <c r="D232" s="2">
        <v>3155</v>
      </c>
      <c r="E232" t="s">
        <v>50</v>
      </c>
      <c r="F232">
        <v>25.5</v>
      </c>
      <c r="G232">
        <f t="shared" si="6"/>
        <v>49</v>
      </c>
      <c r="H232">
        <f t="shared" si="7"/>
        <v>2015</v>
      </c>
    </row>
    <row r="233" spans="1:8" x14ac:dyDescent="0.25">
      <c r="A233" s="1">
        <v>42339</v>
      </c>
      <c r="B233" t="s">
        <v>61</v>
      </c>
      <c r="C233" t="s">
        <v>69</v>
      </c>
      <c r="D233" s="2">
        <v>3155</v>
      </c>
      <c r="E233" t="s">
        <v>79</v>
      </c>
      <c r="F233">
        <v>54</v>
      </c>
      <c r="G233">
        <f t="shared" si="6"/>
        <v>49</v>
      </c>
      <c r="H233">
        <f t="shared" si="7"/>
        <v>2015</v>
      </c>
    </row>
    <row r="234" spans="1:8" x14ac:dyDescent="0.25">
      <c r="A234" s="1">
        <v>42340</v>
      </c>
      <c r="B234" t="s">
        <v>61</v>
      </c>
      <c r="C234">
        <v>0</v>
      </c>
      <c r="D234" s="2">
        <v>3155</v>
      </c>
      <c r="E234" t="s">
        <v>79</v>
      </c>
      <c r="F234">
        <v>36</v>
      </c>
      <c r="G234">
        <f t="shared" si="6"/>
        <v>49</v>
      </c>
      <c r="H234">
        <f t="shared" si="7"/>
        <v>2015</v>
      </c>
    </row>
    <row r="235" spans="1:8" x14ac:dyDescent="0.25">
      <c r="A235" s="1">
        <v>42341</v>
      </c>
      <c r="B235" t="s">
        <v>61</v>
      </c>
      <c r="C235">
        <v>0</v>
      </c>
      <c r="D235" s="2">
        <v>3147</v>
      </c>
      <c r="E235" t="s">
        <v>79</v>
      </c>
      <c r="F235">
        <v>42</v>
      </c>
      <c r="G235">
        <f t="shared" si="6"/>
        <v>49</v>
      </c>
      <c r="H235">
        <f t="shared" si="7"/>
        <v>2015</v>
      </c>
    </row>
    <row r="236" spans="1:8" x14ac:dyDescent="0.25">
      <c r="A236" s="1">
        <v>42342</v>
      </c>
      <c r="B236" t="s">
        <v>61</v>
      </c>
      <c r="C236" t="s">
        <v>80</v>
      </c>
      <c r="D236" s="2">
        <v>3147</v>
      </c>
      <c r="E236" t="s">
        <v>79</v>
      </c>
      <c r="F236">
        <v>50</v>
      </c>
      <c r="G236">
        <f t="shared" si="6"/>
        <v>49</v>
      </c>
      <c r="H236">
        <f t="shared" si="7"/>
        <v>2015</v>
      </c>
    </row>
    <row r="237" spans="1:8" x14ac:dyDescent="0.25">
      <c r="A237" s="1">
        <v>42345</v>
      </c>
      <c r="B237" t="s">
        <v>61</v>
      </c>
      <c r="C237" t="s">
        <v>81</v>
      </c>
      <c r="D237" s="2">
        <v>3147</v>
      </c>
      <c r="E237" t="s">
        <v>79</v>
      </c>
      <c r="F237">
        <v>58</v>
      </c>
      <c r="G237">
        <f t="shared" si="6"/>
        <v>50</v>
      </c>
      <c r="H237">
        <f t="shared" si="7"/>
        <v>2015</v>
      </c>
    </row>
    <row r="238" spans="1:8" x14ac:dyDescent="0.25">
      <c r="A238" s="1">
        <v>42346</v>
      </c>
      <c r="B238" t="s">
        <v>61</v>
      </c>
      <c r="C238" t="s">
        <v>30</v>
      </c>
      <c r="D238" s="2">
        <v>3147</v>
      </c>
      <c r="E238" t="s">
        <v>79</v>
      </c>
      <c r="F238">
        <v>30</v>
      </c>
      <c r="G238">
        <f t="shared" si="6"/>
        <v>50</v>
      </c>
      <c r="H238">
        <f t="shared" si="7"/>
        <v>2015</v>
      </c>
    </row>
    <row r="239" spans="1:8" x14ac:dyDescent="0.25">
      <c r="A239" s="1">
        <v>42347</v>
      </c>
      <c r="B239" t="s">
        <v>61</v>
      </c>
      <c r="C239">
        <v>0</v>
      </c>
      <c r="D239" s="2">
        <v>3147</v>
      </c>
      <c r="E239" t="s">
        <v>79</v>
      </c>
      <c r="F239">
        <v>14</v>
      </c>
      <c r="G239">
        <f t="shared" si="6"/>
        <v>50</v>
      </c>
      <c r="H239">
        <f t="shared" si="7"/>
        <v>2015</v>
      </c>
    </row>
    <row r="240" spans="1:8" x14ac:dyDescent="0.25">
      <c r="A240" s="1">
        <v>42348</v>
      </c>
      <c r="B240" t="s">
        <v>61</v>
      </c>
      <c r="C240" t="s">
        <v>25</v>
      </c>
      <c r="D240" s="2">
        <v>3156</v>
      </c>
      <c r="E240" t="s">
        <v>79</v>
      </c>
      <c r="F240">
        <v>40</v>
      </c>
      <c r="G240">
        <f t="shared" si="6"/>
        <v>50</v>
      </c>
      <c r="H240">
        <f t="shared" si="7"/>
        <v>2015</v>
      </c>
    </row>
    <row r="241" spans="1:8" x14ac:dyDescent="0.25">
      <c r="A241" s="1">
        <v>42349</v>
      </c>
      <c r="B241" t="s">
        <v>61</v>
      </c>
      <c r="C241" t="s">
        <v>55</v>
      </c>
      <c r="D241" s="2">
        <v>3156</v>
      </c>
      <c r="E241" t="s">
        <v>79</v>
      </c>
      <c r="F241">
        <v>50</v>
      </c>
      <c r="G241">
        <f t="shared" si="6"/>
        <v>50</v>
      </c>
      <c r="H241">
        <f t="shared" si="7"/>
        <v>2015</v>
      </c>
    </row>
    <row r="242" spans="1:8" x14ac:dyDescent="0.25">
      <c r="A242" s="1">
        <v>42352</v>
      </c>
      <c r="B242" t="s">
        <v>61</v>
      </c>
      <c r="C242">
        <v>0</v>
      </c>
      <c r="D242" s="2">
        <v>3156</v>
      </c>
      <c r="E242" t="s">
        <v>79</v>
      </c>
      <c r="F242">
        <v>48</v>
      </c>
      <c r="G242">
        <f t="shared" si="6"/>
        <v>51</v>
      </c>
      <c r="H242">
        <f t="shared" si="7"/>
        <v>2015</v>
      </c>
    </row>
    <row r="243" spans="1:8" x14ac:dyDescent="0.25">
      <c r="A243" s="1">
        <v>42353</v>
      </c>
      <c r="B243" t="s">
        <v>61</v>
      </c>
      <c r="C243">
        <v>0</v>
      </c>
      <c r="D243" s="2">
        <v>3156</v>
      </c>
      <c r="E243" t="s">
        <v>79</v>
      </c>
      <c r="F243">
        <v>72</v>
      </c>
      <c r="G243">
        <f t="shared" si="6"/>
        <v>51</v>
      </c>
      <c r="H243">
        <f t="shared" si="7"/>
        <v>2015</v>
      </c>
    </row>
    <row r="244" spans="1:8" x14ac:dyDescent="0.25">
      <c r="A244" s="1">
        <v>42354</v>
      </c>
      <c r="B244" t="s">
        <v>61</v>
      </c>
      <c r="C244">
        <v>0</v>
      </c>
      <c r="D244" s="2">
        <v>3156</v>
      </c>
      <c r="E244" t="s">
        <v>79</v>
      </c>
      <c r="F244">
        <v>26</v>
      </c>
      <c r="G244">
        <f t="shared" si="6"/>
        <v>51</v>
      </c>
      <c r="H244">
        <f t="shared" si="7"/>
        <v>2015</v>
      </c>
    </row>
    <row r="245" spans="1:8" x14ac:dyDescent="0.25">
      <c r="A245" s="1">
        <v>42355</v>
      </c>
      <c r="B245" t="s">
        <v>61</v>
      </c>
      <c r="C245">
        <v>0</v>
      </c>
      <c r="D245" t="s">
        <v>82</v>
      </c>
      <c r="E245" t="s">
        <v>79</v>
      </c>
      <c r="F245">
        <v>70</v>
      </c>
      <c r="G245">
        <f t="shared" si="6"/>
        <v>51</v>
      </c>
      <c r="H245">
        <f t="shared" si="7"/>
        <v>2015</v>
      </c>
    </row>
    <row r="246" spans="1:8" x14ac:dyDescent="0.25">
      <c r="A246" s="1">
        <v>42356</v>
      </c>
      <c r="B246" t="s">
        <v>61</v>
      </c>
      <c r="C246" t="s">
        <v>83</v>
      </c>
      <c r="D246" t="s">
        <v>82</v>
      </c>
      <c r="E246" t="s">
        <v>79</v>
      </c>
      <c r="F246">
        <v>76</v>
      </c>
      <c r="G246">
        <f t="shared" si="6"/>
        <v>51</v>
      </c>
      <c r="H246">
        <f t="shared" si="7"/>
        <v>2015</v>
      </c>
    </row>
    <row r="247" spans="1:8" x14ac:dyDescent="0.25">
      <c r="A247" s="1">
        <v>42357</v>
      </c>
      <c r="B247" t="s">
        <v>61</v>
      </c>
      <c r="C247" t="s">
        <v>84</v>
      </c>
      <c r="D247" t="s">
        <v>82</v>
      </c>
      <c r="E247" t="s">
        <v>79</v>
      </c>
      <c r="F247">
        <v>4</v>
      </c>
      <c r="G247">
        <f t="shared" si="6"/>
        <v>51</v>
      </c>
      <c r="H247">
        <f t="shared" si="7"/>
        <v>2015</v>
      </c>
    </row>
    <row r="248" spans="1:8" x14ac:dyDescent="0.25">
      <c r="A248" s="1">
        <v>42359</v>
      </c>
      <c r="B248" t="s">
        <v>61</v>
      </c>
      <c r="C248" t="s">
        <v>85</v>
      </c>
      <c r="D248" t="s">
        <v>82</v>
      </c>
      <c r="E248" t="s">
        <v>79</v>
      </c>
      <c r="F248">
        <v>40</v>
      </c>
      <c r="G248">
        <f t="shared" si="6"/>
        <v>52</v>
      </c>
      <c r="H248">
        <f t="shared" si="7"/>
        <v>2015</v>
      </c>
    </row>
    <row r="249" spans="1:8" x14ac:dyDescent="0.25">
      <c r="A249" s="1">
        <v>42360</v>
      </c>
      <c r="B249" t="s">
        <v>61</v>
      </c>
      <c r="C249" t="s">
        <v>86</v>
      </c>
      <c r="D249" t="s">
        <v>82</v>
      </c>
      <c r="E249" t="s">
        <v>79</v>
      </c>
      <c r="F249">
        <v>90</v>
      </c>
      <c r="G249">
        <f t="shared" si="6"/>
        <v>52</v>
      </c>
      <c r="H249">
        <f t="shared" si="7"/>
        <v>2015</v>
      </c>
    </row>
    <row r="250" spans="1:8" x14ac:dyDescent="0.25">
      <c r="A250" s="1">
        <v>42361</v>
      </c>
      <c r="B250" t="s">
        <v>61</v>
      </c>
      <c r="C250" t="s">
        <v>87</v>
      </c>
      <c r="D250" t="s">
        <v>82</v>
      </c>
      <c r="E250" t="s">
        <v>79</v>
      </c>
      <c r="F250">
        <v>8</v>
      </c>
      <c r="G250">
        <f t="shared" si="6"/>
        <v>52</v>
      </c>
      <c r="H250">
        <f t="shared" si="7"/>
        <v>2015</v>
      </c>
    </row>
    <row r="251" spans="1:8" x14ac:dyDescent="0.25">
      <c r="A251" s="1">
        <v>42362</v>
      </c>
      <c r="B251" t="s">
        <v>61</v>
      </c>
      <c r="C251">
        <v>0</v>
      </c>
      <c r="D251" s="2">
        <v>3162</v>
      </c>
      <c r="E251" t="s">
        <v>79</v>
      </c>
      <c r="F251">
        <v>14</v>
      </c>
      <c r="G251">
        <f t="shared" si="6"/>
        <v>52</v>
      </c>
      <c r="H251">
        <f t="shared" si="7"/>
        <v>2015</v>
      </c>
    </row>
    <row r="252" spans="1:8" x14ac:dyDescent="0.25">
      <c r="A252" s="1">
        <v>42366</v>
      </c>
      <c r="B252" t="s">
        <v>61</v>
      </c>
      <c r="C252" t="s">
        <v>30</v>
      </c>
      <c r="D252" s="2">
        <v>3162</v>
      </c>
      <c r="E252" t="s">
        <v>79</v>
      </c>
      <c r="F252">
        <v>94</v>
      </c>
      <c r="G252">
        <f t="shared" si="6"/>
        <v>53</v>
      </c>
      <c r="H252">
        <f t="shared" si="7"/>
        <v>2015</v>
      </c>
    </row>
    <row r="253" spans="1:8" x14ac:dyDescent="0.25">
      <c r="A253" s="1">
        <v>42367</v>
      </c>
      <c r="B253" t="s">
        <v>61</v>
      </c>
      <c r="C253">
        <v>11</v>
      </c>
      <c r="D253" s="2">
        <v>3162</v>
      </c>
      <c r="E253" t="s">
        <v>79</v>
      </c>
      <c r="F253">
        <v>66</v>
      </c>
      <c r="G253">
        <f t="shared" si="6"/>
        <v>53</v>
      </c>
      <c r="H253">
        <f t="shared" si="7"/>
        <v>2015</v>
      </c>
    </row>
    <row r="254" spans="1:8" x14ac:dyDescent="0.25">
      <c r="A254" s="1">
        <v>42368</v>
      </c>
      <c r="B254" t="s">
        <v>61</v>
      </c>
      <c r="C254" t="s">
        <v>88</v>
      </c>
      <c r="D254" s="2">
        <v>3162</v>
      </c>
      <c r="E254" t="s">
        <v>79</v>
      </c>
      <c r="F254">
        <v>94</v>
      </c>
      <c r="G254">
        <f t="shared" si="6"/>
        <v>53</v>
      </c>
      <c r="H254">
        <f t="shared" si="7"/>
        <v>2015</v>
      </c>
    </row>
    <row r="255" spans="1:8" x14ac:dyDescent="0.25">
      <c r="A255" s="1">
        <v>42373</v>
      </c>
      <c r="B255" t="s">
        <v>61</v>
      </c>
      <c r="C255">
        <v>35</v>
      </c>
      <c r="D255" t="s">
        <v>82</v>
      </c>
      <c r="E255" t="s">
        <v>89</v>
      </c>
      <c r="F255">
        <v>116</v>
      </c>
      <c r="G255">
        <f t="shared" si="6"/>
        <v>2</v>
      </c>
      <c r="H255">
        <f t="shared" si="7"/>
        <v>2016</v>
      </c>
    </row>
    <row r="256" spans="1:8" x14ac:dyDescent="0.25">
      <c r="A256" s="1">
        <v>42374</v>
      </c>
      <c r="B256" t="s">
        <v>61</v>
      </c>
      <c r="C256">
        <v>33</v>
      </c>
      <c r="D256" t="s">
        <v>82</v>
      </c>
      <c r="E256" t="s">
        <v>89</v>
      </c>
      <c r="F256">
        <v>22</v>
      </c>
      <c r="G256">
        <f t="shared" si="6"/>
        <v>2</v>
      </c>
      <c r="H256">
        <f t="shared" si="7"/>
        <v>2016</v>
      </c>
    </row>
    <row r="257" spans="1:8" x14ac:dyDescent="0.25">
      <c r="A257" s="1">
        <v>42375</v>
      </c>
      <c r="B257" t="s">
        <v>61</v>
      </c>
      <c r="C257" t="s">
        <v>90</v>
      </c>
      <c r="D257" t="s">
        <v>82</v>
      </c>
      <c r="E257" t="s">
        <v>89</v>
      </c>
      <c r="F257">
        <v>78</v>
      </c>
      <c r="G257">
        <f t="shared" si="6"/>
        <v>2</v>
      </c>
      <c r="H257">
        <f t="shared" si="7"/>
        <v>2016</v>
      </c>
    </row>
    <row r="258" spans="1:8" x14ac:dyDescent="0.25">
      <c r="A258" s="1">
        <v>42376</v>
      </c>
      <c r="B258" t="s">
        <v>61</v>
      </c>
      <c r="C258" t="s">
        <v>18</v>
      </c>
      <c r="D258" t="s">
        <v>82</v>
      </c>
      <c r="E258" t="s">
        <v>89</v>
      </c>
      <c r="F258">
        <v>56</v>
      </c>
      <c r="G258">
        <f t="shared" si="6"/>
        <v>2</v>
      </c>
      <c r="H258">
        <f t="shared" si="7"/>
        <v>2016</v>
      </c>
    </row>
    <row r="259" spans="1:8" x14ac:dyDescent="0.25">
      <c r="A259" s="1">
        <v>42377</v>
      </c>
      <c r="B259" t="s">
        <v>61</v>
      </c>
      <c r="C259" t="s">
        <v>25</v>
      </c>
      <c r="D259" t="s">
        <v>82</v>
      </c>
      <c r="E259" t="s">
        <v>89</v>
      </c>
      <c r="F259">
        <v>68</v>
      </c>
      <c r="G259">
        <f t="shared" ref="G259:G322" si="8">WEEKNUM(A259)</f>
        <v>2</v>
      </c>
      <c r="H259">
        <f t="shared" ref="H259:H322" si="9">YEAR(A259)</f>
        <v>2016</v>
      </c>
    </row>
    <row r="260" spans="1:8" x14ac:dyDescent="0.25">
      <c r="A260" s="1">
        <v>42380</v>
      </c>
      <c r="B260" t="s">
        <v>61</v>
      </c>
      <c r="C260" t="s">
        <v>91</v>
      </c>
      <c r="D260" t="s">
        <v>82</v>
      </c>
      <c r="E260" t="s">
        <v>89</v>
      </c>
      <c r="F260">
        <v>48</v>
      </c>
      <c r="G260">
        <f t="shared" si="8"/>
        <v>3</v>
      </c>
      <c r="H260">
        <f t="shared" si="9"/>
        <v>2016</v>
      </c>
    </row>
    <row r="261" spans="1:8" x14ac:dyDescent="0.25">
      <c r="A261" s="1">
        <v>42381</v>
      </c>
      <c r="B261" t="s">
        <v>61</v>
      </c>
      <c r="C261" t="s">
        <v>92</v>
      </c>
      <c r="D261" t="s">
        <v>82</v>
      </c>
      <c r="E261" t="s">
        <v>89</v>
      </c>
      <c r="F261">
        <v>72</v>
      </c>
      <c r="G261">
        <f t="shared" si="8"/>
        <v>3</v>
      </c>
      <c r="H261">
        <f t="shared" si="9"/>
        <v>2016</v>
      </c>
    </row>
    <row r="262" spans="1:8" x14ac:dyDescent="0.25">
      <c r="A262" s="1">
        <v>42382</v>
      </c>
      <c r="B262" t="s">
        <v>61</v>
      </c>
      <c r="C262" t="s">
        <v>93</v>
      </c>
      <c r="D262" t="s">
        <v>82</v>
      </c>
      <c r="E262" t="s">
        <v>89</v>
      </c>
      <c r="F262">
        <v>60</v>
      </c>
      <c r="G262">
        <f t="shared" si="8"/>
        <v>3</v>
      </c>
      <c r="H262">
        <f t="shared" si="9"/>
        <v>2016</v>
      </c>
    </row>
    <row r="263" spans="1:8" x14ac:dyDescent="0.25">
      <c r="A263" s="1">
        <v>42383</v>
      </c>
      <c r="B263" t="s">
        <v>61</v>
      </c>
      <c r="C263" t="s">
        <v>94</v>
      </c>
      <c r="D263" t="s">
        <v>82</v>
      </c>
      <c r="E263" t="s">
        <v>89</v>
      </c>
      <c r="F263">
        <v>96</v>
      </c>
      <c r="G263">
        <f t="shared" si="8"/>
        <v>3</v>
      </c>
      <c r="H263">
        <f t="shared" si="9"/>
        <v>2016</v>
      </c>
    </row>
    <row r="264" spans="1:8" x14ac:dyDescent="0.25">
      <c r="A264" s="1">
        <v>42384</v>
      </c>
      <c r="B264" t="s">
        <v>61</v>
      </c>
      <c r="C264" t="s">
        <v>95</v>
      </c>
      <c r="D264" s="2">
        <v>3174</v>
      </c>
      <c r="E264" t="s">
        <v>89</v>
      </c>
      <c r="F264">
        <v>54</v>
      </c>
      <c r="G264">
        <f t="shared" si="8"/>
        <v>3</v>
      </c>
      <c r="H264">
        <f t="shared" si="9"/>
        <v>2016</v>
      </c>
    </row>
    <row r="265" spans="1:8" x14ac:dyDescent="0.25">
      <c r="A265" s="1">
        <v>42387</v>
      </c>
      <c r="B265" t="s">
        <v>61</v>
      </c>
      <c r="C265" t="s">
        <v>96</v>
      </c>
      <c r="D265" s="2">
        <v>3174</v>
      </c>
      <c r="E265" t="s">
        <v>89</v>
      </c>
      <c r="F265">
        <v>54</v>
      </c>
      <c r="G265">
        <f t="shared" si="8"/>
        <v>4</v>
      </c>
      <c r="H265">
        <f t="shared" si="9"/>
        <v>2016</v>
      </c>
    </row>
    <row r="266" spans="1:8" x14ac:dyDescent="0.25">
      <c r="A266" s="1">
        <v>42388</v>
      </c>
      <c r="B266" t="s">
        <v>61</v>
      </c>
      <c r="C266" t="s">
        <v>47</v>
      </c>
      <c r="D266" s="2">
        <v>3174</v>
      </c>
      <c r="E266" t="s">
        <v>89</v>
      </c>
      <c r="F266">
        <v>42</v>
      </c>
      <c r="G266">
        <f t="shared" si="8"/>
        <v>4</v>
      </c>
      <c r="H266">
        <f t="shared" si="9"/>
        <v>2016</v>
      </c>
    </row>
    <row r="267" spans="1:8" x14ac:dyDescent="0.25">
      <c r="A267" s="1">
        <v>42389</v>
      </c>
      <c r="B267" t="s">
        <v>61</v>
      </c>
      <c r="C267" t="s">
        <v>97</v>
      </c>
      <c r="D267" s="2">
        <v>3174</v>
      </c>
      <c r="E267" t="s">
        <v>89</v>
      </c>
      <c r="F267">
        <v>58</v>
      </c>
      <c r="G267">
        <f t="shared" si="8"/>
        <v>4</v>
      </c>
      <c r="H267">
        <f t="shared" si="9"/>
        <v>2016</v>
      </c>
    </row>
    <row r="268" spans="1:8" x14ac:dyDescent="0.25">
      <c r="A268" s="1">
        <v>42390</v>
      </c>
      <c r="B268" t="s">
        <v>61</v>
      </c>
      <c r="C268">
        <v>0</v>
      </c>
      <c r="D268" s="2">
        <v>3174</v>
      </c>
      <c r="E268" t="s">
        <v>89</v>
      </c>
      <c r="F268">
        <v>82</v>
      </c>
      <c r="G268">
        <f t="shared" si="8"/>
        <v>4</v>
      </c>
      <c r="H268">
        <f t="shared" si="9"/>
        <v>2016</v>
      </c>
    </row>
    <row r="269" spans="1:8" x14ac:dyDescent="0.25">
      <c r="A269" s="1">
        <v>42391</v>
      </c>
      <c r="B269" t="s">
        <v>61</v>
      </c>
      <c r="C269" t="s">
        <v>38</v>
      </c>
      <c r="D269" s="2">
        <v>3169</v>
      </c>
      <c r="E269" t="s">
        <v>89</v>
      </c>
      <c r="F269">
        <v>46</v>
      </c>
      <c r="G269">
        <f t="shared" si="8"/>
        <v>4</v>
      </c>
      <c r="H269">
        <f t="shared" si="9"/>
        <v>2016</v>
      </c>
    </row>
    <row r="270" spans="1:8" x14ac:dyDescent="0.25">
      <c r="A270" s="1">
        <v>42394</v>
      </c>
      <c r="B270" t="s">
        <v>61</v>
      </c>
      <c r="C270" t="s">
        <v>33</v>
      </c>
      <c r="D270" s="2">
        <v>3169</v>
      </c>
      <c r="E270" t="s">
        <v>89</v>
      </c>
      <c r="F270">
        <v>60</v>
      </c>
      <c r="G270">
        <f t="shared" si="8"/>
        <v>5</v>
      </c>
      <c r="H270">
        <f t="shared" si="9"/>
        <v>2016</v>
      </c>
    </row>
    <row r="271" spans="1:8" x14ac:dyDescent="0.25">
      <c r="A271" s="1">
        <v>42395</v>
      </c>
      <c r="B271" t="s">
        <v>61</v>
      </c>
      <c r="C271" t="s">
        <v>71</v>
      </c>
      <c r="D271" s="2">
        <v>3169</v>
      </c>
      <c r="E271" t="s">
        <v>89</v>
      </c>
      <c r="F271">
        <v>95</v>
      </c>
      <c r="G271">
        <f t="shared" si="8"/>
        <v>5</v>
      </c>
      <c r="H271">
        <f t="shared" si="9"/>
        <v>2016</v>
      </c>
    </row>
    <row r="272" spans="1:8" x14ac:dyDescent="0.25">
      <c r="A272" s="1">
        <v>42396</v>
      </c>
      <c r="B272" t="s">
        <v>61</v>
      </c>
      <c r="C272" t="s">
        <v>14</v>
      </c>
      <c r="D272" s="2">
        <v>3169</v>
      </c>
      <c r="E272" t="s">
        <v>89</v>
      </c>
      <c r="F272">
        <v>42</v>
      </c>
      <c r="G272">
        <f t="shared" si="8"/>
        <v>5</v>
      </c>
      <c r="H272">
        <f t="shared" si="9"/>
        <v>2016</v>
      </c>
    </row>
    <row r="273" spans="1:8" x14ac:dyDescent="0.25">
      <c r="A273" s="1">
        <v>42397</v>
      </c>
      <c r="B273" t="s">
        <v>61</v>
      </c>
      <c r="C273" t="s">
        <v>98</v>
      </c>
      <c r="D273" s="2">
        <v>3169</v>
      </c>
      <c r="E273" t="s">
        <v>89</v>
      </c>
      <c r="F273">
        <v>64</v>
      </c>
      <c r="G273">
        <f t="shared" si="8"/>
        <v>5</v>
      </c>
      <c r="H273">
        <f t="shared" si="9"/>
        <v>2016</v>
      </c>
    </row>
    <row r="274" spans="1:8" x14ac:dyDescent="0.25">
      <c r="A274" s="1">
        <v>42398</v>
      </c>
      <c r="B274" t="s">
        <v>61</v>
      </c>
      <c r="C274" t="s">
        <v>99</v>
      </c>
      <c r="D274" s="2">
        <v>3178</v>
      </c>
      <c r="E274" t="s">
        <v>89</v>
      </c>
      <c r="F274">
        <v>48</v>
      </c>
      <c r="G274">
        <f t="shared" si="8"/>
        <v>5</v>
      </c>
      <c r="H274">
        <f t="shared" si="9"/>
        <v>2016</v>
      </c>
    </row>
    <row r="275" spans="1:8" x14ac:dyDescent="0.25">
      <c r="A275" s="1">
        <v>42401</v>
      </c>
      <c r="B275" t="s">
        <v>61</v>
      </c>
      <c r="C275">
        <v>0</v>
      </c>
      <c r="D275" s="2">
        <v>3178</v>
      </c>
      <c r="E275" t="s">
        <v>100</v>
      </c>
      <c r="F275">
        <v>120</v>
      </c>
      <c r="G275">
        <f t="shared" si="8"/>
        <v>6</v>
      </c>
      <c r="H275">
        <f t="shared" si="9"/>
        <v>2016</v>
      </c>
    </row>
    <row r="276" spans="1:8" x14ac:dyDescent="0.25">
      <c r="A276" s="1">
        <v>42402</v>
      </c>
      <c r="B276" t="s">
        <v>61</v>
      </c>
      <c r="C276">
        <v>0</v>
      </c>
      <c r="D276" s="2">
        <v>3178</v>
      </c>
      <c r="E276" t="s">
        <v>100</v>
      </c>
      <c r="F276">
        <v>92</v>
      </c>
      <c r="G276">
        <f t="shared" si="8"/>
        <v>6</v>
      </c>
      <c r="H276">
        <f t="shared" si="9"/>
        <v>2016</v>
      </c>
    </row>
    <row r="277" spans="1:8" x14ac:dyDescent="0.25">
      <c r="A277" s="1">
        <v>42403</v>
      </c>
      <c r="B277" t="s">
        <v>61</v>
      </c>
      <c r="C277" t="s">
        <v>101</v>
      </c>
      <c r="D277" s="2">
        <v>3178</v>
      </c>
      <c r="E277" t="s">
        <v>100</v>
      </c>
      <c r="F277">
        <v>108</v>
      </c>
      <c r="G277">
        <f t="shared" si="8"/>
        <v>6</v>
      </c>
      <c r="H277">
        <f t="shared" si="9"/>
        <v>2016</v>
      </c>
    </row>
    <row r="278" spans="1:8" x14ac:dyDescent="0.25">
      <c r="A278" s="1">
        <v>42404</v>
      </c>
      <c r="B278" t="s">
        <v>61</v>
      </c>
      <c r="C278" t="s">
        <v>102</v>
      </c>
      <c r="D278" s="2">
        <v>3178</v>
      </c>
      <c r="E278" t="s">
        <v>100</v>
      </c>
      <c r="F278">
        <v>88</v>
      </c>
      <c r="G278">
        <f t="shared" si="8"/>
        <v>6</v>
      </c>
      <c r="H278">
        <f t="shared" si="9"/>
        <v>2016</v>
      </c>
    </row>
    <row r="279" spans="1:8" x14ac:dyDescent="0.25">
      <c r="A279" s="1">
        <v>42405</v>
      </c>
      <c r="B279" t="s">
        <v>61</v>
      </c>
      <c r="C279" t="s">
        <v>90</v>
      </c>
      <c r="D279" s="2">
        <v>3178</v>
      </c>
      <c r="E279" t="s">
        <v>100</v>
      </c>
      <c r="F279">
        <v>88</v>
      </c>
      <c r="G279">
        <f t="shared" si="8"/>
        <v>6</v>
      </c>
      <c r="H279">
        <f t="shared" si="9"/>
        <v>2016</v>
      </c>
    </row>
    <row r="280" spans="1:8" x14ac:dyDescent="0.25">
      <c r="A280" s="1">
        <v>42408</v>
      </c>
      <c r="B280" t="s">
        <v>61</v>
      </c>
      <c r="C280">
        <v>0</v>
      </c>
      <c r="D280" s="2">
        <v>3178</v>
      </c>
      <c r="E280" t="s">
        <v>100</v>
      </c>
      <c r="F280">
        <v>38</v>
      </c>
      <c r="G280">
        <f t="shared" si="8"/>
        <v>7</v>
      </c>
      <c r="H280">
        <f t="shared" si="9"/>
        <v>2016</v>
      </c>
    </row>
    <row r="281" spans="1:8" x14ac:dyDescent="0.25">
      <c r="A281" s="1">
        <v>42410</v>
      </c>
      <c r="B281" t="s">
        <v>61</v>
      </c>
      <c r="C281" t="s">
        <v>103</v>
      </c>
      <c r="D281" s="2">
        <v>3178</v>
      </c>
      <c r="E281" t="s">
        <v>100</v>
      </c>
      <c r="F281">
        <v>90</v>
      </c>
      <c r="G281">
        <f t="shared" si="8"/>
        <v>7</v>
      </c>
      <c r="H281">
        <f t="shared" si="9"/>
        <v>2016</v>
      </c>
    </row>
    <row r="282" spans="1:8" x14ac:dyDescent="0.25">
      <c r="A282" s="1">
        <v>42411</v>
      </c>
      <c r="B282" t="s">
        <v>61</v>
      </c>
      <c r="C282">
        <v>0</v>
      </c>
      <c r="D282" s="2">
        <v>3178</v>
      </c>
      <c r="E282" t="s">
        <v>100</v>
      </c>
      <c r="F282">
        <v>66</v>
      </c>
      <c r="G282">
        <f t="shared" si="8"/>
        <v>7</v>
      </c>
      <c r="H282">
        <f t="shared" si="9"/>
        <v>2016</v>
      </c>
    </row>
    <row r="283" spans="1:8" x14ac:dyDescent="0.25">
      <c r="A283" s="1">
        <v>42412</v>
      </c>
      <c r="B283" t="s">
        <v>61</v>
      </c>
      <c r="C283" t="s">
        <v>17</v>
      </c>
      <c r="D283" s="2">
        <v>3189</v>
      </c>
      <c r="E283" t="s">
        <v>100</v>
      </c>
      <c r="F283">
        <v>82</v>
      </c>
      <c r="G283">
        <f t="shared" si="8"/>
        <v>7</v>
      </c>
      <c r="H283">
        <f t="shared" si="9"/>
        <v>2016</v>
      </c>
    </row>
    <row r="284" spans="1:8" x14ac:dyDescent="0.25">
      <c r="A284" s="1">
        <v>42415</v>
      </c>
      <c r="B284" t="s">
        <v>61</v>
      </c>
      <c r="C284" t="s">
        <v>104</v>
      </c>
      <c r="D284" s="2">
        <v>3189</v>
      </c>
      <c r="E284" t="s">
        <v>100</v>
      </c>
      <c r="F284">
        <v>122</v>
      </c>
      <c r="G284">
        <f t="shared" si="8"/>
        <v>8</v>
      </c>
      <c r="H284">
        <f t="shared" si="9"/>
        <v>2016</v>
      </c>
    </row>
    <row r="285" spans="1:8" x14ac:dyDescent="0.25">
      <c r="A285" s="1">
        <v>42416</v>
      </c>
      <c r="B285" t="s">
        <v>61</v>
      </c>
      <c r="C285">
        <v>0</v>
      </c>
      <c r="D285" s="2">
        <v>3189</v>
      </c>
      <c r="E285" t="s">
        <v>100</v>
      </c>
      <c r="F285">
        <v>146</v>
      </c>
      <c r="G285">
        <f t="shared" si="8"/>
        <v>8</v>
      </c>
      <c r="H285">
        <f t="shared" si="9"/>
        <v>2016</v>
      </c>
    </row>
    <row r="286" spans="1:8" x14ac:dyDescent="0.25">
      <c r="A286" s="1">
        <v>42417</v>
      </c>
      <c r="B286" t="s">
        <v>61</v>
      </c>
      <c r="C286">
        <v>0</v>
      </c>
      <c r="D286" s="2">
        <v>3189</v>
      </c>
      <c r="E286" t="s">
        <v>100</v>
      </c>
      <c r="F286">
        <v>120</v>
      </c>
      <c r="G286">
        <f t="shared" si="8"/>
        <v>8</v>
      </c>
      <c r="H286">
        <f t="shared" si="9"/>
        <v>2016</v>
      </c>
    </row>
    <row r="287" spans="1:8" x14ac:dyDescent="0.25">
      <c r="A287" s="1">
        <v>42418</v>
      </c>
      <c r="B287" t="s">
        <v>61</v>
      </c>
      <c r="C287">
        <v>0</v>
      </c>
      <c r="D287" s="2">
        <v>3189</v>
      </c>
      <c r="E287" t="s">
        <v>100</v>
      </c>
      <c r="F287">
        <v>88</v>
      </c>
      <c r="G287">
        <f t="shared" si="8"/>
        <v>8</v>
      </c>
      <c r="H287">
        <f t="shared" si="9"/>
        <v>2016</v>
      </c>
    </row>
    <row r="288" spans="1:8" x14ac:dyDescent="0.25">
      <c r="A288" s="1">
        <v>42419</v>
      </c>
      <c r="B288" t="s">
        <v>61</v>
      </c>
      <c r="C288" t="s">
        <v>105</v>
      </c>
      <c r="D288" s="2">
        <v>3181</v>
      </c>
      <c r="E288" t="s">
        <v>100</v>
      </c>
      <c r="F288">
        <v>160</v>
      </c>
      <c r="G288">
        <f t="shared" si="8"/>
        <v>8</v>
      </c>
      <c r="H288">
        <f t="shared" si="9"/>
        <v>2016</v>
      </c>
    </row>
    <row r="289" spans="1:8" x14ac:dyDescent="0.25">
      <c r="A289" s="1">
        <v>42422</v>
      </c>
      <c r="B289" t="s">
        <v>61</v>
      </c>
      <c r="C289" t="s">
        <v>106</v>
      </c>
      <c r="D289" s="2">
        <v>3181</v>
      </c>
      <c r="E289" t="s">
        <v>100</v>
      </c>
      <c r="F289">
        <v>90</v>
      </c>
      <c r="G289">
        <f t="shared" si="8"/>
        <v>9</v>
      </c>
      <c r="H289">
        <f t="shared" si="9"/>
        <v>2016</v>
      </c>
    </row>
    <row r="290" spans="1:8" x14ac:dyDescent="0.25">
      <c r="A290" s="1">
        <v>42423</v>
      </c>
      <c r="B290" t="s">
        <v>61</v>
      </c>
      <c r="C290" t="s">
        <v>107</v>
      </c>
      <c r="D290" s="2">
        <v>3181</v>
      </c>
      <c r="E290" t="s">
        <v>100</v>
      </c>
      <c r="F290">
        <v>142</v>
      </c>
      <c r="G290">
        <f t="shared" si="8"/>
        <v>9</v>
      </c>
      <c r="H290">
        <f t="shared" si="9"/>
        <v>2016</v>
      </c>
    </row>
    <row r="291" spans="1:8" x14ac:dyDescent="0.25">
      <c r="A291" s="1">
        <v>42424</v>
      </c>
      <c r="B291" t="s">
        <v>61</v>
      </c>
      <c r="C291">
        <v>0</v>
      </c>
      <c r="D291" s="2">
        <v>3181</v>
      </c>
      <c r="E291" t="s">
        <v>100</v>
      </c>
      <c r="F291">
        <v>102</v>
      </c>
      <c r="G291">
        <f t="shared" si="8"/>
        <v>9</v>
      </c>
      <c r="H291">
        <f t="shared" si="9"/>
        <v>2016</v>
      </c>
    </row>
    <row r="292" spans="1:8" x14ac:dyDescent="0.25">
      <c r="A292" s="1">
        <v>42425</v>
      </c>
      <c r="B292" t="s">
        <v>61</v>
      </c>
      <c r="C292">
        <v>0</v>
      </c>
      <c r="D292" s="2">
        <v>3181</v>
      </c>
      <c r="E292" t="s">
        <v>100</v>
      </c>
      <c r="F292">
        <v>172</v>
      </c>
      <c r="G292">
        <f t="shared" si="8"/>
        <v>9</v>
      </c>
      <c r="H292">
        <f t="shared" si="9"/>
        <v>2016</v>
      </c>
    </row>
    <row r="293" spans="1:8" x14ac:dyDescent="0.25">
      <c r="A293" s="1">
        <v>42426</v>
      </c>
      <c r="B293" t="s">
        <v>61</v>
      </c>
      <c r="C293">
        <v>0</v>
      </c>
      <c r="D293" t="s">
        <v>108</v>
      </c>
      <c r="E293" t="s">
        <v>100</v>
      </c>
      <c r="F293">
        <v>156</v>
      </c>
      <c r="G293">
        <f t="shared" si="8"/>
        <v>9</v>
      </c>
      <c r="H293">
        <f t="shared" si="9"/>
        <v>2016</v>
      </c>
    </row>
    <row r="294" spans="1:8" x14ac:dyDescent="0.25">
      <c r="A294" s="1">
        <v>42429</v>
      </c>
      <c r="B294" t="s">
        <v>61</v>
      </c>
      <c r="C294" t="s">
        <v>109</v>
      </c>
      <c r="D294" t="s">
        <v>108</v>
      </c>
      <c r="E294" t="s">
        <v>100</v>
      </c>
      <c r="F294">
        <v>170</v>
      </c>
      <c r="G294">
        <f t="shared" si="8"/>
        <v>10</v>
      </c>
      <c r="H294">
        <f t="shared" si="9"/>
        <v>2016</v>
      </c>
    </row>
    <row r="295" spans="1:8" x14ac:dyDescent="0.25">
      <c r="A295" s="1">
        <v>42430</v>
      </c>
      <c r="B295" t="s">
        <v>61</v>
      </c>
      <c r="C295" t="s">
        <v>107</v>
      </c>
      <c r="D295" t="s">
        <v>108</v>
      </c>
      <c r="E295" t="s">
        <v>110</v>
      </c>
      <c r="F295">
        <v>108</v>
      </c>
      <c r="G295">
        <f t="shared" si="8"/>
        <v>10</v>
      </c>
      <c r="H295">
        <f t="shared" si="9"/>
        <v>2016</v>
      </c>
    </row>
    <row r="296" spans="1:8" x14ac:dyDescent="0.25">
      <c r="A296" s="1">
        <v>42431</v>
      </c>
      <c r="B296" t="s">
        <v>61</v>
      </c>
      <c r="C296" t="s">
        <v>58</v>
      </c>
      <c r="D296" t="s">
        <v>108</v>
      </c>
      <c r="E296" t="s">
        <v>110</v>
      </c>
      <c r="F296">
        <v>92</v>
      </c>
      <c r="G296">
        <f t="shared" si="8"/>
        <v>10</v>
      </c>
      <c r="H296">
        <f t="shared" si="9"/>
        <v>2016</v>
      </c>
    </row>
    <row r="297" spans="1:8" x14ac:dyDescent="0.25">
      <c r="A297" s="1">
        <v>42432</v>
      </c>
      <c r="B297" t="s">
        <v>61</v>
      </c>
      <c r="C297" t="s">
        <v>111</v>
      </c>
      <c r="D297" t="s">
        <v>108</v>
      </c>
      <c r="E297" t="s">
        <v>110</v>
      </c>
      <c r="F297">
        <v>80</v>
      </c>
      <c r="G297">
        <f t="shared" si="8"/>
        <v>10</v>
      </c>
      <c r="H297">
        <f t="shared" si="9"/>
        <v>2016</v>
      </c>
    </row>
    <row r="298" spans="1:8" x14ac:dyDescent="0.25">
      <c r="A298" s="1">
        <v>42433</v>
      </c>
      <c r="B298" t="s">
        <v>61</v>
      </c>
      <c r="C298">
        <v>0</v>
      </c>
      <c r="D298" s="2">
        <v>3178</v>
      </c>
      <c r="E298" t="s">
        <v>110</v>
      </c>
      <c r="F298">
        <v>60</v>
      </c>
      <c r="G298">
        <f t="shared" si="8"/>
        <v>10</v>
      </c>
      <c r="H298">
        <f t="shared" si="9"/>
        <v>2016</v>
      </c>
    </row>
    <row r="299" spans="1:8" x14ac:dyDescent="0.25">
      <c r="A299" s="1">
        <v>42436</v>
      </c>
      <c r="B299" t="s">
        <v>61</v>
      </c>
      <c r="C299" t="s">
        <v>112</v>
      </c>
      <c r="D299" s="2">
        <v>3178</v>
      </c>
      <c r="E299" t="s">
        <v>110</v>
      </c>
      <c r="F299">
        <v>134</v>
      </c>
      <c r="G299">
        <f t="shared" si="8"/>
        <v>11</v>
      </c>
      <c r="H299">
        <f t="shared" si="9"/>
        <v>2016</v>
      </c>
    </row>
    <row r="300" spans="1:8" x14ac:dyDescent="0.25">
      <c r="A300" s="1">
        <v>42437</v>
      </c>
      <c r="B300" t="s">
        <v>61</v>
      </c>
      <c r="C300">
        <v>8</v>
      </c>
      <c r="D300" s="2">
        <v>3178</v>
      </c>
      <c r="E300" t="s">
        <v>110</v>
      </c>
      <c r="F300">
        <v>142</v>
      </c>
      <c r="G300">
        <f t="shared" si="8"/>
        <v>11</v>
      </c>
      <c r="H300">
        <f t="shared" si="9"/>
        <v>2016</v>
      </c>
    </row>
    <row r="301" spans="1:8" x14ac:dyDescent="0.25">
      <c r="A301" s="1">
        <v>42438</v>
      </c>
      <c r="B301" t="s">
        <v>61</v>
      </c>
      <c r="C301" t="s">
        <v>30</v>
      </c>
      <c r="D301" s="2">
        <v>3178</v>
      </c>
      <c r="E301" t="s">
        <v>110</v>
      </c>
      <c r="F301">
        <v>104</v>
      </c>
      <c r="G301">
        <f t="shared" si="8"/>
        <v>11</v>
      </c>
      <c r="H301">
        <f t="shared" si="9"/>
        <v>2016</v>
      </c>
    </row>
    <row r="302" spans="1:8" x14ac:dyDescent="0.25">
      <c r="A302" s="1">
        <v>42439</v>
      </c>
      <c r="B302" t="s">
        <v>61</v>
      </c>
      <c r="C302">
        <v>0</v>
      </c>
      <c r="D302" s="2">
        <v>3178</v>
      </c>
      <c r="E302" t="s">
        <v>110</v>
      </c>
      <c r="F302">
        <v>116</v>
      </c>
      <c r="G302">
        <f t="shared" si="8"/>
        <v>11</v>
      </c>
      <c r="H302">
        <f t="shared" si="9"/>
        <v>2016</v>
      </c>
    </row>
    <row r="303" spans="1:8" x14ac:dyDescent="0.25">
      <c r="A303" s="1">
        <v>42440</v>
      </c>
      <c r="B303" t="s">
        <v>61</v>
      </c>
      <c r="C303" t="s">
        <v>10</v>
      </c>
      <c r="D303" s="2">
        <v>3196</v>
      </c>
      <c r="E303" t="s">
        <v>110</v>
      </c>
      <c r="F303">
        <v>134</v>
      </c>
      <c r="G303">
        <f t="shared" si="8"/>
        <v>11</v>
      </c>
      <c r="H303">
        <f t="shared" si="9"/>
        <v>2016</v>
      </c>
    </row>
    <row r="304" spans="1:8" x14ac:dyDescent="0.25">
      <c r="A304" s="1">
        <v>42443</v>
      </c>
      <c r="B304" t="s">
        <v>61</v>
      </c>
      <c r="C304" t="s">
        <v>113</v>
      </c>
      <c r="D304" s="2">
        <v>3196</v>
      </c>
      <c r="E304" t="s">
        <v>110</v>
      </c>
      <c r="F304">
        <v>132</v>
      </c>
      <c r="G304">
        <f t="shared" si="8"/>
        <v>12</v>
      </c>
      <c r="H304">
        <f t="shared" si="9"/>
        <v>2016</v>
      </c>
    </row>
    <row r="305" spans="1:8" x14ac:dyDescent="0.25">
      <c r="A305" s="1">
        <v>42444</v>
      </c>
      <c r="B305" t="s">
        <v>61</v>
      </c>
      <c r="C305">
        <v>3</v>
      </c>
      <c r="D305" s="2">
        <v>3196</v>
      </c>
      <c r="E305" t="s">
        <v>110</v>
      </c>
      <c r="F305">
        <v>112</v>
      </c>
      <c r="G305">
        <f t="shared" si="8"/>
        <v>12</v>
      </c>
      <c r="H305">
        <f t="shared" si="9"/>
        <v>2016</v>
      </c>
    </row>
    <row r="306" spans="1:8" x14ac:dyDescent="0.25">
      <c r="A306" s="1">
        <v>42445</v>
      </c>
      <c r="B306" t="s">
        <v>61</v>
      </c>
      <c r="C306">
        <v>0</v>
      </c>
      <c r="D306" s="2">
        <v>3196</v>
      </c>
      <c r="E306" t="s">
        <v>110</v>
      </c>
      <c r="F306">
        <v>92</v>
      </c>
      <c r="G306">
        <f t="shared" si="8"/>
        <v>12</v>
      </c>
      <c r="H306">
        <f t="shared" si="9"/>
        <v>2016</v>
      </c>
    </row>
    <row r="307" spans="1:8" x14ac:dyDescent="0.25">
      <c r="A307" s="1">
        <v>42446</v>
      </c>
      <c r="B307" t="s">
        <v>61</v>
      </c>
      <c r="C307">
        <v>0</v>
      </c>
      <c r="D307" s="2">
        <v>3196</v>
      </c>
      <c r="E307" t="s">
        <v>110</v>
      </c>
      <c r="F307">
        <v>112</v>
      </c>
      <c r="G307">
        <f t="shared" si="8"/>
        <v>12</v>
      </c>
      <c r="H307">
        <f t="shared" si="9"/>
        <v>2016</v>
      </c>
    </row>
    <row r="308" spans="1:8" x14ac:dyDescent="0.25">
      <c r="A308" s="1">
        <v>42447</v>
      </c>
      <c r="B308" t="s">
        <v>61</v>
      </c>
      <c r="C308">
        <v>0</v>
      </c>
      <c r="D308" s="2">
        <v>3199</v>
      </c>
      <c r="E308" t="s">
        <v>110</v>
      </c>
      <c r="F308">
        <v>78</v>
      </c>
      <c r="G308">
        <f t="shared" si="8"/>
        <v>12</v>
      </c>
      <c r="H308">
        <f t="shared" si="9"/>
        <v>2016</v>
      </c>
    </row>
    <row r="309" spans="1:8" x14ac:dyDescent="0.25">
      <c r="A309" s="1">
        <v>42450</v>
      </c>
      <c r="B309" t="s">
        <v>61</v>
      </c>
      <c r="C309">
        <v>0</v>
      </c>
      <c r="D309" s="2">
        <v>3199</v>
      </c>
      <c r="E309" t="s">
        <v>110</v>
      </c>
      <c r="F309">
        <v>210</v>
      </c>
      <c r="G309">
        <f t="shared" si="8"/>
        <v>13</v>
      </c>
      <c r="H309">
        <f t="shared" si="9"/>
        <v>2016</v>
      </c>
    </row>
    <row r="310" spans="1:8" x14ac:dyDescent="0.25">
      <c r="A310" s="1">
        <v>42451</v>
      </c>
      <c r="B310" t="s">
        <v>61</v>
      </c>
      <c r="C310">
        <v>0</v>
      </c>
      <c r="D310" s="2">
        <v>3199</v>
      </c>
      <c r="E310" t="s">
        <v>110</v>
      </c>
      <c r="F310">
        <v>160</v>
      </c>
      <c r="G310">
        <f t="shared" si="8"/>
        <v>13</v>
      </c>
      <c r="H310">
        <f t="shared" si="9"/>
        <v>2016</v>
      </c>
    </row>
    <row r="311" spans="1:8" x14ac:dyDescent="0.25">
      <c r="A311" s="1">
        <v>42452</v>
      </c>
      <c r="B311" t="s">
        <v>61</v>
      </c>
      <c r="C311" t="s">
        <v>48</v>
      </c>
      <c r="D311" s="2">
        <v>3199</v>
      </c>
      <c r="E311" t="s">
        <v>110</v>
      </c>
      <c r="F311">
        <v>88</v>
      </c>
      <c r="G311">
        <f t="shared" si="8"/>
        <v>13</v>
      </c>
      <c r="H311">
        <f t="shared" si="9"/>
        <v>2016</v>
      </c>
    </row>
    <row r="312" spans="1:8" x14ac:dyDescent="0.25">
      <c r="A312" s="1">
        <v>42453</v>
      </c>
      <c r="B312" t="s">
        <v>61</v>
      </c>
      <c r="C312">
        <v>0</v>
      </c>
      <c r="D312" s="2">
        <v>3199</v>
      </c>
      <c r="E312" t="s">
        <v>110</v>
      </c>
      <c r="F312">
        <v>46</v>
      </c>
      <c r="G312">
        <f t="shared" si="8"/>
        <v>13</v>
      </c>
      <c r="H312">
        <f t="shared" si="9"/>
        <v>2016</v>
      </c>
    </row>
    <row r="313" spans="1:8" x14ac:dyDescent="0.25">
      <c r="A313" s="1">
        <v>42457</v>
      </c>
      <c r="B313" t="s">
        <v>61</v>
      </c>
      <c r="C313" t="s">
        <v>48</v>
      </c>
      <c r="D313" t="s">
        <v>105</v>
      </c>
      <c r="E313" t="s">
        <v>110</v>
      </c>
      <c r="F313">
        <v>158</v>
      </c>
      <c r="G313">
        <f t="shared" si="8"/>
        <v>14</v>
      </c>
      <c r="H313">
        <f t="shared" si="9"/>
        <v>2016</v>
      </c>
    </row>
    <row r="314" spans="1:8" x14ac:dyDescent="0.25">
      <c r="A314" s="1">
        <v>42458</v>
      </c>
      <c r="B314" t="s">
        <v>61</v>
      </c>
      <c r="C314">
        <v>0</v>
      </c>
      <c r="D314" t="s">
        <v>105</v>
      </c>
      <c r="E314" t="s">
        <v>110</v>
      </c>
      <c r="F314">
        <v>200</v>
      </c>
      <c r="G314">
        <f t="shared" si="8"/>
        <v>14</v>
      </c>
      <c r="H314">
        <f t="shared" si="9"/>
        <v>2016</v>
      </c>
    </row>
    <row r="315" spans="1:8" x14ac:dyDescent="0.25">
      <c r="A315" s="1">
        <v>42459</v>
      </c>
      <c r="B315" t="s">
        <v>61</v>
      </c>
      <c r="C315">
        <v>0</v>
      </c>
      <c r="D315" t="s">
        <v>105</v>
      </c>
      <c r="E315" t="s">
        <v>110</v>
      </c>
      <c r="F315">
        <v>62</v>
      </c>
      <c r="G315">
        <f t="shared" si="8"/>
        <v>14</v>
      </c>
      <c r="H315">
        <f t="shared" si="9"/>
        <v>2016</v>
      </c>
    </row>
    <row r="316" spans="1:8" x14ac:dyDescent="0.25">
      <c r="A316" s="1">
        <v>42460</v>
      </c>
      <c r="B316" t="s">
        <v>61</v>
      </c>
      <c r="C316">
        <v>0</v>
      </c>
      <c r="D316" t="s">
        <v>105</v>
      </c>
      <c r="E316" t="s">
        <v>110</v>
      </c>
      <c r="F316">
        <v>148</v>
      </c>
      <c r="G316">
        <f t="shared" si="8"/>
        <v>14</v>
      </c>
      <c r="H316">
        <f t="shared" si="9"/>
        <v>2016</v>
      </c>
    </row>
    <row r="317" spans="1:8" x14ac:dyDescent="0.25">
      <c r="A317" s="1">
        <v>42461</v>
      </c>
      <c r="B317" t="s">
        <v>61</v>
      </c>
      <c r="C317">
        <v>0</v>
      </c>
      <c r="D317" s="2">
        <v>3199</v>
      </c>
      <c r="E317" t="s">
        <v>114</v>
      </c>
      <c r="F317">
        <v>128</v>
      </c>
      <c r="G317">
        <f t="shared" si="8"/>
        <v>14</v>
      </c>
      <c r="H317">
        <f t="shared" si="9"/>
        <v>2016</v>
      </c>
    </row>
    <row r="318" spans="1:8" x14ac:dyDescent="0.25">
      <c r="A318" s="1">
        <v>42464</v>
      </c>
      <c r="B318" t="s">
        <v>61</v>
      </c>
      <c r="C318">
        <v>0</v>
      </c>
      <c r="D318" s="2">
        <v>3199</v>
      </c>
      <c r="E318" t="s">
        <v>114</v>
      </c>
      <c r="F318">
        <v>138</v>
      </c>
      <c r="G318">
        <f t="shared" si="8"/>
        <v>15</v>
      </c>
      <c r="H318">
        <f t="shared" si="9"/>
        <v>2016</v>
      </c>
    </row>
    <row r="319" spans="1:8" x14ac:dyDescent="0.25">
      <c r="A319" s="1">
        <v>42465</v>
      </c>
      <c r="B319" t="s">
        <v>61</v>
      </c>
      <c r="C319">
        <v>0</v>
      </c>
      <c r="D319" s="2">
        <v>3199</v>
      </c>
      <c r="E319" t="s">
        <v>114</v>
      </c>
      <c r="F319">
        <v>78</v>
      </c>
      <c r="G319">
        <f t="shared" si="8"/>
        <v>15</v>
      </c>
      <c r="H319">
        <f t="shared" si="9"/>
        <v>2016</v>
      </c>
    </row>
    <row r="320" spans="1:8" x14ac:dyDescent="0.25">
      <c r="A320" s="1">
        <v>42466</v>
      </c>
      <c r="B320" t="s">
        <v>61</v>
      </c>
      <c r="C320">
        <v>0</v>
      </c>
      <c r="D320" s="2">
        <v>3199</v>
      </c>
      <c r="E320" t="s">
        <v>114</v>
      </c>
      <c r="F320">
        <v>146</v>
      </c>
      <c r="G320">
        <f t="shared" si="8"/>
        <v>15</v>
      </c>
      <c r="H320">
        <f t="shared" si="9"/>
        <v>2016</v>
      </c>
    </row>
    <row r="321" spans="1:8" x14ac:dyDescent="0.25">
      <c r="A321" s="1">
        <v>42467</v>
      </c>
      <c r="B321" t="s">
        <v>61</v>
      </c>
      <c r="C321">
        <v>0</v>
      </c>
      <c r="D321" s="2">
        <v>3199</v>
      </c>
      <c r="E321" t="s">
        <v>114</v>
      </c>
      <c r="F321">
        <v>152</v>
      </c>
      <c r="G321">
        <f t="shared" si="8"/>
        <v>15</v>
      </c>
      <c r="H321">
        <f t="shared" si="9"/>
        <v>2016</v>
      </c>
    </row>
    <row r="322" spans="1:8" x14ac:dyDescent="0.25">
      <c r="A322" s="1">
        <v>42468</v>
      </c>
      <c r="B322" t="s">
        <v>61</v>
      </c>
      <c r="C322">
        <v>0</v>
      </c>
      <c r="D322" s="2">
        <v>3201</v>
      </c>
      <c r="E322" t="s">
        <v>114</v>
      </c>
      <c r="F322">
        <v>98</v>
      </c>
      <c r="G322">
        <f t="shared" si="8"/>
        <v>15</v>
      </c>
      <c r="H322">
        <f t="shared" si="9"/>
        <v>2016</v>
      </c>
    </row>
    <row r="323" spans="1:8" x14ac:dyDescent="0.25">
      <c r="A323" s="1">
        <v>42471</v>
      </c>
      <c r="B323" t="s">
        <v>61</v>
      </c>
      <c r="C323">
        <v>0</v>
      </c>
      <c r="D323" s="2">
        <v>3201</v>
      </c>
      <c r="E323" t="s">
        <v>114</v>
      </c>
      <c r="F323">
        <v>140</v>
      </c>
      <c r="G323">
        <f t="shared" ref="G323:G386" si="10">WEEKNUM(A323)</f>
        <v>16</v>
      </c>
      <c r="H323">
        <f t="shared" ref="H323:H386" si="11">YEAR(A323)</f>
        <v>2016</v>
      </c>
    </row>
    <row r="324" spans="1:8" x14ac:dyDescent="0.25">
      <c r="A324" s="1">
        <v>42472</v>
      </c>
      <c r="B324" t="s">
        <v>61</v>
      </c>
      <c r="C324">
        <v>0</v>
      </c>
      <c r="D324" s="2">
        <v>3201</v>
      </c>
      <c r="E324" t="s">
        <v>114</v>
      </c>
      <c r="F324">
        <v>116</v>
      </c>
      <c r="G324">
        <f t="shared" si="10"/>
        <v>16</v>
      </c>
      <c r="H324">
        <f t="shared" si="11"/>
        <v>2016</v>
      </c>
    </row>
    <row r="325" spans="1:8" x14ac:dyDescent="0.25">
      <c r="A325" s="1">
        <v>42473</v>
      </c>
      <c r="B325" t="s">
        <v>61</v>
      </c>
      <c r="C325">
        <v>0</v>
      </c>
      <c r="D325" s="2">
        <v>3201</v>
      </c>
      <c r="E325" t="s">
        <v>114</v>
      </c>
      <c r="F325">
        <v>96</v>
      </c>
      <c r="G325">
        <f t="shared" si="10"/>
        <v>16</v>
      </c>
      <c r="H325">
        <f t="shared" si="11"/>
        <v>2016</v>
      </c>
    </row>
    <row r="326" spans="1:8" x14ac:dyDescent="0.25">
      <c r="A326" s="1">
        <v>42474</v>
      </c>
      <c r="B326" t="s">
        <v>61</v>
      </c>
      <c r="C326">
        <v>0</v>
      </c>
      <c r="D326" s="2">
        <v>3201</v>
      </c>
      <c r="E326" t="s">
        <v>114</v>
      </c>
      <c r="F326">
        <v>132</v>
      </c>
      <c r="G326">
        <f t="shared" si="10"/>
        <v>16</v>
      </c>
      <c r="H326">
        <f t="shared" si="11"/>
        <v>2016</v>
      </c>
    </row>
    <row r="327" spans="1:8" x14ac:dyDescent="0.25">
      <c r="A327" s="1">
        <v>42475</v>
      </c>
      <c r="B327" t="s">
        <v>61</v>
      </c>
      <c r="C327">
        <v>0</v>
      </c>
      <c r="D327" s="2">
        <v>3195</v>
      </c>
      <c r="E327" t="s">
        <v>114</v>
      </c>
      <c r="F327">
        <v>156</v>
      </c>
      <c r="G327">
        <f t="shared" si="10"/>
        <v>16</v>
      </c>
      <c r="H327">
        <f t="shared" si="11"/>
        <v>2016</v>
      </c>
    </row>
    <row r="328" spans="1:8" x14ac:dyDescent="0.25">
      <c r="A328" s="1">
        <v>42478</v>
      </c>
      <c r="B328" t="s">
        <v>61</v>
      </c>
      <c r="C328">
        <v>0</v>
      </c>
      <c r="D328" s="2">
        <v>3195</v>
      </c>
      <c r="E328" t="s">
        <v>114</v>
      </c>
      <c r="F328">
        <v>128</v>
      </c>
      <c r="G328">
        <f t="shared" si="10"/>
        <v>17</v>
      </c>
      <c r="H328">
        <f t="shared" si="11"/>
        <v>2016</v>
      </c>
    </row>
    <row r="329" spans="1:8" x14ac:dyDescent="0.25">
      <c r="A329" s="1">
        <v>42479</v>
      </c>
      <c r="B329" t="s">
        <v>61</v>
      </c>
      <c r="C329">
        <v>0</v>
      </c>
      <c r="D329" s="2">
        <v>3195</v>
      </c>
      <c r="E329" t="s">
        <v>114</v>
      </c>
      <c r="F329">
        <v>132</v>
      </c>
      <c r="G329">
        <f t="shared" si="10"/>
        <v>17</v>
      </c>
      <c r="H329">
        <f t="shared" si="11"/>
        <v>2016</v>
      </c>
    </row>
    <row r="330" spans="1:8" x14ac:dyDescent="0.25">
      <c r="A330" s="1">
        <v>42480</v>
      </c>
      <c r="B330" t="s">
        <v>61</v>
      </c>
      <c r="C330">
        <v>0</v>
      </c>
      <c r="D330" s="2">
        <v>3195</v>
      </c>
      <c r="E330" t="s">
        <v>114</v>
      </c>
      <c r="F330">
        <v>146</v>
      </c>
      <c r="G330">
        <f t="shared" si="10"/>
        <v>17</v>
      </c>
      <c r="H330">
        <f t="shared" si="11"/>
        <v>2016</v>
      </c>
    </row>
    <row r="331" spans="1:8" x14ac:dyDescent="0.25">
      <c r="A331" s="1">
        <v>42482</v>
      </c>
      <c r="B331" t="s">
        <v>61</v>
      </c>
      <c r="C331">
        <v>0</v>
      </c>
      <c r="D331" t="s">
        <v>108</v>
      </c>
      <c r="E331" t="s">
        <v>114</v>
      </c>
      <c r="F331">
        <v>128</v>
      </c>
      <c r="G331">
        <f t="shared" si="10"/>
        <v>17</v>
      </c>
      <c r="H331">
        <f t="shared" si="11"/>
        <v>2016</v>
      </c>
    </row>
    <row r="332" spans="1:8" x14ac:dyDescent="0.25">
      <c r="A332" s="1">
        <v>42485</v>
      </c>
      <c r="B332" t="s">
        <v>61</v>
      </c>
      <c r="C332">
        <v>0</v>
      </c>
      <c r="D332" t="s">
        <v>108</v>
      </c>
      <c r="E332" t="s">
        <v>114</v>
      </c>
      <c r="F332">
        <v>206</v>
      </c>
      <c r="G332">
        <f t="shared" si="10"/>
        <v>18</v>
      </c>
      <c r="H332">
        <f t="shared" si="11"/>
        <v>2016</v>
      </c>
    </row>
    <row r="333" spans="1:8" x14ac:dyDescent="0.25">
      <c r="A333" s="1">
        <v>42486</v>
      </c>
      <c r="B333" t="s">
        <v>61</v>
      </c>
      <c r="C333">
        <v>0</v>
      </c>
      <c r="D333" t="s">
        <v>108</v>
      </c>
      <c r="E333" t="s">
        <v>114</v>
      </c>
      <c r="F333">
        <v>162</v>
      </c>
      <c r="G333">
        <f t="shared" si="10"/>
        <v>18</v>
      </c>
      <c r="H333">
        <f t="shared" si="11"/>
        <v>2016</v>
      </c>
    </row>
    <row r="334" spans="1:8" x14ac:dyDescent="0.25">
      <c r="A334" s="1">
        <v>42487</v>
      </c>
      <c r="B334" t="s">
        <v>61</v>
      </c>
      <c r="C334">
        <v>1</v>
      </c>
      <c r="D334" t="s">
        <v>108</v>
      </c>
      <c r="E334" t="s">
        <v>114</v>
      </c>
      <c r="F334">
        <v>148</v>
      </c>
      <c r="G334">
        <f t="shared" si="10"/>
        <v>18</v>
      </c>
      <c r="H334">
        <f t="shared" si="11"/>
        <v>2016</v>
      </c>
    </row>
    <row r="335" spans="1:8" x14ac:dyDescent="0.25">
      <c r="A335" s="1">
        <v>42488</v>
      </c>
      <c r="B335" t="s">
        <v>61</v>
      </c>
      <c r="C335">
        <v>0</v>
      </c>
      <c r="D335" t="s">
        <v>108</v>
      </c>
      <c r="E335" t="s">
        <v>114</v>
      </c>
      <c r="F335">
        <v>100</v>
      </c>
      <c r="G335">
        <f t="shared" si="10"/>
        <v>18</v>
      </c>
      <c r="H335">
        <f t="shared" si="11"/>
        <v>2016</v>
      </c>
    </row>
    <row r="336" spans="1:8" x14ac:dyDescent="0.25">
      <c r="A336" s="1">
        <v>42489</v>
      </c>
      <c r="B336" t="s">
        <v>61</v>
      </c>
      <c r="C336" t="s">
        <v>10</v>
      </c>
      <c r="D336" s="2">
        <v>3192</v>
      </c>
      <c r="E336" t="s">
        <v>114</v>
      </c>
      <c r="F336">
        <v>234</v>
      </c>
      <c r="G336">
        <f t="shared" si="10"/>
        <v>18</v>
      </c>
      <c r="H336">
        <f t="shared" si="11"/>
        <v>2016</v>
      </c>
    </row>
    <row r="337" spans="1:8" x14ac:dyDescent="0.25">
      <c r="A337" s="1">
        <v>42492</v>
      </c>
      <c r="B337" t="s">
        <v>61</v>
      </c>
      <c r="C337">
        <v>0</v>
      </c>
      <c r="D337" s="2">
        <v>3192</v>
      </c>
      <c r="E337" t="s">
        <v>115</v>
      </c>
      <c r="F337">
        <v>132</v>
      </c>
      <c r="G337">
        <f t="shared" si="10"/>
        <v>19</v>
      </c>
      <c r="H337">
        <f t="shared" si="11"/>
        <v>2016</v>
      </c>
    </row>
    <row r="338" spans="1:8" x14ac:dyDescent="0.25">
      <c r="A338" s="1">
        <v>42493</v>
      </c>
      <c r="B338" t="s">
        <v>61</v>
      </c>
      <c r="C338">
        <v>0</v>
      </c>
      <c r="D338" s="2">
        <v>3192</v>
      </c>
      <c r="E338" t="s">
        <v>115</v>
      </c>
      <c r="F338">
        <v>174</v>
      </c>
      <c r="G338">
        <f t="shared" si="10"/>
        <v>19</v>
      </c>
      <c r="H338">
        <f t="shared" si="11"/>
        <v>2016</v>
      </c>
    </row>
    <row r="339" spans="1:8" x14ac:dyDescent="0.25">
      <c r="A339" s="1">
        <v>42494</v>
      </c>
      <c r="B339" t="s">
        <v>61</v>
      </c>
      <c r="C339">
        <v>0</v>
      </c>
      <c r="D339" s="2">
        <v>3192</v>
      </c>
      <c r="E339" t="s">
        <v>115</v>
      </c>
      <c r="F339">
        <v>96</v>
      </c>
      <c r="G339">
        <f t="shared" si="10"/>
        <v>19</v>
      </c>
      <c r="H339">
        <f t="shared" si="11"/>
        <v>2016</v>
      </c>
    </row>
    <row r="340" spans="1:8" x14ac:dyDescent="0.25">
      <c r="A340" s="1">
        <v>42495</v>
      </c>
      <c r="B340" t="s">
        <v>61</v>
      </c>
      <c r="C340">
        <v>0</v>
      </c>
      <c r="D340" s="2">
        <v>3192</v>
      </c>
      <c r="E340" t="s">
        <v>115</v>
      </c>
      <c r="F340">
        <v>154</v>
      </c>
      <c r="G340">
        <f t="shared" si="10"/>
        <v>19</v>
      </c>
      <c r="H340">
        <f t="shared" si="11"/>
        <v>2016</v>
      </c>
    </row>
    <row r="341" spans="1:8" x14ac:dyDescent="0.25">
      <c r="A341" s="1">
        <v>42496</v>
      </c>
      <c r="B341" t="s">
        <v>61</v>
      </c>
      <c r="C341">
        <v>0</v>
      </c>
      <c r="D341" t="s">
        <v>105</v>
      </c>
      <c r="E341" t="s">
        <v>115</v>
      </c>
      <c r="F341">
        <v>80</v>
      </c>
      <c r="G341">
        <f t="shared" si="10"/>
        <v>19</v>
      </c>
      <c r="H341">
        <f t="shared" si="11"/>
        <v>2016</v>
      </c>
    </row>
    <row r="342" spans="1:8" x14ac:dyDescent="0.25">
      <c r="A342" s="1">
        <v>42499</v>
      </c>
      <c r="B342" t="s">
        <v>61</v>
      </c>
      <c r="C342">
        <v>0</v>
      </c>
      <c r="D342" t="s">
        <v>105</v>
      </c>
      <c r="E342" t="s">
        <v>115</v>
      </c>
      <c r="F342">
        <v>220</v>
      </c>
      <c r="G342">
        <f t="shared" si="10"/>
        <v>20</v>
      </c>
      <c r="H342">
        <f t="shared" si="11"/>
        <v>2016</v>
      </c>
    </row>
    <row r="343" spans="1:8" x14ac:dyDescent="0.25">
      <c r="A343" s="1">
        <v>42500</v>
      </c>
      <c r="B343" t="s">
        <v>61</v>
      </c>
      <c r="C343">
        <v>0</v>
      </c>
      <c r="D343" t="s">
        <v>105</v>
      </c>
      <c r="E343" t="s">
        <v>115</v>
      </c>
      <c r="F343">
        <v>188</v>
      </c>
      <c r="G343">
        <f t="shared" si="10"/>
        <v>20</v>
      </c>
      <c r="H343">
        <f t="shared" si="11"/>
        <v>2016</v>
      </c>
    </row>
    <row r="344" spans="1:8" x14ac:dyDescent="0.25">
      <c r="A344" s="1">
        <v>42501</v>
      </c>
      <c r="B344" t="s">
        <v>61</v>
      </c>
      <c r="C344">
        <v>0</v>
      </c>
      <c r="D344" t="s">
        <v>105</v>
      </c>
      <c r="E344" t="s">
        <v>115</v>
      </c>
      <c r="F344">
        <v>140</v>
      </c>
      <c r="G344">
        <f t="shared" si="10"/>
        <v>20</v>
      </c>
      <c r="H344">
        <f t="shared" si="11"/>
        <v>2016</v>
      </c>
    </row>
    <row r="345" spans="1:8" x14ac:dyDescent="0.25">
      <c r="A345" s="1">
        <v>42502</v>
      </c>
      <c r="B345" t="s">
        <v>61</v>
      </c>
      <c r="C345">
        <v>0</v>
      </c>
      <c r="D345" t="s">
        <v>105</v>
      </c>
      <c r="E345" t="s">
        <v>115</v>
      </c>
      <c r="F345">
        <v>128</v>
      </c>
      <c r="G345">
        <f t="shared" si="10"/>
        <v>20</v>
      </c>
      <c r="H345">
        <f t="shared" si="11"/>
        <v>2016</v>
      </c>
    </row>
    <row r="346" spans="1:8" x14ac:dyDescent="0.25">
      <c r="A346" s="1">
        <v>42503</v>
      </c>
      <c r="B346" t="s">
        <v>61</v>
      </c>
      <c r="C346">
        <v>0</v>
      </c>
      <c r="D346" s="2">
        <v>3186</v>
      </c>
      <c r="E346" t="s">
        <v>115</v>
      </c>
      <c r="F346">
        <v>118</v>
      </c>
      <c r="G346">
        <f t="shared" si="10"/>
        <v>20</v>
      </c>
      <c r="H346">
        <f t="shared" si="11"/>
        <v>2016</v>
      </c>
    </row>
    <row r="347" spans="1:8" x14ac:dyDescent="0.25">
      <c r="A347" s="1">
        <v>42506</v>
      </c>
      <c r="B347" t="s">
        <v>61</v>
      </c>
      <c r="C347">
        <v>0</v>
      </c>
      <c r="D347" s="2">
        <v>3186</v>
      </c>
      <c r="E347" t="s">
        <v>115</v>
      </c>
      <c r="F347">
        <v>118</v>
      </c>
      <c r="G347">
        <f t="shared" si="10"/>
        <v>21</v>
      </c>
      <c r="H347">
        <f t="shared" si="11"/>
        <v>2016</v>
      </c>
    </row>
    <row r="348" spans="1:8" x14ac:dyDescent="0.25">
      <c r="A348" s="1">
        <v>42507</v>
      </c>
      <c r="B348" t="s">
        <v>61</v>
      </c>
      <c r="C348" t="s">
        <v>55</v>
      </c>
      <c r="D348" s="2">
        <v>3186</v>
      </c>
      <c r="E348" t="s">
        <v>115</v>
      </c>
      <c r="F348">
        <v>180</v>
      </c>
      <c r="G348">
        <f t="shared" si="10"/>
        <v>21</v>
      </c>
      <c r="H348">
        <f t="shared" si="11"/>
        <v>2016</v>
      </c>
    </row>
    <row r="349" spans="1:8" x14ac:dyDescent="0.25">
      <c r="A349" s="1">
        <v>42508</v>
      </c>
      <c r="B349" t="s">
        <v>61</v>
      </c>
      <c r="C349">
        <v>0</v>
      </c>
      <c r="D349" s="2">
        <v>3186</v>
      </c>
      <c r="E349" t="s">
        <v>115</v>
      </c>
      <c r="F349">
        <v>169.2</v>
      </c>
      <c r="G349">
        <f t="shared" si="10"/>
        <v>21</v>
      </c>
      <c r="H349">
        <f t="shared" si="11"/>
        <v>2016</v>
      </c>
    </row>
    <row r="350" spans="1:8" x14ac:dyDescent="0.25">
      <c r="A350" s="1">
        <v>42509</v>
      </c>
      <c r="B350" t="s">
        <v>61</v>
      </c>
      <c r="C350" t="s">
        <v>96</v>
      </c>
      <c r="D350" s="2">
        <v>3186</v>
      </c>
      <c r="E350" t="s">
        <v>115</v>
      </c>
      <c r="F350">
        <v>118</v>
      </c>
      <c r="G350">
        <f t="shared" si="10"/>
        <v>21</v>
      </c>
      <c r="H350">
        <f t="shared" si="11"/>
        <v>2016</v>
      </c>
    </row>
    <row r="351" spans="1:8" x14ac:dyDescent="0.25">
      <c r="A351" s="1">
        <v>42510</v>
      </c>
      <c r="B351" t="s">
        <v>61</v>
      </c>
      <c r="C351">
        <v>0</v>
      </c>
      <c r="D351" s="2">
        <v>3197</v>
      </c>
      <c r="E351" t="s">
        <v>115</v>
      </c>
      <c r="F351">
        <v>132</v>
      </c>
      <c r="G351">
        <f t="shared" si="10"/>
        <v>21</v>
      </c>
      <c r="H351">
        <f t="shared" si="11"/>
        <v>2016</v>
      </c>
    </row>
    <row r="352" spans="1:8" x14ac:dyDescent="0.25">
      <c r="A352" s="1">
        <v>42513</v>
      </c>
      <c r="B352" t="s">
        <v>61</v>
      </c>
      <c r="C352">
        <v>0</v>
      </c>
      <c r="D352" s="2">
        <v>3197</v>
      </c>
      <c r="E352" t="s">
        <v>115</v>
      </c>
      <c r="F352">
        <v>170</v>
      </c>
      <c r="G352">
        <f t="shared" si="10"/>
        <v>22</v>
      </c>
      <c r="H352">
        <f t="shared" si="11"/>
        <v>2016</v>
      </c>
    </row>
    <row r="353" spans="1:8" x14ac:dyDescent="0.25">
      <c r="A353" s="1">
        <v>42515</v>
      </c>
      <c r="B353" t="s">
        <v>61</v>
      </c>
      <c r="C353">
        <v>0</v>
      </c>
      <c r="D353" s="2">
        <v>3197</v>
      </c>
      <c r="E353" t="s">
        <v>115</v>
      </c>
      <c r="F353">
        <v>146</v>
      </c>
      <c r="G353">
        <f t="shared" si="10"/>
        <v>22</v>
      </c>
      <c r="H353">
        <f t="shared" si="11"/>
        <v>2016</v>
      </c>
    </row>
    <row r="354" spans="1:8" x14ac:dyDescent="0.25">
      <c r="A354" s="1">
        <v>42517</v>
      </c>
      <c r="B354" t="s">
        <v>61</v>
      </c>
      <c r="C354">
        <v>0</v>
      </c>
      <c r="D354" s="2">
        <v>3192</v>
      </c>
      <c r="E354" t="s">
        <v>115</v>
      </c>
      <c r="F354">
        <v>192</v>
      </c>
      <c r="G354">
        <f t="shared" si="10"/>
        <v>22</v>
      </c>
      <c r="H354">
        <f t="shared" si="11"/>
        <v>2016</v>
      </c>
    </row>
    <row r="355" spans="1:8" x14ac:dyDescent="0.25">
      <c r="A355" s="1">
        <v>42520</v>
      </c>
      <c r="B355" t="s">
        <v>61</v>
      </c>
      <c r="C355">
        <v>0</v>
      </c>
      <c r="D355" s="2">
        <v>3192</v>
      </c>
      <c r="E355" t="s">
        <v>115</v>
      </c>
      <c r="F355">
        <v>234</v>
      </c>
      <c r="G355">
        <f t="shared" si="10"/>
        <v>23</v>
      </c>
      <c r="H355">
        <f t="shared" si="11"/>
        <v>2016</v>
      </c>
    </row>
    <row r="356" spans="1:8" x14ac:dyDescent="0.25">
      <c r="A356" s="1">
        <v>42521</v>
      </c>
      <c r="B356" t="s">
        <v>61</v>
      </c>
      <c r="C356">
        <v>0</v>
      </c>
      <c r="D356" s="2">
        <v>3192</v>
      </c>
      <c r="E356" t="s">
        <v>115</v>
      </c>
      <c r="F356">
        <v>230.4</v>
      </c>
      <c r="G356">
        <f t="shared" si="10"/>
        <v>23</v>
      </c>
      <c r="H356">
        <f t="shared" si="11"/>
        <v>2016</v>
      </c>
    </row>
    <row r="357" spans="1:8" x14ac:dyDescent="0.25">
      <c r="A357" s="1">
        <v>42522</v>
      </c>
      <c r="B357" t="s">
        <v>61</v>
      </c>
      <c r="C357">
        <v>0</v>
      </c>
      <c r="D357" s="2">
        <v>3192</v>
      </c>
      <c r="E357" t="s">
        <v>116</v>
      </c>
      <c r="F357">
        <v>116</v>
      </c>
      <c r="G357">
        <f t="shared" si="10"/>
        <v>23</v>
      </c>
      <c r="H357">
        <f t="shared" si="11"/>
        <v>2016</v>
      </c>
    </row>
    <row r="358" spans="1:8" x14ac:dyDescent="0.25">
      <c r="A358" s="1">
        <v>42523</v>
      </c>
      <c r="B358" t="s">
        <v>61</v>
      </c>
      <c r="C358">
        <v>0</v>
      </c>
      <c r="D358" s="2">
        <v>3192</v>
      </c>
      <c r="E358" t="s">
        <v>116</v>
      </c>
      <c r="F358">
        <v>120</v>
      </c>
      <c r="G358">
        <f t="shared" si="10"/>
        <v>23</v>
      </c>
      <c r="H358">
        <f t="shared" si="11"/>
        <v>2016</v>
      </c>
    </row>
    <row r="359" spans="1:8" x14ac:dyDescent="0.25">
      <c r="A359" s="1">
        <v>42524</v>
      </c>
      <c r="B359" t="s">
        <v>61</v>
      </c>
      <c r="C359">
        <v>0</v>
      </c>
      <c r="D359" s="2">
        <v>3201</v>
      </c>
      <c r="E359" t="s">
        <v>116</v>
      </c>
      <c r="F359">
        <v>145.6</v>
      </c>
      <c r="G359">
        <f t="shared" si="10"/>
        <v>23</v>
      </c>
      <c r="H359">
        <f t="shared" si="11"/>
        <v>2016</v>
      </c>
    </row>
    <row r="360" spans="1:8" x14ac:dyDescent="0.25">
      <c r="A360" s="1">
        <v>42527</v>
      </c>
      <c r="B360" t="s">
        <v>61</v>
      </c>
      <c r="C360">
        <v>0</v>
      </c>
      <c r="D360" s="2">
        <v>3201</v>
      </c>
      <c r="E360" t="s">
        <v>116</v>
      </c>
      <c r="F360">
        <v>112</v>
      </c>
      <c r="G360">
        <f t="shared" si="10"/>
        <v>24</v>
      </c>
      <c r="H360">
        <f t="shared" si="11"/>
        <v>2016</v>
      </c>
    </row>
    <row r="361" spans="1:8" x14ac:dyDescent="0.25">
      <c r="A361" s="1">
        <v>42528</v>
      </c>
      <c r="B361" t="s">
        <v>61</v>
      </c>
      <c r="C361">
        <v>0</v>
      </c>
      <c r="D361" s="2">
        <v>3201</v>
      </c>
      <c r="E361" t="s">
        <v>116</v>
      </c>
      <c r="F361">
        <v>170</v>
      </c>
      <c r="G361">
        <f t="shared" si="10"/>
        <v>24</v>
      </c>
      <c r="H361">
        <f t="shared" si="11"/>
        <v>2016</v>
      </c>
    </row>
    <row r="362" spans="1:8" x14ac:dyDescent="0.25">
      <c r="A362" s="1">
        <v>42529</v>
      </c>
      <c r="B362" t="s">
        <v>61</v>
      </c>
      <c r="C362">
        <v>0</v>
      </c>
      <c r="D362" s="2">
        <v>3201</v>
      </c>
      <c r="E362" t="s">
        <v>116</v>
      </c>
      <c r="F362">
        <v>148</v>
      </c>
      <c r="G362">
        <f t="shared" si="10"/>
        <v>24</v>
      </c>
      <c r="H362">
        <f t="shared" si="11"/>
        <v>2016</v>
      </c>
    </row>
    <row r="363" spans="1:8" x14ac:dyDescent="0.25">
      <c r="A363" s="1">
        <v>42530</v>
      </c>
      <c r="B363" t="s">
        <v>61</v>
      </c>
      <c r="C363">
        <v>0</v>
      </c>
      <c r="D363" s="2">
        <v>3201</v>
      </c>
      <c r="E363" t="s">
        <v>116</v>
      </c>
      <c r="F363">
        <v>102</v>
      </c>
      <c r="G363">
        <f t="shared" si="10"/>
        <v>24</v>
      </c>
      <c r="H363">
        <f t="shared" si="11"/>
        <v>2016</v>
      </c>
    </row>
    <row r="364" spans="1:8" x14ac:dyDescent="0.25">
      <c r="A364" s="1">
        <v>42531</v>
      </c>
      <c r="B364" t="s">
        <v>61</v>
      </c>
      <c r="C364">
        <v>0</v>
      </c>
      <c r="D364" s="2">
        <v>3191</v>
      </c>
      <c r="E364" t="s">
        <v>116</v>
      </c>
      <c r="F364">
        <v>162</v>
      </c>
      <c r="G364">
        <f t="shared" si="10"/>
        <v>24</v>
      </c>
      <c r="H364">
        <f t="shared" si="11"/>
        <v>2016</v>
      </c>
    </row>
    <row r="365" spans="1:8" x14ac:dyDescent="0.25">
      <c r="A365" s="1">
        <v>42534</v>
      </c>
      <c r="B365" t="s">
        <v>61</v>
      </c>
      <c r="C365">
        <v>0</v>
      </c>
      <c r="D365" s="2">
        <v>3191</v>
      </c>
      <c r="E365" t="s">
        <v>116</v>
      </c>
      <c r="F365">
        <v>136</v>
      </c>
      <c r="G365">
        <f t="shared" si="10"/>
        <v>25</v>
      </c>
      <c r="H365">
        <f t="shared" si="11"/>
        <v>2016</v>
      </c>
    </row>
    <row r="366" spans="1:8" x14ac:dyDescent="0.25">
      <c r="A366" s="1">
        <v>42535</v>
      </c>
      <c r="B366" t="s">
        <v>61</v>
      </c>
      <c r="C366">
        <v>0</v>
      </c>
      <c r="D366" s="2">
        <v>3191</v>
      </c>
      <c r="E366" t="s">
        <v>116</v>
      </c>
      <c r="F366">
        <v>230</v>
      </c>
      <c r="G366">
        <f t="shared" si="10"/>
        <v>25</v>
      </c>
      <c r="H366">
        <f t="shared" si="11"/>
        <v>2016</v>
      </c>
    </row>
    <row r="367" spans="1:8" x14ac:dyDescent="0.25">
      <c r="A367" s="1">
        <v>42536</v>
      </c>
      <c r="B367" t="s">
        <v>61</v>
      </c>
      <c r="C367">
        <v>0</v>
      </c>
      <c r="D367" s="2">
        <v>3191</v>
      </c>
      <c r="E367" t="s">
        <v>116</v>
      </c>
      <c r="F367">
        <v>140</v>
      </c>
      <c r="G367">
        <f t="shared" si="10"/>
        <v>25</v>
      </c>
      <c r="H367">
        <f t="shared" si="11"/>
        <v>2016</v>
      </c>
    </row>
    <row r="368" spans="1:8" x14ac:dyDescent="0.25">
      <c r="A368" s="1">
        <v>42537</v>
      </c>
      <c r="B368" t="s">
        <v>61</v>
      </c>
      <c r="C368">
        <v>0</v>
      </c>
      <c r="D368" s="2">
        <v>3191</v>
      </c>
      <c r="E368" t="s">
        <v>116</v>
      </c>
      <c r="F368">
        <v>152</v>
      </c>
      <c r="G368">
        <f t="shared" si="10"/>
        <v>25</v>
      </c>
      <c r="H368">
        <f t="shared" si="11"/>
        <v>2016</v>
      </c>
    </row>
    <row r="369" spans="1:8" x14ac:dyDescent="0.25">
      <c r="A369" s="1">
        <v>42538</v>
      </c>
      <c r="B369" t="s">
        <v>61</v>
      </c>
      <c r="C369">
        <v>0</v>
      </c>
      <c r="D369" s="2">
        <v>3193</v>
      </c>
      <c r="E369" t="s">
        <v>116</v>
      </c>
      <c r="F369">
        <v>170</v>
      </c>
      <c r="G369">
        <f t="shared" si="10"/>
        <v>25</v>
      </c>
      <c r="H369">
        <f t="shared" si="11"/>
        <v>2016</v>
      </c>
    </row>
    <row r="370" spans="1:8" x14ac:dyDescent="0.25">
      <c r="A370" s="1">
        <v>42541</v>
      </c>
      <c r="B370" t="s">
        <v>61</v>
      </c>
      <c r="C370">
        <v>0</v>
      </c>
      <c r="D370" s="2">
        <v>3193</v>
      </c>
      <c r="E370" t="s">
        <v>116</v>
      </c>
      <c r="F370">
        <v>112</v>
      </c>
      <c r="G370">
        <f t="shared" si="10"/>
        <v>26</v>
      </c>
      <c r="H370">
        <f t="shared" si="11"/>
        <v>2016</v>
      </c>
    </row>
    <row r="371" spans="1:8" x14ac:dyDescent="0.25">
      <c r="A371" s="1">
        <v>42542</v>
      </c>
      <c r="B371" t="s">
        <v>61</v>
      </c>
      <c r="C371">
        <v>0</v>
      </c>
      <c r="D371" s="2">
        <v>3193</v>
      </c>
      <c r="E371" t="s">
        <v>116</v>
      </c>
      <c r="F371">
        <v>154</v>
      </c>
      <c r="G371">
        <f t="shared" si="10"/>
        <v>26</v>
      </c>
      <c r="H371">
        <f t="shared" si="11"/>
        <v>2016</v>
      </c>
    </row>
    <row r="372" spans="1:8" x14ac:dyDescent="0.25">
      <c r="A372" s="1">
        <v>42543</v>
      </c>
      <c r="B372" t="s">
        <v>61</v>
      </c>
      <c r="C372">
        <v>0</v>
      </c>
      <c r="D372" s="2">
        <v>3193</v>
      </c>
      <c r="E372" t="s">
        <v>116</v>
      </c>
      <c r="F372">
        <v>232</v>
      </c>
      <c r="G372">
        <f t="shared" si="10"/>
        <v>26</v>
      </c>
      <c r="H372">
        <f t="shared" si="11"/>
        <v>2016</v>
      </c>
    </row>
    <row r="373" spans="1:8" x14ac:dyDescent="0.25">
      <c r="A373" s="1">
        <v>42544</v>
      </c>
      <c r="B373" t="s">
        <v>61</v>
      </c>
      <c r="C373">
        <v>0</v>
      </c>
      <c r="D373" s="2">
        <v>3193</v>
      </c>
      <c r="E373" t="s">
        <v>116</v>
      </c>
      <c r="F373">
        <v>130</v>
      </c>
      <c r="G373">
        <f t="shared" si="10"/>
        <v>26</v>
      </c>
      <c r="H373">
        <f t="shared" si="11"/>
        <v>2016</v>
      </c>
    </row>
    <row r="374" spans="1:8" x14ac:dyDescent="0.25">
      <c r="A374" s="1">
        <v>42545</v>
      </c>
      <c r="B374" t="s">
        <v>61</v>
      </c>
      <c r="C374">
        <v>0</v>
      </c>
      <c r="D374" s="2">
        <v>3191</v>
      </c>
      <c r="E374" t="s">
        <v>116</v>
      </c>
      <c r="F374">
        <v>206</v>
      </c>
      <c r="G374">
        <f t="shared" si="10"/>
        <v>26</v>
      </c>
      <c r="H374">
        <f t="shared" si="11"/>
        <v>2016</v>
      </c>
    </row>
    <row r="375" spans="1:8" x14ac:dyDescent="0.25">
      <c r="A375" s="1">
        <v>42548</v>
      </c>
      <c r="B375" t="s">
        <v>61</v>
      </c>
      <c r="C375">
        <v>0</v>
      </c>
      <c r="D375" s="2">
        <v>3191</v>
      </c>
      <c r="E375" t="s">
        <v>116</v>
      </c>
      <c r="F375">
        <v>156</v>
      </c>
      <c r="G375">
        <f t="shared" si="10"/>
        <v>27</v>
      </c>
      <c r="H375">
        <f t="shared" si="11"/>
        <v>2016</v>
      </c>
    </row>
    <row r="376" spans="1:8" x14ac:dyDescent="0.25">
      <c r="A376" s="1">
        <v>42549</v>
      </c>
      <c r="B376" t="s">
        <v>61</v>
      </c>
      <c r="C376">
        <v>0</v>
      </c>
      <c r="D376" s="2">
        <v>3191</v>
      </c>
      <c r="E376" t="s">
        <v>116</v>
      </c>
      <c r="F376">
        <v>154</v>
      </c>
      <c r="G376">
        <f t="shared" si="10"/>
        <v>27</v>
      </c>
      <c r="H376">
        <f t="shared" si="11"/>
        <v>2016</v>
      </c>
    </row>
    <row r="377" spans="1:8" x14ac:dyDescent="0.25">
      <c r="A377" s="1">
        <v>42550</v>
      </c>
      <c r="B377" t="s">
        <v>61</v>
      </c>
      <c r="C377">
        <v>0</v>
      </c>
      <c r="D377" s="2">
        <v>3191</v>
      </c>
      <c r="E377" t="s">
        <v>116</v>
      </c>
      <c r="F377">
        <v>232.8</v>
      </c>
      <c r="G377">
        <f t="shared" si="10"/>
        <v>27</v>
      </c>
      <c r="H377">
        <f t="shared" si="11"/>
        <v>2016</v>
      </c>
    </row>
    <row r="378" spans="1:8" x14ac:dyDescent="0.25">
      <c r="A378" s="1">
        <v>42551</v>
      </c>
      <c r="B378" t="s">
        <v>61</v>
      </c>
      <c r="C378">
        <v>0</v>
      </c>
      <c r="D378" s="2">
        <v>3191</v>
      </c>
      <c r="E378" t="s">
        <v>116</v>
      </c>
      <c r="F378">
        <v>102</v>
      </c>
      <c r="G378">
        <f t="shared" si="10"/>
        <v>27</v>
      </c>
      <c r="H378">
        <f t="shared" si="11"/>
        <v>2016</v>
      </c>
    </row>
    <row r="379" spans="1:8" x14ac:dyDescent="0.25">
      <c r="A379" s="1">
        <v>42552</v>
      </c>
      <c r="B379" t="s">
        <v>61</v>
      </c>
      <c r="C379">
        <v>0</v>
      </c>
      <c r="D379" s="2">
        <v>3196</v>
      </c>
      <c r="E379" t="s">
        <v>117</v>
      </c>
      <c r="F379">
        <v>56</v>
      </c>
      <c r="G379">
        <f t="shared" si="10"/>
        <v>27</v>
      </c>
      <c r="H379">
        <f t="shared" si="11"/>
        <v>2016</v>
      </c>
    </row>
    <row r="380" spans="1:8" x14ac:dyDescent="0.25">
      <c r="A380" s="1">
        <v>42555</v>
      </c>
      <c r="B380" t="s">
        <v>61</v>
      </c>
      <c r="C380">
        <v>0</v>
      </c>
      <c r="D380" s="2">
        <v>3196</v>
      </c>
      <c r="E380" t="s">
        <v>117</v>
      </c>
      <c r="F380">
        <v>226</v>
      </c>
      <c r="G380">
        <f t="shared" si="10"/>
        <v>28</v>
      </c>
      <c r="H380">
        <f t="shared" si="11"/>
        <v>2016</v>
      </c>
    </row>
    <row r="381" spans="1:8" x14ac:dyDescent="0.25">
      <c r="A381" s="1">
        <v>42556</v>
      </c>
      <c r="B381" t="s">
        <v>61</v>
      </c>
      <c r="C381">
        <v>0</v>
      </c>
      <c r="D381" s="2">
        <v>3196</v>
      </c>
      <c r="E381" t="s">
        <v>117</v>
      </c>
      <c r="F381">
        <v>104</v>
      </c>
      <c r="G381">
        <f t="shared" si="10"/>
        <v>28</v>
      </c>
      <c r="H381">
        <f t="shared" si="11"/>
        <v>2016</v>
      </c>
    </row>
    <row r="382" spans="1:8" x14ac:dyDescent="0.25">
      <c r="A382" s="1">
        <v>42557</v>
      </c>
      <c r="B382" t="s">
        <v>61</v>
      </c>
      <c r="C382">
        <v>0</v>
      </c>
      <c r="D382" s="2">
        <v>3196</v>
      </c>
      <c r="E382" t="s">
        <v>117</v>
      </c>
      <c r="F382">
        <v>122</v>
      </c>
      <c r="G382">
        <f t="shared" si="10"/>
        <v>28</v>
      </c>
      <c r="H382">
        <f t="shared" si="11"/>
        <v>2016</v>
      </c>
    </row>
    <row r="383" spans="1:8" x14ac:dyDescent="0.25">
      <c r="A383" s="1">
        <v>42558</v>
      </c>
      <c r="B383" t="s">
        <v>61</v>
      </c>
      <c r="C383">
        <v>0</v>
      </c>
      <c r="D383" s="2">
        <v>3196</v>
      </c>
      <c r="E383" t="s">
        <v>117</v>
      </c>
      <c r="F383">
        <v>136</v>
      </c>
      <c r="G383">
        <f t="shared" si="10"/>
        <v>28</v>
      </c>
      <c r="H383">
        <f t="shared" si="11"/>
        <v>2016</v>
      </c>
    </row>
    <row r="384" spans="1:8" x14ac:dyDescent="0.25">
      <c r="A384" s="1">
        <v>42559</v>
      </c>
      <c r="B384" t="s">
        <v>61</v>
      </c>
      <c r="C384">
        <v>0</v>
      </c>
      <c r="D384" s="2">
        <v>3194</v>
      </c>
      <c r="E384" t="s">
        <v>117</v>
      </c>
      <c r="F384">
        <v>184</v>
      </c>
      <c r="G384">
        <f t="shared" si="10"/>
        <v>28</v>
      </c>
      <c r="H384">
        <f t="shared" si="11"/>
        <v>2016</v>
      </c>
    </row>
    <row r="385" spans="1:8" x14ac:dyDescent="0.25">
      <c r="A385" s="1">
        <v>42562</v>
      </c>
      <c r="B385" t="s">
        <v>61</v>
      </c>
      <c r="C385">
        <v>0</v>
      </c>
      <c r="D385" s="2">
        <v>3194</v>
      </c>
      <c r="E385" t="s">
        <v>117</v>
      </c>
      <c r="F385">
        <v>162</v>
      </c>
      <c r="G385">
        <f t="shared" si="10"/>
        <v>29</v>
      </c>
      <c r="H385">
        <f t="shared" si="11"/>
        <v>2016</v>
      </c>
    </row>
    <row r="386" spans="1:8" x14ac:dyDescent="0.25">
      <c r="A386" s="1">
        <v>42563</v>
      </c>
      <c r="B386" t="s">
        <v>61</v>
      </c>
      <c r="C386">
        <v>0</v>
      </c>
      <c r="D386" s="2">
        <v>3194</v>
      </c>
      <c r="E386" t="s">
        <v>117</v>
      </c>
      <c r="F386">
        <v>112</v>
      </c>
      <c r="G386">
        <f t="shared" si="10"/>
        <v>29</v>
      </c>
      <c r="H386">
        <f t="shared" si="11"/>
        <v>2016</v>
      </c>
    </row>
    <row r="387" spans="1:8" x14ac:dyDescent="0.25">
      <c r="A387" s="1">
        <v>42564</v>
      </c>
      <c r="B387" t="s">
        <v>61</v>
      </c>
      <c r="C387">
        <v>0</v>
      </c>
      <c r="D387" s="2">
        <v>3194</v>
      </c>
      <c r="E387" t="s">
        <v>117</v>
      </c>
      <c r="F387">
        <v>140</v>
      </c>
      <c r="G387">
        <f t="shared" ref="G387:G450" si="12">WEEKNUM(A387)</f>
        <v>29</v>
      </c>
      <c r="H387">
        <f t="shared" ref="H387:H450" si="13">YEAR(A387)</f>
        <v>2016</v>
      </c>
    </row>
    <row r="388" spans="1:8" x14ac:dyDescent="0.25">
      <c r="A388" s="1">
        <v>42565</v>
      </c>
      <c r="B388" t="s">
        <v>61</v>
      </c>
      <c r="C388">
        <v>0</v>
      </c>
      <c r="D388" s="2">
        <v>3194</v>
      </c>
      <c r="E388" t="s">
        <v>117</v>
      </c>
      <c r="F388">
        <v>72</v>
      </c>
      <c r="G388">
        <f t="shared" si="12"/>
        <v>29</v>
      </c>
      <c r="H388">
        <f t="shared" si="13"/>
        <v>2016</v>
      </c>
    </row>
    <row r="389" spans="1:8" x14ac:dyDescent="0.25">
      <c r="A389" s="1">
        <v>42566</v>
      </c>
      <c r="B389" t="s">
        <v>61</v>
      </c>
      <c r="C389">
        <v>0</v>
      </c>
      <c r="D389" s="2">
        <v>3187</v>
      </c>
      <c r="E389" t="s">
        <v>117</v>
      </c>
      <c r="F389">
        <v>132</v>
      </c>
      <c r="G389">
        <f t="shared" si="12"/>
        <v>29</v>
      </c>
      <c r="H389">
        <f t="shared" si="13"/>
        <v>2016</v>
      </c>
    </row>
    <row r="390" spans="1:8" x14ac:dyDescent="0.25">
      <c r="A390" s="1">
        <v>42569</v>
      </c>
      <c r="B390" t="s">
        <v>61</v>
      </c>
      <c r="C390">
        <v>0</v>
      </c>
      <c r="D390" s="2">
        <v>3187</v>
      </c>
      <c r="E390" t="s">
        <v>117</v>
      </c>
      <c r="F390">
        <v>162</v>
      </c>
      <c r="G390">
        <f t="shared" si="12"/>
        <v>30</v>
      </c>
      <c r="H390">
        <f t="shared" si="13"/>
        <v>2016</v>
      </c>
    </row>
    <row r="391" spans="1:8" x14ac:dyDescent="0.25">
      <c r="A391" s="1">
        <v>42570</v>
      </c>
      <c r="B391" t="s">
        <v>61</v>
      </c>
      <c r="C391">
        <v>0</v>
      </c>
      <c r="D391" s="2">
        <v>3187</v>
      </c>
      <c r="E391" t="s">
        <v>117</v>
      </c>
      <c r="F391">
        <v>259.2</v>
      </c>
      <c r="G391">
        <f t="shared" si="12"/>
        <v>30</v>
      </c>
      <c r="H391">
        <f t="shared" si="13"/>
        <v>2016</v>
      </c>
    </row>
    <row r="392" spans="1:8" x14ac:dyDescent="0.25">
      <c r="A392" s="1">
        <v>42571</v>
      </c>
      <c r="B392" t="s">
        <v>61</v>
      </c>
      <c r="C392">
        <v>0</v>
      </c>
      <c r="D392" s="2">
        <v>3187</v>
      </c>
      <c r="E392" t="s">
        <v>117</v>
      </c>
      <c r="F392">
        <v>98</v>
      </c>
      <c r="G392">
        <f t="shared" si="12"/>
        <v>30</v>
      </c>
      <c r="H392">
        <f t="shared" si="13"/>
        <v>2016</v>
      </c>
    </row>
    <row r="393" spans="1:8" x14ac:dyDescent="0.25">
      <c r="A393" s="1">
        <v>42572</v>
      </c>
      <c r="B393" t="s">
        <v>61</v>
      </c>
      <c r="C393">
        <v>0</v>
      </c>
      <c r="D393" s="2">
        <v>3187</v>
      </c>
      <c r="E393" t="s">
        <v>117</v>
      </c>
      <c r="F393">
        <v>206</v>
      </c>
      <c r="G393">
        <f t="shared" si="12"/>
        <v>30</v>
      </c>
      <c r="H393">
        <f t="shared" si="13"/>
        <v>2016</v>
      </c>
    </row>
    <row r="394" spans="1:8" x14ac:dyDescent="0.25">
      <c r="A394" s="1">
        <v>42573</v>
      </c>
      <c r="B394" t="s">
        <v>61</v>
      </c>
      <c r="C394">
        <v>0</v>
      </c>
      <c r="D394" s="2">
        <v>3168</v>
      </c>
      <c r="E394" t="s">
        <v>117</v>
      </c>
      <c r="F394">
        <v>188</v>
      </c>
      <c r="G394">
        <f t="shared" si="12"/>
        <v>30</v>
      </c>
      <c r="H394">
        <f t="shared" si="13"/>
        <v>2016</v>
      </c>
    </row>
    <row r="395" spans="1:8" x14ac:dyDescent="0.25">
      <c r="A395" s="1">
        <v>42576</v>
      </c>
      <c r="B395" t="s">
        <v>61</v>
      </c>
      <c r="C395">
        <v>0</v>
      </c>
      <c r="D395" s="2">
        <v>3168</v>
      </c>
      <c r="E395" t="s">
        <v>117</v>
      </c>
      <c r="F395">
        <v>244</v>
      </c>
      <c r="G395">
        <f t="shared" si="12"/>
        <v>31</v>
      </c>
      <c r="H395">
        <f t="shared" si="13"/>
        <v>2016</v>
      </c>
    </row>
    <row r="396" spans="1:8" x14ac:dyDescent="0.25">
      <c r="A396" s="1">
        <v>42577</v>
      </c>
      <c r="B396" t="s">
        <v>61</v>
      </c>
      <c r="C396">
        <v>0</v>
      </c>
      <c r="D396" s="2">
        <v>3168</v>
      </c>
      <c r="E396" t="s">
        <v>117</v>
      </c>
      <c r="F396">
        <v>228.4</v>
      </c>
      <c r="G396">
        <f t="shared" si="12"/>
        <v>31</v>
      </c>
      <c r="H396">
        <f t="shared" si="13"/>
        <v>2016</v>
      </c>
    </row>
    <row r="397" spans="1:8" x14ac:dyDescent="0.25">
      <c r="A397" s="1">
        <v>42578</v>
      </c>
      <c r="B397" t="s">
        <v>61</v>
      </c>
      <c r="C397">
        <v>0</v>
      </c>
      <c r="D397" s="2">
        <v>3168</v>
      </c>
      <c r="E397" t="s">
        <v>117</v>
      </c>
      <c r="F397">
        <v>150</v>
      </c>
      <c r="G397">
        <f t="shared" si="12"/>
        <v>31</v>
      </c>
      <c r="H397">
        <f t="shared" si="13"/>
        <v>2016</v>
      </c>
    </row>
    <row r="398" spans="1:8" x14ac:dyDescent="0.25">
      <c r="A398" s="1">
        <v>42579</v>
      </c>
      <c r="B398" t="s">
        <v>61</v>
      </c>
      <c r="C398">
        <v>0</v>
      </c>
      <c r="D398" s="2">
        <v>3168</v>
      </c>
      <c r="E398" t="s">
        <v>117</v>
      </c>
      <c r="F398">
        <v>216</v>
      </c>
      <c r="G398">
        <f t="shared" si="12"/>
        <v>31</v>
      </c>
      <c r="H398">
        <f t="shared" si="13"/>
        <v>2016</v>
      </c>
    </row>
    <row r="399" spans="1:8" x14ac:dyDescent="0.25">
      <c r="A399" s="1">
        <v>42580</v>
      </c>
      <c r="B399" t="s">
        <v>61</v>
      </c>
      <c r="C399">
        <v>0</v>
      </c>
      <c r="D399" s="2">
        <v>3165</v>
      </c>
      <c r="E399" t="s">
        <v>117</v>
      </c>
      <c r="F399">
        <v>216</v>
      </c>
      <c r="G399">
        <f t="shared" si="12"/>
        <v>31</v>
      </c>
      <c r="H399">
        <f t="shared" si="13"/>
        <v>2016</v>
      </c>
    </row>
    <row r="400" spans="1:8" x14ac:dyDescent="0.25">
      <c r="A400" s="1">
        <v>42581</v>
      </c>
      <c r="B400" t="s">
        <v>61</v>
      </c>
      <c r="C400">
        <v>0</v>
      </c>
      <c r="D400" s="2">
        <v>3165</v>
      </c>
      <c r="E400" t="s">
        <v>117</v>
      </c>
      <c r="F400">
        <v>50</v>
      </c>
      <c r="G400">
        <f t="shared" si="12"/>
        <v>31</v>
      </c>
      <c r="H400">
        <f t="shared" si="13"/>
        <v>2016</v>
      </c>
    </row>
    <row r="401" spans="1:8" x14ac:dyDescent="0.25">
      <c r="A401" s="1">
        <v>42583</v>
      </c>
      <c r="B401" t="s">
        <v>61</v>
      </c>
      <c r="C401">
        <v>0</v>
      </c>
      <c r="D401" s="2">
        <v>3165</v>
      </c>
      <c r="E401" t="s">
        <v>118</v>
      </c>
      <c r="F401">
        <v>26</v>
      </c>
      <c r="G401">
        <f t="shared" si="12"/>
        <v>32</v>
      </c>
      <c r="H401">
        <f t="shared" si="13"/>
        <v>2016</v>
      </c>
    </row>
    <row r="402" spans="1:8" x14ac:dyDescent="0.25">
      <c r="A402" s="1">
        <v>42584</v>
      </c>
      <c r="B402" t="s">
        <v>61</v>
      </c>
      <c r="C402">
        <v>0</v>
      </c>
      <c r="D402" s="2">
        <v>3165</v>
      </c>
      <c r="E402" t="s">
        <v>118</v>
      </c>
      <c r="F402">
        <v>66</v>
      </c>
      <c r="G402">
        <f t="shared" si="12"/>
        <v>32</v>
      </c>
      <c r="H402">
        <f t="shared" si="13"/>
        <v>2016</v>
      </c>
    </row>
    <row r="403" spans="1:8" x14ac:dyDescent="0.25">
      <c r="A403" s="1">
        <v>42585</v>
      </c>
      <c r="B403" t="s">
        <v>61</v>
      </c>
      <c r="C403">
        <v>0</v>
      </c>
      <c r="D403" s="2">
        <v>3165</v>
      </c>
      <c r="E403" t="s">
        <v>118</v>
      </c>
      <c r="F403">
        <v>58</v>
      </c>
      <c r="G403">
        <f t="shared" si="12"/>
        <v>32</v>
      </c>
      <c r="H403">
        <f t="shared" si="13"/>
        <v>2016</v>
      </c>
    </row>
    <row r="404" spans="1:8" x14ac:dyDescent="0.25">
      <c r="A404" s="1">
        <v>42586</v>
      </c>
      <c r="B404" t="s">
        <v>61</v>
      </c>
      <c r="C404">
        <v>0</v>
      </c>
      <c r="D404" s="2">
        <v>3165</v>
      </c>
      <c r="E404" t="s">
        <v>118</v>
      </c>
      <c r="F404">
        <v>62</v>
      </c>
      <c r="G404">
        <f t="shared" si="12"/>
        <v>32</v>
      </c>
      <c r="H404">
        <f t="shared" si="13"/>
        <v>2016</v>
      </c>
    </row>
    <row r="405" spans="1:8" x14ac:dyDescent="0.25">
      <c r="A405" s="1">
        <v>42587</v>
      </c>
      <c r="B405" t="s">
        <v>61</v>
      </c>
      <c r="C405">
        <v>0</v>
      </c>
      <c r="D405" s="2">
        <v>3167</v>
      </c>
      <c r="E405" t="s">
        <v>118</v>
      </c>
      <c r="F405">
        <v>102</v>
      </c>
      <c r="G405">
        <f t="shared" si="12"/>
        <v>32</v>
      </c>
      <c r="H405">
        <f t="shared" si="13"/>
        <v>2016</v>
      </c>
    </row>
    <row r="406" spans="1:8" x14ac:dyDescent="0.25">
      <c r="A406" s="1">
        <v>42590</v>
      </c>
      <c r="B406" t="s">
        <v>61</v>
      </c>
      <c r="C406">
        <v>0</v>
      </c>
      <c r="D406" s="2">
        <v>3167</v>
      </c>
      <c r="E406" t="s">
        <v>118</v>
      </c>
      <c r="F406">
        <v>150</v>
      </c>
      <c r="G406">
        <f t="shared" si="12"/>
        <v>33</v>
      </c>
      <c r="H406">
        <f t="shared" si="13"/>
        <v>2016</v>
      </c>
    </row>
    <row r="407" spans="1:8" x14ac:dyDescent="0.25">
      <c r="A407" s="1">
        <v>42591</v>
      </c>
      <c r="B407" t="s">
        <v>61</v>
      </c>
      <c r="C407">
        <v>0</v>
      </c>
      <c r="D407" s="2">
        <v>3167</v>
      </c>
      <c r="E407" t="s">
        <v>118</v>
      </c>
      <c r="F407">
        <v>114</v>
      </c>
      <c r="G407">
        <f t="shared" si="12"/>
        <v>33</v>
      </c>
      <c r="H407">
        <f t="shared" si="13"/>
        <v>2016</v>
      </c>
    </row>
    <row r="408" spans="1:8" x14ac:dyDescent="0.25">
      <c r="A408" s="1">
        <v>42592</v>
      </c>
      <c r="B408" t="s">
        <v>61</v>
      </c>
      <c r="C408">
        <v>0</v>
      </c>
      <c r="D408" s="2">
        <v>3167</v>
      </c>
      <c r="E408" t="s">
        <v>118</v>
      </c>
      <c r="F408">
        <v>92</v>
      </c>
      <c r="G408">
        <f t="shared" si="12"/>
        <v>33</v>
      </c>
      <c r="H408">
        <f t="shared" si="13"/>
        <v>2016</v>
      </c>
    </row>
    <row r="409" spans="1:8" x14ac:dyDescent="0.25">
      <c r="A409" s="1">
        <v>42593</v>
      </c>
      <c r="B409" t="s">
        <v>61</v>
      </c>
      <c r="C409">
        <v>0</v>
      </c>
      <c r="D409" s="2">
        <v>3167</v>
      </c>
      <c r="E409" t="s">
        <v>118</v>
      </c>
      <c r="F409">
        <v>194</v>
      </c>
      <c r="G409">
        <f t="shared" si="12"/>
        <v>33</v>
      </c>
      <c r="H409">
        <f t="shared" si="13"/>
        <v>2016</v>
      </c>
    </row>
    <row r="410" spans="1:8" x14ac:dyDescent="0.25">
      <c r="A410" s="1">
        <v>42594</v>
      </c>
      <c r="B410" t="s">
        <v>61</v>
      </c>
      <c r="C410">
        <v>0</v>
      </c>
      <c r="D410" s="2">
        <v>3167</v>
      </c>
      <c r="E410" t="s">
        <v>118</v>
      </c>
      <c r="F410">
        <v>164</v>
      </c>
      <c r="G410">
        <f t="shared" si="12"/>
        <v>33</v>
      </c>
      <c r="H410">
        <f t="shared" si="13"/>
        <v>2016</v>
      </c>
    </row>
    <row r="411" spans="1:8" x14ac:dyDescent="0.25">
      <c r="A411" s="1">
        <v>42597</v>
      </c>
      <c r="B411" t="s">
        <v>61</v>
      </c>
      <c r="C411">
        <v>0</v>
      </c>
      <c r="D411" s="2">
        <v>3167</v>
      </c>
      <c r="E411" t="s">
        <v>118</v>
      </c>
      <c r="F411">
        <v>136</v>
      </c>
      <c r="G411">
        <f t="shared" si="12"/>
        <v>34</v>
      </c>
      <c r="H411">
        <f t="shared" si="13"/>
        <v>2016</v>
      </c>
    </row>
    <row r="412" spans="1:8" x14ac:dyDescent="0.25">
      <c r="A412" s="1">
        <v>42598</v>
      </c>
      <c r="B412" t="s">
        <v>61</v>
      </c>
      <c r="C412" t="s">
        <v>11</v>
      </c>
      <c r="D412" s="2">
        <v>3167</v>
      </c>
      <c r="E412" t="s">
        <v>118</v>
      </c>
      <c r="F412">
        <v>54</v>
      </c>
      <c r="G412">
        <f t="shared" si="12"/>
        <v>34</v>
      </c>
      <c r="H412">
        <f t="shared" si="13"/>
        <v>2016</v>
      </c>
    </row>
    <row r="413" spans="1:8" x14ac:dyDescent="0.25">
      <c r="A413" s="1">
        <v>42599</v>
      </c>
      <c r="B413" t="s">
        <v>61</v>
      </c>
      <c r="C413" t="s">
        <v>119</v>
      </c>
      <c r="D413" s="2">
        <v>3167</v>
      </c>
      <c r="E413" t="s">
        <v>118</v>
      </c>
      <c r="F413">
        <v>148</v>
      </c>
      <c r="G413">
        <f t="shared" si="12"/>
        <v>34</v>
      </c>
      <c r="H413">
        <f t="shared" si="13"/>
        <v>2016</v>
      </c>
    </row>
    <row r="414" spans="1:8" x14ac:dyDescent="0.25">
      <c r="A414" s="1">
        <v>42600</v>
      </c>
      <c r="B414" t="s">
        <v>61</v>
      </c>
      <c r="C414">
        <v>0</v>
      </c>
      <c r="D414" s="2">
        <v>3167</v>
      </c>
      <c r="E414" t="s">
        <v>118</v>
      </c>
      <c r="F414">
        <v>120</v>
      </c>
      <c r="G414">
        <f t="shared" si="12"/>
        <v>34</v>
      </c>
      <c r="H414">
        <f t="shared" si="13"/>
        <v>2016</v>
      </c>
    </row>
    <row r="415" spans="1:8" x14ac:dyDescent="0.25">
      <c r="A415" s="1">
        <v>42601</v>
      </c>
      <c r="B415" t="s">
        <v>61</v>
      </c>
      <c r="C415">
        <v>0</v>
      </c>
      <c r="D415" s="2">
        <v>3167</v>
      </c>
      <c r="E415" t="s">
        <v>118</v>
      </c>
      <c r="F415">
        <v>82</v>
      </c>
      <c r="G415">
        <f t="shared" si="12"/>
        <v>34</v>
      </c>
      <c r="H415">
        <f t="shared" si="13"/>
        <v>2016</v>
      </c>
    </row>
    <row r="416" spans="1:8" x14ac:dyDescent="0.25">
      <c r="A416" s="1">
        <v>42604</v>
      </c>
      <c r="B416" t="s">
        <v>61</v>
      </c>
      <c r="C416" t="s">
        <v>18</v>
      </c>
      <c r="D416" s="2">
        <v>3167</v>
      </c>
      <c r="E416" t="s">
        <v>118</v>
      </c>
      <c r="F416">
        <v>170</v>
      </c>
      <c r="G416">
        <f t="shared" si="12"/>
        <v>35</v>
      </c>
      <c r="H416">
        <f t="shared" si="13"/>
        <v>2016</v>
      </c>
    </row>
    <row r="417" spans="1:8" x14ac:dyDescent="0.25">
      <c r="A417" s="1">
        <v>42605</v>
      </c>
      <c r="B417" t="s">
        <v>61</v>
      </c>
      <c r="C417">
        <v>0</v>
      </c>
      <c r="D417" s="2">
        <v>3167</v>
      </c>
      <c r="E417" t="s">
        <v>118</v>
      </c>
      <c r="F417">
        <v>94</v>
      </c>
      <c r="G417">
        <f t="shared" si="12"/>
        <v>35</v>
      </c>
      <c r="H417">
        <f t="shared" si="13"/>
        <v>2016</v>
      </c>
    </row>
    <row r="418" spans="1:8" x14ac:dyDescent="0.25">
      <c r="A418" s="1">
        <v>42606</v>
      </c>
      <c r="B418" t="s">
        <v>61</v>
      </c>
      <c r="C418">
        <v>0</v>
      </c>
      <c r="D418" s="2">
        <v>3167</v>
      </c>
      <c r="E418" t="s">
        <v>118</v>
      </c>
      <c r="F418">
        <v>120</v>
      </c>
      <c r="G418">
        <f t="shared" si="12"/>
        <v>35</v>
      </c>
      <c r="H418">
        <f t="shared" si="13"/>
        <v>2016</v>
      </c>
    </row>
    <row r="419" spans="1:8" x14ac:dyDescent="0.25">
      <c r="A419" s="1">
        <v>42607</v>
      </c>
      <c r="B419" t="s">
        <v>61</v>
      </c>
      <c r="C419">
        <v>0</v>
      </c>
      <c r="D419" s="2">
        <v>3167</v>
      </c>
      <c r="E419" t="s">
        <v>118</v>
      </c>
      <c r="F419">
        <v>128</v>
      </c>
      <c r="G419">
        <f t="shared" si="12"/>
        <v>35</v>
      </c>
      <c r="H419">
        <f t="shared" si="13"/>
        <v>2016</v>
      </c>
    </row>
    <row r="420" spans="1:8" x14ac:dyDescent="0.25">
      <c r="A420" s="1">
        <v>42608</v>
      </c>
      <c r="B420" t="s">
        <v>61</v>
      </c>
      <c r="C420">
        <v>0</v>
      </c>
      <c r="D420" s="2">
        <v>3161</v>
      </c>
      <c r="E420" t="s">
        <v>118</v>
      </c>
      <c r="F420">
        <v>122</v>
      </c>
      <c r="G420">
        <f t="shared" si="12"/>
        <v>35</v>
      </c>
      <c r="H420">
        <f t="shared" si="13"/>
        <v>2016</v>
      </c>
    </row>
    <row r="421" spans="1:8" x14ac:dyDescent="0.25">
      <c r="A421" s="1">
        <v>42611</v>
      </c>
      <c r="B421" t="s">
        <v>61</v>
      </c>
      <c r="C421" t="s">
        <v>7</v>
      </c>
      <c r="D421" s="2">
        <v>3161</v>
      </c>
      <c r="E421" t="s">
        <v>118</v>
      </c>
      <c r="F421">
        <v>198</v>
      </c>
      <c r="G421">
        <f t="shared" si="12"/>
        <v>36</v>
      </c>
      <c r="H421">
        <f t="shared" si="13"/>
        <v>2016</v>
      </c>
    </row>
    <row r="422" spans="1:8" x14ac:dyDescent="0.25">
      <c r="A422" s="1">
        <v>42612</v>
      </c>
      <c r="B422" t="s">
        <v>61</v>
      </c>
      <c r="C422" t="s">
        <v>10</v>
      </c>
      <c r="D422" s="2">
        <v>3161</v>
      </c>
      <c r="E422" t="s">
        <v>118</v>
      </c>
      <c r="F422">
        <v>170</v>
      </c>
      <c r="G422">
        <f t="shared" si="12"/>
        <v>36</v>
      </c>
      <c r="H422">
        <f t="shared" si="13"/>
        <v>2016</v>
      </c>
    </row>
    <row r="423" spans="1:8" x14ac:dyDescent="0.25">
      <c r="A423" s="1">
        <v>42613</v>
      </c>
      <c r="B423" t="s">
        <v>61</v>
      </c>
      <c r="C423">
        <v>0</v>
      </c>
      <c r="D423" s="2">
        <v>3161</v>
      </c>
      <c r="E423" t="s">
        <v>118</v>
      </c>
      <c r="F423">
        <v>146</v>
      </c>
      <c r="G423">
        <f t="shared" si="12"/>
        <v>36</v>
      </c>
      <c r="H423">
        <f t="shared" si="13"/>
        <v>2016</v>
      </c>
    </row>
    <row r="424" spans="1:8" x14ac:dyDescent="0.25">
      <c r="A424" s="1">
        <v>42614</v>
      </c>
      <c r="B424" t="s">
        <v>61</v>
      </c>
      <c r="C424">
        <v>0</v>
      </c>
      <c r="D424" s="2">
        <v>3161</v>
      </c>
      <c r="E424" t="s">
        <v>120</v>
      </c>
      <c r="F424">
        <v>82</v>
      </c>
      <c r="G424">
        <f t="shared" si="12"/>
        <v>36</v>
      </c>
      <c r="H424">
        <f t="shared" si="13"/>
        <v>2016</v>
      </c>
    </row>
    <row r="425" spans="1:8" x14ac:dyDescent="0.25">
      <c r="A425" s="1">
        <v>42615</v>
      </c>
      <c r="B425" t="s">
        <v>61</v>
      </c>
      <c r="C425">
        <v>0</v>
      </c>
      <c r="D425" s="2">
        <v>3163</v>
      </c>
      <c r="E425" t="s">
        <v>120</v>
      </c>
      <c r="F425">
        <v>78</v>
      </c>
      <c r="G425">
        <f t="shared" si="12"/>
        <v>36</v>
      </c>
      <c r="H425">
        <f t="shared" si="13"/>
        <v>2016</v>
      </c>
    </row>
    <row r="426" spans="1:8" x14ac:dyDescent="0.25">
      <c r="A426" s="1">
        <v>42618</v>
      </c>
      <c r="B426" t="s">
        <v>61</v>
      </c>
      <c r="C426">
        <v>0</v>
      </c>
      <c r="D426" s="2">
        <v>3163</v>
      </c>
      <c r="E426" t="s">
        <v>120</v>
      </c>
      <c r="F426">
        <v>164</v>
      </c>
      <c r="G426">
        <f t="shared" si="12"/>
        <v>37</v>
      </c>
      <c r="H426">
        <f t="shared" si="13"/>
        <v>2016</v>
      </c>
    </row>
    <row r="427" spans="1:8" x14ac:dyDescent="0.25">
      <c r="A427" s="1">
        <v>42619</v>
      </c>
      <c r="B427" t="s">
        <v>61</v>
      </c>
      <c r="C427">
        <v>0</v>
      </c>
      <c r="D427" s="2">
        <v>3163</v>
      </c>
      <c r="E427" t="s">
        <v>120</v>
      </c>
      <c r="F427">
        <v>58</v>
      </c>
      <c r="G427">
        <f t="shared" si="12"/>
        <v>37</v>
      </c>
      <c r="H427">
        <f t="shared" si="13"/>
        <v>2016</v>
      </c>
    </row>
    <row r="428" spans="1:8" x14ac:dyDescent="0.25">
      <c r="A428" s="1">
        <v>42621</v>
      </c>
      <c r="B428" t="s">
        <v>61</v>
      </c>
      <c r="C428">
        <v>0</v>
      </c>
      <c r="D428" s="2">
        <v>3163</v>
      </c>
      <c r="E428" t="s">
        <v>120</v>
      </c>
      <c r="F428">
        <v>184</v>
      </c>
      <c r="G428">
        <f t="shared" si="12"/>
        <v>37</v>
      </c>
      <c r="H428">
        <f t="shared" si="13"/>
        <v>2016</v>
      </c>
    </row>
    <row r="429" spans="1:8" x14ac:dyDescent="0.25">
      <c r="A429" s="1">
        <v>42622</v>
      </c>
      <c r="B429" t="s">
        <v>61</v>
      </c>
      <c r="C429">
        <v>0</v>
      </c>
      <c r="D429" s="2">
        <v>3162</v>
      </c>
      <c r="E429" t="s">
        <v>120</v>
      </c>
      <c r="F429">
        <v>102</v>
      </c>
      <c r="G429">
        <f t="shared" si="12"/>
        <v>37</v>
      </c>
      <c r="H429">
        <f t="shared" si="13"/>
        <v>2016</v>
      </c>
    </row>
    <row r="430" spans="1:8" x14ac:dyDescent="0.25">
      <c r="A430" s="1">
        <v>42625</v>
      </c>
      <c r="B430" t="s">
        <v>61</v>
      </c>
      <c r="C430">
        <v>0</v>
      </c>
      <c r="D430" s="2">
        <v>3162</v>
      </c>
      <c r="E430" t="s">
        <v>120</v>
      </c>
      <c r="F430">
        <v>110</v>
      </c>
      <c r="G430">
        <f t="shared" si="12"/>
        <v>38</v>
      </c>
      <c r="H430">
        <f t="shared" si="13"/>
        <v>2016</v>
      </c>
    </row>
    <row r="431" spans="1:8" x14ac:dyDescent="0.25">
      <c r="A431" s="1">
        <v>42626</v>
      </c>
      <c r="B431" t="s">
        <v>61</v>
      </c>
      <c r="C431">
        <v>0</v>
      </c>
      <c r="D431" s="2">
        <v>3162</v>
      </c>
      <c r="E431" t="s">
        <v>120</v>
      </c>
      <c r="F431">
        <v>164</v>
      </c>
      <c r="G431">
        <f t="shared" si="12"/>
        <v>38</v>
      </c>
      <c r="H431">
        <f t="shared" si="13"/>
        <v>2016</v>
      </c>
    </row>
    <row r="432" spans="1:8" x14ac:dyDescent="0.25">
      <c r="A432" s="1">
        <v>42627</v>
      </c>
      <c r="B432" t="s">
        <v>61</v>
      </c>
      <c r="C432">
        <v>0</v>
      </c>
      <c r="D432" s="2">
        <v>3162</v>
      </c>
      <c r="E432" t="s">
        <v>120</v>
      </c>
      <c r="F432">
        <v>118</v>
      </c>
      <c r="G432">
        <f t="shared" si="12"/>
        <v>38</v>
      </c>
      <c r="H432">
        <f t="shared" si="13"/>
        <v>2016</v>
      </c>
    </row>
    <row r="433" spans="1:8" x14ac:dyDescent="0.25">
      <c r="A433" s="1">
        <v>42628</v>
      </c>
      <c r="B433" t="s">
        <v>61</v>
      </c>
      <c r="C433">
        <v>0</v>
      </c>
      <c r="D433" s="2">
        <v>3162</v>
      </c>
      <c r="E433" t="s">
        <v>120</v>
      </c>
      <c r="F433">
        <v>112</v>
      </c>
      <c r="G433">
        <f t="shared" si="12"/>
        <v>38</v>
      </c>
      <c r="H433">
        <f t="shared" si="13"/>
        <v>2016</v>
      </c>
    </row>
    <row r="434" spans="1:8" x14ac:dyDescent="0.25">
      <c r="A434" s="1">
        <v>42629</v>
      </c>
      <c r="B434" t="s">
        <v>61</v>
      </c>
      <c r="C434">
        <v>0</v>
      </c>
      <c r="D434" t="s">
        <v>82</v>
      </c>
      <c r="E434" t="s">
        <v>120</v>
      </c>
      <c r="F434">
        <v>154</v>
      </c>
      <c r="G434">
        <f t="shared" si="12"/>
        <v>38</v>
      </c>
      <c r="H434">
        <f t="shared" si="13"/>
        <v>2016</v>
      </c>
    </row>
    <row r="435" spans="1:8" x14ac:dyDescent="0.25">
      <c r="A435" s="1">
        <v>42632</v>
      </c>
      <c r="B435" t="s">
        <v>61</v>
      </c>
      <c r="C435">
        <v>0</v>
      </c>
      <c r="D435" t="s">
        <v>82</v>
      </c>
      <c r="E435" t="s">
        <v>120</v>
      </c>
      <c r="F435">
        <v>92</v>
      </c>
      <c r="G435">
        <f t="shared" si="12"/>
        <v>39</v>
      </c>
      <c r="H435">
        <f t="shared" si="13"/>
        <v>2016</v>
      </c>
    </row>
    <row r="436" spans="1:8" x14ac:dyDescent="0.25">
      <c r="A436" s="1">
        <v>42633</v>
      </c>
      <c r="B436" t="s">
        <v>61</v>
      </c>
      <c r="C436" t="s">
        <v>121</v>
      </c>
      <c r="D436" t="s">
        <v>82</v>
      </c>
      <c r="E436" t="s">
        <v>120</v>
      </c>
      <c r="F436">
        <v>150</v>
      </c>
      <c r="G436">
        <f t="shared" si="12"/>
        <v>39</v>
      </c>
      <c r="H436">
        <f t="shared" si="13"/>
        <v>2016</v>
      </c>
    </row>
    <row r="437" spans="1:8" x14ac:dyDescent="0.25">
      <c r="A437" s="1">
        <v>42634</v>
      </c>
      <c r="B437" t="s">
        <v>61</v>
      </c>
      <c r="C437">
        <v>0</v>
      </c>
      <c r="D437" t="s">
        <v>82</v>
      </c>
      <c r="E437" t="s">
        <v>120</v>
      </c>
      <c r="F437">
        <v>94</v>
      </c>
      <c r="G437">
        <f t="shared" si="12"/>
        <v>39</v>
      </c>
      <c r="H437">
        <f t="shared" si="13"/>
        <v>2016</v>
      </c>
    </row>
    <row r="438" spans="1:8" x14ac:dyDescent="0.25">
      <c r="A438" s="1">
        <v>42635</v>
      </c>
      <c r="B438" t="s">
        <v>61</v>
      </c>
      <c r="C438">
        <v>0</v>
      </c>
      <c r="D438" t="s">
        <v>82</v>
      </c>
      <c r="E438" t="s">
        <v>120</v>
      </c>
      <c r="F438">
        <v>142</v>
      </c>
      <c r="G438">
        <f t="shared" si="12"/>
        <v>39</v>
      </c>
      <c r="H438">
        <f t="shared" si="13"/>
        <v>2016</v>
      </c>
    </row>
    <row r="439" spans="1:8" x14ac:dyDescent="0.25">
      <c r="A439" s="1">
        <v>42636</v>
      </c>
      <c r="B439" t="s">
        <v>61</v>
      </c>
      <c r="C439">
        <v>2</v>
      </c>
      <c r="D439" s="2">
        <v>3158</v>
      </c>
      <c r="E439" t="s">
        <v>120</v>
      </c>
      <c r="F439">
        <v>138</v>
      </c>
      <c r="G439">
        <f t="shared" si="12"/>
        <v>39</v>
      </c>
      <c r="H439">
        <f t="shared" si="13"/>
        <v>2016</v>
      </c>
    </row>
    <row r="440" spans="1:8" x14ac:dyDescent="0.25">
      <c r="A440" s="1">
        <v>42639</v>
      </c>
      <c r="B440" t="s">
        <v>61</v>
      </c>
      <c r="C440">
        <v>0</v>
      </c>
      <c r="D440" s="2">
        <v>3158</v>
      </c>
      <c r="E440" t="s">
        <v>120</v>
      </c>
      <c r="F440">
        <v>126</v>
      </c>
      <c r="G440">
        <f t="shared" si="12"/>
        <v>40</v>
      </c>
      <c r="H440">
        <f t="shared" si="13"/>
        <v>2016</v>
      </c>
    </row>
    <row r="441" spans="1:8" x14ac:dyDescent="0.25">
      <c r="A441" s="1">
        <v>42640</v>
      </c>
      <c r="B441" t="s">
        <v>61</v>
      </c>
      <c r="C441">
        <v>0</v>
      </c>
      <c r="D441" s="2">
        <v>3158</v>
      </c>
      <c r="E441" t="s">
        <v>120</v>
      </c>
      <c r="F441">
        <v>180</v>
      </c>
      <c r="G441">
        <f t="shared" si="12"/>
        <v>40</v>
      </c>
      <c r="H441">
        <f t="shared" si="13"/>
        <v>2016</v>
      </c>
    </row>
    <row r="442" spans="1:8" x14ac:dyDescent="0.25">
      <c r="A442" s="1">
        <v>42641</v>
      </c>
      <c r="B442" t="s">
        <v>61</v>
      </c>
      <c r="C442">
        <v>0</v>
      </c>
      <c r="D442" s="2">
        <v>3158</v>
      </c>
      <c r="E442" t="s">
        <v>120</v>
      </c>
      <c r="F442">
        <v>124</v>
      </c>
      <c r="G442">
        <f t="shared" si="12"/>
        <v>40</v>
      </c>
      <c r="H442">
        <f t="shared" si="13"/>
        <v>2016</v>
      </c>
    </row>
    <row r="443" spans="1:8" x14ac:dyDescent="0.25">
      <c r="A443" s="1">
        <v>42642</v>
      </c>
      <c r="B443" t="s">
        <v>61</v>
      </c>
      <c r="C443">
        <v>0</v>
      </c>
      <c r="D443" s="2">
        <v>3158</v>
      </c>
      <c r="E443" t="s">
        <v>120</v>
      </c>
      <c r="F443">
        <v>138</v>
      </c>
      <c r="G443">
        <f t="shared" si="12"/>
        <v>40</v>
      </c>
      <c r="H443">
        <f t="shared" si="13"/>
        <v>2016</v>
      </c>
    </row>
    <row r="444" spans="1:8" x14ac:dyDescent="0.25">
      <c r="A444" s="1">
        <v>42643</v>
      </c>
      <c r="B444" t="s">
        <v>61</v>
      </c>
      <c r="C444">
        <v>0</v>
      </c>
      <c r="D444" s="2">
        <v>3158</v>
      </c>
      <c r="E444" t="s">
        <v>120</v>
      </c>
      <c r="F444">
        <v>206</v>
      </c>
      <c r="G444">
        <f t="shared" si="12"/>
        <v>40</v>
      </c>
      <c r="H444">
        <f t="shared" si="13"/>
        <v>2016</v>
      </c>
    </row>
    <row r="445" spans="1:8" x14ac:dyDescent="0.25">
      <c r="A445" s="1">
        <v>42646</v>
      </c>
      <c r="B445" t="s">
        <v>122</v>
      </c>
      <c r="C445" t="s">
        <v>123</v>
      </c>
      <c r="D445" s="2">
        <v>3158</v>
      </c>
      <c r="E445" t="s">
        <v>124</v>
      </c>
      <c r="F445">
        <v>78</v>
      </c>
      <c r="G445">
        <f t="shared" si="12"/>
        <v>41</v>
      </c>
      <c r="H445">
        <f t="shared" si="13"/>
        <v>2016</v>
      </c>
    </row>
    <row r="446" spans="1:8" x14ac:dyDescent="0.25">
      <c r="A446" s="1">
        <v>42647</v>
      </c>
      <c r="B446" t="s">
        <v>122</v>
      </c>
      <c r="C446" t="s">
        <v>125</v>
      </c>
      <c r="D446" s="2">
        <v>3158</v>
      </c>
      <c r="E446" t="s">
        <v>124</v>
      </c>
      <c r="F446">
        <v>46</v>
      </c>
      <c r="G446">
        <f t="shared" si="12"/>
        <v>41</v>
      </c>
      <c r="H446">
        <f t="shared" si="13"/>
        <v>2016</v>
      </c>
    </row>
    <row r="447" spans="1:8" x14ac:dyDescent="0.25">
      <c r="A447" s="1">
        <v>42648</v>
      </c>
      <c r="B447" t="s">
        <v>122</v>
      </c>
      <c r="C447">
        <v>3</v>
      </c>
      <c r="D447" s="2">
        <v>3158</v>
      </c>
      <c r="E447" t="s">
        <v>124</v>
      </c>
      <c r="F447">
        <v>88</v>
      </c>
      <c r="G447">
        <f t="shared" si="12"/>
        <v>41</v>
      </c>
      <c r="H447">
        <f t="shared" si="13"/>
        <v>2016</v>
      </c>
    </row>
    <row r="448" spans="1:8" x14ac:dyDescent="0.25">
      <c r="A448" s="1">
        <v>42649</v>
      </c>
      <c r="B448" t="s">
        <v>122</v>
      </c>
      <c r="C448" t="s">
        <v>126</v>
      </c>
      <c r="D448" s="2">
        <v>3158</v>
      </c>
      <c r="E448" t="s">
        <v>124</v>
      </c>
      <c r="F448">
        <v>20</v>
      </c>
      <c r="G448">
        <f t="shared" si="12"/>
        <v>41</v>
      </c>
      <c r="H448">
        <f t="shared" si="13"/>
        <v>2016</v>
      </c>
    </row>
    <row r="449" spans="1:8" x14ac:dyDescent="0.25">
      <c r="A449" s="1">
        <v>42650</v>
      </c>
      <c r="B449" t="s">
        <v>122</v>
      </c>
      <c r="C449">
        <v>0</v>
      </c>
      <c r="D449" s="2">
        <v>3158</v>
      </c>
      <c r="E449" t="s">
        <v>124</v>
      </c>
      <c r="F449">
        <v>68</v>
      </c>
      <c r="G449">
        <f t="shared" si="12"/>
        <v>41</v>
      </c>
      <c r="H449">
        <f t="shared" si="13"/>
        <v>2016</v>
      </c>
    </row>
    <row r="450" spans="1:8" x14ac:dyDescent="0.25">
      <c r="A450" s="1">
        <v>42653</v>
      </c>
      <c r="B450" t="s">
        <v>122</v>
      </c>
      <c r="C450">
        <v>0</v>
      </c>
      <c r="D450" s="2">
        <v>3158</v>
      </c>
      <c r="E450" t="s">
        <v>124</v>
      </c>
      <c r="F450">
        <v>106</v>
      </c>
      <c r="G450">
        <f t="shared" si="12"/>
        <v>42</v>
      </c>
      <c r="H450">
        <f t="shared" si="13"/>
        <v>2016</v>
      </c>
    </row>
    <row r="451" spans="1:8" x14ac:dyDescent="0.25">
      <c r="A451" s="1">
        <v>42654</v>
      </c>
      <c r="B451" t="s">
        <v>122</v>
      </c>
      <c r="C451">
        <v>0</v>
      </c>
      <c r="D451" s="2">
        <v>3158</v>
      </c>
      <c r="E451" t="s">
        <v>124</v>
      </c>
      <c r="F451">
        <v>108</v>
      </c>
      <c r="G451">
        <f t="shared" ref="G451:G514" si="14">WEEKNUM(A451)</f>
        <v>42</v>
      </c>
      <c r="H451">
        <f t="shared" ref="H451:H514" si="15">YEAR(A451)</f>
        <v>2016</v>
      </c>
    </row>
    <row r="452" spans="1:8" x14ac:dyDescent="0.25">
      <c r="A452" s="1">
        <v>42656</v>
      </c>
      <c r="B452" t="s">
        <v>122</v>
      </c>
      <c r="C452" t="s">
        <v>53</v>
      </c>
      <c r="D452" s="2">
        <v>3158</v>
      </c>
      <c r="E452" t="s">
        <v>124</v>
      </c>
      <c r="F452">
        <v>156</v>
      </c>
      <c r="G452">
        <f t="shared" si="14"/>
        <v>42</v>
      </c>
      <c r="H452">
        <f t="shared" si="15"/>
        <v>2016</v>
      </c>
    </row>
    <row r="453" spans="1:8" x14ac:dyDescent="0.25">
      <c r="A453" s="1">
        <v>42657</v>
      </c>
      <c r="B453" t="s">
        <v>122</v>
      </c>
      <c r="C453">
        <v>2</v>
      </c>
      <c r="D453" s="2">
        <v>3162</v>
      </c>
      <c r="E453" t="s">
        <v>124</v>
      </c>
      <c r="F453">
        <v>110</v>
      </c>
      <c r="G453">
        <f t="shared" si="14"/>
        <v>42</v>
      </c>
      <c r="H453">
        <f t="shared" si="15"/>
        <v>2016</v>
      </c>
    </row>
    <row r="454" spans="1:8" x14ac:dyDescent="0.25">
      <c r="A454" s="1">
        <v>42660</v>
      </c>
      <c r="B454" t="s">
        <v>122</v>
      </c>
      <c r="C454" t="s">
        <v>38</v>
      </c>
      <c r="D454" s="2">
        <v>3162</v>
      </c>
      <c r="E454" t="s">
        <v>124</v>
      </c>
      <c r="F454">
        <v>104</v>
      </c>
      <c r="G454">
        <f t="shared" si="14"/>
        <v>43</v>
      </c>
      <c r="H454">
        <f t="shared" si="15"/>
        <v>2016</v>
      </c>
    </row>
    <row r="455" spans="1:8" x14ac:dyDescent="0.25">
      <c r="A455" s="1">
        <v>42661</v>
      </c>
      <c r="B455" t="s">
        <v>122</v>
      </c>
      <c r="C455">
        <v>0</v>
      </c>
      <c r="D455" s="2">
        <v>3162</v>
      </c>
      <c r="E455" t="s">
        <v>124</v>
      </c>
      <c r="F455">
        <v>154</v>
      </c>
      <c r="G455">
        <f t="shared" si="14"/>
        <v>43</v>
      </c>
      <c r="H455">
        <f t="shared" si="15"/>
        <v>2016</v>
      </c>
    </row>
    <row r="456" spans="1:8" x14ac:dyDescent="0.25">
      <c r="A456" s="1">
        <v>42662</v>
      </c>
      <c r="B456" t="s">
        <v>122</v>
      </c>
      <c r="C456" t="s">
        <v>57</v>
      </c>
      <c r="D456" s="2">
        <v>3162</v>
      </c>
      <c r="E456" t="s">
        <v>124</v>
      </c>
      <c r="F456">
        <v>88</v>
      </c>
      <c r="G456">
        <f t="shared" si="14"/>
        <v>43</v>
      </c>
      <c r="H456">
        <f t="shared" si="15"/>
        <v>2016</v>
      </c>
    </row>
    <row r="457" spans="1:8" x14ac:dyDescent="0.25">
      <c r="A457" s="1">
        <v>42663</v>
      </c>
      <c r="B457" t="s">
        <v>122</v>
      </c>
      <c r="C457">
        <v>21</v>
      </c>
      <c r="D457" s="2">
        <v>3162</v>
      </c>
      <c r="E457" t="s">
        <v>124</v>
      </c>
      <c r="F457">
        <v>108</v>
      </c>
      <c r="G457">
        <f t="shared" si="14"/>
        <v>43</v>
      </c>
      <c r="H457">
        <f t="shared" si="15"/>
        <v>2016</v>
      </c>
    </row>
    <row r="458" spans="1:8" x14ac:dyDescent="0.25">
      <c r="A458" s="1">
        <v>42664</v>
      </c>
      <c r="B458" t="s">
        <v>122</v>
      </c>
      <c r="C458" t="s">
        <v>127</v>
      </c>
      <c r="D458" s="2">
        <v>3164</v>
      </c>
      <c r="E458" t="s">
        <v>124</v>
      </c>
      <c r="F458">
        <v>104</v>
      </c>
      <c r="G458">
        <f t="shared" si="14"/>
        <v>43</v>
      </c>
      <c r="H458">
        <f t="shared" si="15"/>
        <v>2016</v>
      </c>
    </row>
    <row r="459" spans="1:8" x14ac:dyDescent="0.25">
      <c r="A459" s="1">
        <v>42667</v>
      </c>
      <c r="B459" t="s">
        <v>122</v>
      </c>
      <c r="C459">
        <v>0</v>
      </c>
      <c r="D459" s="2">
        <v>3164</v>
      </c>
      <c r="E459" t="s">
        <v>124</v>
      </c>
      <c r="F459">
        <v>26</v>
      </c>
      <c r="G459">
        <f t="shared" si="14"/>
        <v>44</v>
      </c>
      <c r="H459">
        <f t="shared" si="15"/>
        <v>2016</v>
      </c>
    </row>
    <row r="460" spans="1:8" x14ac:dyDescent="0.25">
      <c r="A460" s="1">
        <v>42668</v>
      </c>
      <c r="B460" t="s">
        <v>122</v>
      </c>
      <c r="C460">
        <v>0</v>
      </c>
      <c r="D460" s="2">
        <v>3164</v>
      </c>
      <c r="E460" t="s">
        <v>124</v>
      </c>
      <c r="F460">
        <v>100</v>
      </c>
      <c r="G460">
        <f t="shared" si="14"/>
        <v>44</v>
      </c>
      <c r="H460">
        <f t="shared" si="15"/>
        <v>2016</v>
      </c>
    </row>
    <row r="461" spans="1:8" x14ac:dyDescent="0.25">
      <c r="A461" s="1">
        <v>42669</v>
      </c>
      <c r="B461" t="s">
        <v>122</v>
      </c>
      <c r="C461">
        <v>1</v>
      </c>
      <c r="D461" s="2">
        <v>3164</v>
      </c>
      <c r="E461" t="s">
        <v>124</v>
      </c>
      <c r="F461">
        <v>116</v>
      </c>
      <c r="G461">
        <f t="shared" si="14"/>
        <v>44</v>
      </c>
      <c r="H461">
        <f t="shared" si="15"/>
        <v>2016</v>
      </c>
    </row>
    <row r="462" spans="1:8" x14ac:dyDescent="0.25">
      <c r="A462" s="1">
        <v>42670</v>
      </c>
      <c r="B462" t="s">
        <v>122</v>
      </c>
      <c r="C462">
        <v>0</v>
      </c>
      <c r="D462" s="2">
        <v>3164</v>
      </c>
      <c r="E462" t="s">
        <v>124</v>
      </c>
      <c r="F462">
        <v>88</v>
      </c>
      <c r="G462">
        <f t="shared" si="14"/>
        <v>44</v>
      </c>
      <c r="H462">
        <f t="shared" si="15"/>
        <v>2016</v>
      </c>
    </row>
    <row r="463" spans="1:8" x14ac:dyDescent="0.25">
      <c r="A463" s="1">
        <v>42671</v>
      </c>
      <c r="B463" t="s">
        <v>122</v>
      </c>
      <c r="C463">
        <v>0</v>
      </c>
      <c r="D463" s="2">
        <v>3165</v>
      </c>
      <c r="E463" t="s">
        <v>124</v>
      </c>
      <c r="F463">
        <v>144</v>
      </c>
      <c r="G463">
        <f t="shared" si="14"/>
        <v>44</v>
      </c>
      <c r="H463">
        <f t="shared" si="15"/>
        <v>2016</v>
      </c>
    </row>
    <row r="464" spans="1:8" x14ac:dyDescent="0.25">
      <c r="A464" s="1">
        <v>42674</v>
      </c>
      <c r="B464" t="s">
        <v>122</v>
      </c>
      <c r="C464" t="s">
        <v>128</v>
      </c>
      <c r="D464" s="2">
        <v>3165</v>
      </c>
      <c r="E464" t="s">
        <v>124</v>
      </c>
      <c r="F464">
        <v>200</v>
      </c>
      <c r="G464">
        <f t="shared" si="14"/>
        <v>45</v>
      </c>
      <c r="H464">
        <f t="shared" si="15"/>
        <v>2016</v>
      </c>
    </row>
    <row r="465" spans="1:8" x14ac:dyDescent="0.25">
      <c r="A465" s="1">
        <v>42675</v>
      </c>
      <c r="B465" t="s">
        <v>59</v>
      </c>
      <c r="C465" t="s">
        <v>129</v>
      </c>
      <c r="D465" s="2">
        <v>3165</v>
      </c>
      <c r="E465" t="s">
        <v>124</v>
      </c>
      <c r="F465">
        <v>64</v>
      </c>
      <c r="G465">
        <f t="shared" si="14"/>
        <v>45</v>
      </c>
      <c r="H465">
        <f t="shared" si="15"/>
        <v>2016</v>
      </c>
    </row>
    <row r="466" spans="1:8" x14ac:dyDescent="0.25">
      <c r="A466" s="1">
        <v>42677</v>
      </c>
      <c r="B466" t="s">
        <v>59</v>
      </c>
      <c r="C466" t="s">
        <v>130</v>
      </c>
      <c r="D466" s="2">
        <v>3165</v>
      </c>
      <c r="E466" t="s">
        <v>124</v>
      </c>
      <c r="F466">
        <v>108</v>
      </c>
      <c r="G466">
        <f t="shared" si="14"/>
        <v>45</v>
      </c>
      <c r="H466">
        <f t="shared" si="15"/>
        <v>2016</v>
      </c>
    </row>
    <row r="467" spans="1:8" x14ac:dyDescent="0.25">
      <c r="A467" s="1">
        <v>42678</v>
      </c>
      <c r="B467" t="s">
        <v>59</v>
      </c>
      <c r="C467" t="s">
        <v>121</v>
      </c>
      <c r="D467" s="2">
        <v>3164</v>
      </c>
      <c r="E467" t="s">
        <v>124</v>
      </c>
      <c r="F467">
        <v>20</v>
      </c>
      <c r="G467">
        <f t="shared" si="14"/>
        <v>45</v>
      </c>
      <c r="H467">
        <f t="shared" si="15"/>
        <v>2016</v>
      </c>
    </row>
    <row r="468" spans="1:8" x14ac:dyDescent="0.25">
      <c r="A468" s="1">
        <v>42681</v>
      </c>
      <c r="B468" t="s">
        <v>59</v>
      </c>
      <c r="C468" t="s">
        <v>38</v>
      </c>
      <c r="D468" s="2">
        <v>3164</v>
      </c>
      <c r="E468" t="s">
        <v>124</v>
      </c>
      <c r="F468">
        <v>118</v>
      </c>
      <c r="G468">
        <f t="shared" si="14"/>
        <v>46</v>
      </c>
      <c r="H468">
        <f t="shared" si="15"/>
        <v>2016</v>
      </c>
    </row>
    <row r="469" spans="1:8" x14ac:dyDescent="0.25">
      <c r="A469" s="1">
        <v>42682</v>
      </c>
      <c r="B469" t="s">
        <v>59</v>
      </c>
      <c r="C469" t="s">
        <v>10</v>
      </c>
      <c r="D469" s="2">
        <v>3164</v>
      </c>
      <c r="E469" t="s">
        <v>124</v>
      </c>
      <c r="F469">
        <v>164</v>
      </c>
      <c r="G469">
        <f t="shared" si="14"/>
        <v>46</v>
      </c>
      <c r="H469">
        <f t="shared" si="15"/>
        <v>2016</v>
      </c>
    </row>
    <row r="470" spans="1:8" x14ac:dyDescent="0.25">
      <c r="A470" s="1">
        <v>42683</v>
      </c>
      <c r="B470" t="s">
        <v>59</v>
      </c>
      <c r="C470">
        <v>0</v>
      </c>
      <c r="D470" s="2">
        <v>3164</v>
      </c>
      <c r="E470" t="s">
        <v>124</v>
      </c>
      <c r="F470">
        <v>94</v>
      </c>
      <c r="G470">
        <f t="shared" si="14"/>
        <v>46</v>
      </c>
      <c r="H470">
        <f t="shared" si="15"/>
        <v>2016</v>
      </c>
    </row>
    <row r="471" spans="1:8" x14ac:dyDescent="0.25">
      <c r="A471" s="1">
        <v>42684</v>
      </c>
      <c r="B471" t="s">
        <v>59</v>
      </c>
      <c r="C471">
        <v>0</v>
      </c>
      <c r="D471" s="2">
        <v>3164</v>
      </c>
      <c r="E471" t="s">
        <v>124</v>
      </c>
      <c r="F471">
        <v>68</v>
      </c>
      <c r="G471">
        <f t="shared" si="14"/>
        <v>46</v>
      </c>
      <c r="H471">
        <f t="shared" si="15"/>
        <v>2016</v>
      </c>
    </row>
    <row r="472" spans="1:8" x14ac:dyDescent="0.25">
      <c r="A472" s="1">
        <v>42685</v>
      </c>
      <c r="B472" t="s">
        <v>59</v>
      </c>
      <c r="C472">
        <v>0</v>
      </c>
      <c r="D472" s="2">
        <v>3166</v>
      </c>
      <c r="E472" t="s">
        <v>124</v>
      </c>
      <c r="F472">
        <v>68</v>
      </c>
      <c r="G472">
        <f t="shared" si="14"/>
        <v>46</v>
      </c>
      <c r="H472">
        <f t="shared" si="15"/>
        <v>2016</v>
      </c>
    </row>
    <row r="473" spans="1:8" x14ac:dyDescent="0.25">
      <c r="A473" s="1">
        <v>42686</v>
      </c>
      <c r="B473" t="s">
        <v>59</v>
      </c>
      <c r="C473" t="s">
        <v>102</v>
      </c>
      <c r="D473" s="2">
        <v>3166</v>
      </c>
      <c r="E473" t="s">
        <v>124</v>
      </c>
      <c r="F473">
        <v>10</v>
      </c>
      <c r="G473">
        <f t="shared" si="14"/>
        <v>46</v>
      </c>
      <c r="H473">
        <f t="shared" si="15"/>
        <v>2016</v>
      </c>
    </row>
    <row r="474" spans="1:8" x14ac:dyDescent="0.25">
      <c r="A474" s="1">
        <v>42688</v>
      </c>
      <c r="B474" t="s">
        <v>59</v>
      </c>
      <c r="C474" t="s">
        <v>72</v>
      </c>
      <c r="D474" s="2">
        <v>3166</v>
      </c>
      <c r="E474" t="s">
        <v>124</v>
      </c>
      <c r="F474">
        <v>76</v>
      </c>
      <c r="G474">
        <f t="shared" si="14"/>
        <v>47</v>
      </c>
      <c r="H474">
        <f t="shared" si="15"/>
        <v>2016</v>
      </c>
    </row>
    <row r="475" spans="1:8" x14ac:dyDescent="0.25">
      <c r="A475" s="1">
        <v>42690</v>
      </c>
      <c r="B475" t="s">
        <v>59</v>
      </c>
      <c r="C475" t="s">
        <v>131</v>
      </c>
      <c r="D475" s="2">
        <v>3166</v>
      </c>
      <c r="E475" t="s">
        <v>124</v>
      </c>
      <c r="F475">
        <v>114</v>
      </c>
      <c r="G475">
        <f t="shared" si="14"/>
        <v>47</v>
      </c>
      <c r="H475">
        <f t="shared" si="15"/>
        <v>2016</v>
      </c>
    </row>
    <row r="476" spans="1:8" x14ac:dyDescent="0.25">
      <c r="A476" s="1">
        <v>42691</v>
      </c>
      <c r="B476" t="s">
        <v>59</v>
      </c>
      <c r="C476">
        <v>0</v>
      </c>
      <c r="D476" s="2">
        <v>3166</v>
      </c>
      <c r="E476" t="s">
        <v>124</v>
      </c>
      <c r="F476">
        <v>162</v>
      </c>
      <c r="G476">
        <f t="shared" si="14"/>
        <v>47</v>
      </c>
      <c r="H476">
        <f t="shared" si="15"/>
        <v>2016</v>
      </c>
    </row>
    <row r="477" spans="1:8" x14ac:dyDescent="0.25">
      <c r="A477" s="1">
        <v>42692</v>
      </c>
      <c r="B477" t="s">
        <v>59</v>
      </c>
      <c r="C477">
        <v>0</v>
      </c>
      <c r="D477" s="2">
        <v>3163</v>
      </c>
      <c r="E477" t="s">
        <v>124</v>
      </c>
      <c r="F477">
        <v>118</v>
      </c>
      <c r="G477">
        <f t="shared" si="14"/>
        <v>47</v>
      </c>
      <c r="H477">
        <f t="shared" si="15"/>
        <v>2016</v>
      </c>
    </row>
    <row r="478" spans="1:8" x14ac:dyDescent="0.25">
      <c r="A478" s="1">
        <v>42695</v>
      </c>
      <c r="B478" t="s">
        <v>59</v>
      </c>
      <c r="C478" t="s">
        <v>69</v>
      </c>
      <c r="D478" s="2">
        <v>3163</v>
      </c>
      <c r="E478" t="s">
        <v>124</v>
      </c>
      <c r="F478">
        <v>98</v>
      </c>
      <c r="G478">
        <f t="shared" si="14"/>
        <v>48</v>
      </c>
      <c r="H478">
        <f t="shared" si="15"/>
        <v>2016</v>
      </c>
    </row>
    <row r="479" spans="1:8" x14ac:dyDescent="0.25">
      <c r="A479" s="1">
        <v>42696</v>
      </c>
      <c r="B479" t="s">
        <v>59</v>
      </c>
      <c r="C479" t="s">
        <v>132</v>
      </c>
      <c r="D479" s="2">
        <v>3163</v>
      </c>
      <c r="E479" t="s">
        <v>124</v>
      </c>
      <c r="F479">
        <v>134</v>
      </c>
      <c r="G479">
        <f t="shared" si="14"/>
        <v>48</v>
      </c>
      <c r="H479">
        <f t="shared" si="15"/>
        <v>2016</v>
      </c>
    </row>
    <row r="480" spans="1:8" x14ac:dyDescent="0.25">
      <c r="A480" s="1">
        <v>42697</v>
      </c>
      <c r="B480" t="s">
        <v>59</v>
      </c>
      <c r="C480" t="s">
        <v>123</v>
      </c>
      <c r="D480" s="2">
        <v>3163</v>
      </c>
      <c r="E480" t="s">
        <v>124</v>
      </c>
      <c r="F480">
        <v>106</v>
      </c>
      <c r="G480">
        <f t="shared" si="14"/>
        <v>48</v>
      </c>
      <c r="H480">
        <f t="shared" si="15"/>
        <v>2016</v>
      </c>
    </row>
    <row r="481" spans="1:8" x14ac:dyDescent="0.25">
      <c r="A481" s="1">
        <v>42698</v>
      </c>
      <c r="B481" t="s">
        <v>59</v>
      </c>
      <c r="C481" t="s">
        <v>133</v>
      </c>
      <c r="D481" s="2">
        <v>3163</v>
      </c>
      <c r="E481" t="s">
        <v>124</v>
      </c>
      <c r="F481">
        <v>66</v>
      </c>
      <c r="G481">
        <f t="shared" si="14"/>
        <v>48</v>
      </c>
      <c r="H481">
        <f t="shared" si="15"/>
        <v>2016</v>
      </c>
    </row>
    <row r="482" spans="1:8" x14ac:dyDescent="0.25">
      <c r="A482" s="1">
        <v>42699</v>
      </c>
      <c r="B482" t="s">
        <v>59</v>
      </c>
      <c r="C482">
        <v>7</v>
      </c>
      <c r="D482" s="2">
        <v>3162</v>
      </c>
      <c r="E482" t="s">
        <v>124</v>
      </c>
      <c r="F482">
        <v>132</v>
      </c>
      <c r="G482">
        <f t="shared" si="14"/>
        <v>48</v>
      </c>
      <c r="H482">
        <f t="shared" si="15"/>
        <v>2016</v>
      </c>
    </row>
    <row r="483" spans="1:8" x14ac:dyDescent="0.25">
      <c r="A483" s="1">
        <v>42702</v>
      </c>
      <c r="B483" t="s">
        <v>59</v>
      </c>
      <c r="C483" t="s">
        <v>69</v>
      </c>
      <c r="D483" s="2">
        <v>3162</v>
      </c>
      <c r="E483" t="s">
        <v>124</v>
      </c>
      <c r="F483">
        <v>78</v>
      </c>
      <c r="G483">
        <f t="shared" si="14"/>
        <v>49</v>
      </c>
      <c r="H483">
        <f t="shared" si="15"/>
        <v>2016</v>
      </c>
    </row>
    <row r="484" spans="1:8" x14ac:dyDescent="0.25">
      <c r="A484" s="1">
        <v>42703</v>
      </c>
      <c r="B484" t="s">
        <v>59</v>
      </c>
      <c r="C484">
        <v>0</v>
      </c>
      <c r="D484" s="2">
        <v>3162</v>
      </c>
      <c r="E484" t="s">
        <v>124</v>
      </c>
      <c r="F484">
        <v>168</v>
      </c>
      <c r="G484">
        <f t="shared" si="14"/>
        <v>49</v>
      </c>
      <c r="H484">
        <f t="shared" si="15"/>
        <v>2016</v>
      </c>
    </row>
    <row r="485" spans="1:8" x14ac:dyDescent="0.25">
      <c r="A485" s="1">
        <v>42704</v>
      </c>
      <c r="B485" t="s">
        <v>59</v>
      </c>
      <c r="C485">
        <v>0</v>
      </c>
      <c r="D485" s="2">
        <v>3162</v>
      </c>
      <c r="E485" t="s">
        <v>124</v>
      </c>
      <c r="F485">
        <v>112</v>
      </c>
      <c r="G485">
        <f t="shared" si="14"/>
        <v>49</v>
      </c>
      <c r="H485">
        <f t="shared" si="15"/>
        <v>2016</v>
      </c>
    </row>
    <row r="486" spans="1:8" x14ac:dyDescent="0.25">
      <c r="A486" s="1">
        <v>42705</v>
      </c>
      <c r="B486" t="s">
        <v>59</v>
      </c>
      <c r="C486" t="s">
        <v>134</v>
      </c>
      <c r="D486" s="2">
        <v>3162</v>
      </c>
      <c r="E486" t="s">
        <v>29</v>
      </c>
      <c r="F486">
        <v>78</v>
      </c>
      <c r="G486">
        <f t="shared" si="14"/>
        <v>49</v>
      </c>
      <c r="H486">
        <f t="shared" si="15"/>
        <v>2016</v>
      </c>
    </row>
    <row r="487" spans="1:8" x14ac:dyDescent="0.25">
      <c r="A487" s="1">
        <v>42706</v>
      </c>
      <c r="B487" t="s">
        <v>59</v>
      </c>
      <c r="C487">
        <v>0</v>
      </c>
      <c r="D487" s="2">
        <v>3141</v>
      </c>
      <c r="E487" t="s">
        <v>29</v>
      </c>
      <c r="F487">
        <v>126</v>
      </c>
      <c r="G487">
        <f t="shared" si="14"/>
        <v>49</v>
      </c>
      <c r="H487">
        <f t="shared" si="15"/>
        <v>2016</v>
      </c>
    </row>
    <row r="488" spans="1:8" x14ac:dyDescent="0.25">
      <c r="A488" s="1">
        <v>42709</v>
      </c>
      <c r="B488" t="s">
        <v>59</v>
      </c>
      <c r="C488" t="s">
        <v>55</v>
      </c>
      <c r="D488" s="2">
        <v>3141</v>
      </c>
      <c r="E488" t="s">
        <v>29</v>
      </c>
      <c r="F488">
        <v>126</v>
      </c>
      <c r="G488">
        <f t="shared" si="14"/>
        <v>50</v>
      </c>
      <c r="H488">
        <f t="shared" si="15"/>
        <v>2016</v>
      </c>
    </row>
    <row r="489" spans="1:8" x14ac:dyDescent="0.25">
      <c r="A489" s="1">
        <v>42710</v>
      </c>
      <c r="B489" t="s">
        <v>59</v>
      </c>
      <c r="C489" t="s">
        <v>30</v>
      </c>
      <c r="D489" s="2">
        <v>3141</v>
      </c>
      <c r="E489" t="s">
        <v>29</v>
      </c>
      <c r="F489">
        <v>182</v>
      </c>
      <c r="G489">
        <f t="shared" si="14"/>
        <v>50</v>
      </c>
      <c r="H489">
        <f t="shared" si="15"/>
        <v>2016</v>
      </c>
    </row>
    <row r="490" spans="1:8" x14ac:dyDescent="0.25">
      <c r="A490" s="1">
        <v>42711</v>
      </c>
      <c r="B490" t="s">
        <v>59</v>
      </c>
      <c r="C490" t="s">
        <v>135</v>
      </c>
      <c r="D490" s="2">
        <v>3141</v>
      </c>
      <c r="E490" t="s">
        <v>29</v>
      </c>
      <c r="F490">
        <v>110</v>
      </c>
      <c r="G490">
        <f t="shared" si="14"/>
        <v>50</v>
      </c>
      <c r="H490">
        <f t="shared" si="15"/>
        <v>2016</v>
      </c>
    </row>
    <row r="491" spans="1:8" x14ac:dyDescent="0.25">
      <c r="A491" s="1">
        <v>42712</v>
      </c>
      <c r="B491" t="s">
        <v>59</v>
      </c>
      <c r="C491" t="s">
        <v>63</v>
      </c>
      <c r="D491" s="2">
        <v>3141</v>
      </c>
      <c r="E491" t="s">
        <v>29</v>
      </c>
      <c r="F491">
        <v>68</v>
      </c>
      <c r="G491">
        <f t="shared" si="14"/>
        <v>50</v>
      </c>
      <c r="H491">
        <f t="shared" si="15"/>
        <v>2016</v>
      </c>
    </row>
    <row r="492" spans="1:8" x14ac:dyDescent="0.25">
      <c r="A492" s="1">
        <v>42713</v>
      </c>
      <c r="B492" t="s">
        <v>59</v>
      </c>
      <c r="C492" t="s">
        <v>65</v>
      </c>
      <c r="D492" s="2">
        <v>3161</v>
      </c>
      <c r="E492" t="s">
        <v>29</v>
      </c>
      <c r="F492">
        <v>32</v>
      </c>
      <c r="G492">
        <f t="shared" si="14"/>
        <v>50</v>
      </c>
      <c r="H492">
        <f t="shared" si="15"/>
        <v>2016</v>
      </c>
    </row>
    <row r="493" spans="1:8" x14ac:dyDescent="0.25">
      <c r="A493" s="1">
        <v>42716</v>
      </c>
      <c r="B493" t="s">
        <v>59</v>
      </c>
      <c r="C493">
        <v>0</v>
      </c>
      <c r="D493" s="2">
        <v>3161</v>
      </c>
      <c r="E493" t="s">
        <v>29</v>
      </c>
      <c r="F493">
        <v>162</v>
      </c>
      <c r="G493">
        <f t="shared" si="14"/>
        <v>51</v>
      </c>
      <c r="H493">
        <f t="shared" si="15"/>
        <v>2016</v>
      </c>
    </row>
    <row r="494" spans="1:8" x14ac:dyDescent="0.25">
      <c r="A494" s="1">
        <v>42717</v>
      </c>
      <c r="B494" t="s">
        <v>59</v>
      </c>
      <c r="C494" t="s">
        <v>85</v>
      </c>
      <c r="D494" s="2">
        <v>3161</v>
      </c>
      <c r="E494" t="s">
        <v>29</v>
      </c>
      <c r="F494">
        <v>130</v>
      </c>
      <c r="G494">
        <f t="shared" si="14"/>
        <v>51</v>
      </c>
      <c r="H494">
        <f t="shared" si="15"/>
        <v>2016</v>
      </c>
    </row>
    <row r="495" spans="1:8" x14ac:dyDescent="0.25">
      <c r="A495" s="1">
        <v>42718</v>
      </c>
      <c r="B495" t="s">
        <v>59</v>
      </c>
      <c r="C495" t="s">
        <v>25</v>
      </c>
      <c r="D495" s="2">
        <v>3161</v>
      </c>
      <c r="E495" t="s">
        <v>29</v>
      </c>
      <c r="F495">
        <v>138</v>
      </c>
      <c r="G495">
        <f t="shared" si="14"/>
        <v>51</v>
      </c>
      <c r="H495">
        <f t="shared" si="15"/>
        <v>2016</v>
      </c>
    </row>
    <row r="496" spans="1:8" x14ac:dyDescent="0.25">
      <c r="A496" s="1">
        <v>42719</v>
      </c>
      <c r="B496" t="s">
        <v>59</v>
      </c>
      <c r="C496" t="s">
        <v>136</v>
      </c>
      <c r="D496" s="2">
        <v>3161</v>
      </c>
      <c r="E496" t="s">
        <v>29</v>
      </c>
      <c r="F496">
        <v>132</v>
      </c>
      <c r="G496">
        <f t="shared" si="14"/>
        <v>51</v>
      </c>
      <c r="H496">
        <f t="shared" si="15"/>
        <v>2016</v>
      </c>
    </row>
    <row r="497" spans="1:8" x14ac:dyDescent="0.25">
      <c r="A497" s="1">
        <v>42720</v>
      </c>
      <c r="B497" t="s">
        <v>59</v>
      </c>
      <c r="C497" t="s">
        <v>137</v>
      </c>
      <c r="D497" s="2">
        <v>3185</v>
      </c>
      <c r="E497" t="s">
        <v>29</v>
      </c>
      <c r="F497">
        <v>32</v>
      </c>
      <c r="G497">
        <f t="shared" si="14"/>
        <v>51</v>
      </c>
      <c r="H497">
        <f t="shared" si="15"/>
        <v>2016</v>
      </c>
    </row>
    <row r="498" spans="1:8" x14ac:dyDescent="0.25">
      <c r="A498" s="1">
        <v>42723</v>
      </c>
      <c r="B498" t="s">
        <v>59</v>
      </c>
      <c r="C498" t="s">
        <v>10</v>
      </c>
      <c r="D498" s="2">
        <v>3185</v>
      </c>
      <c r="E498" t="s">
        <v>29</v>
      </c>
      <c r="F498">
        <v>130</v>
      </c>
      <c r="G498">
        <f t="shared" si="14"/>
        <v>52</v>
      </c>
      <c r="H498">
        <f t="shared" si="15"/>
        <v>2016</v>
      </c>
    </row>
    <row r="499" spans="1:8" x14ac:dyDescent="0.25">
      <c r="A499" s="1">
        <v>42724</v>
      </c>
      <c r="B499" t="s">
        <v>59</v>
      </c>
      <c r="C499">
        <v>0</v>
      </c>
      <c r="D499" s="2">
        <v>3185</v>
      </c>
      <c r="E499" t="s">
        <v>29</v>
      </c>
      <c r="F499">
        <v>68</v>
      </c>
      <c r="G499">
        <f t="shared" si="14"/>
        <v>52</v>
      </c>
      <c r="H499">
        <f t="shared" si="15"/>
        <v>2016</v>
      </c>
    </row>
    <row r="500" spans="1:8" x14ac:dyDescent="0.25">
      <c r="A500" s="1">
        <v>42725</v>
      </c>
      <c r="B500" t="s">
        <v>59</v>
      </c>
      <c r="C500" t="s">
        <v>49</v>
      </c>
      <c r="D500" s="2">
        <v>3185</v>
      </c>
      <c r="E500" t="s">
        <v>29</v>
      </c>
      <c r="F500">
        <v>162</v>
      </c>
      <c r="G500">
        <f t="shared" si="14"/>
        <v>52</v>
      </c>
      <c r="H500">
        <f t="shared" si="15"/>
        <v>2016</v>
      </c>
    </row>
    <row r="501" spans="1:8" x14ac:dyDescent="0.25">
      <c r="A501" s="1">
        <v>42726</v>
      </c>
      <c r="B501" t="s">
        <v>59</v>
      </c>
      <c r="C501" t="s">
        <v>132</v>
      </c>
      <c r="D501" s="2">
        <v>3185</v>
      </c>
      <c r="E501" t="s">
        <v>29</v>
      </c>
      <c r="F501">
        <v>114</v>
      </c>
      <c r="G501">
        <f t="shared" si="14"/>
        <v>52</v>
      </c>
      <c r="H501">
        <f t="shared" si="15"/>
        <v>2016</v>
      </c>
    </row>
    <row r="502" spans="1:8" x14ac:dyDescent="0.25">
      <c r="A502" s="1">
        <v>42727</v>
      </c>
      <c r="B502" t="s">
        <v>59</v>
      </c>
      <c r="C502">
        <v>0</v>
      </c>
      <c r="D502" t="s">
        <v>138</v>
      </c>
      <c r="E502" t="s">
        <v>29</v>
      </c>
      <c r="F502">
        <v>39.799999999999997</v>
      </c>
      <c r="G502">
        <f t="shared" si="14"/>
        <v>52</v>
      </c>
      <c r="H502">
        <f t="shared" si="15"/>
        <v>2016</v>
      </c>
    </row>
    <row r="503" spans="1:8" x14ac:dyDescent="0.25">
      <c r="A503" s="1">
        <v>42730</v>
      </c>
      <c r="B503" t="s">
        <v>59</v>
      </c>
      <c r="C503">
        <v>0</v>
      </c>
      <c r="D503" t="s">
        <v>138</v>
      </c>
      <c r="E503" t="s">
        <v>29</v>
      </c>
      <c r="F503">
        <v>102</v>
      </c>
      <c r="G503">
        <f t="shared" si="14"/>
        <v>53</v>
      </c>
      <c r="H503">
        <f t="shared" si="15"/>
        <v>2016</v>
      </c>
    </row>
    <row r="504" spans="1:8" x14ac:dyDescent="0.25">
      <c r="A504" s="1">
        <v>42731</v>
      </c>
      <c r="B504" t="s">
        <v>59</v>
      </c>
      <c r="C504" t="s">
        <v>139</v>
      </c>
      <c r="D504" t="s">
        <v>138</v>
      </c>
      <c r="E504" t="s">
        <v>29</v>
      </c>
      <c r="F504">
        <v>78</v>
      </c>
      <c r="G504">
        <f t="shared" si="14"/>
        <v>53</v>
      </c>
      <c r="H504">
        <f t="shared" si="15"/>
        <v>2016</v>
      </c>
    </row>
    <row r="505" spans="1:8" x14ac:dyDescent="0.25">
      <c r="A505" s="1">
        <v>42732</v>
      </c>
      <c r="B505" t="s">
        <v>59</v>
      </c>
      <c r="C505" t="s">
        <v>7</v>
      </c>
      <c r="D505" t="s">
        <v>138</v>
      </c>
      <c r="E505" t="s">
        <v>29</v>
      </c>
      <c r="F505">
        <v>88</v>
      </c>
      <c r="G505">
        <f t="shared" si="14"/>
        <v>53</v>
      </c>
      <c r="H505">
        <f t="shared" si="15"/>
        <v>2016</v>
      </c>
    </row>
    <row r="506" spans="1:8" x14ac:dyDescent="0.25">
      <c r="A506" s="1">
        <v>42733</v>
      </c>
      <c r="B506" t="s">
        <v>59</v>
      </c>
      <c r="C506">
        <v>1</v>
      </c>
      <c r="D506" t="s">
        <v>138</v>
      </c>
      <c r="E506" t="s">
        <v>29</v>
      </c>
      <c r="F506">
        <v>68</v>
      </c>
      <c r="G506">
        <f t="shared" si="14"/>
        <v>53</v>
      </c>
      <c r="H506">
        <f t="shared" si="15"/>
        <v>2016</v>
      </c>
    </row>
    <row r="507" spans="1:8" x14ac:dyDescent="0.25">
      <c r="A507" s="1">
        <v>42734</v>
      </c>
      <c r="B507" t="s">
        <v>59</v>
      </c>
      <c r="C507">
        <v>0</v>
      </c>
      <c r="D507" s="2">
        <v>3192</v>
      </c>
      <c r="E507" t="s">
        <v>29</v>
      </c>
      <c r="F507">
        <v>62</v>
      </c>
      <c r="G507">
        <f t="shared" si="14"/>
        <v>53</v>
      </c>
      <c r="H507">
        <f t="shared" si="15"/>
        <v>2016</v>
      </c>
    </row>
    <row r="508" spans="1:8" x14ac:dyDescent="0.25">
      <c r="A508" s="1">
        <v>42737</v>
      </c>
      <c r="B508" t="s">
        <v>140</v>
      </c>
      <c r="C508">
        <v>0</v>
      </c>
      <c r="D508" s="2">
        <v>3214</v>
      </c>
      <c r="E508" t="s">
        <v>141</v>
      </c>
      <c r="F508">
        <v>88</v>
      </c>
      <c r="G508">
        <f t="shared" si="14"/>
        <v>1</v>
      </c>
      <c r="H508">
        <f t="shared" si="15"/>
        <v>2017</v>
      </c>
    </row>
    <row r="509" spans="1:8" x14ac:dyDescent="0.25">
      <c r="A509" s="1">
        <v>42738</v>
      </c>
      <c r="B509" t="s">
        <v>140</v>
      </c>
      <c r="C509">
        <v>0</v>
      </c>
      <c r="D509" s="2">
        <v>3214</v>
      </c>
      <c r="E509" t="s">
        <v>141</v>
      </c>
      <c r="F509">
        <v>98</v>
      </c>
      <c r="G509">
        <f t="shared" si="14"/>
        <v>1</v>
      </c>
      <c r="H509">
        <f t="shared" si="15"/>
        <v>2017</v>
      </c>
    </row>
    <row r="510" spans="1:8" x14ac:dyDescent="0.25">
      <c r="A510" s="1">
        <v>42739</v>
      </c>
      <c r="B510" t="s">
        <v>140</v>
      </c>
      <c r="C510" t="s">
        <v>142</v>
      </c>
      <c r="D510" s="2">
        <v>3214</v>
      </c>
      <c r="E510" t="s">
        <v>141</v>
      </c>
      <c r="F510">
        <v>60</v>
      </c>
      <c r="G510">
        <f t="shared" si="14"/>
        <v>1</v>
      </c>
      <c r="H510">
        <f t="shared" si="15"/>
        <v>2017</v>
      </c>
    </row>
    <row r="511" spans="1:8" x14ac:dyDescent="0.25">
      <c r="A511" s="1">
        <v>42740</v>
      </c>
      <c r="B511" t="s">
        <v>140</v>
      </c>
      <c r="C511">
        <v>0</v>
      </c>
      <c r="D511" s="2">
        <v>3214</v>
      </c>
      <c r="E511" t="s">
        <v>141</v>
      </c>
      <c r="F511">
        <v>80</v>
      </c>
      <c r="G511">
        <f t="shared" si="14"/>
        <v>1</v>
      </c>
      <c r="H511">
        <f t="shared" si="15"/>
        <v>2017</v>
      </c>
    </row>
    <row r="512" spans="1:8" x14ac:dyDescent="0.25">
      <c r="A512" s="1">
        <v>42741</v>
      </c>
      <c r="B512" t="s">
        <v>140</v>
      </c>
      <c r="C512">
        <v>0</v>
      </c>
      <c r="D512" s="2">
        <v>3214</v>
      </c>
      <c r="E512" t="s">
        <v>141</v>
      </c>
      <c r="F512">
        <v>76</v>
      </c>
      <c r="G512">
        <f t="shared" si="14"/>
        <v>1</v>
      </c>
      <c r="H512">
        <f t="shared" si="15"/>
        <v>2017</v>
      </c>
    </row>
    <row r="513" spans="1:8" x14ac:dyDescent="0.25">
      <c r="A513" s="1">
        <v>42744</v>
      </c>
      <c r="B513" t="s">
        <v>140</v>
      </c>
      <c r="C513">
        <v>0</v>
      </c>
      <c r="D513" s="2">
        <v>3256</v>
      </c>
      <c r="E513" t="s">
        <v>141</v>
      </c>
      <c r="F513">
        <v>114</v>
      </c>
      <c r="G513">
        <f t="shared" si="14"/>
        <v>2</v>
      </c>
      <c r="H513">
        <f t="shared" si="15"/>
        <v>2017</v>
      </c>
    </row>
    <row r="514" spans="1:8" x14ac:dyDescent="0.25">
      <c r="A514" s="1">
        <v>42745</v>
      </c>
      <c r="B514" t="s">
        <v>140</v>
      </c>
      <c r="C514">
        <v>0</v>
      </c>
      <c r="D514" s="2">
        <v>3256</v>
      </c>
      <c r="E514" t="s">
        <v>141</v>
      </c>
      <c r="F514">
        <v>92</v>
      </c>
      <c r="G514">
        <f t="shared" si="14"/>
        <v>2</v>
      </c>
      <c r="H514">
        <f t="shared" si="15"/>
        <v>2017</v>
      </c>
    </row>
    <row r="515" spans="1:8" x14ac:dyDescent="0.25">
      <c r="A515" s="1">
        <v>42746</v>
      </c>
      <c r="B515" t="s">
        <v>140</v>
      </c>
      <c r="C515" t="s">
        <v>10</v>
      </c>
      <c r="D515" s="2">
        <v>3256</v>
      </c>
      <c r="E515" t="s">
        <v>141</v>
      </c>
      <c r="F515">
        <v>106</v>
      </c>
      <c r="G515">
        <f t="shared" ref="G515:G578" si="16">WEEKNUM(A515)</f>
        <v>2</v>
      </c>
      <c r="H515">
        <f t="shared" ref="H515:H578" si="17">YEAR(A515)</f>
        <v>2017</v>
      </c>
    </row>
    <row r="516" spans="1:8" x14ac:dyDescent="0.25">
      <c r="A516" s="1">
        <v>42747</v>
      </c>
      <c r="B516" t="s">
        <v>140</v>
      </c>
      <c r="C516">
        <v>0</v>
      </c>
      <c r="D516" s="2">
        <v>3256</v>
      </c>
      <c r="E516" t="s">
        <v>141</v>
      </c>
      <c r="F516">
        <v>94</v>
      </c>
      <c r="G516">
        <f t="shared" si="16"/>
        <v>2</v>
      </c>
      <c r="H516">
        <f t="shared" si="17"/>
        <v>2017</v>
      </c>
    </row>
    <row r="517" spans="1:8" x14ac:dyDescent="0.25">
      <c r="A517" s="1">
        <v>42748</v>
      </c>
      <c r="B517" t="s">
        <v>140</v>
      </c>
      <c r="C517">
        <v>0</v>
      </c>
      <c r="D517" s="2">
        <v>3256</v>
      </c>
      <c r="E517" t="s">
        <v>141</v>
      </c>
      <c r="F517">
        <v>118</v>
      </c>
      <c r="G517">
        <f t="shared" si="16"/>
        <v>2</v>
      </c>
      <c r="H517">
        <f t="shared" si="17"/>
        <v>2017</v>
      </c>
    </row>
    <row r="518" spans="1:8" x14ac:dyDescent="0.25">
      <c r="A518" s="1">
        <v>42751</v>
      </c>
      <c r="B518" t="s">
        <v>140</v>
      </c>
      <c r="C518">
        <v>1</v>
      </c>
      <c r="D518" s="2">
        <v>3323</v>
      </c>
      <c r="E518" t="s">
        <v>141</v>
      </c>
      <c r="F518">
        <v>176</v>
      </c>
      <c r="G518">
        <f t="shared" si="16"/>
        <v>3</v>
      </c>
      <c r="H518">
        <f t="shared" si="17"/>
        <v>2017</v>
      </c>
    </row>
    <row r="519" spans="1:8" x14ac:dyDescent="0.25">
      <c r="A519" s="1">
        <v>42752</v>
      </c>
      <c r="B519" t="s">
        <v>140</v>
      </c>
      <c r="C519" t="s">
        <v>143</v>
      </c>
      <c r="D519" s="2">
        <v>3323</v>
      </c>
      <c r="E519" t="s">
        <v>141</v>
      </c>
      <c r="F519">
        <v>118</v>
      </c>
      <c r="G519">
        <f t="shared" si="16"/>
        <v>3</v>
      </c>
      <c r="H519">
        <f t="shared" si="17"/>
        <v>2017</v>
      </c>
    </row>
    <row r="520" spans="1:8" x14ac:dyDescent="0.25">
      <c r="A520" s="1">
        <v>42753</v>
      </c>
      <c r="B520" t="s">
        <v>140</v>
      </c>
      <c r="C520">
        <v>0</v>
      </c>
      <c r="D520" s="2">
        <v>3323</v>
      </c>
      <c r="E520" t="s">
        <v>141</v>
      </c>
      <c r="F520">
        <v>60</v>
      </c>
      <c r="G520">
        <f t="shared" si="16"/>
        <v>3</v>
      </c>
      <c r="H520">
        <f t="shared" si="17"/>
        <v>2017</v>
      </c>
    </row>
    <row r="521" spans="1:8" x14ac:dyDescent="0.25">
      <c r="A521" s="1">
        <v>42754</v>
      </c>
      <c r="B521" t="s">
        <v>140</v>
      </c>
      <c r="C521" t="s">
        <v>144</v>
      </c>
      <c r="D521" s="2">
        <v>3323</v>
      </c>
      <c r="E521" t="s">
        <v>141</v>
      </c>
      <c r="F521">
        <v>54</v>
      </c>
      <c r="G521">
        <f t="shared" si="16"/>
        <v>3</v>
      </c>
      <c r="H521">
        <f t="shared" si="17"/>
        <v>2017</v>
      </c>
    </row>
    <row r="522" spans="1:8" x14ac:dyDescent="0.25">
      <c r="A522" s="1">
        <v>42755</v>
      </c>
      <c r="B522" t="s">
        <v>140</v>
      </c>
      <c r="C522" t="s">
        <v>15</v>
      </c>
      <c r="D522" s="2">
        <v>3323</v>
      </c>
      <c r="E522" t="s">
        <v>141</v>
      </c>
      <c r="F522">
        <v>43.2</v>
      </c>
      <c r="G522">
        <f t="shared" si="16"/>
        <v>3</v>
      </c>
      <c r="H522">
        <f t="shared" si="17"/>
        <v>2017</v>
      </c>
    </row>
    <row r="523" spans="1:8" x14ac:dyDescent="0.25">
      <c r="A523" s="1">
        <v>42758</v>
      </c>
      <c r="B523" t="s">
        <v>140</v>
      </c>
      <c r="C523">
        <v>11</v>
      </c>
      <c r="D523" s="2">
        <v>3332</v>
      </c>
      <c r="E523" t="s">
        <v>141</v>
      </c>
      <c r="F523">
        <v>146</v>
      </c>
      <c r="G523">
        <f t="shared" si="16"/>
        <v>4</v>
      </c>
      <c r="H523">
        <f t="shared" si="17"/>
        <v>2017</v>
      </c>
    </row>
    <row r="524" spans="1:8" x14ac:dyDescent="0.25">
      <c r="A524" s="1">
        <v>42759</v>
      </c>
      <c r="B524" t="s">
        <v>140</v>
      </c>
      <c r="C524" t="s">
        <v>14</v>
      </c>
      <c r="D524" s="2">
        <v>3332</v>
      </c>
      <c r="E524" t="s">
        <v>141</v>
      </c>
      <c r="F524">
        <v>122</v>
      </c>
      <c r="G524">
        <f t="shared" si="16"/>
        <v>4</v>
      </c>
      <c r="H524">
        <f t="shared" si="17"/>
        <v>2017</v>
      </c>
    </row>
    <row r="525" spans="1:8" x14ac:dyDescent="0.25">
      <c r="A525" s="1">
        <v>42760</v>
      </c>
      <c r="B525" t="s">
        <v>140</v>
      </c>
      <c r="C525" t="s">
        <v>145</v>
      </c>
      <c r="D525" s="2">
        <v>3332</v>
      </c>
      <c r="E525" t="s">
        <v>141</v>
      </c>
      <c r="F525">
        <v>112</v>
      </c>
      <c r="G525">
        <f t="shared" si="16"/>
        <v>4</v>
      </c>
      <c r="H525">
        <f t="shared" si="17"/>
        <v>2017</v>
      </c>
    </row>
    <row r="526" spans="1:8" x14ac:dyDescent="0.25">
      <c r="A526" s="1">
        <v>42761</v>
      </c>
      <c r="B526" t="s">
        <v>140</v>
      </c>
      <c r="C526">
        <v>0</v>
      </c>
      <c r="D526" s="2">
        <v>3332</v>
      </c>
      <c r="E526" t="s">
        <v>141</v>
      </c>
      <c r="F526">
        <v>122</v>
      </c>
      <c r="G526">
        <f t="shared" si="16"/>
        <v>4</v>
      </c>
      <c r="H526">
        <f t="shared" si="17"/>
        <v>2017</v>
      </c>
    </row>
    <row r="527" spans="1:8" x14ac:dyDescent="0.25">
      <c r="A527" s="1">
        <v>42762</v>
      </c>
      <c r="B527" t="s">
        <v>140</v>
      </c>
      <c r="C527" t="s">
        <v>50</v>
      </c>
      <c r="D527" s="2">
        <v>3332</v>
      </c>
      <c r="E527" t="s">
        <v>141</v>
      </c>
      <c r="F527">
        <v>74</v>
      </c>
      <c r="G527">
        <f t="shared" si="16"/>
        <v>4</v>
      </c>
      <c r="H527">
        <f t="shared" si="17"/>
        <v>2017</v>
      </c>
    </row>
    <row r="528" spans="1:8" x14ac:dyDescent="0.25">
      <c r="A528" s="1">
        <v>42765</v>
      </c>
      <c r="B528" t="s">
        <v>140</v>
      </c>
      <c r="C528">
        <v>0</v>
      </c>
      <c r="D528" s="2">
        <v>3325</v>
      </c>
      <c r="E528" t="s">
        <v>141</v>
      </c>
      <c r="F528">
        <v>178</v>
      </c>
      <c r="G528">
        <f t="shared" si="16"/>
        <v>5</v>
      </c>
      <c r="H528">
        <f t="shared" si="17"/>
        <v>2017</v>
      </c>
    </row>
    <row r="529" spans="1:8" x14ac:dyDescent="0.25">
      <c r="A529" s="1">
        <v>42766</v>
      </c>
      <c r="B529" t="s">
        <v>140</v>
      </c>
      <c r="C529">
        <v>0</v>
      </c>
      <c r="D529" s="2">
        <v>3325</v>
      </c>
      <c r="E529" t="s">
        <v>141</v>
      </c>
      <c r="F529">
        <v>134</v>
      </c>
      <c r="G529">
        <f t="shared" si="16"/>
        <v>5</v>
      </c>
      <c r="H529">
        <f t="shared" si="17"/>
        <v>2017</v>
      </c>
    </row>
    <row r="530" spans="1:8" x14ac:dyDescent="0.25">
      <c r="A530" s="1">
        <v>42767</v>
      </c>
      <c r="B530" t="s">
        <v>6</v>
      </c>
      <c r="C530">
        <v>0</v>
      </c>
      <c r="D530" s="2">
        <v>3325</v>
      </c>
      <c r="E530" t="s">
        <v>146</v>
      </c>
      <c r="F530">
        <v>106</v>
      </c>
      <c r="G530">
        <f t="shared" si="16"/>
        <v>5</v>
      </c>
      <c r="H530">
        <f t="shared" si="17"/>
        <v>2017</v>
      </c>
    </row>
    <row r="531" spans="1:8" x14ac:dyDescent="0.25">
      <c r="A531" s="1">
        <v>42768</v>
      </c>
      <c r="B531" t="s">
        <v>6</v>
      </c>
      <c r="C531" t="s">
        <v>147</v>
      </c>
      <c r="D531" s="2">
        <v>3325</v>
      </c>
      <c r="E531" t="s">
        <v>146</v>
      </c>
      <c r="F531">
        <v>130</v>
      </c>
      <c r="G531">
        <f t="shared" si="16"/>
        <v>5</v>
      </c>
      <c r="H531">
        <f t="shared" si="17"/>
        <v>2017</v>
      </c>
    </row>
    <row r="532" spans="1:8" x14ac:dyDescent="0.25">
      <c r="A532" s="1">
        <v>42769</v>
      </c>
      <c r="B532" t="s">
        <v>6</v>
      </c>
      <c r="C532">
        <v>0</v>
      </c>
      <c r="D532" s="2">
        <v>3325</v>
      </c>
      <c r="E532" t="s">
        <v>146</v>
      </c>
      <c r="F532">
        <v>98</v>
      </c>
      <c r="G532">
        <f t="shared" si="16"/>
        <v>5</v>
      </c>
      <c r="H532">
        <f t="shared" si="17"/>
        <v>2017</v>
      </c>
    </row>
    <row r="533" spans="1:8" x14ac:dyDescent="0.25">
      <c r="A533" s="1">
        <v>42772</v>
      </c>
      <c r="B533" t="s">
        <v>6</v>
      </c>
      <c r="C533">
        <v>0</v>
      </c>
      <c r="D533" s="2">
        <v>3339</v>
      </c>
      <c r="E533" t="s">
        <v>146</v>
      </c>
      <c r="F533">
        <v>90</v>
      </c>
      <c r="G533">
        <f t="shared" si="16"/>
        <v>6</v>
      </c>
      <c r="H533">
        <f t="shared" si="17"/>
        <v>2017</v>
      </c>
    </row>
    <row r="534" spans="1:8" x14ac:dyDescent="0.25">
      <c r="A534" s="1">
        <v>42773</v>
      </c>
      <c r="B534" t="s">
        <v>6</v>
      </c>
      <c r="C534" t="s">
        <v>148</v>
      </c>
      <c r="D534" s="2">
        <v>3339</v>
      </c>
      <c r="E534" t="s">
        <v>146</v>
      </c>
      <c r="F534">
        <v>176</v>
      </c>
      <c r="G534">
        <f t="shared" si="16"/>
        <v>6</v>
      </c>
      <c r="H534">
        <f t="shared" si="17"/>
        <v>2017</v>
      </c>
    </row>
    <row r="535" spans="1:8" x14ac:dyDescent="0.25">
      <c r="A535" s="1">
        <v>42774</v>
      </c>
      <c r="B535" t="s">
        <v>6</v>
      </c>
      <c r="C535" t="s">
        <v>149</v>
      </c>
      <c r="D535" s="2">
        <v>3339</v>
      </c>
      <c r="E535" t="s">
        <v>146</v>
      </c>
      <c r="F535">
        <v>160</v>
      </c>
      <c r="G535">
        <f t="shared" si="16"/>
        <v>6</v>
      </c>
      <c r="H535">
        <f t="shared" si="17"/>
        <v>2017</v>
      </c>
    </row>
    <row r="536" spans="1:8" x14ac:dyDescent="0.25">
      <c r="A536" s="1">
        <v>42775</v>
      </c>
      <c r="B536" t="s">
        <v>6</v>
      </c>
      <c r="C536">
        <v>0</v>
      </c>
      <c r="D536" s="2">
        <v>3339</v>
      </c>
      <c r="E536" t="s">
        <v>146</v>
      </c>
      <c r="F536">
        <v>98</v>
      </c>
      <c r="G536">
        <f t="shared" si="16"/>
        <v>6</v>
      </c>
      <c r="H536">
        <f t="shared" si="17"/>
        <v>2017</v>
      </c>
    </row>
    <row r="537" spans="1:8" x14ac:dyDescent="0.25">
      <c r="A537" s="1">
        <v>42776</v>
      </c>
      <c r="B537" t="s">
        <v>6</v>
      </c>
      <c r="C537">
        <v>0</v>
      </c>
      <c r="D537" s="2">
        <v>3339</v>
      </c>
      <c r="E537" t="s">
        <v>146</v>
      </c>
      <c r="F537">
        <v>122</v>
      </c>
      <c r="G537">
        <f t="shared" si="16"/>
        <v>6</v>
      </c>
      <c r="H537">
        <f t="shared" si="17"/>
        <v>2017</v>
      </c>
    </row>
    <row r="538" spans="1:8" x14ac:dyDescent="0.25">
      <c r="A538" s="1">
        <v>42779</v>
      </c>
      <c r="B538" t="s">
        <v>6</v>
      </c>
      <c r="C538" t="s">
        <v>150</v>
      </c>
      <c r="D538" t="s">
        <v>151</v>
      </c>
      <c r="E538" t="s">
        <v>146</v>
      </c>
      <c r="F538">
        <v>234</v>
      </c>
      <c r="G538">
        <f t="shared" si="16"/>
        <v>7</v>
      </c>
      <c r="H538">
        <f t="shared" si="17"/>
        <v>2017</v>
      </c>
    </row>
    <row r="539" spans="1:8" x14ac:dyDescent="0.25">
      <c r="A539" s="1">
        <v>42780</v>
      </c>
      <c r="B539" t="s">
        <v>6</v>
      </c>
      <c r="C539" t="s">
        <v>152</v>
      </c>
      <c r="D539" t="s">
        <v>151</v>
      </c>
      <c r="E539" t="s">
        <v>146</v>
      </c>
      <c r="F539">
        <v>168</v>
      </c>
      <c r="G539">
        <f t="shared" si="16"/>
        <v>7</v>
      </c>
      <c r="H539">
        <f t="shared" si="17"/>
        <v>2017</v>
      </c>
    </row>
    <row r="540" spans="1:8" x14ac:dyDescent="0.25">
      <c r="A540" s="1">
        <v>42781</v>
      </c>
      <c r="B540" t="s">
        <v>6</v>
      </c>
      <c r="C540">
        <v>0</v>
      </c>
      <c r="D540" t="s">
        <v>151</v>
      </c>
      <c r="E540" t="s">
        <v>146</v>
      </c>
      <c r="F540">
        <v>150</v>
      </c>
      <c r="G540">
        <f t="shared" si="16"/>
        <v>7</v>
      </c>
      <c r="H540">
        <f t="shared" si="17"/>
        <v>2017</v>
      </c>
    </row>
    <row r="541" spans="1:8" x14ac:dyDescent="0.25">
      <c r="A541" s="1">
        <v>42782</v>
      </c>
      <c r="B541" t="s">
        <v>6</v>
      </c>
      <c r="C541">
        <v>0</v>
      </c>
      <c r="D541" t="s">
        <v>151</v>
      </c>
      <c r="E541" t="s">
        <v>146</v>
      </c>
      <c r="F541">
        <v>156</v>
      </c>
      <c r="G541">
        <f t="shared" si="16"/>
        <v>7</v>
      </c>
      <c r="H541">
        <f t="shared" si="17"/>
        <v>2017</v>
      </c>
    </row>
    <row r="542" spans="1:8" x14ac:dyDescent="0.25">
      <c r="A542" s="1">
        <v>42783</v>
      </c>
      <c r="B542" t="s">
        <v>6</v>
      </c>
      <c r="C542" t="s">
        <v>38</v>
      </c>
      <c r="D542" t="s">
        <v>151</v>
      </c>
      <c r="E542" t="s">
        <v>146</v>
      </c>
      <c r="F542">
        <v>74</v>
      </c>
      <c r="G542">
        <f t="shared" si="16"/>
        <v>7</v>
      </c>
      <c r="H542">
        <f t="shared" si="17"/>
        <v>2017</v>
      </c>
    </row>
    <row r="543" spans="1:8" x14ac:dyDescent="0.25">
      <c r="A543" s="1">
        <v>42786</v>
      </c>
      <c r="B543" t="s">
        <v>6</v>
      </c>
      <c r="C543">
        <v>0</v>
      </c>
      <c r="D543" t="s">
        <v>151</v>
      </c>
      <c r="E543" t="s">
        <v>146</v>
      </c>
      <c r="F543">
        <v>196</v>
      </c>
      <c r="G543">
        <f t="shared" si="16"/>
        <v>8</v>
      </c>
      <c r="H543">
        <f t="shared" si="17"/>
        <v>2017</v>
      </c>
    </row>
    <row r="544" spans="1:8" x14ac:dyDescent="0.25">
      <c r="A544" s="1">
        <v>42787</v>
      </c>
      <c r="B544" t="s">
        <v>6</v>
      </c>
      <c r="C544" t="s">
        <v>10</v>
      </c>
      <c r="D544" t="s">
        <v>151</v>
      </c>
      <c r="E544" t="s">
        <v>146</v>
      </c>
      <c r="F544">
        <v>276</v>
      </c>
      <c r="G544">
        <f t="shared" si="16"/>
        <v>8</v>
      </c>
      <c r="H544">
        <f t="shared" si="17"/>
        <v>2017</v>
      </c>
    </row>
    <row r="545" spans="1:8" x14ac:dyDescent="0.25">
      <c r="A545" s="1">
        <v>42788</v>
      </c>
      <c r="B545" t="s">
        <v>6</v>
      </c>
      <c r="C545">
        <v>0</v>
      </c>
      <c r="D545" t="s">
        <v>151</v>
      </c>
      <c r="E545" t="s">
        <v>146</v>
      </c>
      <c r="F545">
        <v>200</v>
      </c>
      <c r="G545">
        <f t="shared" si="16"/>
        <v>8</v>
      </c>
      <c r="H545">
        <f t="shared" si="17"/>
        <v>2017</v>
      </c>
    </row>
    <row r="546" spans="1:8" x14ac:dyDescent="0.25">
      <c r="A546" s="1">
        <v>42789</v>
      </c>
      <c r="B546" t="s">
        <v>6</v>
      </c>
      <c r="C546">
        <v>0</v>
      </c>
      <c r="D546" t="s">
        <v>151</v>
      </c>
      <c r="E546" t="s">
        <v>146</v>
      </c>
      <c r="F546">
        <v>280</v>
      </c>
      <c r="G546">
        <f t="shared" si="16"/>
        <v>8</v>
      </c>
      <c r="H546">
        <f t="shared" si="17"/>
        <v>2017</v>
      </c>
    </row>
    <row r="547" spans="1:8" x14ac:dyDescent="0.25">
      <c r="A547" s="1">
        <v>42790</v>
      </c>
      <c r="B547" t="s">
        <v>6</v>
      </c>
      <c r="C547" t="s">
        <v>131</v>
      </c>
      <c r="D547" t="s">
        <v>151</v>
      </c>
      <c r="E547" t="s">
        <v>146</v>
      </c>
      <c r="F547">
        <v>268</v>
      </c>
      <c r="G547">
        <f t="shared" si="16"/>
        <v>8</v>
      </c>
      <c r="H547">
        <f t="shared" si="17"/>
        <v>2017</v>
      </c>
    </row>
    <row r="548" spans="1:8" x14ac:dyDescent="0.25">
      <c r="A548" s="1">
        <v>42793</v>
      </c>
      <c r="B548" t="s">
        <v>6</v>
      </c>
      <c r="C548" t="s">
        <v>153</v>
      </c>
      <c r="D548" s="2">
        <v>3339</v>
      </c>
      <c r="E548" t="s">
        <v>146</v>
      </c>
      <c r="F548">
        <v>100</v>
      </c>
      <c r="G548">
        <f t="shared" si="16"/>
        <v>9</v>
      </c>
      <c r="H548">
        <f t="shared" si="17"/>
        <v>2017</v>
      </c>
    </row>
    <row r="549" spans="1:8" x14ac:dyDescent="0.25">
      <c r="A549" s="1">
        <v>42795</v>
      </c>
      <c r="B549" t="s">
        <v>6</v>
      </c>
      <c r="C549">
        <v>15</v>
      </c>
      <c r="D549" s="2">
        <v>3339</v>
      </c>
      <c r="E549" t="s">
        <v>29</v>
      </c>
      <c r="F549">
        <v>28</v>
      </c>
      <c r="G549">
        <f t="shared" si="16"/>
        <v>9</v>
      </c>
      <c r="H549">
        <f t="shared" si="17"/>
        <v>2017</v>
      </c>
    </row>
    <row r="550" spans="1:8" x14ac:dyDescent="0.25">
      <c r="A550" s="1">
        <v>42796</v>
      </c>
      <c r="B550" t="s">
        <v>6</v>
      </c>
      <c r="C550" t="s">
        <v>7</v>
      </c>
      <c r="D550" s="2">
        <v>3339</v>
      </c>
      <c r="E550" t="s">
        <v>29</v>
      </c>
      <c r="F550">
        <v>122</v>
      </c>
      <c r="G550">
        <f t="shared" si="16"/>
        <v>9</v>
      </c>
      <c r="H550">
        <f t="shared" si="17"/>
        <v>2017</v>
      </c>
    </row>
    <row r="551" spans="1:8" x14ac:dyDescent="0.25">
      <c r="A551" s="1">
        <v>42797</v>
      </c>
      <c r="B551" t="s">
        <v>6</v>
      </c>
      <c r="C551" t="s">
        <v>10</v>
      </c>
      <c r="D551" s="2">
        <v>3339</v>
      </c>
      <c r="E551" t="s">
        <v>29</v>
      </c>
      <c r="F551">
        <v>166</v>
      </c>
      <c r="G551">
        <f t="shared" si="16"/>
        <v>9</v>
      </c>
      <c r="H551">
        <f t="shared" si="17"/>
        <v>2017</v>
      </c>
    </row>
    <row r="552" spans="1:8" x14ac:dyDescent="0.25">
      <c r="A552" s="1">
        <v>42800</v>
      </c>
      <c r="B552" t="s">
        <v>6</v>
      </c>
      <c r="C552" t="s">
        <v>102</v>
      </c>
      <c r="D552" s="2">
        <v>3309</v>
      </c>
      <c r="E552" t="s">
        <v>29</v>
      </c>
      <c r="F552">
        <v>189</v>
      </c>
      <c r="G552">
        <f t="shared" si="16"/>
        <v>10</v>
      </c>
      <c r="H552">
        <f t="shared" si="17"/>
        <v>2017</v>
      </c>
    </row>
    <row r="553" spans="1:8" x14ac:dyDescent="0.25">
      <c r="A553" s="1">
        <v>42801</v>
      </c>
      <c r="B553" t="s">
        <v>6</v>
      </c>
      <c r="C553">
        <v>0</v>
      </c>
      <c r="D553" s="2">
        <v>3309</v>
      </c>
      <c r="E553" t="s">
        <v>29</v>
      </c>
      <c r="F553">
        <v>136</v>
      </c>
      <c r="G553">
        <f t="shared" si="16"/>
        <v>10</v>
      </c>
      <c r="H553">
        <f t="shared" si="17"/>
        <v>2017</v>
      </c>
    </row>
    <row r="554" spans="1:8" x14ac:dyDescent="0.25">
      <c r="A554" s="1">
        <v>42802</v>
      </c>
      <c r="B554" t="s">
        <v>6</v>
      </c>
      <c r="C554">
        <v>0</v>
      </c>
      <c r="D554" s="2">
        <v>3309</v>
      </c>
      <c r="E554" t="s">
        <v>29</v>
      </c>
      <c r="F554">
        <v>86</v>
      </c>
      <c r="G554">
        <f t="shared" si="16"/>
        <v>10</v>
      </c>
      <c r="H554">
        <f t="shared" si="17"/>
        <v>2017</v>
      </c>
    </row>
    <row r="555" spans="1:8" x14ac:dyDescent="0.25">
      <c r="A555" s="1">
        <v>42803</v>
      </c>
      <c r="B555" t="s">
        <v>6</v>
      </c>
      <c r="C555">
        <v>0</v>
      </c>
      <c r="D555" s="2">
        <v>3309</v>
      </c>
      <c r="E555" t="s">
        <v>29</v>
      </c>
      <c r="F555">
        <v>230</v>
      </c>
      <c r="G555">
        <f t="shared" si="16"/>
        <v>10</v>
      </c>
      <c r="H555">
        <f t="shared" si="17"/>
        <v>2017</v>
      </c>
    </row>
    <row r="556" spans="1:8" x14ac:dyDescent="0.25">
      <c r="A556" s="1">
        <v>42804</v>
      </c>
      <c r="B556" t="s">
        <v>6</v>
      </c>
      <c r="C556">
        <v>0</v>
      </c>
      <c r="D556" s="2">
        <v>3309</v>
      </c>
      <c r="E556" t="s">
        <v>29</v>
      </c>
      <c r="F556">
        <v>134</v>
      </c>
      <c r="G556">
        <f t="shared" si="16"/>
        <v>10</v>
      </c>
      <c r="H556">
        <f t="shared" si="17"/>
        <v>2017</v>
      </c>
    </row>
    <row r="557" spans="1:8" x14ac:dyDescent="0.25">
      <c r="A557" s="1">
        <v>42807</v>
      </c>
      <c r="B557" t="s">
        <v>6</v>
      </c>
      <c r="C557" t="s">
        <v>7</v>
      </c>
      <c r="D557" s="2">
        <v>3255</v>
      </c>
      <c r="E557" t="s">
        <v>29</v>
      </c>
      <c r="F557">
        <v>144</v>
      </c>
      <c r="G557">
        <f t="shared" si="16"/>
        <v>11</v>
      </c>
      <c r="H557">
        <f t="shared" si="17"/>
        <v>2017</v>
      </c>
    </row>
    <row r="558" spans="1:8" x14ac:dyDescent="0.25">
      <c r="A558" s="1">
        <v>42808</v>
      </c>
      <c r="B558" t="s">
        <v>6</v>
      </c>
      <c r="C558">
        <v>0</v>
      </c>
      <c r="D558" s="2">
        <v>3255</v>
      </c>
      <c r="E558" t="s">
        <v>29</v>
      </c>
      <c r="F558">
        <v>200</v>
      </c>
      <c r="G558">
        <f t="shared" si="16"/>
        <v>11</v>
      </c>
      <c r="H558">
        <f t="shared" si="17"/>
        <v>2017</v>
      </c>
    </row>
    <row r="559" spans="1:8" x14ac:dyDescent="0.25">
      <c r="A559" s="1">
        <v>42809</v>
      </c>
      <c r="B559" t="s">
        <v>6</v>
      </c>
      <c r="C559" t="s">
        <v>154</v>
      </c>
      <c r="D559" s="2">
        <v>3255</v>
      </c>
      <c r="E559" t="s">
        <v>29</v>
      </c>
      <c r="F559">
        <v>162</v>
      </c>
      <c r="G559">
        <f t="shared" si="16"/>
        <v>11</v>
      </c>
      <c r="H559">
        <f t="shared" si="17"/>
        <v>2017</v>
      </c>
    </row>
    <row r="560" spans="1:8" x14ac:dyDescent="0.25">
      <c r="A560" s="1">
        <v>42810</v>
      </c>
      <c r="B560" t="s">
        <v>6</v>
      </c>
      <c r="C560" t="s">
        <v>30</v>
      </c>
      <c r="D560" s="2">
        <v>3255</v>
      </c>
      <c r="E560" t="s">
        <v>29</v>
      </c>
      <c r="F560">
        <v>152</v>
      </c>
      <c r="G560">
        <f t="shared" si="16"/>
        <v>11</v>
      </c>
      <c r="H560">
        <f t="shared" si="17"/>
        <v>2017</v>
      </c>
    </row>
    <row r="561" spans="1:8" x14ac:dyDescent="0.25">
      <c r="A561" s="1">
        <v>42811</v>
      </c>
      <c r="B561" t="s">
        <v>6</v>
      </c>
      <c r="C561">
        <v>0</v>
      </c>
      <c r="D561" s="2">
        <v>3255</v>
      </c>
      <c r="E561" t="s">
        <v>29</v>
      </c>
      <c r="F561">
        <v>262</v>
      </c>
      <c r="G561">
        <f t="shared" si="16"/>
        <v>11</v>
      </c>
      <c r="H561">
        <f t="shared" si="17"/>
        <v>2017</v>
      </c>
    </row>
    <row r="562" spans="1:8" x14ac:dyDescent="0.25">
      <c r="A562" s="1">
        <v>42814</v>
      </c>
      <c r="B562" t="s">
        <v>6</v>
      </c>
      <c r="C562" t="s">
        <v>69</v>
      </c>
      <c r="D562" s="2">
        <v>3234</v>
      </c>
      <c r="E562" t="s">
        <v>29</v>
      </c>
      <c r="F562">
        <v>142</v>
      </c>
      <c r="G562">
        <f t="shared" si="16"/>
        <v>12</v>
      </c>
      <c r="H562">
        <f t="shared" si="17"/>
        <v>2017</v>
      </c>
    </row>
    <row r="563" spans="1:8" x14ac:dyDescent="0.25">
      <c r="A563" s="1">
        <v>42815</v>
      </c>
      <c r="B563" t="s">
        <v>6</v>
      </c>
      <c r="C563" t="s">
        <v>26</v>
      </c>
      <c r="D563" s="2">
        <v>3234</v>
      </c>
      <c r="E563" t="s">
        <v>29</v>
      </c>
      <c r="F563">
        <v>196</v>
      </c>
      <c r="G563">
        <f t="shared" si="16"/>
        <v>12</v>
      </c>
      <c r="H563">
        <f t="shared" si="17"/>
        <v>2017</v>
      </c>
    </row>
    <row r="564" spans="1:8" x14ac:dyDescent="0.25">
      <c r="A564" s="1">
        <v>42816</v>
      </c>
      <c r="B564" t="s">
        <v>6</v>
      </c>
      <c r="C564">
        <v>0</v>
      </c>
      <c r="D564" s="2">
        <v>3234</v>
      </c>
      <c r="E564" t="s">
        <v>29</v>
      </c>
      <c r="F564">
        <v>136</v>
      </c>
      <c r="G564">
        <f t="shared" si="16"/>
        <v>12</v>
      </c>
      <c r="H564">
        <f t="shared" si="17"/>
        <v>2017</v>
      </c>
    </row>
    <row r="565" spans="1:8" x14ac:dyDescent="0.25">
      <c r="A565" s="1">
        <v>42817</v>
      </c>
      <c r="B565" t="s">
        <v>6</v>
      </c>
      <c r="C565" t="s">
        <v>19</v>
      </c>
      <c r="D565" s="2">
        <v>3234</v>
      </c>
      <c r="E565" t="s">
        <v>29</v>
      </c>
      <c r="F565">
        <v>222</v>
      </c>
      <c r="G565">
        <f t="shared" si="16"/>
        <v>12</v>
      </c>
      <c r="H565">
        <f t="shared" si="17"/>
        <v>2017</v>
      </c>
    </row>
    <row r="566" spans="1:8" x14ac:dyDescent="0.25">
      <c r="A566" s="1">
        <v>42818</v>
      </c>
      <c r="B566" t="s">
        <v>6</v>
      </c>
      <c r="C566">
        <v>0</v>
      </c>
      <c r="D566" s="2">
        <v>3234</v>
      </c>
      <c r="E566" t="s">
        <v>29</v>
      </c>
      <c r="F566">
        <v>192</v>
      </c>
      <c r="G566">
        <f t="shared" si="16"/>
        <v>12</v>
      </c>
      <c r="H566">
        <f t="shared" si="17"/>
        <v>2017</v>
      </c>
    </row>
    <row r="567" spans="1:8" x14ac:dyDescent="0.25">
      <c r="A567" s="1">
        <v>42821</v>
      </c>
      <c r="B567" t="s">
        <v>6</v>
      </c>
      <c r="C567">
        <v>1</v>
      </c>
      <c r="D567" s="2">
        <v>3267</v>
      </c>
      <c r="E567" t="s">
        <v>29</v>
      </c>
      <c r="F567">
        <v>236</v>
      </c>
      <c r="G567">
        <f t="shared" si="16"/>
        <v>13</v>
      </c>
      <c r="H567">
        <f t="shared" si="17"/>
        <v>2017</v>
      </c>
    </row>
    <row r="568" spans="1:8" x14ac:dyDescent="0.25">
      <c r="A568" s="1">
        <v>42822</v>
      </c>
      <c r="B568" t="s">
        <v>6</v>
      </c>
      <c r="C568" t="s">
        <v>155</v>
      </c>
      <c r="D568" s="2">
        <v>3267</v>
      </c>
      <c r="E568" t="s">
        <v>29</v>
      </c>
      <c r="F568">
        <v>174</v>
      </c>
      <c r="G568">
        <f t="shared" si="16"/>
        <v>13</v>
      </c>
      <c r="H568">
        <f t="shared" si="17"/>
        <v>2017</v>
      </c>
    </row>
    <row r="569" spans="1:8" x14ac:dyDescent="0.25">
      <c r="A569" s="1">
        <v>42823</v>
      </c>
      <c r="B569" t="s">
        <v>6</v>
      </c>
      <c r="C569" t="s">
        <v>54</v>
      </c>
      <c r="D569" s="2">
        <v>3267</v>
      </c>
      <c r="E569" t="s">
        <v>29</v>
      </c>
      <c r="F569">
        <v>146</v>
      </c>
      <c r="G569">
        <f t="shared" si="16"/>
        <v>13</v>
      </c>
      <c r="H569">
        <f t="shared" si="17"/>
        <v>2017</v>
      </c>
    </row>
    <row r="570" spans="1:8" x14ac:dyDescent="0.25">
      <c r="A570" s="1">
        <v>42824</v>
      </c>
      <c r="B570" t="s">
        <v>6</v>
      </c>
      <c r="C570" t="s">
        <v>156</v>
      </c>
      <c r="D570" s="2">
        <v>3267</v>
      </c>
      <c r="E570" t="s">
        <v>29</v>
      </c>
      <c r="F570">
        <v>284</v>
      </c>
      <c r="G570">
        <f t="shared" si="16"/>
        <v>13</v>
      </c>
      <c r="H570">
        <f t="shared" si="17"/>
        <v>2017</v>
      </c>
    </row>
    <row r="571" spans="1:8" x14ac:dyDescent="0.25">
      <c r="A571" s="1">
        <v>42825</v>
      </c>
      <c r="B571" t="s">
        <v>6</v>
      </c>
      <c r="C571">
        <v>0</v>
      </c>
      <c r="D571" s="2">
        <v>3267</v>
      </c>
      <c r="E571" t="s">
        <v>29</v>
      </c>
      <c r="F571">
        <v>222</v>
      </c>
      <c r="G571">
        <f t="shared" si="16"/>
        <v>13</v>
      </c>
      <c r="H571">
        <f t="shared" si="17"/>
        <v>2017</v>
      </c>
    </row>
    <row r="572" spans="1:8" x14ac:dyDescent="0.25">
      <c r="A572" s="1">
        <v>42828</v>
      </c>
      <c r="B572" t="s">
        <v>157</v>
      </c>
      <c r="C572">
        <v>0</v>
      </c>
      <c r="D572" s="2">
        <v>3265</v>
      </c>
      <c r="E572" t="s">
        <v>158</v>
      </c>
      <c r="F572">
        <v>194</v>
      </c>
      <c r="G572">
        <f t="shared" si="16"/>
        <v>14</v>
      </c>
      <c r="H572">
        <f t="shared" si="17"/>
        <v>2017</v>
      </c>
    </row>
    <row r="573" spans="1:8" x14ac:dyDescent="0.25">
      <c r="A573" s="1">
        <v>42829</v>
      </c>
      <c r="B573" t="s">
        <v>157</v>
      </c>
      <c r="C573" t="s">
        <v>137</v>
      </c>
      <c r="D573" s="2">
        <v>3265</v>
      </c>
      <c r="E573" t="s">
        <v>158</v>
      </c>
      <c r="F573">
        <v>188</v>
      </c>
      <c r="G573">
        <f t="shared" si="16"/>
        <v>14</v>
      </c>
      <c r="H573">
        <f t="shared" si="17"/>
        <v>2017</v>
      </c>
    </row>
    <row r="574" spans="1:8" x14ac:dyDescent="0.25">
      <c r="A574" s="1">
        <v>42830</v>
      </c>
      <c r="B574" t="s">
        <v>157</v>
      </c>
      <c r="C574" t="s">
        <v>159</v>
      </c>
      <c r="D574" s="2">
        <v>3265</v>
      </c>
      <c r="E574" t="s">
        <v>158</v>
      </c>
      <c r="F574">
        <v>244</v>
      </c>
      <c r="G574">
        <f t="shared" si="16"/>
        <v>14</v>
      </c>
      <c r="H574">
        <f t="shared" si="17"/>
        <v>2017</v>
      </c>
    </row>
    <row r="575" spans="1:8" x14ac:dyDescent="0.25">
      <c r="A575" s="1">
        <v>42831</v>
      </c>
      <c r="B575" t="s">
        <v>157</v>
      </c>
      <c r="C575">
        <v>0</v>
      </c>
      <c r="D575" s="2">
        <v>3265</v>
      </c>
      <c r="E575" t="s">
        <v>158</v>
      </c>
      <c r="F575">
        <v>150</v>
      </c>
      <c r="G575">
        <f t="shared" si="16"/>
        <v>14</v>
      </c>
      <c r="H575">
        <f t="shared" si="17"/>
        <v>2017</v>
      </c>
    </row>
    <row r="576" spans="1:8" x14ac:dyDescent="0.25">
      <c r="A576" s="1">
        <v>42832</v>
      </c>
      <c r="B576" t="s">
        <v>157</v>
      </c>
      <c r="C576" t="s">
        <v>10</v>
      </c>
      <c r="D576" s="2">
        <v>3265</v>
      </c>
      <c r="E576" t="s">
        <v>158</v>
      </c>
      <c r="F576">
        <v>106</v>
      </c>
      <c r="G576">
        <f t="shared" si="16"/>
        <v>14</v>
      </c>
      <c r="H576">
        <f t="shared" si="17"/>
        <v>2017</v>
      </c>
    </row>
    <row r="577" spans="1:8" x14ac:dyDescent="0.25">
      <c r="A577" s="1">
        <v>42835</v>
      </c>
      <c r="B577" t="s">
        <v>157</v>
      </c>
      <c r="C577">
        <v>0</v>
      </c>
      <c r="D577" s="2">
        <v>3245</v>
      </c>
      <c r="E577" t="s">
        <v>158</v>
      </c>
      <c r="F577">
        <v>270</v>
      </c>
      <c r="G577">
        <f t="shared" si="16"/>
        <v>15</v>
      </c>
      <c r="H577">
        <f t="shared" si="17"/>
        <v>2017</v>
      </c>
    </row>
    <row r="578" spans="1:8" x14ac:dyDescent="0.25">
      <c r="A578" s="1">
        <v>42836</v>
      </c>
      <c r="B578" t="s">
        <v>157</v>
      </c>
      <c r="C578">
        <v>0</v>
      </c>
      <c r="D578" s="2">
        <v>3245</v>
      </c>
      <c r="E578" t="s">
        <v>158</v>
      </c>
      <c r="F578">
        <v>254</v>
      </c>
      <c r="G578">
        <f t="shared" si="16"/>
        <v>15</v>
      </c>
      <c r="H578">
        <f t="shared" si="17"/>
        <v>2017</v>
      </c>
    </row>
    <row r="579" spans="1:8" x14ac:dyDescent="0.25">
      <c r="A579" s="1">
        <v>42837</v>
      </c>
      <c r="B579" t="s">
        <v>157</v>
      </c>
      <c r="C579">
        <v>0</v>
      </c>
      <c r="D579" s="2">
        <v>3245</v>
      </c>
      <c r="E579" t="s">
        <v>158</v>
      </c>
      <c r="F579">
        <v>136</v>
      </c>
      <c r="G579">
        <f t="shared" ref="G579:G642" si="18">WEEKNUM(A579)</f>
        <v>15</v>
      </c>
      <c r="H579">
        <f t="shared" ref="H579:H642" si="19">YEAR(A579)</f>
        <v>2017</v>
      </c>
    </row>
    <row r="580" spans="1:8" x14ac:dyDescent="0.25">
      <c r="A580" s="1">
        <v>42838</v>
      </c>
      <c r="B580" t="s">
        <v>157</v>
      </c>
      <c r="C580">
        <v>0</v>
      </c>
      <c r="D580" s="2">
        <v>3245</v>
      </c>
      <c r="E580" t="s">
        <v>158</v>
      </c>
      <c r="F580">
        <v>212</v>
      </c>
      <c r="G580">
        <f t="shared" si="18"/>
        <v>15</v>
      </c>
      <c r="H580">
        <f t="shared" si="19"/>
        <v>2017</v>
      </c>
    </row>
    <row r="581" spans="1:8" x14ac:dyDescent="0.25">
      <c r="A581" s="1">
        <v>42842</v>
      </c>
      <c r="B581" t="s">
        <v>157</v>
      </c>
      <c r="C581">
        <v>0</v>
      </c>
      <c r="D581" t="s">
        <v>160</v>
      </c>
      <c r="E581" t="s">
        <v>158</v>
      </c>
      <c r="F581">
        <v>194</v>
      </c>
      <c r="G581">
        <f t="shared" si="18"/>
        <v>16</v>
      </c>
      <c r="H581">
        <f t="shared" si="19"/>
        <v>2017</v>
      </c>
    </row>
    <row r="582" spans="1:8" x14ac:dyDescent="0.25">
      <c r="A582" s="1">
        <v>42843</v>
      </c>
      <c r="B582" t="s">
        <v>157</v>
      </c>
      <c r="C582">
        <v>0</v>
      </c>
      <c r="D582" t="s">
        <v>160</v>
      </c>
      <c r="E582" t="s">
        <v>158</v>
      </c>
      <c r="F582">
        <v>382</v>
      </c>
      <c r="G582">
        <f t="shared" si="18"/>
        <v>16</v>
      </c>
      <c r="H582">
        <f t="shared" si="19"/>
        <v>2017</v>
      </c>
    </row>
    <row r="583" spans="1:8" x14ac:dyDescent="0.25">
      <c r="A583" s="1">
        <v>42844</v>
      </c>
      <c r="B583" t="s">
        <v>157</v>
      </c>
      <c r="C583">
        <v>0</v>
      </c>
      <c r="D583" t="s">
        <v>160</v>
      </c>
      <c r="E583" t="s">
        <v>158</v>
      </c>
      <c r="F583">
        <v>186</v>
      </c>
      <c r="G583">
        <f t="shared" si="18"/>
        <v>16</v>
      </c>
      <c r="H583">
        <f t="shared" si="19"/>
        <v>2017</v>
      </c>
    </row>
    <row r="584" spans="1:8" x14ac:dyDescent="0.25">
      <c r="A584" s="1">
        <v>42845</v>
      </c>
      <c r="B584" t="s">
        <v>157</v>
      </c>
      <c r="C584" t="s">
        <v>161</v>
      </c>
      <c r="D584" t="s">
        <v>160</v>
      </c>
      <c r="E584" t="s">
        <v>158</v>
      </c>
      <c r="F584">
        <v>252</v>
      </c>
      <c r="G584">
        <f t="shared" si="18"/>
        <v>16</v>
      </c>
      <c r="H584">
        <f t="shared" si="19"/>
        <v>2017</v>
      </c>
    </row>
    <row r="585" spans="1:8" x14ac:dyDescent="0.25">
      <c r="A585" s="1">
        <v>42849</v>
      </c>
      <c r="B585" t="s">
        <v>157</v>
      </c>
      <c r="C585">
        <v>0</v>
      </c>
      <c r="D585" s="2">
        <v>3229</v>
      </c>
      <c r="E585" t="s">
        <v>158</v>
      </c>
      <c r="F585">
        <v>272</v>
      </c>
      <c r="G585">
        <f t="shared" si="18"/>
        <v>17</v>
      </c>
      <c r="H585">
        <f t="shared" si="19"/>
        <v>2017</v>
      </c>
    </row>
    <row r="586" spans="1:8" x14ac:dyDescent="0.25">
      <c r="A586" s="1">
        <v>42850</v>
      </c>
      <c r="B586" t="s">
        <v>157</v>
      </c>
      <c r="C586">
        <v>0</v>
      </c>
      <c r="D586" s="2">
        <v>3229</v>
      </c>
      <c r="E586" t="s">
        <v>158</v>
      </c>
      <c r="F586">
        <v>224</v>
      </c>
      <c r="G586">
        <f t="shared" si="18"/>
        <v>17</v>
      </c>
      <c r="H586">
        <f t="shared" si="19"/>
        <v>2017</v>
      </c>
    </row>
    <row r="587" spans="1:8" x14ac:dyDescent="0.25">
      <c r="A587" s="1">
        <v>42851</v>
      </c>
      <c r="B587" t="s">
        <v>157</v>
      </c>
      <c r="C587">
        <v>0</v>
      </c>
      <c r="D587" s="2">
        <v>3229</v>
      </c>
      <c r="E587" t="s">
        <v>158</v>
      </c>
      <c r="F587">
        <v>326</v>
      </c>
      <c r="G587">
        <f t="shared" si="18"/>
        <v>17</v>
      </c>
      <c r="H587">
        <f t="shared" si="19"/>
        <v>2017</v>
      </c>
    </row>
    <row r="588" spans="1:8" x14ac:dyDescent="0.25">
      <c r="A588" s="1">
        <v>42852</v>
      </c>
      <c r="B588" t="s">
        <v>157</v>
      </c>
      <c r="C588" t="s">
        <v>9</v>
      </c>
      <c r="D588" s="2">
        <v>3229</v>
      </c>
      <c r="E588" t="s">
        <v>158</v>
      </c>
      <c r="F588">
        <v>240</v>
      </c>
      <c r="G588">
        <f t="shared" si="18"/>
        <v>17</v>
      </c>
      <c r="H588">
        <f t="shared" si="19"/>
        <v>2017</v>
      </c>
    </row>
    <row r="589" spans="1:8" x14ac:dyDescent="0.25">
      <c r="A589" s="1">
        <v>42853</v>
      </c>
      <c r="B589" t="s">
        <v>157</v>
      </c>
      <c r="C589" t="s">
        <v>162</v>
      </c>
      <c r="D589" s="2">
        <v>3229</v>
      </c>
      <c r="E589" t="s">
        <v>158</v>
      </c>
      <c r="F589">
        <v>222</v>
      </c>
      <c r="G589">
        <f t="shared" si="18"/>
        <v>17</v>
      </c>
      <c r="H589">
        <f t="shared" si="19"/>
        <v>2017</v>
      </c>
    </row>
    <row r="590" spans="1:8" x14ac:dyDescent="0.25">
      <c r="A590" s="1">
        <v>42857</v>
      </c>
      <c r="B590" t="s">
        <v>163</v>
      </c>
      <c r="C590">
        <v>0</v>
      </c>
      <c r="D590" s="2">
        <v>3218</v>
      </c>
      <c r="E590" t="s">
        <v>164</v>
      </c>
      <c r="F590">
        <v>150</v>
      </c>
      <c r="G590">
        <f t="shared" si="18"/>
        <v>18</v>
      </c>
      <c r="H590">
        <f t="shared" si="19"/>
        <v>2017</v>
      </c>
    </row>
    <row r="591" spans="1:8" x14ac:dyDescent="0.25">
      <c r="A591" s="1">
        <v>42858</v>
      </c>
      <c r="B591" t="s">
        <v>163</v>
      </c>
      <c r="C591">
        <v>0</v>
      </c>
      <c r="D591" s="2">
        <v>3218</v>
      </c>
      <c r="E591" t="s">
        <v>164</v>
      </c>
      <c r="F591">
        <v>346</v>
      </c>
      <c r="G591">
        <f t="shared" si="18"/>
        <v>18</v>
      </c>
      <c r="H591">
        <f t="shared" si="19"/>
        <v>2017</v>
      </c>
    </row>
    <row r="592" spans="1:8" x14ac:dyDescent="0.25">
      <c r="A592" s="1">
        <v>42859</v>
      </c>
      <c r="B592" t="s">
        <v>163</v>
      </c>
      <c r="C592">
        <v>0</v>
      </c>
      <c r="D592" s="2">
        <v>3218</v>
      </c>
      <c r="E592" t="s">
        <v>164</v>
      </c>
      <c r="F592">
        <v>218</v>
      </c>
      <c r="G592">
        <f t="shared" si="18"/>
        <v>18</v>
      </c>
      <c r="H592">
        <f t="shared" si="19"/>
        <v>2017</v>
      </c>
    </row>
    <row r="593" spans="1:8" x14ac:dyDescent="0.25">
      <c r="A593" s="1">
        <v>42860</v>
      </c>
      <c r="B593" t="s">
        <v>163</v>
      </c>
      <c r="C593">
        <v>0</v>
      </c>
      <c r="D593" s="2">
        <v>3218</v>
      </c>
      <c r="E593" t="s">
        <v>164</v>
      </c>
      <c r="F593">
        <v>140</v>
      </c>
      <c r="G593">
        <f t="shared" si="18"/>
        <v>18</v>
      </c>
      <c r="H593">
        <f t="shared" si="19"/>
        <v>2017</v>
      </c>
    </row>
    <row r="594" spans="1:8" x14ac:dyDescent="0.25">
      <c r="A594" s="1">
        <v>42863</v>
      </c>
      <c r="B594" t="s">
        <v>163</v>
      </c>
      <c r="C594">
        <v>0</v>
      </c>
      <c r="D594" t="s">
        <v>165</v>
      </c>
      <c r="E594" t="s">
        <v>164</v>
      </c>
      <c r="F594">
        <v>196</v>
      </c>
      <c r="G594">
        <f t="shared" si="18"/>
        <v>19</v>
      </c>
      <c r="H594">
        <f t="shared" si="19"/>
        <v>2017</v>
      </c>
    </row>
    <row r="595" spans="1:8" x14ac:dyDescent="0.25">
      <c r="A595" s="1">
        <v>42864</v>
      </c>
      <c r="B595" t="s">
        <v>163</v>
      </c>
      <c r="C595">
        <v>0</v>
      </c>
      <c r="D595" t="s">
        <v>165</v>
      </c>
      <c r="E595" t="s">
        <v>164</v>
      </c>
      <c r="F595">
        <v>204</v>
      </c>
      <c r="G595">
        <f t="shared" si="18"/>
        <v>19</v>
      </c>
      <c r="H595">
        <f t="shared" si="19"/>
        <v>2017</v>
      </c>
    </row>
    <row r="596" spans="1:8" x14ac:dyDescent="0.25">
      <c r="A596" s="1">
        <v>42865</v>
      </c>
      <c r="B596" t="s">
        <v>163</v>
      </c>
      <c r="C596">
        <v>0</v>
      </c>
      <c r="D596" t="s">
        <v>165</v>
      </c>
      <c r="E596" t="s">
        <v>164</v>
      </c>
      <c r="F596">
        <v>298</v>
      </c>
      <c r="G596">
        <f t="shared" si="18"/>
        <v>19</v>
      </c>
      <c r="H596">
        <f t="shared" si="19"/>
        <v>2017</v>
      </c>
    </row>
    <row r="597" spans="1:8" x14ac:dyDescent="0.25">
      <c r="A597" s="1">
        <v>42866</v>
      </c>
      <c r="B597" t="s">
        <v>163</v>
      </c>
      <c r="C597">
        <v>0</v>
      </c>
      <c r="D597" t="s">
        <v>165</v>
      </c>
      <c r="E597" t="s">
        <v>164</v>
      </c>
      <c r="F597">
        <v>90</v>
      </c>
      <c r="G597">
        <f t="shared" si="18"/>
        <v>19</v>
      </c>
      <c r="H597">
        <f t="shared" si="19"/>
        <v>2017</v>
      </c>
    </row>
    <row r="598" spans="1:8" x14ac:dyDescent="0.25">
      <c r="A598" s="1">
        <v>42867</v>
      </c>
      <c r="B598" t="s">
        <v>163</v>
      </c>
      <c r="C598">
        <v>0</v>
      </c>
      <c r="D598" t="s">
        <v>165</v>
      </c>
      <c r="E598" t="s">
        <v>164</v>
      </c>
      <c r="F598">
        <v>180</v>
      </c>
      <c r="G598">
        <f t="shared" si="18"/>
        <v>19</v>
      </c>
      <c r="H598">
        <f t="shared" si="19"/>
        <v>2017</v>
      </c>
    </row>
    <row r="599" spans="1:8" x14ac:dyDescent="0.25">
      <c r="A599" s="1">
        <v>42870</v>
      </c>
      <c r="B599" t="s">
        <v>163</v>
      </c>
      <c r="C599">
        <v>0</v>
      </c>
      <c r="D599" t="s">
        <v>160</v>
      </c>
      <c r="E599" t="s">
        <v>164</v>
      </c>
      <c r="F599">
        <v>210</v>
      </c>
      <c r="G599">
        <f t="shared" si="18"/>
        <v>20</v>
      </c>
      <c r="H599">
        <f t="shared" si="19"/>
        <v>2017</v>
      </c>
    </row>
    <row r="600" spans="1:8" x14ac:dyDescent="0.25">
      <c r="A600" s="1">
        <v>42871</v>
      </c>
      <c r="B600" t="s">
        <v>163</v>
      </c>
      <c r="C600">
        <v>0</v>
      </c>
      <c r="D600" t="s">
        <v>160</v>
      </c>
      <c r="E600" t="s">
        <v>164</v>
      </c>
      <c r="F600">
        <v>224</v>
      </c>
      <c r="G600">
        <f t="shared" si="18"/>
        <v>20</v>
      </c>
      <c r="H600">
        <f t="shared" si="19"/>
        <v>2017</v>
      </c>
    </row>
    <row r="601" spans="1:8" x14ac:dyDescent="0.25">
      <c r="A601" s="1">
        <v>42872</v>
      </c>
      <c r="B601" t="s">
        <v>163</v>
      </c>
      <c r="C601">
        <v>0</v>
      </c>
      <c r="D601" t="s">
        <v>160</v>
      </c>
      <c r="E601" t="s">
        <v>164</v>
      </c>
      <c r="F601">
        <v>268</v>
      </c>
      <c r="G601">
        <f t="shared" si="18"/>
        <v>20</v>
      </c>
      <c r="H601">
        <f t="shared" si="19"/>
        <v>2017</v>
      </c>
    </row>
    <row r="602" spans="1:8" x14ac:dyDescent="0.25">
      <c r="A602" s="1">
        <v>42873</v>
      </c>
      <c r="B602" t="s">
        <v>163</v>
      </c>
      <c r="C602">
        <v>2</v>
      </c>
      <c r="D602" t="s">
        <v>160</v>
      </c>
      <c r="E602" t="s">
        <v>164</v>
      </c>
      <c r="F602">
        <v>150</v>
      </c>
      <c r="G602">
        <f t="shared" si="18"/>
        <v>20</v>
      </c>
      <c r="H602">
        <f t="shared" si="19"/>
        <v>2017</v>
      </c>
    </row>
    <row r="603" spans="1:8" x14ac:dyDescent="0.25">
      <c r="A603" s="1">
        <v>42874</v>
      </c>
      <c r="B603" t="s">
        <v>163</v>
      </c>
      <c r="C603" t="s">
        <v>85</v>
      </c>
      <c r="D603" t="s">
        <v>160</v>
      </c>
      <c r="E603" t="s">
        <v>164</v>
      </c>
      <c r="F603">
        <v>150</v>
      </c>
      <c r="G603">
        <f t="shared" si="18"/>
        <v>20</v>
      </c>
      <c r="H603">
        <f t="shared" si="19"/>
        <v>2017</v>
      </c>
    </row>
    <row r="604" spans="1:8" x14ac:dyDescent="0.25">
      <c r="A604" s="1">
        <v>42877</v>
      </c>
      <c r="B604" t="s">
        <v>163</v>
      </c>
      <c r="C604">
        <v>0</v>
      </c>
      <c r="D604" s="2">
        <v>3208</v>
      </c>
      <c r="E604" t="s">
        <v>164</v>
      </c>
      <c r="F604">
        <v>256</v>
      </c>
      <c r="G604">
        <f t="shared" si="18"/>
        <v>21</v>
      </c>
      <c r="H604">
        <f t="shared" si="19"/>
        <v>2017</v>
      </c>
    </row>
    <row r="605" spans="1:8" x14ac:dyDescent="0.25">
      <c r="A605" s="1">
        <v>42878</v>
      </c>
      <c r="B605" t="s">
        <v>163</v>
      </c>
      <c r="C605" t="s">
        <v>10</v>
      </c>
      <c r="D605" s="2">
        <v>3208</v>
      </c>
      <c r="E605" t="s">
        <v>164</v>
      </c>
      <c r="F605">
        <v>326</v>
      </c>
      <c r="G605">
        <f t="shared" si="18"/>
        <v>21</v>
      </c>
      <c r="H605">
        <f t="shared" si="19"/>
        <v>2017</v>
      </c>
    </row>
    <row r="606" spans="1:8" x14ac:dyDescent="0.25">
      <c r="A606" s="1">
        <v>42879</v>
      </c>
      <c r="B606" t="s">
        <v>163</v>
      </c>
      <c r="C606">
        <v>0</v>
      </c>
      <c r="D606" s="2">
        <v>3208</v>
      </c>
      <c r="E606" t="s">
        <v>164</v>
      </c>
      <c r="F606">
        <v>160</v>
      </c>
      <c r="G606">
        <f t="shared" si="18"/>
        <v>21</v>
      </c>
      <c r="H606">
        <f t="shared" si="19"/>
        <v>2017</v>
      </c>
    </row>
    <row r="607" spans="1:8" x14ac:dyDescent="0.25">
      <c r="A607" s="1">
        <v>42880</v>
      </c>
      <c r="B607" t="s">
        <v>163</v>
      </c>
      <c r="C607">
        <v>0</v>
      </c>
      <c r="D607" s="2">
        <v>3208</v>
      </c>
      <c r="E607" t="s">
        <v>164</v>
      </c>
      <c r="F607">
        <v>362</v>
      </c>
      <c r="G607">
        <f t="shared" si="18"/>
        <v>21</v>
      </c>
      <c r="H607">
        <f t="shared" si="19"/>
        <v>2017</v>
      </c>
    </row>
    <row r="608" spans="1:8" x14ac:dyDescent="0.25">
      <c r="A608" s="1">
        <v>42881</v>
      </c>
      <c r="B608" t="s">
        <v>163</v>
      </c>
      <c r="C608">
        <v>0</v>
      </c>
      <c r="D608" s="2">
        <v>3208</v>
      </c>
      <c r="E608" t="s">
        <v>164</v>
      </c>
      <c r="F608">
        <v>560</v>
      </c>
      <c r="G608">
        <f t="shared" si="18"/>
        <v>21</v>
      </c>
      <c r="H608">
        <f t="shared" si="19"/>
        <v>2017</v>
      </c>
    </row>
    <row r="609" spans="1:8" x14ac:dyDescent="0.25">
      <c r="A609" s="1">
        <v>42884</v>
      </c>
      <c r="B609" t="s">
        <v>163</v>
      </c>
      <c r="C609">
        <v>0</v>
      </c>
      <c r="D609" s="2">
        <v>3194</v>
      </c>
      <c r="E609" t="s">
        <v>164</v>
      </c>
      <c r="F609">
        <v>48</v>
      </c>
      <c r="G609">
        <f t="shared" si="18"/>
        <v>22</v>
      </c>
      <c r="H609">
        <f t="shared" si="19"/>
        <v>2017</v>
      </c>
    </row>
    <row r="610" spans="1:8" x14ac:dyDescent="0.25">
      <c r="A610" s="1">
        <v>42885</v>
      </c>
      <c r="B610" t="s">
        <v>163</v>
      </c>
      <c r="C610">
        <v>0</v>
      </c>
      <c r="D610" s="2">
        <v>3194</v>
      </c>
      <c r="E610" t="s">
        <v>164</v>
      </c>
      <c r="F610">
        <v>42</v>
      </c>
      <c r="G610">
        <f t="shared" si="18"/>
        <v>22</v>
      </c>
      <c r="H610">
        <f t="shared" si="19"/>
        <v>2017</v>
      </c>
    </row>
    <row r="611" spans="1:8" x14ac:dyDescent="0.25">
      <c r="A611" s="1">
        <v>42886</v>
      </c>
      <c r="B611" t="s">
        <v>163</v>
      </c>
      <c r="C611">
        <v>0</v>
      </c>
      <c r="D611" s="2">
        <v>3194</v>
      </c>
      <c r="E611" t="s">
        <v>164</v>
      </c>
      <c r="F611">
        <v>136</v>
      </c>
      <c r="G611">
        <f t="shared" si="18"/>
        <v>22</v>
      </c>
      <c r="H611">
        <f t="shared" si="19"/>
        <v>2017</v>
      </c>
    </row>
    <row r="612" spans="1:8" x14ac:dyDescent="0.25">
      <c r="A612" s="1">
        <v>42887</v>
      </c>
      <c r="B612" t="s">
        <v>163</v>
      </c>
      <c r="C612">
        <v>0</v>
      </c>
      <c r="D612" s="2">
        <v>3194</v>
      </c>
      <c r="E612" t="s">
        <v>166</v>
      </c>
      <c r="F612">
        <v>120</v>
      </c>
      <c r="G612">
        <f t="shared" si="18"/>
        <v>22</v>
      </c>
      <c r="H612">
        <f t="shared" si="19"/>
        <v>2017</v>
      </c>
    </row>
    <row r="613" spans="1:8" x14ac:dyDescent="0.25">
      <c r="A613" s="1">
        <v>42888</v>
      </c>
      <c r="B613" t="s">
        <v>163</v>
      </c>
      <c r="C613">
        <v>0</v>
      </c>
      <c r="D613" s="2">
        <v>3194</v>
      </c>
      <c r="E613" t="s">
        <v>166</v>
      </c>
      <c r="F613">
        <v>88</v>
      </c>
      <c r="G613">
        <f t="shared" si="18"/>
        <v>22</v>
      </c>
      <c r="H613">
        <f t="shared" si="19"/>
        <v>2017</v>
      </c>
    </row>
    <row r="614" spans="1:8" x14ac:dyDescent="0.25">
      <c r="A614" s="1">
        <v>42891</v>
      </c>
      <c r="B614" t="s">
        <v>163</v>
      </c>
      <c r="C614">
        <v>0</v>
      </c>
      <c r="D614" s="2">
        <v>3209</v>
      </c>
      <c r="E614" t="s">
        <v>166</v>
      </c>
      <c r="F614">
        <v>174</v>
      </c>
      <c r="G614">
        <f t="shared" si="18"/>
        <v>23</v>
      </c>
      <c r="H614">
        <f t="shared" si="19"/>
        <v>2017</v>
      </c>
    </row>
    <row r="615" spans="1:8" x14ac:dyDescent="0.25">
      <c r="A615" s="1">
        <v>42892</v>
      </c>
      <c r="B615" t="s">
        <v>163</v>
      </c>
      <c r="C615">
        <v>0</v>
      </c>
      <c r="D615" s="2">
        <v>3209</v>
      </c>
      <c r="E615" t="s">
        <v>166</v>
      </c>
      <c r="F615">
        <v>132</v>
      </c>
      <c r="G615">
        <f t="shared" si="18"/>
        <v>23</v>
      </c>
      <c r="H615">
        <f t="shared" si="19"/>
        <v>2017</v>
      </c>
    </row>
    <row r="616" spans="1:8" x14ac:dyDescent="0.25">
      <c r="A616" s="1">
        <v>42893</v>
      </c>
      <c r="B616" t="s">
        <v>163</v>
      </c>
      <c r="C616">
        <v>0</v>
      </c>
      <c r="D616" s="2">
        <v>3209</v>
      </c>
      <c r="E616" t="s">
        <v>166</v>
      </c>
      <c r="F616">
        <v>68</v>
      </c>
      <c r="G616">
        <f t="shared" si="18"/>
        <v>23</v>
      </c>
      <c r="H616">
        <f t="shared" si="19"/>
        <v>2017</v>
      </c>
    </row>
    <row r="617" spans="1:8" x14ac:dyDescent="0.25">
      <c r="A617" s="1">
        <v>42894</v>
      </c>
      <c r="B617" t="s">
        <v>163</v>
      </c>
      <c r="C617">
        <v>0</v>
      </c>
      <c r="D617" s="2">
        <v>3209</v>
      </c>
      <c r="E617" t="s">
        <v>166</v>
      </c>
      <c r="F617">
        <v>128</v>
      </c>
      <c r="G617">
        <f t="shared" si="18"/>
        <v>23</v>
      </c>
      <c r="H617">
        <f t="shared" si="19"/>
        <v>2017</v>
      </c>
    </row>
    <row r="618" spans="1:8" x14ac:dyDescent="0.25">
      <c r="A618" s="1">
        <v>42895</v>
      </c>
      <c r="B618" t="s">
        <v>163</v>
      </c>
      <c r="C618">
        <v>0</v>
      </c>
      <c r="D618" s="2">
        <v>3209</v>
      </c>
      <c r="E618" t="s">
        <v>166</v>
      </c>
      <c r="F618">
        <v>162</v>
      </c>
      <c r="G618">
        <f t="shared" si="18"/>
        <v>23</v>
      </c>
      <c r="H618">
        <f t="shared" si="19"/>
        <v>2017</v>
      </c>
    </row>
    <row r="619" spans="1:8" x14ac:dyDescent="0.25">
      <c r="A619" s="1">
        <v>42898</v>
      </c>
      <c r="B619" t="s">
        <v>163</v>
      </c>
      <c r="C619">
        <v>0</v>
      </c>
      <c r="D619" s="2">
        <v>3188</v>
      </c>
      <c r="E619" t="s">
        <v>166</v>
      </c>
      <c r="F619">
        <v>144</v>
      </c>
      <c r="G619">
        <f t="shared" si="18"/>
        <v>24</v>
      </c>
      <c r="H619">
        <f t="shared" si="19"/>
        <v>2017</v>
      </c>
    </row>
    <row r="620" spans="1:8" x14ac:dyDescent="0.25">
      <c r="A620" s="1">
        <v>42899</v>
      </c>
      <c r="B620" t="s">
        <v>163</v>
      </c>
      <c r="C620">
        <v>0</v>
      </c>
      <c r="D620" s="2">
        <v>3188</v>
      </c>
      <c r="E620" t="s">
        <v>166</v>
      </c>
      <c r="F620">
        <v>172</v>
      </c>
      <c r="G620">
        <f t="shared" si="18"/>
        <v>24</v>
      </c>
      <c r="H620">
        <f t="shared" si="19"/>
        <v>2017</v>
      </c>
    </row>
    <row r="621" spans="1:8" x14ac:dyDescent="0.25">
      <c r="A621" s="1">
        <v>42900</v>
      </c>
      <c r="B621" t="s">
        <v>163</v>
      </c>
      <c r="C621">
        <v>0</v>
      </c>
      <c r="D621" s="2">
        <v>3188</v>
      </c>
      <c r="E621" t="s">
        <v>166</v>
      </c>
      <c r="F621">
        <v>162</v>
      </c>
      <c r="G621">
        <f t="shared" si="18"/>
        <v>24</v>
      </c>
      <c r="H621">
        <f t="shared" si="19"/>
        <v>2017</v>
      </c>
    </row>
    <row r="622" spans="1:8" x14ac:dyDescent="0.25">
      <c r="A622" s="1">
        <v>42902</v>
      </c>
      <c r="B622" t="s">
        <v>163</v>
      </c>
      <c r="C622">
        <v>0</v>
      </c>
      <c r="D622" s="2">
        <v>3188</v>
      </c>
      <c r="E622" t="s">
        <v>166</v>
      </c>
      <c r="F622">
        <v>172</v>
      </c>
      <c r="G622">
        <f t="shared" si="18"/>
        <v>24</v>
      </c>
      <c r="H622">
        <f t="shared" si="19"/>
        <v>2017</v>
      </c>
    </row>
    <row r="623" spans="1:8" x14ac:dyDescent="0.25">
      <c r="A623" s="1">
        <v>42905</v>
      </c>
      <c r="B623" t="s">
        <v>163</v>
      </c>
      <c r="C623">
        <v>0</v>
      </c>
      <c r="D623" s="2">
        <v>3182</v>
      </c>
      <c r="E623" t="s">
        <v>166</v>
      </c>
      <c r="F623">
        <v>284</v>
      </c>
      <c r="G623">
        <f t="shared" si="18"/>
        <v>25</v>
      </c>
      <c r="H623">
        <f t="shared" si="19"/>
        <v>2017</v>
      </c>
    </row>
    <row r="624" spans="1:8" x14ac:dyDescent="0.25">
      <c r="A624" s="1">
        <v>42906</v>
      </c>
      <c r="B624" t="s">
        <v>163</v>
      </c>
      <c r="C624">
        <v>0</v>
      </c>
      <c r="D624" s="2">
        <v>3182</v>
      </c>
      <c r="E624" t="s">
        <v>166</v>
      </c>
      <c r="F624">
        <v>144</v>
      </c>
      <c r="G624">
        <f t="shared" si="18"/>
        <v>25</v>
      </c>
      <c r="H624">
        <f t="shared" si="19"/>
        <v>2017</v>
      </c>
    </row>
    <row r="625" spans="1:8" x14ac:dyDescent="0.25">
      <c r="A625" s="1">
        <v>42907</v>
      </c>
      <c r="B625" t="s">
        <v>163</v>
      </c>
      <c r="C625">
        <v>0</v>
      </c>
      <c r="D625" s="2">
        <v>3182</v>
      </c>
      <c r="E625" t="s">
        <v>166</v>
      </c>
      <c r="F625">
        <v>266</v>
      </c>
      <c r="G625">
        <f t="shared" si="18"/>
        <v>25</v>
      </c>
      <c r="H625">
        <f t="shared" si="19"/>
        <v>2017</v>
      </c>
    </row>
    <row r="626" spans="1:8" x14ac:dyDescent="0.25">
      <c r="A626" s="1">
        <v>42908</v>
      </c>
      <c r="B626" t="s">
        <v>163</v>
      </c>
      <c r="C626">
        <v>0</v>
      </c>
      <c r="D626" s="2">
        <v>3182</v>
      </c>
      <c r="E626" t="s">
        <v>166</v>
      </c>
      <c r="F626">
        <v>198</v>
      </c>
      <c r="G626">
        <f t="shared" si="18"/>
        <v>25</v>
      </c>
      <c r="H626">
        <f t="shared" si="19"/>
        <v>2017</v>
      </c>
    </row>
    <row r="627" spans="1:8" x14ac:dyDescent="0.25">
      <c r="A627" s="1">
        <v>42909</v>
      </c>
      <c r="B627" t="s">
        <v>163</v>
      </c>
      <c r="C627">
        <v>0</v>
      </c>
      <c r="D627" s="2">
        <v>3182</v>
      </c>
      <c r="E627" t="s">
        <v>166</v>
      </c>
      <c r="F627">
        <v>118</v>
      </c>
      <c r="G627">
        <f t="shared" si="18"/>
        <v>25</v>
      </c>
      <c r="H627">
        <f t="shared" si="19"/>
        <v>2017</v>
      </c>
    </row>
    <row r="628" spans="1:8" x14ac:dyDescent="0.25">
      <c r="A628" s="1">
        <v>42912</v>
      </c>
      <c r="B628" t="s">
        <v>163</v>
      </c>
      <c r="C628">
        <v>0</v>
      </c>
      <c r="D628" s="2">
        <v>3167</v>
      </c>
      <c r="E628" t="s">
        <v>166</v>
      </c>
      <c r="F628">
        <v>226</v>
      </c>
      <c r="G628">
        <f t="shared" si="18"/>
        <v>26</v>
      </c>
      <c r="H628">
        <f t="shared" si="19"/>
        <v>2017</v>
      </c>
    </row>
    <row r="629" spans="1:8" x14ac:dyDescent="0.25">
      <c r="A629" s="1">
        <v>42913</v>
      </c>
      <c r="B629" t="s">
        <v>163</v>
      </c>
      <c r="C629">
        <v>0</v>
      </c>
      <c r="D629" s="2">
        <v>3167</v>
      </c>
      <c r="E629" t="s">
        <v>166</v>
      </c>
      <c r="F629">
        <v>148</v>
      </c>
      <c r="G629">
        <f t="shared" si="18"/>
        <v>26</v>
      </c>
      <c r="H629">
        <f t="shared" si="19"/>
        <v>2017</v>
      </c>
    </row>
    <row r="630" spans="1:8" x14ac:dyDescent="0.25">
      <c r="A630" s="1">
        <v>42914</v>
      </c>
      <c r="B630" t="s">
        <v>163</v>
      </c>
      <c r="C630">
        <v>0</v>
      </c>
      <c r="D630" s="2">
        <v>3167</v>
      </c>
      <c r="E630" t="s">
        <v>166</v>
      </c>
      <c r="F630">
        <v>210</v>
      </c>
      <c r="G630">
        <f t="shared" si="18"/>
        <v>26</v>
      </c>
      <c r="H630">
        <f t="shared" si="19"/>
        <v>2017</v>
      </c>
    </row>
    <row r="631" spans="1:8" x14ac:dyDescent="0.25">
      <c r="A631" s="1">
        <v>42915</v>
      </c>
      <c r="B631" t="s">
        <v>163</v>
      </c>
      <c r="C631">
        <v>0</v>
      </c>
      <c r="D631" s="2">
        <v>3167</v>
      </c>
      <c r="E631" t="s">
        <v>166</v>
      </c>
      <c r="F631">
        <v>172</v>
      </c>
      <c r="G631">
        <f t="shared" si="18"/>
        <v>26</v>
      </c>
      <c r="H631">
        <f t="shared" si="19"/>
        <v>2017</v>
      </c>
    </row>
    <row r="632" spans="1:8" x14ac:dyDescent="0.25">
      <c r="A632" s="1">
        <v>42916</v>
      </c>
      <c r="B632" t="s">
        <v>163</v>
      </c>
      <c r="C632">
        <v>0</v>
      </c>
      <c r="D632" s="2">
        <v>3167</v>
      </c>
      <c r="E632" t="s">
        <v>166</v>
      </c>
      <c r="F632">
        <v>198</v>
      </c>
      <c r="G632">
        <f t="shared" si="18"/>
        <v>26</v>
      </c>
      <c r="H632">
        <f t="shared" si="19"/>
        <v>2017</v>
      </c>
    </row>
    <row r="633" spans="1:8" x14ac:dyDescent="0.25">
      <c r="A633" s="1">
        <v>42919</v>
      </c>
      <c r="B633" t="s">
        <v>167</v>
      </c>
      <c r="C633">
        <v>0</v>
      </c>
      <c r="D633" s="2">
        <v>3148</v>
      </c>
      <c r="E633" t="s">
        <v>66</v>
      </c>
      <c r="F633">
        <v>96</v>
      </c>
      <c r="G633">
        <f t="shared" si="18"/>
        <v>27</v>
      </c>
      <c r="H633">
        <f t="shared" si="19"/>
        <v>2017</v>
      </c>
    </row>
    <row r="634" spans="1:8" x14ac:dyDescent="0.25">
      <c r="A634" s="1">
        <v>42920</v>
      </c>
      <c r="B634" t="s">
        <v>167</v>
      </c>
      <c r="C634">
        <v>0</v>
      </c>
      <c r="D634" s="2">
        <v>3148</v>
      </c>
      <c r="E634" t="s">
        <v>66</v>
      </c>
      <c r="F634">
        <v>172</v>
      </c>
      <c r="G634">
        <f t="shared" si="18"/>
        <v>27</v>
      </c>
      <c r="H634">
        <f t="shared" si="19"/>
        <v>2017</v>
      </c>
    </row>
    <row r="635" spans="1:8" x14ac:dyDescent="0.25">
      <c r="A635" s="1">
        <v>42921</v>
      </c>
      <c r="B635" t="s">
        <v>167</v>
      </c>
      <c r="C635">
        <v>0</v>
      </c>
      <c r="D635" s="2">
        <v>3148</v>
      </c>
      <c r="E635" t="s">
        <v>66</v>
      </c>
      <c r="F635">
        <v>146</v>
      </c>
      <c r="G635">
        <f t="shared" si="18"/>
        <v>27</v>
      </c>
      <c r="H635">
        <f t="shared" si="19"/>
        <v>2017</v>
      </c>
    </row>
    <row r="636" spans="1:8" x14ac:dyDescent="0.25">
      <c r="A636" s="1">
        <v>42922</v>
      </c>
      <c r="B636" t="s">
        <v>167</v>
      </c>
      <c r="C636">
        <v>0</v>
      </c>
      <c r="D636" s="2">
        <v>3148</v>
      </c>
      <c r="E636" t="s">
        <v>66</v>
      </c>
      <c r="F636">
        <v>124</v>
      </c>
      <c r="G636">
        <f t="shared" si="18"/>
        <v>27</v>
      </c>
      <c r="H636">
        <f t="shared" si="19"/>
        <v>2017</v>
      </c>
    </row>
    <row r="637" spans="1:8" x14ac:dyDescent="0.25">
      <c r="A637" s="1">
        <v>42923</v>
      </c>
      <c r="B637" t="s">
        <v>167</v>
      </c>
      <c r="C637">
        <v>0</v>
      </c>
      <c r="D637" s="2">
        <v>3148</v>
      </c>
      <c r="E637" t="s">
        <v>66</v>
      </c>
      <c r="F637">
        <v>228</v>
      </c>
      <c r="G637">
        <f t="shared" si="18"/>
        <v>27</v>
      </c>
      <c r="H637">
        <f t="shared" si="19"/>
        <v>2017</v>
      </c>
    </row>
    <row r="638" spans="1:8" x14ac:dyDescent="0.25">
      <c r="A638" s="1">
        <v>42926</v>
      </c>
      <c r="B638" t="s">
        <v>167</v>
      </c>
      <c r="C638">
        <v>0</v>
      </c>
      <c r="D638" s="2">
        <v>3148</v>
      </c>
      <c r="E638" t="s">
        <v>66</v>
      </c>
      <c r="F638">
        <v>174</v>
      </c>
      <c r="G638">
        <f t="shared" si="18"/>
        <v>28</v>
      </c>
      <c r="H638">
        <f t="shared" si="19"/>
        <v>2017</v>
      </c>
    </row>
    <row r="639" spans="1:8" x14ac:dyDescent="0.25">
      <c r="A639" s="1">
        <v>42927</v>
      </c>
      <c r="B639" t="s">
        <v>167</v>
      </c>
      <c r="C639">
        <v>0</v>
      </c>
      <c r="D639" s="2">
        <v>3148</v>
      </c>
      <c r="E639" t="s">
        <v>66</v>
      </c>
      <c r="F639">
        <v>144</v>
      </c>
      <c r="G639">
        <f t="shared" si="18"/>
        <v>28</v>
      </c>
      <c r="H639">
        <f t="shared" si="19"/>
        <v>2017</v>
      </c>
    </row>
    <row r="640" spans="1:8" x14ac:dyDescent="0.25">
      <c r="A640" s="1">
        <v>42928</v>
      </c>
      <c r="B640" t="s">
        <v>167</v>
      </c>
      <c r="C640">
        <v>0</v>
      </c>
      <c r="D640" s="2">
        <v>3148</v>
      </c>
      <c r="E640" t="s">
        <v>66</v>
      </c>
      <c r="F640">
        <v>188</v>
      </c>
      <c r="G640">
        <f t="shared" si="18"/>
        <v>28</v>
      </c>
      <c r="H640">
        <f t="shared" si="19"/>
        <v>2017</v>
      </c>
    </row>
    <row r="641" spans="1:8" x14ac:dyDescent="0.25">
      <c r="A641" s="1">
        <v>42929</v>
      </c>
      <c r="B641" t="s">
        <v>167</v>
      </c>
      <c r="C641">
        <v>0</v>
      </c>
      <c r="D641" s="2">
        <v>3148</v>
      </c>
      <c r="E641" t="s">
        <v>66</v>
      </c>
      <c r="F641">
        <v>128</v>
      </c>
      <c r="G641">
        <f t="shared" si="18"/>
        <v>28</v>
      </c>
      <c r="H641">
        <f t="shared" si="19"/>
        <v>2017</v>
      </c>
    </row>
    <row r="642" spans="1:8" x14ac:dyDescent="0.25">
      <c r="A642" s="1">
        <v>42930</v>
      </c>
      <c r="B642" t="s">
        <v>167</v>
      </c>
      <c r="C642">
        <v>0</v>
      </c>
      <c r="D642" s="2">
        <v>3148</v>
      </c>
      <c r="E642" t="s">
        <v>66</v>
      </c>
      <c r="F642">
        <v>220</v>
      </c>
      <c r="G642">
        <f t="shared" si="18"/>
        <v>28</v>
      </c>
      <c r="H642">
        <f t="shared" si="19"/>
        <v>2017</v>
      </c>
    </row>
    <row r="643" spans="1:8" x14ac:dyDescent="0.25">
      <c r="A643" s="1">
        <v>42933</v>
      </c>
      <c r="B643" t="s">
        <v>167</v>
      </c>
      <c r="C643">
        <v>0</v>
      </c>
      <c r="D643" s="2">
        <v>3115</v>
      </c>
      <c r="E643" t="s">
        <v>66</v>
      </c>
      <c r="F643">
        <v>224</v>
      </c>
      <c r="G643">
        <f t="shared" ref="G643:G706" si="20">WEEKNUM(A643)</f>
        <v>29</v>
      </c>
      <c r="H643">
        <f t="shared" ref="H643:H706" si="21">YEAR(A643)</f>
        <v>2017</v>
      </c>
    </row>
    <row r="644" spans="1:8" x14ac:dyDescent="0.25">
      <c r="A644" s="1">
        <v>42934</v>
      </c>
      <c r="B644" t="s">
        <v>167</v>
      </c>
      <c r="C644">
        <v>0</v>
      </c>
      <c r="D644" s="2">
        <v>3115</v>
      </c>
      <c r="E644" t="s">
        <v>66</v>
      </c>
      <c r="F644">
        <v>192</v>
      </c>
      <c r="G644">
        <f t="shared" si="20"/>
        <v>29</v>
      </c>
      <c r="H644">
        <f t="shared" si="21"/>
        <v>2017</v>
      </c>
    </row>
    <row r="645" spans="1:8" x14ac:dyDescent="0.25">
      <c r="A645" s="1">
        <v>42935</v>
      </c>
      <c r="B645" t="s">
        <v>167</v>
      </c>
      <c r="C645">
        <v>0</v>
      </c>
      <c r="D645" s="2">
        <v>3115</v>
      </c>
      <c r="E645" t="s">
        <v>66</v>
      </c>
      <c r="F645">
        <v>206</v>
      </c>
      <c r="G645">
        <f t="shared" si="20"/>
        <v>29</v>
      </c>
      <c r="H645">
        <f t="shared" si="21"/>
        <v>2017</v>
      </c>
    </row>
    <row r="646" spans="1:8" x14ac:dyDescent="0.25">
      <c r="A646" s="1">
        <v>42936</v>
      </c>
      <c r="B646" t="s">
        <v>167</v>
      </c>
      <c r="C646">
        <v>0</v>
      </c>
      <c r="D646" s="2">
        <v>3115</v>
      </c>
      <c r="E646" t="s">
        <v>66</v>
      </c>
      <c r="F646">
        <v>158</v>
      </c>
      <c r="G646">
        <f t="shared" si="20"/>
        <v>29</v>
      </c>
      <c r="H646">
        <f t="shared" si="21"/>
        <v>2017</v>
      </c>
    </row>
    <row r="647" spans="1:8" x14ac:dyDescent="0.25">
      <c r="A647" s="1">
        <v>42937</v>
      </c>
      <c r="B647" t="s">
        <v>167</v>
      </c>
      <c r="C647">
        <v>0</v>
      </c>
      <c r="D647" s="2">
        <v>3115</v>
      </c>
      <c r="E647" t="s">
        <v>66</v>
      </c>
      <c r="F647">
        <v>212</v>
      </c>
      <c r="G647">
        <f t="shared" si="20"/>
        <v>29</v>
      </c>
      <c r="H647">
        <f t="shared" si="21"/>
        <v>2017</v>
      </c>
    </row>
    <row r="648" spans="1:8" x14ac:dyDescent="0.25">
      <c r="A648" s="1">
        <v>42940</v>
      </c>
      <c r="B648" t="s">
        <v>167</v>
      </c>
      <c r="C648">
        <v>0</v>
      </c>
      <c r="D648" s="2">
        <v>3282</v>
      </c>
      <c r="E648" t="s">
        <v>66</v>
      </c>
      <c r="F648">
        <v>152</v>
      </c>
      <c r="G648">
        <f t="shared" si="20"/>
        <v>30</v>
      </c>
      <c r="H648">
        <f t="shared" si="21"/>
        <v>2017</v>
      </c>
    </row>
    <row r="649" spans="1:8" x14ac:dyDescent="0.25">
      <c r="A649" s="1">
        <v>42941</v>
      </c>
      <c r="B649" t="s">
        <v>167</v>
      </c>
      <c r="C649">
        <v>0</v>
      </c>
      <c r="D649" s="2">
        <v>3282</v>
      </c>
      <c r="E649" t="s">
        <v>66</v>
      </c>
      <c r="F649">
        <v>228</v>
      </c>
      <c r="G649">
        <f t="shared" si="20"/>
        <v>30</v>
      </c>
      <c r="H649">
        <f t="shared" si="21"/>
        <v>2017</v>
      </c>
    </row>
    <row r="650" spans="1:8" x14ac:dyDescent="0.25">
      <c r="A650" s="1">
        <v>42942</v>
      </c>
      <c r="B650" t="s">
        <v>167</v>
      </c>
      <c r="C650">
        <v>0</v>
      </c>
      <c r="D650" s="2">
        <v>3282</v>
      </c>
      <c r="E650" t="s">
        <v>66</v>
      </c>
      <c r="F650">
        <v>170</v>
      </c>
      <c r="G650">
        <f t="shared" si="20"/>
        <v>30</v>
      </c>
      <c r="H650">
        <f t="shared" si="21"/>
        <v>2017</v>
      </c>
    </row>
    <row r="651" spans="1:8" x14ac:dyDescent="0.25">
      <c r="A651" s="1">
        <v>42943</v>
      </c>
      <c r="B651" t="s">
        <v>167</v>
      </c>
      <c r="C651">
        <v>0</v>
      </c>
      <c r="D651" s="2">
        <v>3282</v>
      </c>
      <c r="E651" t="s">
        <v>66</v>
      </c>
      <c r="F651">
        <v>270</v>
      </c>
      <c r="G651">
        <f t="shared" si="20"/>
        <v>30</v>
      </c>
      <c r="H651">
        <f t="shared" si="21"/>
        <v>2017</v>
      </c>
    </row>
    <row r="652" spans="1:8" x14ac:dyDescent="0.25">
      <c r="A652" s="1">
        <v>42944</v>
      </c>
      <c r="B652" t="s">
        <v>167</v>
      </c>
      <c r="C652">
        <v>0</v>
      </c>
      <c r="D652" s="2">
        <v>3282</v>
      </c>
      <c r="E652" t="s">
        <v>66</v>
      </c>
      <c r="F652">
        <v>248</v>
      </c>
      <c r="G652">
        <f t="shared" si="20"/>
        <v>30</v>
      </c>
      <c r="H652">
        <f t="shared" si="21"/>
        <v>2017</v>
      </c>
    </row>
    <row r="653" spans="1:8" x14ac:dyDescent="0.25">
      <c r="A653" s="1">
        <v>42947</v>
      </c>
      <c r="B653" t="s">
        <v>167</v>
      </c>
      <c r="C653">
        <v>0</v>
      </c>
      <c r="D653" s="2">
        <v>3328</v>
      </c>
      <c r="E653" t="s">
        <v>66</v>
      </c>
      <c r="F653">
        <v>274</v>
      </c>
      <c r="G653">
        <f t="shared" si="20"/>
        <v>31</v>
      </c>
      <c r="H653">
        <f t="shared" si="21"/>
        <v>2017</v>
      </c>
    </row>
    <row r="654" spans="1:8" x14ac:dyDescent="0.25">
      <c r="A654" s="1">
        <v>42948</v>
      </c>
      <c r="B654" t="s">
        <v>167</v>
      </c>
      <c r="C654">
        <v>0</v>
      </c>
      <c r="D654" s="2">
        <v>3328</v>
      </c>
      <c r="E654" t="s">
        <v>50</v>
      </c>
      <c r="F654">
        <v>132</v>
      </c>
      <c r="G654">
        <f t="shared" si="20"/>
        <v>31</v>
      </c>
      <c r="H654">
        <f t="shared" si="21"/>
        <v>2017</v>
      </c>
    </row>
    <row r="655" spans="1:8" x14ac:dyDescent="0.25">
      <c r="A655" s="1">
        <v>42949</v>
      </c>
      <c r="B655" t="s">
        <v>167</v>
      </c>
      <c r="C655">
        <v>0</v>
      </c>
      <c r="D655" s="2">
        <v>3328</v>
      </c>
      <c r="E655" t="s">
        <v>50</v>
      </c>
      <c r="F655">
        <v>110</v>
      </c>
      <c r="G655">
        <f t="shared" si="20"/>
        <v>31</v>
      </c>
      <c r="H655">
        <f t="shared" si="21"/>
        <v>2017</v>
      </c>
    </row>
    <row r="656" spans="1:8" x14ac:dyDescent="0.25">
      <c r="A656" s="1">
        <v>42950</v>
      </c>
      <c r="B656" t="s">
        <v>167</v>
      </c>
      <c r="C656">
        <v>0</v>
      </c>
      <c r="D656" s="2">
        <v>3328</v>
      </c>
      <c r="E656" t="s">
        <v>50</v>
      </c>
      <c r="F656">
        <v>256</v>
      </c>
      <c r="G656">
        <f t="shared" si="20"/>
        <v>31</v>
      </c>
      <c r="H656">
        <f t="shared" si="21"/>
        <v>2017</v>
      </c>
    </row>
    <row r="657" spans="1:8" x14ac:dyDescent="0.25">
      <c r="A657" s="1">
        <v>42951</v>
      </c>
      <c r="B657" t="s">
        <v>167</v>
      </c>
      <c r="C657">
        <v>0</v>
      </c>
      <c r="D657" s="2">
        <v>3328</v>
      </c>
      <c r="E657" t="s">
        <v>50</v>
      </c>
      <c r="F657">
        <v>174</v>
      </c>
      <c r="G657">
        <f t="shared" si="20"/>
        <v>31</v>
      </c>
      <c r="H657">
        <f t="shared" si="21"/>
        <v>2017</v>
      </c>
    </row>
    <row r="658" spans="1:8" x14ac:dyDescent="0.25">
      <c r="A658" s="1">
        <v>42954</v>
      </c>
      <c r="B658" t="s">
        <v>167</v>
      </c>
      <c r="C658">
        <v>0</v>
      </c>
      <c r="D658" s="2">
        <v>3306</v>
      </c>
      <c r="E658" t="s">
        <v>50</v>
      </c>
      <c r="F658">
        <v>166</v>
      </c>
      <c r="G658">
        <f t="shared" si="20"/>
        <v>32</v>
      </c>
      <c r="H658">
        <f t="shared" si="21"/>
        <v>2017</v>
      </c>
    </row>
    <row r="659" spans="1:8" x14ac:dyDescent="0.25">
      <c r="A659" s="1">
        <v>42955</v>
      </c>
      <c r="B659" t="s">
        <v>167</v>
      </c>
      <c r="C659">
        <v>0</v>
      </c>
      <c r="D659" s="2">
        <v>3306</v>
      </c>
      <c r="E659" t="s">
        <v>50</v>
      </c>
      <c r="F659">
        <v>182</v>
      </c>
      <c r="G659">
        <f t="shared" si="20"/>
        <v>32</v>
      </c>
      <c r="H659">
        <f t="shared" si="21"/>
        <v>2017</v>
      </c>
    </row>
    <row r="660" spans="1:8" x14ac:dyDescent="0.25">
      <c r="A660" s="1">
        <v>42956</v>
      </c>
      <c r="B660" t="s">
        <v>167</v>
      </c>
      <c r="C660">
        <v>0</v>
      </c>
      <c r="D660" s="2">
        <v>3306</v>
      </c>
      <c r="E660" t="s">
        <v>50</v>
      </c>
      <c r="F660">
        <v>196</v>
      </c>
      <c r="G660">
        <f t="shared" si="20"/>
        <v>32</v>
      </c>
      <c r="H660">
        <f t="shared" si="21"/>
        <v>2017</v>
      </c>
    </row>
    <row r="661" spans="1:8" x14ac:dyDescent="0.25">
      <c r="A661" s="1">
        <v>42957</v>
      </c>
      <c r="B661" t="s">
        <v>167</v>
      </c>
      <c r="C661">
        <v>0</v>
      </c>
      <c r="D661" s="2">
        <v>3306</v>
      </c>
      <c r="E661" t="s">
        <v>50</v>
      </c>
      <c r="F661">
        <v>144</v>
      </c>
      <c r="G661">
        <f t="shared" si="20"/>
        <v>32</v>
      </c>
      <c r="H661">
        <f t="shared" si="21"/>
        <v>2017</v>
      </c>
    </row>
    <row r="662" spans="1:8" x14ac:dyDescent="0.25">
      <c r="A662" s="1">
        <v>42958</v>
      </c>
      <c r="B662" t="s">
        <v>167</v>
      </c>
      <c r="C662">
        <v>0</v>
      </c>
      <c r="D662" s="2">
        <v>3306</v>
      </c>
      <c r="E662" t="s">
        <v>50</v>
      </c>
      <c r="F662">
        <v>202</v>
      </c>
      <c r="G662">
        <f t="shared" si="20"/>
        <v>32</v>
      </c>
      <c r="H662">
        <f t="shared" si="21"/>
        <v>2017</v>
      </c>
    </row>
    <row r="663" spans="1:8" x14ac:dyDescent="0.25">
      <c r="A663" s="1">
        <v>42961</v>
      </c>
      <c r="B663" t="s">
        <v>167</v>
      </c>
      <c r="C663">
        <v>0</v>
      </c>
      <c r="D663" s="2">
        <v>3313</v>
      </c>
      <c r="E663" t="s">
        <v>50</v>
      </c>
      <c r="F663">
        <v>112</v>
      </c>
      <c r="G663">
        <f t="shared" si="20"/>
        <v>33</v>
      </c>
      <c r="H663">
        <f t="shared" si="21"/>
        <v>2017</v>
      </c>
    </row>
    <row r="664" spans="1:8" x14ac:dyDescent="0.25">
      <c r="A664" s="1">
        <v>42962</v>
      </c>
      <c r="B664" t="s">
        <v>167</v>
      </c>
      <c r="C664">
        <v>0</v>
      </c>
      <c r="D664" s="2">
        <v>3313</v>
      </c>
      <c r="E664" t="s">
        <v>50</v>
      </c>
      <c r="F664">
        <v>422</v>
      </c>
      <c r="G664">
        <f t="shared" si="20"/>
        <v>33</v>
      </c>
      <c r="H664">
        <f t="shared" si="21"/>
        <v>2017</v>
      </c>
    </row>
    <row r="665" spans="1:8" x14ac:dyDescent="0.25">
      <c r="A665" s="1">
        <v>42963</v>
      </c>
      <c r="B665" t="s">
        <v>167</v>
      </c>
      <c r="C665">
        <v>0</v>
      </c>
      <c r="D665" s="2">
        <v>3313</v>
      </c>
      <c r="E665" t="s">
        <v>50</v>
      </c>
      <c r="F665">
        <v>284</v>
      </c>
      <c r="G665">
        <f t="shared" si="20"/>
        <v>33</v>
      </c>
      <c r="H665">
        <f t="shared" si="21"/>
        <v>2017</v>
      </c>
    </row>
    <row r="666" spans="1:8" x14ac:dyDescent="0.25">
      <c r="A666" s="1">
        <v>42964</v>
      </c>
      <c r="B666" t="s">
        <v>167</v>
      </c>
      <c r="C666">
        <v>0</v>
      </c>
      <c r="D666" s="2">
        <v>3313</v>
      </c>
      <c r="E666" t="s">
        <v>50</v>
      </c>
      <c r="F666">
        <v>300</v>
      </c>
      <c r="G666">
        <f t="shared" si="20"/>
        <v>33</v>
      </c>
      <c r="H666">
        <f t="shared" si="21"/>
        <v>2017</v>
      </c>
    </row>
    <row r="667" spans="1:8" x14ac:dyDescent="0.25">
      <c r="A667" s="1">
        <v>42965</v>
      </c>
      <c r="B667" t="s">
        <v>167</v>
      </c>
      <c r="C667">
        <v>0</v>
      </c>
      <c r="D667" s="2">
        <v>3313</v>
      </c>
      <c r="E667" t="s">
        <v>50</v>
      </c>
      <c r="F667">
        <v>488</v>
      </c>
      <c r="G667">
        <f t="shared" si="20"/>
        <v>33</v>
      </c>
      <c r="H667">
        <f t="shared" si="21"/>
        <v>2017</v>
      </c>
    </row>
    <row r="668" spans="1:8" x14ac:dyDescent="0.25">
      <c r="A668" s="1">
        <v>42966</v>
      </c>
      <c r="B668" t="s">
        <v>167</v>
      </c>
      <c r="C668">
        <v>0</v>
      </c>
      <c r="D668" s="2">
        <v>3313</v>
      </c>
      <c r="E668" t="s">
        <v>50</v>
      </c>
      <c r="F668">
        <v>196</v>
      </c>
      <c r="G668">
        <f t="shared" si="20"/>
        <v>33</v>
      </c>
      <c r="H668">
        <f t="shared" si="21"/>
        <v>2017</v>
      </c>
    </row>
    <row r="669" spans="1:8" x14ac:dyDescent="0.25">
      <c r="A669" s="1">
        <v>42968</v>
      </c>
      <c r="B669" t="s">
        <v>167</v>
      </c>
      <c r="C669">
        <v>0</v>
      </c>
      <c r="D669" s="2">
        <v>3289</v>
      </c>
      <c r="E669" t="s">
        <v>50</v>
      </c>
      <c r="F669">
        <v>38</v>
      </c>
      <c r="G669">
        <f t="shared" si="20"/>
        <v>34</v>
      </c>
      <c r="H669">
        <f t="shared" si="21"/>
        <v>2017</v>
      </c>
    </row>
    <row r="670" spans="1:8" x14ac:dyDescent="0.25">
      <c r="A670" s="1">
        <v>42969</v>
      </c>
      <c r="B670" t="s">
        <v>167</v>
      </c>
      <c r="C670">
        <v>0</v>
      </c>
      <c r="D670" s="2">
        <v>3289</v>
      </c>
      <c r="E670" t="s">
        <v>50</v>
      </c>
      <c r="F670">
        <v>176</v>
      </c>
      <c r="G670">
        <f t="shared" si="20"/>
        <v>34</v>
      </c>
      <c r="H670">
        <f t="shared" si="21"/>
        <v>2017</v>
      </c>
    </row>
    <row r="671" spans="1:8" x14ac:dyDescent="0.25">
      <c r="A671" s="1">
        <v>42970</v>
      </c>
      <c r="B671" t="s">
        <v>167</v>
      </c>
      <c r="C671">
        <v>0</v>
      </c>
      <c r="D671" s="2">
        <v>3289</v>
      </c>
      <c r="E671" t="s">
        <v>50</v>
      </c>
      <c r="F671">
        <v>100</v>
      </c>
      <c r="G671">
        <f t="shared" si="20"/>
        <v>34</v>
      </c>
      <c r="H671">
        <f t="shared" si="21"/>
        <v>2017</v>
      </c>
    </row>
    <row r="672" spans="1:8" x14ac:dyDescent="0.25">
      <c r="A672" s="1">
        <v>42971</v>
      </c>
      <c r="B672" t="s">
        <v>167</v>
      </c>
      <c r="C672">
        <v>0</v>
      </c>
      <c r="D672" s="2">
        <v>3289</v>
      </c>
      <c r="E672" t="s">
        <v>50</v>
      </c>
      <c r="F672">
        <v>44</v>
      </c>
      <c r="G672">
        <f t="shared" si="20"/>
        <v>34</v>
      </c>
      <c r="H672">
        <f t="shared" si="21"/>
        <v>2017</v>
      </c>
    </row>
    <row r="673" spans="1:8" x14ac:dyDescent="0.25">
      <c r="A673" s="1">
        <v>42972</v>
      </c>
      <c r="B673" t="s">
        <v>167</v>
      </c>
      <c r="C673">
        <v>0</v>
      </c>
      <c r="D673" s="2">
        <v>3289</v>
      </c>
      <c r="E673" t="s">
        <v>50</v>
      </c>
      <c r="F673">
        <v>58</v>
      </c>
      <c r="G673">
        <f t="shared" si="20"/>
        <v>34</v>
      </c>
      <c r="H673">
        <f t="shared" si="21"/>
        <v>2017</v>
      </c>
    </row>
    <row r="674" spans="1:8" x14ac:dyDescent="0.25">
      <c r="A674" s="1">
        <v>42975</v>
      </c>
      <c r="B674" t="s">
        <v>167</v>
      </c>
      <c r="C674">
        <v>0</v>
      </c>
      <c r="D674" s="2">
        <v>3289</v>
      </c>
      <c r="E674" t="s">
        <v>50</v>
      </c>
      <c r="F674">
        <v>106</v>
      </c>
      <c r="G674">
        <f t="shared" si="20"/>
        <v>35</v>
      </c>
      <c r="H674">
        <f t="shared" si="21"/>
        <v>2017</v>
      </c>
    </row>
    <row r="675" spans="1:8" x14ac:dyDescent="0.25">
      <c r="A675" s="1">
        <v>42976</v>
      </c>
      <c r="B675" t="s">
        <v>167</v>
      </c>
      <c r="C675">
        <v>0</v>
      </c>
      <c r="D675" s="2">
        <v>3289</v>
      </c>
      <c r="E675" t="s">
        <v>50</v>
      </c>
      <c r="F675">
        <v>198</v>
      </c>
      <c r="G675">
        <f t="shared" si="20"/>
        <v>35</v>
      </c>
      <c r="H675">
        <f t="shared" si="21"/>
        <v>2017</v>
      </c>
    </row>
    <row r="676" spans="1:8" x14ac:dyDescent="0.25">
      <c r="A676" s="1">
        <v>42977</v>
      </c>
      <c r="B676" t="s">
        <v>167</v>
      </c>
      <c r="C676">
        <v>0</v>
      </c>
      <c r="D676" s="2">
        <v>3289</v>
      </c>
      <c r="E676" t="s">
        <v>50</v>
      </c>
      <c r="F676">
        <v>140</v>
      </c>
      <c r="G676">
        <f t="shared" si="20"/>
        <v>35</v>
      </c>
      <c r="H676">
        <f t="shared" si="21"/>
        <v>2017</v>
      </c>
    </row>
    <row r="677" spans="1:8" x14ac:dyDescent="0.25">
      <c r="A677" s="1">
        <v>42978</v>
      </c>
      <c r="B677" t="s">
        <v>167</v>
      </c>
      <c r="C677">
        <v>0</v>
      </c>
      <c r="D677" s="2">
        <v>3289</v>
      </c>
      <c r="E677" t="s">
        <v>50</v>
      </c>
      <c r="F677">
        <v>196</v>
      </c>
      <c r="G677">
        <f t="shared" si="20"/>
        <v>35</v>
      </c>
      <c r="H677">
        <f t="shared" si="21"/>
        <v>2017</v>
      </c>
    </row>
    <row r="678" spans="1:8" x14ac:dyDescent="0.25">
      <c r="A678" s="1">
        <v>42979</v>
      </c>
      <c r="B678" t="s">
        <v>168</v>
      </c>
      <c r="C678">
        <v>0</v>
      </c>
      <c r="D678" s="2">
        <v>3289</v>
      </c>
      <c r="E678" t="s">
        <v>169</v>
      </c>
      <c r="F678">
        <v>172</v>
      </c>
      <c r="G678">
        <f t="shared" si="20"/>
        <v>35</v>
      </c>
      <c r="H678">
        <f t="shared" si="21"/>
        <v>2017</v>
      </c>
    </row>
    <row r="679" spans="1:8" x14ac:dyDescent="0.25">
      <c r="A679" s="1">
        <v>42982</v>
      </c>
      <c r="B679" t="s">
        <v>168</v>
      </c>
      <c r="C679">
        <v>0</v>
      </c>
      <c r="D679" s="2">
        <v>3327</v>
      </c>
      <c r="E679" t="s">
        <v>169</v>
      </c>
      <c r="F679">
        <v>180</v>
      </c>
      <c r="G679">
        <f t="shared" si="20"/>
        <v>36</v>
      </c>
      <c r="H679">
        <f t="shared" si="21"/>
        <v>2017</v>
      </c>
    </row>
    <row r="680" spans="1:8" x14ac:dyDescent="0.25">
      <c r="A680" s="1">
        <v>42983</v>
      </c>
      <c r="B680" t="s">
        <v>168</v>
      </c>
      <c r="C680">
        <v>0</v>
      </c>
      <c r="D680" s="2">
        <v>3327</v>
      </c>
      <c r="E680" t="s">
        <v>169</v>
      </c>
      <c r="F680">
        <v>192</v>
      </c>
      <c r="G680">
        <f t="shared" si="20"/>
        <v>36</v>
      </c>
      <c r="H680">
        <f t="shared" si="21"/>
        <v>2017</v>
      </c>
    </row>
    <row r="681" spans="1:8" x14ac:dyDescent="0.25">
      <c r="A681" s="1">
        <v>42984</v>
      </c>
      <c r="B681" t="s">
        <v>168</v>
      </c>
      <c r="C681">
        <v>0</v>
      </c>
      <c r="D681" s="2">
        <v>3327</v>
      </c>
      <c r="E681" t="s">
        <v>169</v>
      </c>
      <c r="F681">
        <v>220</v>
      </c>
      <c r="G681">
        <f t="shared" si="20"/>
        <v>36</v>
      </c>
      <c r="H681">
        <f t="shared" si="21"/>
        <v>2017</v>
      </c>
    </row>
    <row r="682" spans="1:8" x14ac:dyDescent="0.25">
      <c r="A682" s="1">
        <v>42986</v>
      </c>
      <c r="B682" t="s">
        <v>168</v>
      </c>
      <c r="C682">
        <v>0</v>
      </c>
      <c r="D682" s="2">
        <v>3327</v>
      </c>
      <c r="E682" t="s">
        <v>169</v>
      </c>
      <c r="F682">
        <v>188</v>
      </c>
      <c r="G682">
        <f t="shared" si="20"/>
        <v>36</v>
      </c>
      <c r="H682">
        <f t="shared" si="21"/>
        <v>2017</v>
      </c>
    </row>
    <row r="683" spans="1:8" x14ac:dyDescent="0.25">
      <c r="A683" s="1">
        <v>42989</v>
      </c>
      <c r="B683" t="s">
        <v>168</v>
      </c>
      <c r="C683">
        <v>0</v>
      </c>
      <c r="D683" s="2">
        <v>3339</v>
      </c>
      <c r="E683" t="s">
        <v>169</v>
      </c>
      <c r="F683">
        <v>226</v>
      </c>
      <c r="G683">
        <f t="shared" si="20"/>
        <v>37</v>
      </c>
      <c r="H683">
        <f t="shared" si="21"/>
        <v>2017</v>
      </c>
    </row>
    <row r="684" spans="1:8" x14ac:dyDescent="0.25">
      <c r="A684" s="1">
        <v>42990</v>
      </c>
      <c r="B684" t="s">
        <v>168</v>
      </c>
      <c r="C684">
        <v>0</v>
      </c>
      <c r="D684" s="2">
        <v>3339</v>
      </c>
      <c r="E684" t="s">
        <v>169</v>
      </c>
      <c r="F684">
        <v>266</v>
      </c>
      <c r="G684">
        <f t="shared" si="20"/>
        <v>37</v>
      </c>
      <c r="H684">
        <f t="shared" si="21"/>
        <v>2017</v>
      </c>
    </row>
    <row r="685" spans="1:8" x14ac:dyDescent="0.25">
      <c r="A685" s="1">
        <v>42991</v>
      </c>
      <c r="B685" t="s">
        <v>168</v>
      </c>
      <c r="C685">
        <v>0</v>
      </c>
      <c r="D685" s="2">
        <v>3339</v>
      </c>
      <c r="E685" t="s">
        <v>169</v>
      </c>
      <c r="F685">
        <v>192</v>
      </c>
      <c r="G685">
        <f t="shared" si="20"/>
        <v>37</v>
      </c>
      <c r="H685">
        <f t="shared" si="21"/>
        <v>2017</v>
      </c>
    </row>
    <row r="686" spans="1:8" x14ac:dyDescent="0.25">
      <c r="A686" s="1">
        <v>42992</v>
      </c>
      <c r="B686" t="s">
        <v>168</v>
      </c>
      <c r="C686">
        <v>0</v>
      </c>
      <c r="D686" s="2">
        <v>3339</v>
      </c>
      <c r="E686" t="s">
        <v>169</v>
      </c>
      <c r="F686">
        <v>206</v>
      </c>
      <c r="G686">
        <f t="shared" si="20"/>
        <v>37</v>
      </c>
      <c r="H686">
        <f t="shared" si="21"/>
        <v>2017</v>
      </c>
    </row>
    <row r="687" spans="1:8" x14ac:dyDescent="0.25">
      <c r="A687" s="1">
        <v>42993</v>
      </c>
      <c r="B687" t="s">
        <v>168</v>
      </c>
      <c r="C687">
        <v>0</v>
      </c>
      <c r="D687" s="2">
        <v>3339</v>
      </c>
      <c r="E687" t="s">
        <v>169</v>
      </c>
      <c r="F687">
        <v>208</v>
      </c>
      <c r="G687">
        <f t="shared" si="20"/>
        <v>37</v>
      </c>
      <c r="H687">
        <f t="shared" si="21"/>
        <v>2017</v>
      </c>
    </row>
    <row r="688" spans="1:8" x14ac:dyDescent="0.25">
      <c r="A688" s="1">
        <v>42996</v>
      </c>
      <c r="B688" t="s">
        <v>168</v>
      </c>
      <c r="C688">
        <v>0</v>
      </c>
      <c r="D688" s="2">
        <v>3369</v>
      </c>
      <c r="E688" t="s">
        <v>169</v>
      </c>
      <c r="F688">
        <v>148</v>
      </c>
      <c r="G688">
        <f t="shared" si="20"/>
        <v>38</v>
      </c>
      <c r="H688">
        <f t="shared" si="21"/>
        <v>2017</v>
      </c>
    </row>
    <row r="689" spans="1:8" x14ac:dyDescent="0.25">
      <c r="A689" s="1">
        <v>42997</v>
      </c>
      <c r="B689" t="s">
        <v>168</v>
      </c>
      <c r="C689">
        <v>0</v>
      </c>
      <c r="D689" s="2">
        <v>3369</v>
      </c>
      <c r="E689" t="s">
        <v>169</v>
      </c>
      <c r="F689">
        <v>208</v>
      </c>
      <c r="G689">
        <f t="shared" si="20"/>
        <v>38</v>
      </c>
      <c r="H689">
        <f t="shared" si="21"/>
        <v>2017</v>
      </c>
    </row>
    <row r="690" spans="1:8" x14ac:dyDescent="0.25">
      <c r="A690" s="1">
        <v>42998</v>
      </c>
      <c r="B690" t="s">
        <v>168</v>
      </c>
      <c r="C690">
        <v>0</v>
      </c>
      <c r="D690" s="2">
        <v>3369</v>
      </c>
      <c r="E690" t="s">
        <v>169</v>
      </c>
      <c r="F690">
        <v>182</v>
      </c>
      <c r="G690">
        <f t="shared" si="20"/>
        <v>38</v>
      </c>
      <c r="H690">
        <f t="shared" si="21"/>
        <v>2017</v>
      </c>
    </row>
    <row r="691" spans="1:8" x14ac:dyDescent="0.25">
      <c r="A691" s="1">
        <v>42999</v>
      </c>
      <c r="B691" t="s">
        <v>168</v>
      </c>
      <c r="C691">
        <v>0</v>
      </c>
      <c r="D691" s="2">
        <v>3369</v>
      </c>
      <c r="E691" t="s">
        <v>169</v>
      </c>
      <c r="F691">
        <v>190</v>
      </c>
      <c r="G691">
        <f t="shared" si="20"/>
        <v>38</v>
      </c>
      <c r="H691">
        <f t="shared" si="21"/>
        <v>2017</v>
      </c>
    </row>
    <row r="692" spans="1:8" x14ac:dyDescent="0.25">
      <c r="A692" s="1">
        <v>43000</v>
      </c>
      <c r="B692" t="s">
        <v>168</v>
      </c>
      <c r="C692">
        <v>0</v>
      </c>
      <c r="D692" s="2">
        <v>3369</v>
      </c>
      <c r="E692" t="s">
        <v>169</v>
      </c>
      <c r="F692">
        <v>220</v>
      </c>
      <c r="G692">
        <f t="shared" si="20"/>
        <v>38</v>
      </c>
      <c r="H692">
        <f t="shared" si="21"/>
        <v>2017</v>
      </c>
    </row>
    <row r="693" spans="1:8" x14ac:dyDescent="0.25">
      <c r="A693" s="1">
        <v>43003</v>
      </c>
      <c r="B693" t="s">
        <v>168</v>
      </c>
      <c r="C693">
        <v>0</v>
      </c>
      <c r="D693" s="2">
        <v>3389</v>
      </c>
      <c r="E693" t="s">
        <v>169</v>
      </c>
      <c r="F693">
        <v>250</v>
      </c>
      <c r="G693">
        <f t="shared" si="20"/>
        <v>39</v>
      </c>
      <c r="H693">
        <f t="shared" si="21"/>
        <v>2017</v>
      </c>
    </row>
    <row r="694" spans="1:8" x14ac:dyDescent="0.25">
      <c r="A694" s="1">
        <v>43004</v>
      </c>
      <c r="B694" t="s">
        <v>168</v>
      </c>
      <c r="C694">
        <v>0</v>
      </c>
      <c r="D694" s="2">
        <v>3389</v>
      </c>
      <c r="E694" t="s">
        <v>169</v>
      </c>
      <c r="F694">
        <v>164</v>
      </c>
      <c r="G694">
        <f t="shared" si="20"/>
        <v>39</v>
      </c>
      <c r="H694">
        <f t="shared" si="21"/>
        <v>2017</v>
      </c>
    </row>
    <row r="695" spans="1:8" x14ac:dyDescent="0.25">
      <c r="A695" s="1">
        <v>43005</v>
      </c>
      <c r="B695" t="s">
        <v>168</v>
      </c>
      <c r="C695" t="s">
        <v>170</v>
      </c>
      <c r="D695" s="2">
        <v>3389</v>
      </c>
      <c r="E695" t="s">
        <v>169</v>
      </c>
      <c r="F695">
        <v>172</v>
      </c>
      <c r="G695">
        <f t="shared" si="20"/>
        <v>39</v>
      </c>
      <c r="H695">
        <f t="shared" si="21"/>
        <v>2017</v>
      </c>
    </row>
    <row r="696" spans="1:8" x14ac:dyDescent="0.25">
      <c r="A696" s="1">
        <v>43006</v>
      </c>
      <c r="B696" t="s">
        <v>168</v>
      </c>
      <c r="C696" t="s">
        <v>171</v>
      </c>
      <c r="D696" s="2">
        <v>3389</v>
      </c>
      <c r="E696" t="s">
        <v>169</v>
      </c>
      <c r="F696">
        <v>194</v>
      </c>
      <c r="G696">
        <f t="shared" si="20"/>
        <v>39</v>
      </c>
      <c r="H696">
        <f t="shared" si="21"/>
        <v>2017</v>
      </c>
    </row>
    <row r="697" spans="1:8" x14ac:dyDescent="0.25">
      <c r="A697" s="1">
        <v>43007</v>
      </c>
      <c r="B697" t="s">
        <v>168</v>
      </c>
      <c r="C697" t="s">
        <v>30</v>
      </c>
      <c r="D697" s="2">
        <v>3389</v>
      </c>
      <c r="E697" t="s">
        <v>169</v>
      </c>
      <c r="F697">
        <v>202</v>
      </c>
      <c r="G697">
        <f t="shared" si="20"/>
        <v>39</v>
      </c>
      <c r="H697">
        <f t="shared" si="21"/>
        <v>2017</v>
      </c>
    </row>
    <row r="698" spans="1:8" x14ac:dyDescent="0.25">
      <c r="A698" s="1">
        <v>43010</v>
      </c>
      <c r="B698" t="s">
        <v>172</v>
      </c>
      <c r="C698">
        <v>0</v>
      </c>
      <c r="D698" s="2">
        <v>3377</v>
      </c>
      <c r="E698" t="s">
        <v>115</v>
      </c>
      <c r="F698">
        <v>104</v>
      </c>
      <c r="G698">
        <f t="shared" si="20"/>
        <v>40</v>
      </c>
      <c r="H698">
        <f t="shared" si="21"/>
        <v>2017</v>
      </c>
    </row>
    <row r="699" spans="1:8" x14ac:dyDescent="0.25">
      <c r="A699" s="1">
        <v>43011</v>
      </c>
      <c r="B699" t="s">
        <v>172</v>
      </c>
      <c r="C699" t="s">
        <v>173</v>
      </c>
      <c r="D699" s="2">
        <v>3377</v>
      </c>
      <c r="E699" t="s">
        <v>115</v>
      </c>
      <c r="F699">
        <v>90</v>
      </c>
      <c r="G699">
        <f t="shared" si="20"/>
        <v>40</v>
      </c>
      <c r="H699">
        <f t="shared" si="21"/>
        <v>2017</v>
      </c>
    </row>
    <row r="700" spans="1:8" x14ac:dyDescent="0.25">
      <c r="A700" s="1">
        <v>43012</v>
      </c>
      <c r="B700" t="s">
        <v>172</v>
      </c>
      <c r="C700">
        <v>0</v>
      </c>
      <c r="D700" s="2">
        <v>3377</v>
      </c>
      <c r="E700" t="s">
        <v>115</v>
      </c>
      <c r="F700">
        <v>158</v>
      </c>
      <c r="G700">
        <f t="shared" si="20"/>
        <v>40</v>
      </c>
      <c r="H700">
        <f t="shared" si="21"/>
        <v>2017</v>
      </c>
    </row>
    <row r="701" spans="1:8" x14ac:dyDescent="0.25">
      <c r="A701" s="1">
        <v>43013</v>
      </c>
      <c r="B701" t="s">
        <v>172</v>
      </c>
      <c r="C701" t="s">
        <v>14</v>
      </c>
      <c r="D701" s="2">
        <v>3377</v>
      </c>
      <c r="E701" t="s">
        <v>115</v>
      </c>
      <c r="F701">
        <v>166</v>
      </c>
      <c r="G701">
        <f t="shared" si="20"/>
        <v>40</v>
      </c>
      <c r="H701">
        <f t="shared" si="21"/>
        <v>2017</v>
      </c>
    </row>
    <row r="702" spans="1:8" x14ac:dyDescent="0.25">
      <c r="A702" s="1">
        <v>43014</v>
      </c>
      <c r="B702" t="s">
        <v>172</v>
      </c>
      <c r="C702">
        <v>0</v>
      </c>
      <c r="D702" s="2">
        <v>3377</v>
      </c>
      <c r="E702" t="s">
        <v>115</v>
      </c>
      <c r="F702">
        <v>146</v>
      </c>
      <c r="G702">
        <f t="shared" si="20"/>
        <v>40</v>
      </c>
      <c r="H702">
        <f t="shared" si="21"/>
        <v>2017</v>
      </c>
    </row>
    <row r="703" spans="1:8" x14ac:dyDescent="0.25">
      <c r="A703" s="1">
        <v>43017</v>
      </c>
      <c r="B703" t="s">
        <v>172</v>
      </c>
      <c r="C703">
        <v>0</v>
      </c>
      <c r="D703" s="2">
        <v>3379</v>
      </c>
      <c r="E703" t="s">
        <v>115</v>
      </c>
      <c r="F703">
        <v>144</v>
      </c>
      <c r="G703">
        <f t="shared" si="20"/>
        <v>41</v>
      </c>
      <c r="H703">
        <f t="shared" si="21"/>
        <v>2017</v>
      </c>
    </row>
    <row r="704" spans="1:8" x14ac:dyDescent="0.25">
      <c r="A704" s="1">
        <v>43018</v>
      </c>
      <c r="B704" t="s">
        <v>172</v>
      </c>
      <c r="C704">
        <v>0</v>
      </c>
      <c r="D704" s="2">
        <v>3379</v>
      </c>
      <c r="E704" t="s">
        <v>115</v>
      </c>
      <c r="F704">
        <v>54</v>
      </c>
      <c r="G704">
        <f t="shared" si="20"/>
        <v>41</v>
      </c>
      <c r="H704">
        <f t="shared" si="21"/>
        <v>2017</v>
      </c>
    </row>
    <row r="705" spans="1:8" x14ac:dyDescent="0.25">
      <c r="A705" s="1">
        <v>43019</v>
      </c>
      <c r="B705" t="s">
        <v>172</v>
      </c>
      <c r="C705">
        <v>0</v>
      </c>
      <c r="D705" s="2">
        <v>3379</v>
      </c>
      <c r="E705" t="s">
        <v>115</v>
      </c>
      <c r="F705">
        <v>172</v>
      </c>
      <c r="G705">
        <f t="shared" si="20"/>
        <v>41</v>
      </c>
      <c r="H705">
        <f t="shared" si="21"/>
        <v>2017</v>
      </c>
    </row>
    <row r="706" spans="1:8" x14ac:dyDescent="0.25">
      <c r="A706" s="1">
        <v>43021</v>
      </c>
      <c r="B706" t="s">
        <v>172</v>
      </c>
      <c r="C706">
        <v>0</v>
      </c>
      <c r="D706" s="2">
        <v>3379</v>
      </c>
      <c r="E706" t="s">
        <v>115</v>
      </c>
      <c r="F706">
        <v>144</v>
      </c>
      <c r="G706">
        <f t="shared" si="20"/>
        <v>41</v>
      </c>
      <c r="H706">
        <f t="shared" si="21"/>
        <v>2017</v>
      </c>
    </row>
    <row r="707" spans="1:8" x14ac:dyDescent="0.25">
      <c r="A707" s="1">
        <v>43024</v>
      </c>
      <c r="B707" t="s">
        <v>172</v>
      </c>
      <c r="C707">
        <v>0</v>
      </c>
      <c r="D707" s="2">
        <v>3371</v>
      </c>
      <c r="E707" t="s">
        <v>115</v>
      </c>
      <c r="F707">
        <v>196</v>
      </c>
      <c r="G707">
        <f t="shared" ref="G707:G770" si="22">WEEKNUM(A707)</f>
        <v>42</v>
      </c>
      <c r="H707">
        <f t="shared" ref="H707:H770" si="23">YEAR(A707)</f>
        <v>2017</v>
      </c>
    </row>
    <row r="708" spans="1:8" x14ac:dyDescent="0.25">
      <c r="A708" s="1">
        <v>43025</v>
      </c>
      <c r="B708" t="s">
        <v>172</v>
      </c>
      <c r="C708">
        <v>0</v>
      </c>
      <c r="D708" s="2">
        <v>3371</v>
      </c>
      <c r="E708" t="s">
        <v>115</v>
      </c>
      <c r="F708">
        <v>260</v>
      </c>
      <c r="G708">
        <f t="shared" si="22"/>
        <v>42</v>
      </c>
      <c r="H708">
        <f t="shared" si="23"/>
        <v>2017</v>
      </c>
    </row>
    <row r="709" spans="1:8" x14ac:dyDescent="0.25">
      <c r="A709" s="1">
        <v>43026</v>
      </c>
      <c r="B709" t="s">
        <v>172</v>
      </c>
      <c r="C709">
        <v>0</v>
      </c>
      <c r="D709" s="2">
        <v>3371</v>
      </c>
      <c r="E709" t="s">
        <v>115</v>
      </c>
      <c r="F709">
        <v>188</v>
      </c>
      <c r="G709">
        <f t="shared" si="22"/>
        <v>42</v>
      </c>
      <c r="H709">
        <f t="shared" si="23"/>
        <v>2017</v>
      </c>
    </row>
    <row r="710" spans="1:8" x14ac:dyDescent="0.25">
      <c r="A710" s="1">
        <v>43027</v>
      </c>
      <c r="B710" t="s">
        <v>172</v>
      </c>
      <c r="C710">
        <v>0</v>
      </c>
      <c r="D710" s="2">
        <v>3371</v>
      </c>
      <c r="E710" t="s">
        <v>115</v>
      </c>
      <c r="F710">
        <v>90</v>
      </c>
      <c r="G710">
        <f t="shared" si="22"/>
        <v>42</v>
      </c>
      <c r="H710">
        <f t="shared" si="23"/>
        <v>2017</v>
      </c>
    </row>
    <row r="711" spans="1:8" x14ac:dyDescent="0.25">
      <c r="A711" s="1">
        <v>43028</v>
      </c>
      <c r="B711" t="s">
        <v>172</v>
      </c>
      <c r="C711">
        <v>0</v>
      </c>
      <c r="D711" s="2">
        <v>3371</v>
      </c>
      <c r="E711" t="s">
        <v>115</v>
      </c>
      <c r="F711">
        <v>108</v>
      </c>
      <c r="G711">
        <f t="shared" si="22"/>
        <v>42</v>
      </c>
      <c r="H711">
        <f t="shared" si="23"/>
        <v>2017</v>
      </c>
    </row>
    <row r="712" spans="1:8" x14ac:dyDescent="0.25">
      <c r="A712" s="1">
        <v>43031</v>
      </c>
      <c r="B712" t="s">
        <v>172</v>
      </c>
      <c r="C712">
        <v>0</v>
      </c>
      <c r="D712" s="2">
        <v>3384</v>
      </c>
      <c r="E712" t="s">
        <v>115</v>
      </c>
      <c r="F712">
        <v>42</v>
      </c>
      <c r="G712">
        <f t="shared" si="22"/>
        <v>43</v>
      </c>
      <c r="H712">
        <f t="shared" si="23"/>
        <v>2017</v>
      </c>
    </row>
    <row r="713" spans="1:8" x14ac:dyDescent="0.25">
      <c r="A713" s="1">
        <v>43032</v>
      </c>
      <c r="B713" t="s">
        <v>172</v>
      </c>
      <c r="C713">
        <v>0</v>
      </c>
      <c r="D713" s="2">
        <v>3384</v>
      </c>
      <c r="E713" t="s">
        <v>115</v>
      </c>
      <c r="F713">
        <v>88</v>
      </c>
      <c r="G713">
        <f t="shared" si="22"/>
        <v>43</v>
      </c>
      <c r="H713">
        <f t="shared" si="23"/>
        <v>2017</v>
      </c>
    </row>
    <row r="714" spans="1:8" x14ac:dyDescent="0.25">
      <c r="A714" s="1">
        <v>43033</v>
      </c>
      <c r="B714" t="s">
        <v>172</v>
      </c>
      <c r="C714">
        <v>0</v>
      </c>
      <c r="D714" s="2">
        <v>3384</v>
      </c>
      <c r="E714" t="s">
        <v>115</v>
      </c>
      <c r="F714">
        <v>106</v>
      </c>
      <c r="G714">
        <f t="shared" si="22"/>
        <v>43</v>
      </c>
      <c r="H714">
        <f t="shared" si="23"/>
        <v>2017</v>
      </c>
    </row>
    <row r="715" spans="1:8" x14ac:dyDescent="0.25">
      <c r="A715" s="1">
        <v>43034</v>
      </c>
      <c r="B715" t="s">
        <v>172</v>
      </c>
      <c r="C715">
        <v>0</v>
      </c>
      <c r="D715" s="2">
        <v>3384</v>
      </c>
      <c r="E715" t="s">
        <v>115</v>
      </c>
      <c r="F715">
        <v>84</v>
      </c>
      <c r="G715">
        <f t="shared" si="22"/>
        <v>43</v>
      </c>
      <c r="H715">
        <f t="shared" si="23"/>
        <v>2017</v>
      </c>
    </row>
    <row r="716" spans="1:8" x14ac:dyDescent="0.25">
      <c r="A716" s="1">
        <v>43035</v>
      </c>
      <c r="B716" t="s">
        <v>172</v>
      </c>
      <c r="C716">
        <v>0</v>
      </c>
      <c r="D716" s="2">
        <v>3384</v>
      </c>
      <c r="E716" t="s">
        <v>115</v>
      </c>
      <c r="F716">
        <v>50</v>
      </c>
      <c r="G716">
        <f t="shared" si="22"/>
        <v>43</v>
      </c>
      <c r="H716">
        <f t="shared" si="23"/>
        <v>2017</v>
      </c>
    </row>
    <row r="717" spans="1:8" x14ac:dyDescent="0.25">
      <c r="A717" s="1">
        <v>43038</v>
      </c>
      <c r="B717" t="s">
        <v>172</v>
      </c>
      <c r="C717">
        <v>0</v>
      </c>
      <c r="D717" s="2">
        <v>3376</v>
      </c>
      <c r="E717" t="s">
        <v>115</v>
      </c>
      <c r="F717">
        <v>106</v>
      </c>
      <c r="G717">
        <f t="shared" si="22"/>
        <v>44</v>
      </c>
      <c r="H717">
        <f t="shared" si="23"/>
        <v>2017</v>
      </c>
    </row>
    <row r="718" spans="1:8" x14ac:dyDescent="0.25">
      <c r="A718" s="1">
        <v>43039</v>
      </c>
      <c r="B718" t="s">
        <v>172</v>
      </c>
      <c r="C718" t="s">
        <v>174</v>
      </c>
      <c r="D718" s="2">
        <v>3376</v>
      </c>
      <c r="E718" t="s">
        <v>115</v>
      </c>
      <c r="F718">
        <v>214</v>
      </c>
      <c r="G718">
        <f t="shared" si="22"/>
        <v>44</v>
      </c>
      <c r="H718">
        <f t="shared" si="23"/>
        <v>2017</v>
      </c>
    </row>
    <row r="719" spans="1:8" x14ac:dyDescent="0.25">
      <c r="A719" s="1">
        <v>43040</v>
      </c>
      <c r="B719" t="s">
        <v>172</v>
      </c>
      <c r="C719" t="s">
        <v>175</v>
      </c>
      <c r="D719" s="2">
        <v>3376</v>
      </c>
      <c r="E719" t="s">
        <v>176</v>
      </c>
      <c r="F719">
        <v>14</v>
      </c>
      <c r="G719">
        <f t="shared" si="22"/>
        <v>44</v>
      </c>
      <c r="H719">
        <f t="shared" si="23"/>
        <v>2017</v>
      </c>
    </row>
    <row r="720" spans="1:8" x14ac:dyDescent="0.25">
      <c r="A720" s="1">
        <v>43042</v>
      </c>
      <c r="B720" t="s">
        <v>172</v>
      </c>
      <c r="C720" t="s">
        <v>177</v>
      </c>
      <c r="D720" s="2">
        <v>3376</v>
      </c>
      <c r="E720" t="s">
        <v>176</v>
      </c>
      <c r="F720">
        <v>188</v>
      </c>
      <c r="G720">
        <f t="shared" si="22"/>
        <v>44</v>
      </c>
      <c r="H720">
        <f t="shared" si="23"/>
        <v>2017</v>
      </c>
    </row>
    <row r="721" spans="1:8" x14ac:dyDescent="0.25">
      <c r="A721" s="1">
        <v>43045</v>
      </c>
      <c r="B721" t="s">
        <v>172</v>
      </c>
      <c r="C721" t="s">
        <v>121</v>
      </c>
      <c r="D721" s="2">
        <v>3423</v>
      </c>
      <c r="E721" t="s">
        <v>176</v>
      </c>
      <c r="F721">
        <v>52</v>
      </c>
      <c r="G721">
        <f t="shared" si="22"/>
        <v>45</v>
      </c>
      <c r="H721">
        <f t="shared" si="23"/>
        <v>2017</v>
      </c>
    </row>
    <row r="722" spans="1:8" x14ac:dyDescent="0.25">
      <c r="A722" s="1">
        <v>43046</v>
      </c>
      <c r="B722" t="s">
        <v>172</v>
      </c>
      <c r="C722" t="s">
        <v>10</v>
      </c>
      <c r="D722" s="2">
        <v>3423</v>
      </c>
      <c r="E722" t="s">
        <v>176</v>
      </c>
      <c r="F722">
        <v>140</v>
      </c>
      <c r="G722">
        <f t="shared" si="22"/>
        <v>45</v>
      </c>
      <c r="H722">
        <f t="shared" si="23"/>
        <v>2017</v>
      </c>
    </row>
    <row r="723" spans="1:8" x14ac:dyDescent="0.25">
      <c r="A723" s="1">
        <v>43047</v>
      </c>
      <c r="B723" t="s">
        <v>172</v>
      </c>
      <c r="C723" t="s">
        <v>17</v>
      </c>
      <c r="D723" s="2">
        <v>3423</v>
      </c>
      <c r="E723" t="s">
        <v>176</v>
      </c>
      <c r="F723">
        <v>72</v>
      </c>
      <c r="G723">
        <f t="shared" si="22"/>
        <v>45</v>
      </c>
      <c r="H723">
        <f t="shared" si="23"/>
        <v>2017</v>
      </c>
    </row>
    <row r="724" spans="1:8" x14ac:dyDescent="0.25">
      <c r="A724" s="1">
        <v>43048</v>
      </c>
      <c r="B724" t="s">
        <v>172</v>
      </c>
      <c r="C724">
        <v>0</v>
      </c>
      <c r="D724" s="2">
        <v>3423</v>
      </c>
      <c r="E724" t="s">
        <v>176</v>
      </c>
      <c r="F724">
        <v>112</v>
      </c>
      <c r="G724">
        <f t="shared" si="22"/>
        <v>45</v>
      </c>
      <c r="H724">
        <f t="shared" si="23"/>
        <v>2017</v>
      </c>
    </row>
    <row r="725" spans="1:8" x14ac:dyDescent="0.25">
      <c r="A725" s="1">
        <v>43049</v>
      </c>
      <c r="B725" t="s">
        <v>172</v>
      </c>
      <c r="C725" t="s">
        <v>178</v>
      </c>
      <c r="D725" s="2">
        <v>3423</v>
      </c>
      <c r="E725" t="s">
        <v>176</v>
      </c>
      <c r="F725">
        <v>72</v>
      </c>
      <c r="G725">
        <f t="shared" si="22"/>
        <v>45</v>
      </c>
      <c r="H725">
        <f t="shared" si="23"/>
        <v>2017</v>
      </c>
    </row>
    <row r="726" spans="1:8" x14ac:dyDescent="0.25">
      <c r="A726" s="1">
        <v>43052</v>
      </c>
      <c r="B726" t="s">
        <v>172</v>
      </c>
      <c r="C726" t="s">
        <v>65</v>
      </c>
      <c r="D726" s="2">
        <v>3429</v>
      </c>
      <c r="E726" t="s">
        <v>176</v>
      </c>
      <c r="F726">
        <v>78</v>
      </c>
      <c r="G726">
        <f t="shared" si="22"/>
        <v>46</v>
      </c>
      <c r="H726">
        <f t="shared" si="23"/>
        <v>2017</v>
      </c>
    </row>
    <row r="727" spans="1:8" x14ac:dyDescent="0.25">
      <c r="A727" s="1">
        <v>43053</v>
      </c>
      <c r="B727" t="s">
        <v>172</v>
      </c>
      <c r="C727">
        <v>0</v>
      </c>
      <c r="D727" s="2">
        <v>3429</v>
      </c>
      <c r="E727" t="s">
        <v>176</v>
      </c>
      <c r="F727">
        <v>70</v>
      </c>
      <c r="G727">
        <f t="shared" si="22"/>
        <v>46</v>
      </c>
      <c r="H727">
        <f t="shared" si="23"/>
        <v>2017</v>
      </c>
    </row>
    <row r="728" spans="1:8" x14ac:dyDescent="0.25">
      <c r="A728" s="1">
        <v>43055</v>
      </c>
      <c r="B728" t="s">
        <v>172</v>
      </c>
      <c r="C728">
        <v>0</v>
      </c>
      <c r="D728" s="2">
        <v>3429</v>
      </c>
      <c r="E728" t="s">
        <v>176</v>
      </c>
      <c r="F728">
        <v>116</v>
      </c>
      <c r="G728">
        <f t="shared" si="22"/>
        <v>46</v>
      </c>
      <c r="H728">
        <f t="shared" si="23"/>
        <v>2017</v>
      </c>
    </row>
    <row r="729" spans="1:8" x14ac:dyDescent="0.25">
      <c r="A729" s="1">
        <v>43056</v>
      </c>
      <c r="B729" t="s">
        <v>172</v>
      </c>
      <c r="C729" t="s">
        <v>77</v>
      </c>
      <c r="D729" s="2">
        <v>3429</v>
      </c>
      <c r="E729" t="s">
        <v>176</v>
      </c>
      <c r="F729">
        <v>112</v>
      </c>
      <c r="G729">
        <f t="shared" si="22"/>
        <v>46</v>
      </c>
      <c r="H729">
        <f t="shared" si="23"/>
        <v>2017</v>
      </c>
    </row>
    <row r="730" spans="1:8" x14ac:dyDescent="0.25">
      <c r="A730" s="1">
        <v>43059</v>
      </c>
      <c r="B730" t="s">
        <v>172</v>
      </c>
      <c r="C730" t="s">
        <v>50</v>
      </c>
      <c r="D730" s="2">
        <v>3484</v>
      </c>
      <c r="E730" t="s">
        <v>176</v>
      </c>
      <c r="F730">
        <v>118</v>
      </c>
      <c r="G730">
        <f t="shared" si="22"/>
        <v>47</v>
      </c>
      <c r="H730">
        <f t="shared" si="23"/>
        <v>2017</v>
      </c>
    </row>
    <row r="731" spans="1:8" x14ac:dyDescent="0.25">
      <c r="A731" s="1">
        <v>43060</v>
      </c>
      <c r="B731" t="s">
        <v>172</v>
      </c>
      <c r="C731">
        <v>0</v>
      </c>
      <c r="D731" s="2">
        <v>3484</v>
      </c>
      <c r="E731" t="s">
        <v>176</v>
      </c>
      <c r="F731">
        <v>72</v>
      </c>
      <c r="G731">
        <f t="shared" si="22"/>
        <v>47</v>
      </c>
      <c r="H731">
        <f t="shared" si="23"/>
        <v>2017</v>
      </c>
    </row>
    <row r="732" spans="1:8" x14ac:dyDescent="0.25">
      <c r="A732" s="1">
        <v>43061</v>
      </c>
      <c r="B732" t="s">
        <v>172</v>
      </c>
      <c r="C732" t="s">
        <v>90</v>
      </c>
      <c r="D732" s="2">
        <v>3484</v>
      </c>
      <c r="E732" t="s">
        <v>176</v>
      </c>
      <c r="F732">
        <v>106</v>
      </c>
      <c r="G732">
        <f t="shared" si="22"/>
        <v>47</v>
      </c>
      <c r="H732">
        <f t="shared" si="23"/>
        <v>2017</v>
      </c>
    </row>
    <row r="733" spans="1:8" x14ac:dyDescent="0.25">
      <c r="A733" s="1">
        <v>43062</v>
      </c>
      <c r="B733" t="s">
        <v>172</v>
      </c>
      <c r="C733">
        <v>0</v>
      </c>
      <c r="D733" s="2">
        <v>3484</v>
      </c>
      <c r="E733" t="s">
        <v>176</v>
      </c>
      <c r="F733">
        <v>114</v>
      </c>
      <c r="G733">
        <f t="shared" si="22"/>
        <v>47</v>
      </c>
      <c r="H733">
        <f t="shared" si="23"/>
        <v>2017</v>
      </c>
    </row>
    <row r="734" spans="1:8" x14ac:dyDescent="0.25">
      <c r="A734" s="1">
        <v>43063</v>
      </c>
      <c r="B734" t="s">
        <v>172</v>
      </c>
      <c r="C734" t="s">
        <v>13</v>
      </c>
      <c r="D734" s="2">
        <v>3484</v>
      </c>
      <c r="E734" t="s">
        <v>176</v>
      </c>
      <c r="F734">
        <v>94</v>
      </c>
      <c r="G734">
        <f t="shared" si="22"/>
        <v>47</v>
      </c>
      <c r="H734">
        <f t="shared" si="23"/>
        <v>2017</v>
      </c>
    </row>
    <row r="735" spans="1:8" x14ac:dyDescent="0.25">
      <c r="A735" s="1">
        <v>43066</v>
      </c>
      <c r="B735" t="s">
        <v>172</v>
      </c>
      <c r="C735" t="s">
        <v>179</v>
      </c>
      <c r="D735" s="2">
        <v>3518</v>
      </c>
      <c r="E735" t="s">
        <v>176</v>
      </c>
      <c r="F735">
        <v>132</v>
      </c>
      <c r="G735">
        <f t="shared" si="22"/>
        <v>48</v>
      </c>
      <c r="H735">
        <f t="shared" si="23"/>
        <v>2017</v>
      </c>
    </row>
    <row r="736" spans="1:8" x14ac:dyDescent="0.25">
      <c r="A736" s="1">
        <v>43067</v>
      </c>
      <c r="B736" t="s">
        <v>172</v>
      </c>
      <c r="C736">
        <v>0</v>
      </c>
      <c r="D736" s="2">
        <v>3518</v>
      </c>
      <c r="E736" t="s">
        <v>176</v>
      </c>
      <c r="F736">
        <v>80</v>
      </c>
      <c r="G736">
        <f t="shared" si="22"/>
        <v>48</v>
      </c>
      <c r="H736">
        <f t="shared" si="23"/>
        <v>2017</v>
      </c>
    </row>
    <row r="737" spans="1:8" x14ac:dyDescent="0.25">
      <c r="A737" s="1">
        <v>43068</v>
      </c>
      <c r="B737" t="s">
        <v>172</v>
      </c>
      <c r="C737">
        <v>1</v>
      </c>
      <c r="D737" s="2">
        <v>3518</v>
      </c>
      <c r="E737" t="s">
        <v>176</v>
      </c>
      <c r="F737">
        <v>98</v>
      </c>
      <c r="G737">
        <f t="shared" si="22"/>
        <v>48</v>
      </c>
      <c r="H737">
        <f t="shared" si="23"/>
        <v>2017</v>
      </c>
    </row>
    <row r="738" spans="1:8" x14ac:dyDescent="0.25">
      <c r="A738" s="1">
        <v>43069</v>
      </c>
      <c r="B738" t="s">
        <v>172</v>
      </c>
      <c r="C738" t="s">
        <v>180</v>
      </c>
      <c r="D738" s="2">
        <v>3518</v>
      </c>
      <c r="E738" t="s">
        <v>176</v>
      </c>
      <c r="F738">
        <v>134</v>
      </c>
      <c r="G738">
        <f t="shared" si="22"/>
        <v>48</v>
      </c>
      <c r="H738">
        <f t="shared" si="23"/>
        <v>2017</v>
      </c>
    </row>
    <row r="739" spans="1:8" x14ac:dyDescent="0.25">
      <c r="A739" s="1">
        <v>43070</v>
      </c>
      <c r="B739" t="s">
        <v>181</v>
      </c>
      <c r="C739" t="s">
        <v>9</v>
      </c>
      <c r="D739" s="2">
        <v>3518</v>
      </c>
      <c r="E739" t="s">
        <v>169</v>
      </c>
      <c r="F739">
        <v>44</v>
      </c>
      <c r="G739">
        <f t="shared" si="22"/>
        <v>48</v>
      </c>
      <c r="H739">
        <f t="shared" si="23"/>
        <v>2017</v>
      </c>
    </row>
    <row r="740" spans="1:8" x14ac:dyDescent="0.25">
      <c r="A740" s="1">
        <v>43073</v>
      </c>
      <c r="B740" t="s">
        <v>181</v>
      </c>
      <c r="C740" t="s">
        <v>18</v>
      </c>
      <c r="D740" s="2">
        <v>3526</v>
      </c>
      <c r="E740" t="s">
        <v>169</v>
      </c>
      <c r="F740">
        <v>62</v>
      </c>
      <c r="G740">
        <f t="shared" si="22"/>
        <v>49</v>
      </c>
      <c r="H740">
        <f t="shared" si="23"/>
        <v>2017</v>
      </c>
    </row>
    <row r="741" spans="1:8" x14ac:dyDescent="0.25">
      <c r="A741" s="1">
        <v>43074</v>
      </c>
      <c r="B741" t="s">
        <v>181</v>
      </c>
      <c r="C741">
        <v>0</v>
      </c>
      <c r="D741" s="2">
        <v>3526</v>
      </c>
      <c r="E741" t="s">
        <v>169</v>
      </c>
      <c r="F741">
        <v>70</v>
      </c>
      <c r="G741">
        <f t="shared" si="22"/>
        <v>49</v>
      </c>
      <c r="H741">
        <f t="shared" si="23"/>
        <v>2017</v>
      </c>
    </row>
    <row r="742" spans="1:8" x14ac:dyDescent="0.25">
      <c r="A742" s="1">
        <v>43075</v>
      </c>
      <c r="B742" t="s">
        <v>181</v>
      </c>
      <c r="C742" t="s">
        <v>93</v>
      </c>
      <c r="D742" s="2">
        <v>3526</v>
      </c>
      <c r="E742" t="s">
        <v>169</v>
      </c>
      <c r="F742">
        <v>42</v>
      </c>
      <c r="G742">
        <f t="shared" si="22"/>
        <v>49</v>
      </c>
      <c r="H742">
        <f t="shared" si="23"/>
        <v>2017</v>
      </c>
    </row>
    <row r="743" spans="1:8" x14ac:dyDescent="0.25">
      <c r="A743" s="1">
        <v>43076</v>
      </c>
      <c r="B743" t="s">
        <v>181</v>
      </c>
      <c r="C743" t="s">
        <v>182</v>
      </c>
      <c r="D743" s="2">
        <v>3526</v>
      </c>
      <c r="E743" t="s">
        <v>169</v>
      </c>
      <c r="F743">
        <v>58</v>
      </c>
      <c r="G743">
        <f t="shared" si="22"/>
        <v>49</v>
      </c>
      <c r="H743">
        <f t="shared" si="23"/>
        <v>2017</v>
      </c>
    </row>
    <row r="744" spans="1:8" x14ac:dyDescent="0.25">
      <c r="A744" s="1">
        <v>43077</v>
      </c>
      <c r="B744" t="s">
        <v>181</v>
      </c>
      <c r="C744" t="s">
        <v>41</v>
      </c>
      <c r="D744" s="2">
        <v>3526</v>
      </c>
      <c r="E744" t="s">
        <v>169</v>
      </c>
      <c r="F744">
        <v>6</v>
      </c>
      <c r="G744">
        <f t="shared" si="22"/>
        <v>49</v>
      </c>
      <c r="H744">
        <f t="shared" si="23"/>
        <v>2017</v>
      </c>
    </row>
    <row r="745" spans="1:8" x14ac:dyDescent="0.25">
      <c r="A745" s="1">
        <v>43080</v>
      </c>
      <c r="B745" t="s">
        <v>181</v>
      </c>
      <c r="C745" t="s">
        <v>93</v>
      </c>
      <c r="D745" s="2">
        <v>3516</v>
      </c>
      <c r="E745" t="s">
        <v>169</v>
      </c>
      <c r="F745">
        <v>98</v>
      </c>
      <c r="G745">
        <f t="shared" si="22"/>
        <v>50</v>
      </c>
      <c r="H745">
        <f t="shared" si="23"/>
        <v>2017</v>
      </c>
    </row>
    <row r="746" spans="1:8" x14ac:dyDescent="0.25">
      <c r="A746" s="1">
        <v>43081</v>
      </c>
      <c r="B746" t="s">
        <v>181</v>
      </c>
      <c r="C746" t="s">
        <v>30</v>
      </c>
      <c r="D746" s="2">
        <v>3516</v>
      </c>
      <c r="E746" t="s">
        <v>169</v>
      </c>
      <c r="F746">
        <v>54</v>
      </c>
      <c r="G746">
        <f t="shared" si="22"/>
        <v>50</v>
      </c>
      <c r="H746">
        <f t="shared" si="23"/>
        <v>2017</v>
      </c>
    </row>
    <row r="747" spans="1:8" x14ac:dyDescent="0.25">
      <c r="A747" s="1">
        <v>43082</v>
      </c>
      <c r="B747" t="s">
        <v>181</v>
      </c>
      <c r="C747" t="s">
        <v>183</v>
      </c>
      <c r="D747" s="2">
        <v>3516</v>
      </c>
      <c r="E747" t="s">
        <v>169</v>
      </c>
      <c r="F747">
        <v>58</v>
      </c>
      <c r="G747">
        <f t="shared" si="22"/>
        <v>50</v>
      </c>
      <c r="H747">
        <f t="shared" si="23"/>
        <v>2017</v>
      </c>
    </row>
    <row r="748" spans="1:8" x14ac:dyDescent="0.25">
      <c r="A748" s="1">
        <v>43083</v>
      </c>
      <c r="B748" t="s">
        <v>181</v>
      </c>
      <c r="C748" t="s">
        <v>184</v>
      </c>
      <c r="D748" s="2">
        <v>3516</v>
      </c>
      <c r="E748" t="s">
        <v>169</v>
      </c>
      <c r="F748">
        <v>50</v>
      </c>
      <c r="G748">
        <f t="shared" si="22"/>
        <v>50</v>
      </c>
      <c r="H748">
        <f t="shared" si="23"/>
        <v>2017</v>
      </c>
    </row>
    <row r="749" spans="1:8" x14ac:dyDescent="0.25">
      <c r="A749" s="1">
        <v>43084</v>
      </c>
      <c r="B749" t="s">
        <v>181</v>
      </c>
      <c r="C749" t="s">
        <v>185</v>
      </c>
      <c r="D749" s="2">
        <v>3516</v>
      </c>
      <c r="E749" t="s">
        <v>169</v>
      </c>
      <c r="F749">
        <v>76</v>
      </c>
      <c r="G749">
        <f t="shared" si="22"/>
        <v>50</v>
      </c>
      <c r="H749">
        <f t="shared" si="23"/>
        <v>2017</v>
      </c>
    </row>
    <row r="750" spans="1:8" x14ac:dyDescent="0.25">
      <c r="A750" s="1">
        <v>43087</v>
      </c>
      <c r="B750" t="s">
        <v>181</v>
      </c>
      <c r="C750" t="s">
        <v>83</v>
      </c>
      <c r="D750" t="s">
        <v>186</v>
      </c>
      <c r="E750" t="s">
        <v>169</v>
      </c>
      <c r="F750">
        <v>62</v>
      </c>
      <c r="G750">
        <f t="shared" si="22"/>
        <v>51</v>
      </c>
      <c r="H750">
        <f t="shared" si="23"/>
        <v>2017</v>
      </c>
    </row>
    <row r="751" spans="1:8" x14ac:dyDescent="0.25">
      <c r="A751" s="1">
        <v>43088</v>
      </c>
      <c r="B751" t="s">
        <v>181</v>
      </c>
      <c r="C751" t="s">
        <v>178</v>
      </c>
      <c r="D751" t="s">
        <v>186</v>
      </c>
      <c r="E751" t="s">
        <v>169</v>
      </c>
      <c r="F751">
        <v>88</v>
      </c>
      <c r="G751">
        <f t="shared" si="22"/>
        <v>51</v>
      </c>
      <c r="H751">
        <f t="shared" si="23"/>
        <v>2017</v>
      </c>
    </row>
    <row r="752" spans="1:8" x14ac:dyDescent="0.25">
      <c r="A752" s="1">
        <v>43089</v>
      </c>
      <c r="B752" t="s">
        <v>181</v>
      </c>
      <c r="C752">
        <v>0</v>
      </c>
      <c r="D752" t="s">
        <v>186</v>
      </c>
      <c r="E752" t="s">
        <v>169</v>
      </c>
      <c r="F752">
        <v>68</v>
      </c>
      <c r="G752">
        <f t="shared" si="22"/>
        <v>51</v>
      </c>
      <c r="H752">
        <f t="shared" si="23"/>
        <v>2017</v>
      </c>
    </row>
    <row r="753" spans="1:8" x14ac:dyDescent="0.25">
      <c r="A753" s="1">
        <v>43090</v>
      </c>
      <c r="B753" t="s">
        <v>181</v>
      </c>
      <c r="C753">
        <v>0</v>
      </c>
      <c r="D753" t="s">
        <v>186</v>
      </c>
      <c r="E753" t="s">
        <v>169</v>
      </c>
      <c r="F753">
        <v>78</v>
      </c>
      <c r="G753">
        <f t="shared" si="22"/>
        <v>51</v>
      </c>
      <c r="H753">
        <f t="shared" si="23"/>
        <v>2017</v>
      </c>
    </row>
    <row r="754" spans="1:8" x14ac:dyDescent="0.25">
      <c r="A754" s="1">
        <v>43091</v>
      </c>
      <c r="B754" t="s">
        <v>181</v>
      </c>
      <c r="C754" t="s">
        <v>187</v>
      </c>
      <c r="D754" t="s">
        <v>186</v>
      </c>
      <c r="E754" t="s">
        <v>169</v>
      </c>
      <c r="F754">
        <v>54</v>
      </c>
      <c r="G754">
        <f t="shared" si="22"/>
        <v>51</v>
      </c>
      <c r="H754">
        <f t="shared" si="23"/>
        <v>2017</v>
      </c>
    </row>
    <row r="755" spans="1:8" x14ac:dyDescent="0.25">
      <c r="A755" s="1">
        <v>43095</v>
      </c>
      <c r="B755" t="s">
        <v>181</v>
      </c>
      <c r="C755" t="s">
        <v>10</v>
      </c>
      <c r="D755" s="2">
        <v>3513</v>
      </c>
      <c r="E755" t="s">
        <v>169</v>
      </c>
      <c r="F755">
        <v>86</v>
      </c>
      <c r="G755">
        <f t="shared" si="22"/>
        <v>52</v>
      </c>
      <c r="H755">
        <f t="shared" si="23"/>
        <v>2017</v>
      </c>
    </row>
    <row r="756" spans="1:8" x14ac:dyDescent="0.25">
      <c r="A756" s="1">
        <v>43096</v>
      </c>
      <c r="B756" t="s">
        <v>181</v>
      </c>
      <c r="C756">
        <v>0</v>
      </c>
      <c r="D756" s="2">
        <v>3513</v>
      </c>
      <c r="E756" t="s">
        <v>169</v>
      </c>
      <c r="F756">
        <v>36</v>
      </c>
      <c r="G756">
        <f t="shared" si="22"/>
        <v>52</v>
      </c>
      <c r="H756">
        <f t="shared" si="23"/>
        <v>2017</v>
      </c>
    </row>
    <row r="757" spans="1:8" x14ac:dyDescent="0.25">
      <c r="A757" s="1">
        <v>43097</v>
      </c>
      <c r="B757" t="s">
        <v>181</v>
      </c>
      <c r="C757" t="s">
        <v>17</v>
      </c>
      <c r="D757" s="2">
        <v>3513</v>
      </c>
      <c r="E757" t="s">
        <v>169</v>
      </c>
      <c r="F757">
        <v>82</v>
      </c>
      <c r="G757">
        <f t="shared" si="22"/>
        <v>52</v>
      </c>
      <c r="H757">
        <f t="shared" si="23"/>
        <v>2017</v>
      </c>
    </row>
    <row r="758" spans="1:8" x14ac:dyDescent="0.25">
      <c r="A758" s="1">
        <v>43098</v>
      </c>
      <c r="B758" t="s">
        <v>181</v>
      </c>
      <c r="C758">
        <v>0</v>
      </c>
      <c r="D758" s="2">
        <v>3513</v>
      </c>
      <c r="E758" t="s">
        <v>169</v>
      </c>
      <c r="F758">
        <v>40</v>
      </c>
      <c r="G758">
        <f t="shared" si="22"/>
        <v>52</v>
      </c>
      <c r="H758">
        <f t="shared" si="23"/>
        <v>2017</v>
      </c>
    </row>
    <row r="759" spans="1:8" x14ac:dyDescent="0.25">
      <c r="A759" s="1">
        <v>43102</v>
      </c>
      <c r="B759" t="s">
        <v>181</v>
      </c>
      <c r="C759">
        <v>0</v>
      </c>
      <c r="D759" s="2">
        <v>3531</v>
      </c>
      <c r="E759" t="s">
        <v>176</v>
      </c>
      <c r="F759">
        <v>50</v>
      </c>
      <c r="G759">
        <f t="shared" si="22"/>
        <v>1</v>
      </c>
      <c r="H759">
        <f t="shared" si="23"/>
        <v>2018</v>
      </c>
    </row>
    <row r="760" spans="1:8" x14ac:dyDescent="0.25">
      <c r="A760" s="1">
        <v>43103</v>
      </c>
      <c r="B760" t="s">
        <v>181</v>
      </c>
      <c r="C760" t="s">
        <v>137</v>
      </c>
      <c r="D760" s="2">
        <v>3531</v>
      </c>
      <c r="E760" t="s">
        <v>176</v>
      </c>
      <c r="F760">
        <v>138</v>
      </c>
      <c r="G760">
        <f t="shared" si="22"/>
        <v>1</v>
      </c>
      <c r="H760">
        <f t="shared" si="23"/>
        <v>2018</v>
      </c>
    </row>
    <row r="761" spans="1:8" x14ac:dyDescent="0.25">
      <c r="A761" s="1">
        <v>43104</v>
      </c>
      <c r="B761" t="s">
        <v>181</v>
      </c>
      <c r="C761">
        <v>0</v>
      </c>
      <c r="D761" s="2">
        <v>3555</v>
      </c>
      <c r="E761" t="s">
        <v>176</v>
      </c>
      <c r="F761">
        <v>84</v>
      </c>
      <c r="G761">
        <f t="shared" si="22"/>
        <v>1</v>
      </c>
      <c r="H761">
        <f t="shared" si="23"/>
        <v>2018</v>
      </c>
    </row>
    <row r="762" spans="1:8" x14ac:dyDescent="0.25">
      <c r="A762" s="1">
        <v>43105</v>
      </c>
      <c r="B762" t="s">
        <v>181</v>
      </c>
      <c r="C762">
        <v>1</v>
      </c>
      <c r="D762" s="2">
        <v>3531</v>
      </c>
      <c r="E762" t="s">
        <v>176</v>
      </c>
      <c r="F762">
        <v>118</v>
      </c>
      <c r="G762">
        <f t="shared" si="22"/>
        <v>1</v>
      </c>
      <c r="H762">
        <f t="shared" si="23"/>
        <v>2018</v>
      </c>
    </row>
    <row r="763" spans="1:8" x14ac:dyDescent="0.25">
      <c r="A763" s="1">
        <v>43108</v>
      </c>
      <c r="B763" t="s">
        <v>181</v>
      </c>
      <c r="C763">
        <v>11</v>
      </c>
      <c r="D763" s="2">
        <v>3555</v>
      </c>
      <c r="E763" t="s">
        <v>176</v>
      </c>
      <c r="F763">
        <v>68</v>
      </c>
      <c r="G763">
        <f t="shared" si="22"/>
        <v>2</v>
      </c>
      <c r="H763">
        <f t="shared" si="23"/>
        <v>2018</v>
      </c>
    </row>
    <row r="764" spans="1:8" x14ac:dyDescent="0.25">
      <c r="A764" s="1">
        <v>43109</v>
      </c>
      <c r="B764" t="s">
        <v>181</v>
      </c>
      <c r="C764">
        <v>12</v>
      </c>
      <c r="D764" s="2">
        <v>3555</v>
      </c>
      <c r="E764" t="s">
        <v>176</v>
      </c>
      <c r="F764">
        <v>78</v>
      </c>
      <c r="G764">
        <f t="shared" si="22"/>
        <v>2</v>
      </c>
      <c r="H764">
        <f t="shared" si="23"/>
        <v>2018</v>
      </c>
    </row>
    <row r="765" spans="1:8" x14ac:dyDescent="0.25">
      <c r="A765" s="1">
        <v>43110</v>
      </c>
      <c r="B765" t="s">
        <v>181</v>
      </c>
      <c r="C765" t="s">
        <v>137</v>
      </c>
      <c r="D765" s="2">
        <v>3555</v>
      </c>
      <c r="E765" t="s">
        <v>176</v>
      </c>
      <c r="F765">
        <v>42</v>
      </c>
      <c r="G765">
        <f t="shared" si="22"/>
        <v>2</v>
      </c>
      <c r="H765">
        <f t="shared" si="23"/>
        <v>2018</v>
      </c>
    </row>
    <row r="766" spans="1:8" x14ac:dyDescent="0.25">
      <c r="A766" s="1">
        <v>43111</v>
      </c>
      <c r="B766" t="s">
        <v>181</v>
      </c>
      <c r="C766">
        <v>0</v>
      </c>
      <c r="D766" s="2">
        <v>3555</v>
      </c>
      <c r="E766" t="s">
        <v>176</v>
      </c>
      <c r="F766">
        <v>96</v>
      </c>
      <c r="G766">
        <f t="shared" si="22"/>
        <v>2</v>
      </c>
      <c r="H766">
        <f t="shared" si="23"/>
        <v>2018</v>
      </c>
    </row>
    <row r="767" spans="1:8" x14ac:dyDescent="0.25">
      <c r="A767" s="1">
        <v>43112</v>
      </c>
      <c r="B767" t="s">
        <v>181</v>
      </c>
      <c r="C767">
        <v>0</v>
      </c>
      <c r="D767" s="2">
        <v>3555</v>
      </c>
      <c r="E767" t="s">
        <v>176</v>
      </c>
      <c r="F767">
        <v>158</v>
      </c>
      <c r="G767">
        <f t="shared" si="22"/>
        <v>2</v>
      </c>
      <c r="H767">
        <f t="shared" si="23"/>
        <v>2018</v>
      </c>
    </row>
    <row r="768" spans="1:8" x14ac:dyDescent="0.25">
      <c r="A768" s="1">
        <v>43115</v>
      </c>
      <c r="B768" t="s">
        <v>181</v>
      </c>
      <c r="C768" t="s">
        <v>37</v>
      </c>
      <c r="D768" s="2">
        <v>3563</v>
      </c>
      <c r="E768" t="s">
        <v>176</v>
      </c>
      <c r="F768">
        <v>68</v>
      </c>
      <c r="G768">
        <f t="shared" si="22"/>
        <v>3</v>
      </c>
      <c r="H768">
        <f t="shared" si="23"/>
        <v>2018</v>
      </c>
    </row>
    <row r="769" spans="1:8" x14ac:dyDescent="0.25">
      <c r="A769" s="1">
        <v>43116</v>
      </c>
      <c r="B769" t="s">
        <v>181</v>
      </c>
      <c r="C769" t="s">
        <v>54</v>
      </c>
      <c r="D769" s="2">
        <v>3563</v>
      </c>
      <c r="E769" t="s">
        <v>176</v>
      </c>
      <c r="F769">
        <v>114</v>
      </c>
      <c r="G769">
        <f t="shared" si="22"/>
        <v>3</v>
      </c>
      <c r="H769">
        <f t="shared" si="23"/>
        <v>2018</v>
      </c>
    </row>
    <row r="770" spans="1:8" x14ac:dyDescent="0.25">
      <c r="A770" s="1">
        <v>43117</v>
      </c>
      <c r="B770" t="s">
        <v>181</v>
      </c>
      <c r="C770" t="s">
        <v>69</v>
      </c>
      <c r="D770" s="2">
        <v>3563</v>
      </c>
      <c r="E770" t="s">
        <v>176</v>
      </c>
      <c r="F770">
        <v>50</v>
      </c>
      <c r="G770">
        <f t="shared" si="22"/>
        <v>3</v>
      </c>
      <c r="H770">
        <f t="shared" si="23"/>
        <v>2018</v>
      </c>
    </row>
    <row r="771" spans="1:8" x14ac:dyDescent="0.25">
      <c r="A771" s="1">
        <v>43118</v>
      </c>
      <c r="B771" t="s">
        <v>181</v>
      </c>
      <c r="C771" t="s">
        <v>153</v>
      </c>
      <c r="D771" s="2">
        <v>3563</v>
      </c>
      <c r="E771" t="s">
        <v>176</v>
      </c>
      <c r="F771">
        <v>90</v>
      </c>
      <c r="G771">
        <f t="shared" ref="G771:G811" si="24">WEEKNUM(A771)</f>
        <v>3</v>
      </c>
      <c r="H771">
        <f t="shared" ref="H771:H811" si="25">YEAR(A771)</f>
        <v>2018</v>
      </c>
    </row>
    <row r="772" spans="1:8" x14ac:dyDescent="0.25">
      <c r="A772" s="1">
        <v>43119</v>
      </c>
      <c r="B772" t="s">
        <v>181</v>
      </c>
      <c r="C772">
        <v>0</v>
      </c>
      <c r="D772" s="2">
        <v>3563</v>
      </c>
      <c r="E772" t="s">
        <v>176</v>
      </c>
      <c r="F772">
        <v>58</v>
      </c>
      <c r="G772">
        <f t="shared" si="24"/>
        <v>3</v>
      </c>
      <c r="H772">
        <f t="shared" si="25"/>
        <v>2018</v>
      </c>
    </row>
    <row r="773" spans="1:8" x14ac:dyDescent="0.25">
      <c r="A773" s="1">
        <v>43122</v>
      </c>
      <c r="B773" t="s">
        <v>181</v>
      </c>
      <c r="C773">
        <v>0</v>
      </c>
      <c r="D773" t="s">
        <v>188</v>
      </c>
      <c r="E773" t="s">
        <v>176</v>
      </c>
      <c r="F773">
        <v>104</v>
      </c>
      <c r="G773">
        <f t="shared" si="24"/>
        <v>4</v>
      </c>
      <c r="H773">
        <f t="shared" si="25"/>
        <v>2018</v>
      </c>
    </row>
    <row r="774" spans="1:8" x14ac:dyDescent="0.25">
      <c r="A774" s="1">
        <v>43123</v>
      </c>
      <c r="B774" t="s">
        <v>181</v>
      </c>
      <c r="C774">
        <v>0</v>
      </c>
      <c r="D774" t="s">
        <v>188</v>
      </c>
      <c r="E774" t="s">
        <v>176</v>
      </c>
      <c r="F774">
        <v>94</v>
      </c>
      <c r="G774">
        <f t="shared" si="24"/>
        <v>4</v>
      </c>
      <c r="H774">
        <f t="shared" si="25"/>
        <v>2018</v>
      </c>
    </row>
    <row r="775" spans="1:8" x14ac:dyDescent="0.25">
      <c r="A775" s="1">
        <v>43124</v>
      </c>
      <c r="B775" t="s">
        <v>181</v>
      </c>
      <c r="C775">
        <v>0</v>
      </c>
      <c r="D775" t="s">
        <v>188</v>
      </c>
      <c r="E775" t="s">
        <v>176</v>
      </c>
      <c r="F775">
        <v>113.8</v>
      </c>
      <c r="G775">
        <f t="shared" si="24"/>
        <v>4</v>
      </c>
      <c r="H775">
        <f t="shared" si="25"/>
        <v>2018</v>
      </c>
    </row>
    <row r="776" spans="1:8" x14ac:dyDescent="0.25">
      <c r="A776" s="1">
        <v>43125</v>
      </c>
      <c r="B776" t="s">
        <v>181</v>
      </c>
      <c r="C776">
        <v>21</v>
      </c>
      <c r="D776" t="s">
        <v>188</v>
      </c>
      <c r="E776" t="s">
        <v>176</v>
      </c>
      <c r="F776">
        <v>76</v>
      </c>
      <c r="G776">
        <f t="shared" si="24"/>
        <v>4</v>
      </c>
      <c r="H776">
        <f t="shared" si="25"/>
        <v>2018</v>
      </c>
    </row>
    <row r="777" spans="1:8" x14ac:dyDescent="0.25">
      <c r="A777" s="1">
        <v>43126</v>
      </c>
      <c r="B777" t="s">
        <v>181</v>
      </c>
      <c r="C777" t="s">
        <v>64</v>
      </c>
      <c r="D777" t="s">
        <v>188</v>
      </c>
      <c r="E777" t="s">
        <v>176</v>
      </c>
      <c r="F777">
        <v>126</v>
      </c>
      <c r="G777">
        <f t="shared" si="24"/>
        <v>4</v>
      </c>
      <c r="H777">
        <f t="shared" si="25"/>
        <v>2018</v>
      </c>
    </row>
    <row r="778" spans="1:8" x14ac:dyDescent="0.25">
      <c r="A778" s="1">
        <v>43129</v>
      </c>
      <c r="B778" t="s">
        <v>181</v>
      </c>
      <c r="C778" t="s">
        <v>19</v>
      </c>
      <c r="D778" s="2">
        <v>3584</v>
      </c>
      <c r="E778" t="s">
        <v>176</v>
      </c>
      <c r="F778">
        <v>102</v>
      </c>
      <c r="G778">
        <f t="shared" si="24"/>
        <v>5</v>
      </c>
      <c r="H778">
        <f t="shared" si="25"/>
        <v>2018</v>
      </c>
    </row>
    <row r="779" spans="1:8" x14ac:dyDescent="0.25">
      <c r="A779" s="1">
        <v>43130</v>
      </c>
      <c r="B779" t="s">
        <v>181</v>
      </c>
      <c r="C779" t="s">
        <v>189</v>
      </c>
      <c r="D779" s="2">
        <v>3584</v>
      </c>
      <c r="E779" t="s">
        <v>176</v>
      </c>
      <c r="F779">
        <v>204</v>
      </c>
      <c r="G779">
        <f t="shared" si="24"/>
        <v>5</v>
      </c>
      <c r="H779">
        <f t="shared" si="25"/>
        <v>2018</v>
      </c>
    </row>
    <row r="780" spans="1:8" x14ac:dyDescent="0.25">
      <c r="A780" s="1">
        <v>43131</v>
      </c>
      <c r="B780" t="s">
        <v>181</v>
      </c>
      <c r="C780">
        <v>3</v>
      </c>
      <c r="D780" s="2">
        <v>3584</v>
      </c>
      <c r="E780" t="s">
        <v>176</v>
      </c>
      <c r="F780">
        <v>114</v>
      </c>
      <c r="G780">
        <f t="shared" si="24"/>
        <v>5</v>
      </c>
      <c r="H780">
        <f t="shared" si="25"/>
        <v>2018</v>
      </c>
    </row>
    <row r="781" spans="1:8" x14ac:dyDescent="0.25">
      <c r="A781" s="1">
        <v>43132</v>
      </c>
      <c r="B781" t="s">
        <v>190</v>
      </c>
      <c r="C781" t="s">
        <v>191</v>
      </c>
      <c r="D781" s="2">
        <v>3584</v>
      </c>
      <c r="E781" t="s">
        <v>169</v>
      </c>
      <c r="F781">
        <v>144</v>
      </c>
      <c r="G781">
        <f t="shared" si="24"/>
        <v>5</v>
      </c>
      <c r="H781">
        <f t="shared" si="25"/>
        <v>2018</v>
      </c>
    </row>
    <row r="782" spans="1:8" x14ac:dyDescent="0.25">
      <c r="A782" s="1">
        <v>43133</v>
      </c>
      <c r="B782" t="s">
        <v>190</v>
      </c>
      <c r="C782" t="s">
        <v>18</v>
      </c>
      <c r="D782" s="2">
        <v>3584</v>
      </c>
      <c r="E782" t="s">
        <v>169</v>
      </c>
      <c r="F782">
        <v>110</v>
      </c>
      <c r="G782">
        <f t="shared" si="24"/>
        <v>5</v>
      </c>
      <c r="H782">
        <f t="shared" si="25"/>
        <v>2018</v>
      </c>
    </row>
    <row r="783" spans="1:8" x14ac:dyDescent="0.25">
      <c r="A783" s="1">
        <v>43136</v>
      </c>
      <c r="B783" t="s">
        <v>190</v>
      </c>
      <c r="C783">
        <v>0</v>
      </c>
      <c r="D783" s="2">
        <v>3565</v>
      </c>
      <c r="E783" t="s">
        <v>169</v>
      </c>
      <c r="F783">
        <v>86</v>
      </c>
      <c r="G783">
        <f t="shared" si="24"/>
        <v>6</v>
      </c>
      <c r="H783">
        <f t="shared" si="25"/>
        <v>2018</v>
      </c>
    </row>
    <row r="784" spans="1:8" x14ac:dyDescent="0.25">
      <c r="A784" s="1">
        <v>43137</v>
      </c>
      <c r="B784" t="s">
        <v>190</v>
      </c>
      <c r="C784">
        <v>0</v>
      </c>
      <c r="D784" s="2">
        <v>3565</v>
      </c>
      <c r="E784" t="s">
        <v>169</v>
      </c>
      <c r="F784">
        <v>158</v>
      </c>
      <c r="G784">
        <f t="shared" si="24"/>
        <v>6</v>
      </c>
      <c r="H784">
        <f t="shared" si="25"/>
        <v>2018</v>
      </c>
    </row>
    <row r="785" spans="1:8" x14ac:dyDescent="0.25">
      <c r="A785" s="1">
        <v>43138</v>
      </c>
      <c r="B785" t="s">
        <v>190</v>
      </c>
      <c r="C785">
        <v>0</v>
      </c>
      <c r="D785" s="2">
        <v>3565</v>
      </c>
      <c r="E785" t="s">
        <v>169</v>
      </c>
      <c r="F785">
        <v>178</v>
      </c>
      <c r="G785">
        <f t="shared" si="24"/>
        <v>6</v>
      </c>
      <c r="H785">
        <f t="shared" si="25"/>
        <v>2018</v>
      </c>
    </row>
    <row r="786" spans="1:8" x14ac:dyDescent="0.25">
      <c r="A786" s="1">
        <v>43139</v>
      </c>
      <c r="B786" t="s">
        <v>190</v>
      </c>
      <c r="C786" t="s">
        <v>53</v>
      </c>
      <c r="D786" s="2">
        <v>3565</v>
      </c>
      <c r="E786" t="s">
        <v>169</v>
      </c>
      <c r="F786">
        <v>232</v>
      </c>
      <c r="G786">
        <f t="shared" si="24"/>
        <v>6</v>
      </c>
      <c r="H786">
        <f t="shared" si="25"/>
        <v>2018</v>
      </c>
    </row>
    <row r="787" spans="1:8" x14ac:dyDescent="0.25">
      <c r="A787" s="1">
        <v>43140</v>
      </c>
      <c r="B787" t="s">
        <v>190</v>
      </c>
      <c r="C787">
        <v>0</v>
      </c>
      <c r="D787" s="2">
        <v>3565</v>
      </c>
      <c r="E787" t="s">
        <v>169</v>
      </c>
      <c r="F787">
        <v>142</v>
      </c>
      <c r="G787">
        <f t="shared" si="24"/>
        <v>6</v>
      </c>
      <c r="H787">
        <f t="shared" si="25"/>
        <v>2018</v>
      </c>
    </row>
    <row r="788" spans="1:8" x14ac:dyDescent="0.25">
      <c r="A788" s="1">
        <v>43143</v>
      </c>
      <c r="B788" t="s">
        <v>190</v>
      </c>
      <c r="C788">
        <v>0</v>
      </c>
      <c r="D788" s="2">
        <v>3572</v>
      </c>
      <c r="E788" t="s">
        <v>169</v>
      </c>
      <c r="F788">
        <v>28</v>
      </c>
      <c r="G788">
        <f t="shared" si="24"/>
        <v>7</v>
      </c>
      <c r="H788">
        <f t="shared" si="25"/>
        <v>2018</v>
      </c>
    </row>
    <row r="789" spans="1:8" x14ac:dyDescent="0.25">
      <c r="A789" s="1">
        <v>43145</v>
      </c>
      <c r="B789" t="s">
        <v>190</v>
      </c>
      <c r="C789">
        <v>0</v>
      </c>
      <c r="D789" s="2">
        <v>3572</v>
      </c>
      <c r="E789" t="s">
        <v>169</v>
      </c>
      <c r="F789">
        <v>36.799999999999997</v>
      </c>
      <c r="G789">
        <f t="shared" si="24"/>
        <v>7</v>
      </c>
      <c r="H789">
        <f t="shared" si="25"/>
        <v>2018</v>
      </c>
    </row>
    <row r="790" spans="1:8" x14ac:dyDescent="0.25">
      <c r="A790" s="1">
        <v>43146</v>
      </c>
      <c r="B790" t="s">
        <v>190</v>
      </c>
      <c r="C790">
        <v>0</v>
      </c>
      <c r="D790" s="2">
        <v>3572</v>
      </c>
      <c r="E790" t="s">
        <v>169</v>
      </c>
      <c r="F790">
        <v>118</v>
      </c>
      <c r="G790">
        <f t="shared" si="24"/>
        <v>7</v>
      </c>
      <c r="H790">
        <f t="shared" si="25"/>
        <v>2018</v>
      </c>
    </row>
    <row r="791" spans="1:8" x14ac:dyDescent="0.25">
      <c r="A791" s="1">
        <v>43147</v>
      </c>
      <c r="B791" t="s">
        <v>190</v>
      </c>
      <c r="C791">
        <v>0</v>
      </c>
      <c r="D791" s="2">
        <v>3572</v>
      </c>
      <c r="E791" t="s">
        <v>169</v>
      </c>
      <c r="F791">
        <v>104</v>
      </c>
      <c r="G791">
        <f t="shared" si="24"/>
        <v>7</v>
      </c>
      <c r="H791">
        <f t="shared" si="25"/>
        <v>2018</v>
      </c>
    </row>
    <row r="792" spans="1:8" x14ac:dyDescent="0.25">
      <c r="A792" s="1">
        <v>43150</v>
      </c>
      <c r="B792" t="s">
        <v>190</v>
      </c>
      <c r="C792" t="s">
        <v>73</v>
      </c>
      <c r="D792" s="2">
        <v>3556</v>
      </c>
      <c r="E792" t="s">
        <v>169</v>
      </c>
      <c r="F792">
        <v>110</v>
      </c>
      <c r="G792">
        <f t="shared" si="24"/>
        <v>8</v>
      </c>
      <c r="H792">
        <f t="shared" si="25"/>
        <v>2018</v>
      </c>
    </row>
    <row r="793" spans="1:8" x14ac:dyDescent="0.25">
      <c r="A793" s="1">
        <v>43151</v>
      </c>
      <c r="B793" t="s">
        <v>190</v>
      </c>
      <c r="C793">
        <v>2</v>
      </c>
      <c r="D793" s="2">
        <v>3556</v>
      </c>
      <c r="E793" t="s">
        <v>169</v>
      </c>
      <c r="F793">
        <v>84</v>
      </c>
      <c r="G793">
        <f t="shared" si="24"/>
        <v>8</v>
      </c>
      <c r="H793">
        <f t="shared" si="25"/>
        <v>2018</v>
      </c>
    </row>
    <row r="794" spans="1:8" x14ac:dyDescent="0.25">
      <c r="A794" s="1">
        <v>43152</v>
      </c>
      <c r="B794" t="s">
        <v>190</v>
      </c>
      <c r="C794">
        <v>0</v>
      </c>
      <c r="D794" s="2">
        <v>3556</v>
      </c>
      <c r="E794" t="s">
        <v>169</v>
      </c>
      <c r="F794">
        <v>140</v>
      </c>
      <c r="G794">
        <f t="shared" si="24"/>
        <v>8</v>
      </c>
      <c r="H794">
        <f t="shared" si="25"/>
        <v>2018</v>
      </c>
    </row>
    <row r="795" spans="1:8" x14ac:dyDescent="0.25">
      <c r="A795" s="1">
        <v>43153</v>
      </c>
      <c r="B795" t="s">
        <v>190</v>
      </c>
      <c r="C795" t="s">
        <v>192</v>
      </c>
      <c r="D795" s="2">
        <v>3556</v>
      </c>
      <c r="E795" t="s">
        <v>169</v>
      </c>
      <c r="F795">
        <v>114</v>
      </c>
      <c r="G795">
        <f t="shared" si="24"/>
        <v>8</v>
      </c>
      <c r="H795">
        <f t="shared" si="25"/>
        <v>2018</v>
      </c>
    </row>
    <row r="796" spans="1:8" x14ac:dyDescent="0.25">
      <c r="A796" s="1">
        <v>43154</v>
      </c>
      <c r="B796" t="s">
        <v>190</v>
      </c>
      <c r="C796">
        <v>27</v>
      </c>
      <c r="D796" s="2">
        <v>3556</v>
      </c>
      <c r="E796" t="s">
        <v>169</v>
      </c>
      <c r="F796">
        <v>108.8</v>
      </c>
      <c r="G796">
        <f t="shared" si="24"/>
        <v>8</v>
      </c>
      <c r="H796">
        <f t="shared" si="25"/>
        <v>2018</v>
      </c>
    </row>
    <row r="797" spans="1:8" x14ac:dyDescent="0.25">
      <c r="A797" s="1">
        <v>43157</v>
      </c>
      <c r="B797" t="s">
        <v>190</v>
      </c>
      <c r="C797" t="s">
        <v>193</v>
      </c>
      <c r="D797" s="2">
        <v>3559</v>
      </c>
      <c r="E797" t="s">
        <v>169</v>
      </c>
      <c r="F797">
        <v>122</v>
      </c>
      <c r="G797">
        <f t="shared" si="24"/>
        <v>9</v>
      </c>
      <c r="H797">
        <f t="shared" si="25"/>
        <v>2018</v>
      </c>
    </row>
    <row r="798" spans="1:8" x14ac:dyDescent="0.25">
      <c r="A798" s="1">
        <v>43158</v>
      </c>
      <c r="B798" t="s">
        <v>190</v>
      </c>
      <c r="C798">
        <v>0</v>
      </c>
      <c r="D798" s="2">
        <v>3559</v>
      </c>
      <c r="E798" t="s">
        <v>169</v>
      </c>
      <c r="F798">
        <v>160</v>
      </c>
      <c r="G798">
        <f t="shared" si="24"/>
        <v>9</v>
      </c>
      <c r="H798">
        <f t="shared" si="25"/>
        <v>2018</v>
      </c>
    </row>
    <row r="799" spans="1:8" x14ac:dyDescent="0.25">
      <c r="A799" s="1">
        <v>43159</v>
      </c>
      <c r="B799" t="s">
        <v>190</v>
      </c>
      <c r="C799">
        <v>6</v>
      </c>
      <c r="D799" s="2">
        <v>3559</v>
      </c>
      <c r="E799" t="s">
        <v>169</v>
      </c>
      <c r="F799">
        <v>84</v>
      </c>
      <c r="G799">
        <f t="shared" si="24"/>
        <v>9</v>
      </c>
      <c r="H799">
        <f t="shared" si="25"/>
        <v>2018</v>
      </c>
    </row>
    <row r="800" spans="1:8" x14ac:dyDescent="0.25">
      <c r="A800" s="1">
        <v>43160</v>
      </c>
      <c r="B800" t="s">
        <v>194</v>
      </c>
      <c r="C800" t="s">
        <v>14</v>
      </c>
      <c r="D800" s="2">
        <v>3559</v>
      </c>
      <c r="E800" t="s">
        <v>195</v>
      </c>
      <c r="F800">
        <v>86</v>
      </c>
      <c r="G800">
        <f t="shared" si="24"/>
        <v>9</v>
      </c>
      <c r="H800">
        <f t="shared" si="25"/>
        <v>2018</v>
      </c>
    </row>
    <row r="801" spans="1:8" x14ac:dyDescent="0.25">
      <c r="A801" s="1">
        <v>43161</v>
      </c>
      <c r="B801" t="s">
        <v>194</v>
      </c>
      <c r="C801">
        <v>0</v>
      </c>
      <c r="D801" s="2">
        <v>3559</v>
      </c>
      <c r="E801" t="s">
        <v>195</v>
      </c>
      <c r="F801">
        <v>68</v>
      </c>
      <c r="G801">
        <f t="shared" si="24"/>
        <v>9</v>
      </c>
      <c r="H801">
        <f t="shared" si="25"/>
        <v>2018</v>
      </c>
    </row>
    <row r="802" spans="1:8" x14ac:dyDescent="0.25">
      <c r="A802" s="1">
        <v>43164</v>
      </c>
      <c r="B802" t="s">
        <v>194</v>
      </c>
      <c r="C802">
        <v>2</v>
      </c>
      <c r="D802" s="2">
        <v>3546</v>
      </c>
      <c r="E802" t="s">
        <v>195</v>
      </c>
      <c r="F802">
        <v>84</v>
      </c>
      <c r="G802">
        <f t="shared" si="24"/>
        <v>10</v>
      </c>
      <c r="H802">
        <f t="shared" si="25"/>
        <v>2018</v>
      </c>
    </row>
    <row r="803" spans="1:8" x14ac:dyDescent="0.25">
      <c r="A803" s="1">
        <v>43165</v>
      </c>
      <c r="B803" t="s">
        <v>194</v>
      </c>
      <c r="C803">
        <v>0</v>
      </c>
      <c r="D803" s="2">
        <v>3546</v>
      </c>
      <c r="E803" t="s">
        <v>195</v>
      </c>
      <c r="F803">
        <v>152</v>
      </c>
      <c r="G803">
        <f t="shared" si="24"/>
        <v>10</v>
      </c>
      <c r="H803">
        <f t="shared" si="25"/>
        <v>2018</v>
      </c>
    </row>
    <row r="804" spans="1:8" x14ac:dyDescent="0.25">
      <c r="A804" s="1">
        <v>43166</v>
      </c>
      <c r="B804" t="s">
        <v>194</v>
      </c>
      <c r="C804">
        <v>12</v>
      </c>
      <c r="D804" s="2">
        <v>3546</v>
      </c>
      <c r="E804" t="s">
        <v>195</v>
      </c>
      <c r="F804">
        <v>136</v>
      </c>
      <c r="G804">
        <f t="shared" si="24"/>
        <v>10</v>
      </c>
      <c r="H804">
        <f t="shared" si="25"/>
        <v>2018</v>
      </c>
    </row>
    <row r="805" spans="1:8" x14ac:dyDescent="0.25">
      <c r="A805" s="1">
        <v>43167</v>
      </c>
      <c r="B805" t="s">
        <v>194</v>
      </c>
      <c r="C805" t="s">
        <v>65</v>
      </c>
      <c r="D805" s="2">
        <v>3546</v>
      </c>
      <c r="E805" t="s">
        <v>195</v>
      </c>
      <c r="F805">
        <v>98</v>
      </c>
      <c r="G805">
        <f t="shared" si="24"/>
        <v>10</v>
      </c>
      <c r="H805">
        <f t="shared" si="25"/>
        <v>2018</v>
      </c>
    </row>
    <row r="806" spans="1:8" x14ac:dyDescent="0.25">
      <c r="A806" s="1">
        <v>43168</v>
      </c>
      <c r="B806" t="s">
        <v>194</v>
      </c>
      <c r="C806" t="s">
        <v>7</v>
      </c>
      <c r="D806" s="2">
        <v>3546</v>
      </c>
      <c r="E806" t="s">
        <v>195</v>
      </c>
      <c r="F806">
        <v>88.6</v>
      </c>
      <c r="G806">
        <f t="shared" si="24"/>
        <v>10</v>
      </c>
      <c r="H806">
        <f t="shared" si="25"/>
        <v>2018</v>
      </c>
    </row>
    <row r="807" spans="1:8" x14ac:dyDescent="0.25">
      <c r="A807" s="1">
        <v>43171</v>
      </c>
      <c r="B807" t="s">
        <v>194</v>
      </c>
      <c r="C807" t="s">
        <v>10</v>
      </c>
      <c r="D807" s="2">
        <v>3562</v>
      </c>
      <c r="E807" t="s">
        <v>195</v>
      </c>
      <c r="F807">
        <v>28</v>
      </c>
      <c r="G807">
        <f t="shared" si="24"/>
        <v>11</v>
      </c>
      <c r="H807">
        <f t="shared" si="25"/>
        <v>2018</v>
      </c>
    </row>
    <row r="808" spans="1:8" x14ac:dyDescent="0.25">
      <c r="A808" s="1">
        <v>43172</v>
      </c>
      <c r="B808" t="s">
        <v>194</v>
      </c>
      <c r="C808">
        <v>0</v>
      </c>
      <c r="D808" s="2">
        <v>3562</v>
      </c>
      <c r="E808" t="s">
        <v>195</v>
      </c>
      <c r="F808">
        <v>106</v>
      </c>
      <c r="G808">
        <f t="shared" si="24"/>
        <v>11</v>
      </c>
      <c r="H808">
        <f t="shared" si="25"/>
        <v>2018</v>
      </c>
    </row>
    <row r="809" spans="1:8" x14ac:dyDescent="0.25">
      <c r="A809" s="1">
        <v>43173</v>
      </c>
      <c r="B809" t="s">
        <v>194</v>
      </c>
      <c r="C809">
        <v>0</v>
      </c>
      <c r="D809" s="2">
        <v>3562</v>
      </c>
      <c r="E809" t="s">
        <v>195</v>
      </c>
      <c r="F809">
        <v>134</v>
      </c>
      <c r="G809">
        <f t="shared" si="24"/>
        <v>11</v>
      </c>
      <c r="H809">
        <f t="shared" si="25"/>
        <v>2018</v>
      </c>
    </row>
    <row r="810" spans="1:8" x14ac:dyDescent="0.25">
      <c r="A810" s="1">
        <v>43174</v>
      </c>
      <c r="B810" t="s">
        <v>194</v>
      </c>
      <c r="C810" t="s">
        <v>196</v>
      </c>
      <c r="D810" s="2">
        <v>3562</v>
      </c>
      <c r="E810" t="s">
        <v>195</v>
      </c>
      <c r="F810">
        <v>122</v>
      </c>
      <c r="G810">
        <f t="shared" si="24"/>
        <v>11</v>
      </c>
      <c r="H810">
        <f t="shared" si="25"/>
        <v>2018</v>
      </c>
    </row>
    <row r="811" spans="1:8" x14ac:dyDescent="0.25">
      <c r="A811" s="1">
        <v>43175</v>
      </c>
      <c r="B811" t="s">
        <v>194</v>
      </c>
      <c r="C811">
        <v>0</v>
      </c>
      <c r="D811" s="2">
        <v>3562</v>
      </c>
      <c r="E811" t="s">
        <v>195</v>
      </c>
      <c r="F811">
        <v>66</v>
      </c>
      <c r="G811">
        <f t="shared" si="24"/>
        <v>11</v>
      </c>
      <c r="H811">
        <f t="shared" si="25"/>
        <v>2018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Planilha1</vt:lpstr>
      <vt:lpstr>Varejo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Marquim</dc:creator>
  <cp:lastModifiedBy>Victor Marquim</cp:lastModifiedBy>
  <dcterms:created xsi:type="dcterms:W3CDTF">2018-05-31T22:09:41Z</dcterms:created>
  <dcterms:modified xsi:type="dcterms:W3CDTF">2018-07-23T23:14:06Z</dcterms:modified>
</cp:coreProperties>
</file>