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pivotCache/pivotCacheDefinition7.xml" ContentType="application/vnd.openxmlformats-officedocument.spreadsheetml.pivotCacheDefinition+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1.xml" ContentType="application/vnd.ms-excel.slicer+xml"/>
  <Override PartName="/xl/timelines/timeline1.xml" ContentType="application/vnd.ms-excel.timelin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hidePivotFieldList="1" defaultThemeVersion="166925"/>
  <mc:AlternateContent xmlns:mc="http://schemas.openxmlformats.org/markup-compatibility/2006">
    <mc:Choice Requires="x15">
      <x15ac:absPath xmlns:x15ac="http://schemas.microsoft.com/office/spreadsheetml/2010/11/ac" url="G:\00 Work Files\02 Work Trainings &amp; Apps\Project SPARTA ft LINANG\20230812 SP401 Dashboards and Drill-Down Analytics\"/>
    </mc:Choice>
  </mc:AlternateContent>
  <xr:revisionPtr revIDLastSave="0" documentId="13_ncr:1_{4CAE133A-E6A3-40C6-A20C-AD77FE2A8E23}" xr6:coauthVersionLast="47" xr6:coauthVersionMax="47" xr10:uidLastSave="{00000000-0000-0000-0000-000000000000}"/>
  <workbookProtection workbookAlgorithmName="SHA-512" workbookHashValue="mOCR7yb2EpQ+Fiu+I3hrWCDta0i3NPPmGV+lHE3600xs/a0/cB9n8jjNDTC6FiV/+7BDjgTG6hozBLoE/okdHQ==" workbookSaltValue="OrdikCKd1I95HkJR2j21Nw==" workbookSpinCount="100000" lockStructure="1"/>
  <bookViews>
    <workbookView xWindow="-120" yWindow="-120" windowWidth="24240" windowHeight="13140" firstSheet="1" activeTab="6" xr2:uid="{F1447AFD-D294-4C4B-AC9F-85F6E3278D61}"/>
  </bookViews>
  <sheets>
    <sheet name="QRCode_Marketing (Original)" sheetId="1" r:id="rId1"/>
    <sheet name="Act&amp;Goal" sheetId="2" r:id="rId2"/>
    <sheet name="Scans&amp;AdLocation" sheetId="3" r:id="rId3"/>
    <sheet name="Conversation&amp;LandingPage" sheetId="4" r:id="rId4"/>
    <sheet name="LinkedTablesCharts" sheetId="7" r:id="rId5"/>
    <sheet name="Calc" sheetId="10" r:id="rId6"/>
    <sheet name="Dashboard" sheetId="9" r:id="rId7"/>
  </sheets>
  <definedNames>
    <definedName name="_AMO_UniqueIdentifier" hidden="1">"'38706540-5f39-469d-a324-0d247cc76460'"</definedName>
    <definedName name="_xlcn.WorksheetConnection_Colaste_Juvendale_QRCode_Marketing.xlsxOrig1.21" hidden="1">Orig1.2[]</definedName>
    <definedName name="_xlcn.WorksheetConnection_Colaste_Juvendale_QRCode_Marketing.xlsxTable_ActGoal.Metrics1" hidden="1">Table_ActGoal.Metrics</definedName>
    <definedName name="_xlcn.WorksheetConnection_Colaste_Juvendale_QRCode_Marketing.xlsxTable_ActGoal_Transpose1" hidden="1">Table_ActGoal_Transpose</definedName>
    <definedName name="_xlcn.WorksheetConnection_Colaste_Juvendale_QRCode_Marketing.xlsxTable_ActGoal1" hidden="1">Table_ActGoal[]</definedName>
    <definedName name="_xlcn.WorksheetConnection_Colaste_Juvendale_QRCode_Marketing.xlsxTable_ConversionLandPage_LandingPage1" hidden="1">Table_ConversionLandPage_LandPage</definedName>
    <definedName name="_xlcn.WorksheetConnection_Colaste_Juvendale_QRCode_Marketing.xlsxTable_ConversionLandPage_v21" hidden="1">Table_ConversionLandPage_v2</definedName>
    <definedName name="_xlcn.WorksheetConnection_Colaste_Juvendale_QRCode_Marketing.xlsxTable_ConversionLandPage1" hidden="1">Table_ConversionLandPage[]</definedName>
    <definedName name="_xlcn.WorksheetConnection_Colaste_Juvendale_QRCode_Marketing.xlsxTable_ScansAdLocation_AdLocation1" hidden="1">Table_ScansAdLocation_AdLocation</definedName>
    <definedName name="_xlcn.WorksheetConnection_Colaste_Juvendale_QRCode_Marketing.xlsxTable_ScansAdLocation_v21" hidden="1">Table_ScansAdLocation_v2</definedName>
    <definedName name="_xlcn.WorksheetConnection_Colaste_Juvendale_QRCode_Marketing.xlsxTable_ScansAdLocation1" hidden="1">Table_ScansAdLocation[]</definedName>
    <definedName name="AdLocationList">#REF!</definedName>
    <definedName name="Choice">LinkedTablesCharts!$E$134</definedName>
    <definedName name="LandingPageChart_Output">CHOOSE(Choice,LinkedTablesCharts!$S$126:$AD$139,LinkedTablesCharts!$AF$126:$AQ$139)</definedName>
    <definedName name="LandingPageChart1">LinkedTablesCharts!$S$126</definedName>
    <definedName name="LandingPageChart2">LinkedTablesCharts!$AF$126</definedName>
    <definedName name="LandingPageList">#REF!</definedName>
    <definedName name="LandingPageRef">LinkedTablesCharts!$E$133</definedName>
    <definedName name="MetricList">#REF!</definedName>
    <definedName name="PeriodList">#REF!</definedName>
    <definedName name="Slicer_Row_Labels">#N/A</definedName>
    <definedName name="Slicer_Row_Labels1">#N/A</definedName>
    <definedName name="Timeline_Period">#N/A</definedName>
  </definedNames>
  <calcPr calcId="191029"/>
  <pivotCaches>
    <pivotCache cacheId="459" r:id="rId8"/>
    <pivotCache cacheId="462" r:id="rId9"/>
    <pivotCache cacheId="465" r:id="rId10"/>
    <pivotCache cacheId="468" r:id="rId11"/>
    <pivotCache cacheId="471" r:id="rId12"/>
  </pivotCaches>
  <extLst>
    <ext xmlns:x14="http://schemas.microsoft.com/office/spreadsheetml/2009/9/main" uri="{876F7934-8845-4945-9796-88D515C7AA90}">
      <x14:pivotCaches>
        <pivotCache cacheId="5" r:id="rId13"/>
      </x14:pivotCaches>
    </ext>
    <ext xmlns:x14="http://schemas.microsoft.com/office/spreadsheetml/2009/9/main" uri="{BBE1A952-AA13-448e-AADC-164F8A28A991}">
      <x14:slicerCaches>
        <x14:slicerCache r:id="rId14"/>
        <x14:slicerCache r:id="rId15"/>
      </x14:slicerCaches>
    </ext>
    <ext xmlns:x14="http://schemas.microsoft.com/office/spreadsheetml/2009/9/main" uri="{79F54976-1DA5-4618-B147-4CDE4B953A38}">
      <x14:workbookPr/>
    </ext>
    <ext xmlns:x15="http://schemas.microsoft.com/office/spreadsheetml/2010/11/main" uri="{A2CB5862-8E78-49c6-8D9D-AF26E26ADB89}">
      <x15:timelineCachePivotCaches>
        <pivotCache cacheId="6" r:id="rId16"/>
      </x15:timelineCachePivotCaches>
    </ext>
    <ext xmlns:x15="http://schemas.microsoft.com/office/spreadsheetml/2010/11/main" uri="{D0CA8CA8-9F24-4464-BF8E-62219DCF47F9}">
      <x15:timelineCacheRefs>
        <x15:timelineCacheRef r:id="rId17"/>
      </x15:timelineCacheRef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_ScansAdLocation_v2" name="Table_ScansAdLocation_v2" connection="WorksheetConnection_Colaste_Juvendale_QRCode_Marketing.xlsx!Table_ScansAdLocation_v2"/>
          <x15:modelTable id="Table_ScansAdLocation_AdLocation" name="Table_ScansAdLocation_AdLocation" connection="WorksheetConnection_Colaste_Juvendale_QRCode_Marketing.xlsx!Table_ScansAdLocation_AdLocation"/>
          <x15:modelTable id="Table_ScansAdLocation" name="Table_ScansAdLocation" connection="WorksheetConnection_Colaste_Juvendale_QRCode_Marketing.xlsx!Table_ScansAdLocation"/>
          <x15:modelTable id="Table_ConversionLandPage_v2" name="Table_ConversionLandPage_v2" connection="WorksheetConnection_Colaste_Juvendale_QRCode_Marketing.xlsx!Table_ConversionLandPage_v2"/>
          <x15:modelTable id="Table_ConversionLandPage_LandingPage" name="Table_ConversionLandPage_LandingPage" connection="WorksheetConnection_Colaste_Juvendale_QRCode_Marketing.xlsx!Table_ConversionLandPage_LandingPage"/>
          <x15:modelTable id="Table_ConversionLandPage" name="Table_ConversionLandPage" connection="WorksheetConnection_Colaste_Juvendale_QRCode_Marketing.xlsx!Table_ConversionLandPage"/>
          <x15:modelTable id="Table_ActGoal_Transpose" name="Table_ActGoal_Transpose" connection="WorksheetConnection_Colaste_Juvendale_QRCode_Marketing.xlsx!Table_ActGoal_Transpose"/>
          <x15:modelTable id="Table_ActGoal Metrics" name="Table_ActGoal Metrics" connection="WorksheetConnection_Colaste_Juvendale_QRCode_Marketing.xlsx!Table_ActGoal.Metrics"/>
          <x15:modelTable id="Table_ActGoal" name="Table_ActGoal" connection="WorksheetConnection_Colaste_Juvendale_QRCode_Marketing.xlsx!Table_ActGoal"/>
          <x15:modelTable id="Orig1 2" name="Orig1 2" connection="WorksheetConnection_Colaste_Juvendale_QRCode_Marketing.xlsx!Orig1.2"/>
        </x15:modelTables>
        <x15:modelRelationships>
          <x15:modelRelationship fromTable="Table_ScansAdLocation" fromColumn="Period" toTable="Table_ActGoal" toColumn="Period"/>
          <x15:modelRelationship fromTable="Table_ScansAdLocation" fromColumn="Ad Location" toTable="Table_ScansAdLocation_AdLocation" toColumn="Row Labels"/>
          <x15:modelRelationship fromTable="Table_ConversionLandPage" fromColumn="Period" toTable="Table_ActGoal" toColumn="Period"/>
          <x15:modelRelationship fromTable="Table_ConversionLandPage" fromColumn="Landing Page" toTable="Table_ConversionLandPage_LandingPage" toColumn="Row Labels"/>
        </x15:modelRelationships>
        <x15:extLst>
          <ext xmlns:x16="http://schemas.microsoft.com/office/spreadsheetml/2014/11/main" uri="{9835A34E-60A6-4A7C-AAB8-D5F71C897F49}">
            <x16:modelTimeGroupings>
              <x16:modelTimeGrouping tableName="Table_ActGoal" columnName="Period" columnId="Period">
                <x16:calculatedTimeColumn columnName="Period (Month Index)" columnId="Period (Month Index)" contentType="monthsindex" isSelected="1"/>
                <x16:calculatedTimeColumn columnName="Period (Month)" columnId="Period (Month)" contentType="months" isSelected="1"/>
              </x16:modelTimeGrouping>
              <x16:modelTimeGrouping tableName="Table_ConversionLandPage" columnName="Period" columnId="Period">
                <x16:calculatedTimeColumn columnName="Period (Month Index)" columnId="Period (Month Index)" contentType="monthsindex" isSelected="1"/>
                <x16:calculatedTimeColumn columnName="Period (Month)" columnId="Period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 i="10" l="1"/>
  <c r="J12" i="10" s="1"/>
  <c r="D2" i="10"/>
  <c r="D3" i="10" a="1"/>
  <c r="D3" i="10" s="1"/>
  <c r="E133" i="7"/>
  <c r="E134" i="7" s="1"/>
  <c r="F3" i="2"/>
  <c r="D6" i="10"/>
  <c r="D8" i="10"/>
  <c r="D7" i="10"/>
  <c r="J9" i="10" l="1"/>
  <c r="J7" i="10"/>
  <c r="J5" i="10"/>
  <c r="D4" i="10"/>
  <c r="J3" i="10" s="1"/>
  <c r="F14" i="2"/>
  <c r="F13" i="2"/>
  <c r="F12" i="2"/>
  <c r="F11" i="2"/>
  <c r="F10" i="2"/>
  <c r="F9" i="2"/>
  <c r="F8" i="2"/>
  <c r="F7" i="2"/>
  <c r="F6" i="2"/>
  <c r="F5" i="2"/>
  <c r="F4" i="2"/>
  <c r="E13" i="1"/>
  <c r="E12" i="1"/>
  <c r="E11" i="1"/>
  <c r="E10" i="1"/>
  <c r="E9" i="1"/>
  <c r="E8" i="1"/>
  <c r="E7" i="1"/>
  <c r="E6" i="1"/>
  <c r="E5" i="1"/>
  <c r="E4" i="1"/>
  <c r="E3" i="1"/>
  <c r="E2" i="1"/>
  <c r="J15" i="10"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AD8E685-36C2-4FF1-84E0-2FCC0691F0A9}"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4861CF02-4B08-4E16-B726-842BAC9650C9}" name="WorksheetConnection_Colaste_Juvendale_QRCode_Marketing.xlsx!Orig1.2" type="102" refreshedVersion="7" minRefreshableVersion="5">
    <extLst>
      <ext xmlns:x15="http://schemas.microsoft.com/office/spreadsheetml/2010/11/main" uri="{DE250136-89BD-433C-8126-D09CA5730AF9}">
        <x15:connection id="Orig1 2">
          <x15:rangePr sourceName="_xlcn.WorksheetConnection_Colaste_Juvendale_QRCode_Marketing.xlsxOrig1.21"/>
        </x15:connection>
      </ext>
    </extLst>
  </connection>
  <connection id="3" xr16:uid="{F30E0A2C-60A7-4F7D-9A9F-DA360EF65FF6}" name="WorksheetConnection_Colaste_Juvendale_QRCode_Marketing.xlsx!Table_ActGoal" type="102" refreshedVersion="7" minRefreshableVersion="5">
    <extLst>
      <ext xmlns:x15="http://schemas.microsoft.com/office/spreadsheetml/2010/11/main" uri="{DE250136-89BD-433C-8126-D09CA5730AF9}">
        <x15:connection id="Table_ActGoal">
          <x15:rangePr sourceName="_xlcn.WorksheetConnection_Colaste_Juvendale_QRCode_Marketing.xlsxTable_ActGoal1"/>
        </x15:connection>
      </ext>
    </extLst>
  </connection>
  <connection id="4" xr16:uid="{CE5C8374-01DD-4278-8D7C-AB1707955830}" name="WorksheetConnection_Colaste_Juvendale_QRCode_Marketing.xlsx!Table_ActGoal.Metrics" type="102" refreshedVersion="7" minRefreshableVersion="5">
    <extLst>
      <ext xmlns:x15="http://schemas.microsoft.com/office/spreadsheetml/2010/11/main" uri="{DE250136-89BD-433C-8126-D09CA5730AF9}">
        <x15:connection id="Table_ActGoal Metrics">
          <x15:rangePr sourceName="_xlcn.WorksheetConnection_Colaste_Juvendale_QRCode_Marketing.xlsxTable_ActGoal.Metrics1"/>
        </x15:connection>
      </ext>
    </extLst>
  </connection>
  <connection id="5" xr16:uid="{B8A387B9-1328-410E-9B79-0CCC413EC917}" name="WorksheetConnection_Colaste_Juvendale_QRCode_Marketing.xlsx!Table_ActGoal_Transpose" type="102" refreshedVersion="7" minRefreshableVersion="5">
    <extLst>
      <ext xmlns:x15="http://schemas.microsoft.com/office/spreadsheetml/2010/11/main" uri="{DE250136-89BD-433C-8126-D09CA5730AF9}">
        <x15:connection id="Table_ActGoal_Transpose">
          <x15:rangePr sourceName="_xlcn.WorksheetConnection_Colaste_Juvendale_QRCode_Marketing.xlsxTable_ActGoal_Transpose1"/>
        </x15:connection>
      </ext>
    </extLst>
  </connection>
  <connection id="6" xr16:uid="{CE46FAB2-D1D7-44B3-948E-A6A5BB4965EB}" name="WorksheetConnection_Colaste_Juvendale_QRCode_Marketing.xlsx!Table_ConversionLandPage" type="102" refreshedVersion="7" minRefreshableVersion="5">
    <extLst>
      <ext xmlns:x15="http://schemas.microsoft.com/office/spreadsheetml/2010/11/main" uri="{DE250136-89BD-433C-8126-D09CA5730AF9}">
        <x15:connection id="Table_ConversionLandPage">
          <x15:rangePr sourceName="_xlcn.WorksheetConnection_Colaste_Juvendale_QRCode_Marketing.xlsxTable_ConversionLandPage1"/>
        </x15:connection>
      </ext>
    </extLst>
  </connection>
  <connection id="7" xr16:uid="{996646DF-6FAE-46BE-81F0-10C856EA61E0}" name="WorksheetConnection_Colaste_Juvendale_QRCode_Marketing.xlsx!Table_ConversionLandPage_LandingPage" type="102" refreshedVersion="7" minRefreshableVersion="5">
    <extLst>
      <ext xmlns:x15="http://schemas.microsoft.com/office/spreadsheetml/2010/11/main" uri="{DE250136-89BD-433C-8126-D09CA5730AF9}">
        <x15:connection id="Table_ConversionLandPage_LandingPage">
          <x15:rangePr sourceName="_xlcn.WorksheetConnection_Colaste_Juvendale_QRCode_Marketing.xlsxTable_ConversionLandPage_LandingPage1"/>
        </x15:connection>
      </ext>
    </extLst>
  </connection>
  <connection id="8" xr16:uid="{A5B509BC-196A-401D-AC38-6159F9CACDF7}" name="WorksheetConnection_Colaste_Juvendale_QRCode_Marketing.xlsx!Table_ConversionLandPage_v2" type="102" refreshedVersion="7" minRefreshableVersion="5">
    <extLst>
      <ext xmlns:x15="http://schemas.microsoft.com/office/spreadsheetml/2010/11/main" uri="{DE250136-89BD-433C-8126-D09CA5730AF9}">
        <x15:connection id="Table_ConversionLandPage_v2">
          <x15:rangePr sourceName="_xlcn.WorksheetConnection_Colaste_Juvendale_QRCode_Marketing.xlsxTable_ConversionLandPage_v21"/>
        </x15:connection>
      </ext>
    </extLst>
  </connection>
  <connection id="9" xr16:uid="{DC28F9AE-2ADC-4ED2-9442-724435E1C589}" name="WorksheetConnection_Colaste_Juvendale_QRCode_Marketing.xlsx!Table_ScansAdLocation" type="102" refreshedVersion="7" minRefreshableVersion="5">
    <extLst>
      <ext xmlns:x15="http://schemas.microsoft.com/office/spreadsheetml/2010/11/main" uri="{DE250136-89BD-433C-8126-D09CA5730AF9}">
        <x15:connection id="Table_ScansAdLocation">
          <x15:rangePr sourceName="_xlcn.WorksheetConnection_Colaste_Juvendale_QRCode_Marketing.xlsxTable_ScansAdLocation1"/>
        </x15:connection>
      </ext>
    </extLst>
  </connection>
  <connection id="10" xr16:uid="{4064EE34-CB52-428A-A386-9547C83D403F}" name="WorksheetConnection_Colaste_Juvendale_QRCode_Marketing.xlsx!Table_ScansAdLocation_AdLocation" type="102" refreshedVersion="7" minRefreshableVersion="5">
    <extLst>
      <ext xmlns:x15="http://schemas.microsoft.com/office/spreadsheetml/2010/11/main" uri="{DE250136-89BD-433C-8126-D09CA5730AF9}">
        <x15:connection id="Table_ScansAdLocation_AdLocation">
          <x15:rangePr sourceName="_xlcn.WorksheetConnection_Colaste_Juvendale_QRCode_Marketing.xlsxTable_ScansAdLocation_AdLocation1"/>
        </x15:connection>
      </ext>
    </extLst>
  </connection>
  <connection id="11" xr16:uid="{1662B41E-5FF8-4B68-847C-677FA5DF0096}" name="WorksheetConnection_Colaste_Juvendale_QRCode_Marketing.xlsx!Table_ScansAdLocation_v2" type="102" refreshedVersion="7" minRefreshableVersion="5">
    <extLst>
      <ext xmlns:x15="http://schemas.microsoft.com/office/spreadsheetml/2010/11/main" uri="{DE250136-89BD-433C-8126-D09CA5730AF9}">
        <x15:connection id="Table_ScansAdLocation_v2">
          <x15:rangePr sourceName="_xlcn.WorksheetConnection_Colaste_Juvendale_QRCode_Marketing.xlsxTable_ScansAdLocation_v2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<sst xmlns="http://schemas.openxmlformats.org/spreadsheetml/2006/main" count="329" uniqueCount="64">
  <si>
    <t>Period</t>
  </si>
  <si>
    <t># of Scans (Actual)</t>
  </si>
  <si>
    <t># of Scans (Goal)</t>
  </si>
  <si>
    <t># of Impressions</t>
  </si>
  <si>
    <t>Scan Through Rate (Actual)</t>
  </si>
  <si>
    <t>Scan Through Rate (Goal)</t>
  </si>
  <si>
    <t>Conversions from QR Landing Pages (Actual)</t>
  </si>
  <si>
    <t># of Scans</t>
  </si>
  <si>
    <t>Ad Location</t>
  </si>
  <si>
    <t>Conversions</t>
  </si>
  <si>
    <t>Landing Page</t>
  </si>
  <si>
    <t>Billboard</t>
  </si>
  <si>
    <t>Landing Page #1</t>
  </si>
  <si>
    <t>Tradeshow</t>
  </si>
  <si>
    <t>Landing Page #2</t>
  </si>
  <si>
    <t>Product Packaging</t>
  </si>
  <si>
    <t>Landing Page #3</t>
  </si>
  <si>
    <t>In Store Display</t>
  </si>
  <si>
    <t>Magazine Ad</t>
  </si>
  <si>
    <t>Newspaper Ad</t>
  </si>
  <si>
    <t>Row Labels</t>
  </si>
  <si>
    <t>No. of Impressions</t>
  </si>
  <si>
    <t>Jan</t>
  </si>
  <si>
    <t>Feb</t>
  </si>
  <si>
    <t>Mar</t>
  </si>
  <si>
    <t>Apr</t>
  </si>
  <si>
    <t>May</t>
  </si>
  <si>
    <t>Jun</t>
  </si>
  <si>
    <t>Jul</t>
  </si>
  <si>
    <t>Aug</t>
  </si>
  <si>
    <t>Sep</t>
  </si>
  <si>
    <t>Oct</t>
  </si>
  <si>
    <t>Nov</t>
  </si>
  <si>
    <t>Dec</t>
  </si>
  <si>
    <t>Grand Total</t>
  </si>
  <si>
    <t>No. of Scans</t>
  </si>
  <si>
    <t>No. of Conversions</t>
  </si>
  <si>
    <t>No. of Scans (Actual)</t>
  </si>
  <si>
    <t>No. of Scans (Goal)</t>
  </si>
  <si>
    <t>No. of Conversions from QR Landing (Actual)</t>
  </si>
  <si>
    <t>Performance Metrics Overview</t>
  </si>
  <si>
    <t>Number of Scans Comparison: Actual vs Goal</t>
  </si>
  <si>
    <t>Scan Through Rate Comparison: Actual vs Goal</t>
  </si>
  <si>
    <t>Scan Distribution Across Ad Locations</t>
  </si>
  <si>
    <t>Distribution of Conversions by Landing Page</t>
  </si>
  <si>
    <t>Output</t>
  </si>
  <si>
    <t>Chart Area:</t>
  </si>
  <si>
    <t>rows</t>
  </si>
  <si>
    <t>columns</t>
  </si>
  <si>
    <t>No. of Impressions:</t>
  </si>
  <si>
    <t>No. of Scans:</t>
  </si>
  <si>
    <t>No. of Conversions:</t>
  </si>
  <si>
    <t>1st Month</t>
  </si>
  <si>
    <t>Last Month</t>
  </si>
  <si>
    <t>Output:</t>
  </si>
  <si>
    <t xml:space="preserve"> having </t>
  </si>
  <si>
    <t xml:space="preserve"> number of scans with </t>
  </si>
  <si>
    <t xml:space="preserve"> scan through rate.</t>
  </si>
  <si>
    <t>Scan through rate</t>
  </si>
  <si>
    <t>Concat:</t>
  </si>
  <si>
    <t xml:space="preserve">, It was observed that the number of Impressions was at </t>
  </si>
  <si>
    <t xml:space="preserve"> number of conversions from QR landing pages. </t>
  </si>
  <si>
    <t xml:space="preserve">With these numbers, we were able to have an average of </t>
  </si>
  <si>
    <t xml:space="preserve">At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</si>
</sst>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 #,##0.00_-;_-* &quot;-&quot;??_-;_-@_-"/>
    <numFmt numFmtId="164" formatCode="_-* #,##0_-;\-* #,##0_-;_-* &quot;-&quot;??_-;_-@_-"/>
    <numFmt numFmtId="165" formatCode="0.0%"/>
    <numFmt numFmtId="166" formatCode="mmm\-dd"/>
    <numFmt numFmtId="167" formatCode="mmm"/>
  </numFmts>
  <fonts count="9" x14ac:knownFonts="1">
    <font>
      <sz val="11"/>
      <color theme="1"/>
      <name val="Calibri"/>
      <family val="2"/>
      <scheme val="minor"/>
    </font>
    <font>
      <sz val="11"/>
      <color theme="1"/>
      <name val="Calibri"/>
      <family val="2"/>
      <scheme val="minor"/>
    </font>
    <font>
      <sz val="16"/>
      <color theme="1"/>
      <name val="Calibri"/>
      <family val="2"/>
      <scheme val="minor"/>
    </font>
    <font>
      <sz val="12"/>
      <name val="Segoe UI"/>
      <family val="2"/>
    </font>
    <font>
      <sz val="11"/>
      <name val="Calibri"/>
      <family val="2"/>
      <scheme val="minor"/>
    </font>
    <font>
      <sz val="24.75"/>
      <name val="Segoe UI"/>
      <family val="2"/>
    </font>
    <font>
      <sz val="11"/>
      <color theme="1"/>
      <name val="Calibri Light"/>
      <family val="2"/>
      <scheme val="major"/>
    </font>
    <font>
      <sz val="11"/>
      <color rgb="FFC00000"/>
      <name val="Calibri Light"/>
      <family val="2"/>
      <scheme val="major"/>
    </font>
    <font>
      <sz val="11"/>
      <color theme="0"/>
      <name val="Calibri Light"/>
      <family val="2"/>
      <scheme val="major"/>
    </font>
  </fonts>
  <fills count="6">
    <fill>
      <patternFill patternType="none"/>
    </fill>
    <fill>
      <patternFill patternType="gray125"/>
    </fill>
    <fill>
      <patternFill patternType="solid">
        <fgColor theme="0"/>
        <bgColor indexed="64"/>
      </patternFill>
    </fill>
    <fill>
      <patternFill patternType="solid">
        <fgColor theme="2"/>
        <bgColor indexed="64"/>
      </patternFill>
    </fill>
    <fill>
      <patternFill patternType="solid">
        <fgColor rgb="FFFFFF00"/>
        <bgColor indexed="64"/>
      </patternFill>
    </fill>
    <fill>
      <patternFill patternType="solid">
        <fgColor rgb="FF081E26"/>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55">
    <xf numFmtId="0" fontId="0" fillId="0" borderId="0" xfId="0"/>
    <xf numFmtId="9" fontId="0" fillId="0" borderId="0" xfId="2" applyFont="1" applyAlignment="1">
      <alignment horizontal="center" vertical="center" wrapText="1"/>
    </xf>
    <xf numFmtId="0" fontId="0" fillId="2" borderId="0" xfId="0" applyFill="1" applyAlignment="1">
      <alignment horizontal="center" vertical="center" wrapText="1"/>
    </xf>
    <xf numFmtId="17" fontId="0" fillId="0" borderId="0" xfId="2" applyNumberFormat="1" applyFont="1" applyAlignment="1">
      <alignment vertical="center" wrapText="1"/>
    </xf>
    <xf numFmtId="164" fontId="0" fillId="0" borderId="0" xfId="1" applyNumberFormat="1" applyFont="1" applyAlignment="1">
      <alignment vertical="center" wrapText="1"/>
    </xf>
    <xf numFmtId="165" fontId="0" fillId="0" borderId="0" xfId="2" applyNumberFormat="1" applyFont="1" applyAlignment="1">
      <alignment vertical="center" wrapText="1"/>
    </xf>
    <xf numFmtId="0" fontId="0" fillId="2" borderId="0" xfId="0" applyFill="1" applyAlignment="1">
      <alignment vertical="center" wrapText="1"/>
    </xf>
    <xf numFmtId="9" fontId="0" fillId="2" borderId="0" xfId="2" applyFont="1" applyFill="1" applyAlignment="1">
      <alignment vertical="center" wrapText="1"/>
    </xf>
    <xf numFmtId="9" fontId="0" fillId="2" borderId="0" xfId="2" applyFont="1" applyFill="1" applyAlignment="1">
      <alignment horizontal="center" vertical="center" wrapText="1"/>
    </xf>
    <xf numFmtId="9" fontId="0" fillId="0" borderId="0" xfId="2" applyFont="1" applyAlignment="1">
      <alignment vertical="center" wrapText="1"/>
    </xf>
    <xf numFmtId="0" fontId="0" fillId="0" borderId="0" xfId="0" pivotButton="1"/>
    <xf numFmtId="0" fontId="0" fillId="0" borderId="0" xfId="0" applyAlignment="1">
      <alignment horizontal="center" vertical="center"/>
    </xf>
    <xf numFmtId="0" fontId="3" fillId="0" borderId="0" xfId="0" applyFont="1" applyAlignment="1">
      <alignment horizontal="left" vertical="center" indent="1"/>
    </xf>
    <xf numFmtId="0" fontId="4" fillId="0" borderId="0" xfId="0" applyFont="1"/>
    <xf numFmtId="0" fontId="3" fillId="0" borderId="0" xfId="0" applyFont="1" applyAlignment="1">
      <alignment horizontal="left" vertical="center" indent="2"/>
    </xf>
    <xf numFmtId="0" fontId="5" fillId="0" borderId="0" xfId="0" applyFont="1" applyAlignment="1">
      <alignment horizontal="left" vertical="center" indent="3"/>
    </xf>
    <xf numFmtId="0" fontId="3" fillId="0" borderId="0" xfId="0" applyFont="1" applyAlignment="1">
      <alignment horizontal="left" vertical="center" indent="3"/>
    </xf>
    <xf numFmtId="17" fontId="0" fillId="0" borderId="0" xfId="2" applyNumberFormat="1" applyFont="1" applyAlignment="1">
      <alignment horizontal="center" vertical="center" wrapText="1"/>
    </xf>
    <xf numFmtId="164" fontId="0" fillId="0" borderId="0" xfId="1" applyNumberFormat="1" applyFont="1" applyAlignment="1">
      <alignment horizontal="center" vertical="center" wrapText="1"/>
    </xf>
    <xf numFmtId="0" fontId="0" fillId="0" borderId="0" xfId="0" applyAlignment="1">
      <alignment horizontal="left"/>
    </xf>
    <xf numFmtId="0" fontId="0" fillId="0" borderId="0" xfId="0" applyNumberFormat="1"/>
    <xf numFmtId="43" fontId="0" fillId="0" borderId="0" xfId="0" applyNumberFormat="1"/>
    <xf numFmtId="166" fontId="0" fillId="0" borderId="0" xfId="2" applyNumberFormat="1" applyFont="1" applyAlignment="1">
      <alignment horizontal="center" vertical="center" wrapText="1"/>
    </xf>
    <xf numFmtId="166" fontId="0" fillId="0" borderId="0" xfId="0" applyNumberFormat="1" applyAlignment="1">
      <alignment horizontal="center" vertical="center"/>
    </xf>
    <xf numFmtId="0" fontId="0" fillId="3" borderId="0" xfId="0" applyFill="1"/>
    <xf numFmtId="164" fontId="2" fillId="3" borderId="0" xfId="1" applyNumberFormat="1" applyFont="1" applyFill="1" applyAlignment="1">
      <alignment vertical="center" textRotation="90"/>
    </xf>
    <xf numFmtId="0" fontId="0" fillId="0" borderId="0" xfId="0" applyFill="1"/>
    <xf numFmtId="0" fontId="0" fillId="0" borderId="1" xfId="0" applyFill="1" applyBorder="1"/>
    <xf numFmtId="0" fontId="0" fillId="0" borderId="2" xfId="0" applyFill="1" applyBorder="1"/>
    <xf numFmtId="0" fontId="0" fillId="0" borderId="3" xfId="0" applyFill="1"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0" xfId="0" applyFill="1" applyBorder="1"/>
    <xf numFmtId="0" fontId="4" fillId="0" borderId="0" xfId="0" applyFont="1" applyBorder="1"/>
    <xf numFmtId="0" fontId="0" fillId="3" borderId="0" xfId="0" applyFill="1" applyBorder="1"/>
    <xf numFmtId="165" fontId="0" fillId="0" borderId="0" xfId="0" applyNumberFormat="1"/>
    <xf numFmtId="0" fontId="0" fillId="0" borderId="1" xfId="0" applyBorder="1"/>
    <xf numFmtId="0" fontId="0" fillId="0" borderId="2" xfId="0" applyBorder="1"/>
    <xf numFmtId="0" fontId="0" fillId="0" borderId="3" xfId="0" applyBorder="1"/>
    <xf numFmtId="167" fontId="0" fillId="0" borderId="0" xfId="2" applyNumberFormat="1" applyFont="1" applyAlignment="1">
      <alignment horizontal="center" vertical="center" wrapText="1"/>
    </xf>
    <xf numFmtId="0" fontId="0" fillId="0" borderId="0" xfId="0" quotePrefix="1"/>
    <xf numFmtId="0" fontId="6" fillId="0" borderId="0" xfId="0" applyFont="1" applyAlignment="1">
      <alignment horizontal="center" vertical="center"/>
    </xf>
    <xf numFmtId="43" fontId="6" fillId="0" borderId="0" xfId="1" applyFont="1" applyAlignment="1">
      <alignment horizontal="center" vertical="center"/>
    </xf>
    <xf numFmtId="164" fontId="6" fillId="0" borderId="0" xfId="1" applyNumberFormat="1" applyFont="1" applyAlignment="1">
      <alignment horizontal="center" vertical="center"/>
    </xf>
    <xf numFmtId="0" fontId="6" fillId="0" borderId="0" xfId="0" applyFont="1" applyAlignment="1">
      <alignment horizontal="left" vertical="center"/>
    </xf>
    <xf numFmtId="10" fontId="6" fillId="0" borderId="0" xfId="2" applyNumberFormat="1" applyFont="1" applyAlignment="1">
      <alignment horizontal="center" vertical="center"/>
    </xf>
    <xf numFmtId="43" fontId="7" fillId="4" borderId="0" xfId="0" applyNumberFormat="1" applyFont="1" applyFill="1" applyAlignment="1">
      <alignment horizontal="center" vertical="center"/>
    </xf>
    <xf numFmtId="10" fontId="7" fillId="4" borderId="0" xfId="0" applyNumberFormat="1" applyFont="1" applyFill="1" applyAlignment="1">
      <alignment horizontal="center" vertical="center"/>
    </xf>
    <xf numFmtId="0" fontId="8" fillId="5" borderId="0" xfId="0" applyFont="1" applyFill="1" applyAlignment="1">
      <alignment horizontal="center" vertical="center"/>
    </xf>
    <xf numFmtId="164" fontId="2" fillId="0" borderId="0" xfId="1" applyNumberFormat="1" applyFont="1" applyAlignment="1">
      <alignment horizontal="center" vertical="center" textRotation="90"/>
    </xf>
    <xf numFmtId="0" fontId="6" fillId="0" borderId="0" xfId="0" applyFont="1" applyAlignment="1">
      <alignment horizontal="center" vertical="center" wrapText="1"/>
    </xf>
  </cellXfs>
  <cellStyles count="3">
    <cellStyle name="Comma" xfId="1" builtinId="3"/>
    <cellStyle name="Normal" xfId="0" builtinId="0"/>
    <cellStyle name="Percent" xfId="2" builtinId="5"/>
  </cellStyles>
  <dxfs count="52">
    <dxf>
      <numFmt numFmtId="35" formatCode="_-* #,##0.00_-;\-* #,##0.00_-;_-* &quot;-&quot;??_-;_-@_-"/>
    </dxf>
    <dxf>
      <numFmt numFmtId="165" formatCode="0.0%"/>
    </dxf>
    <dxf>
      <numFmt numFmtId="35" formatCode="_-* #,##0.00_-;\-* #,##0.00_-;_-* &quot;-&quot;??_-;_-@_-"/>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164" formatCode="_-* #,##0_-;\-* #,##0_-;_-* &quot;-&quot;??_-;_-@_-"/>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166" formatCode="mmm\-dd"/>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center" vertical="center" textRotation="0" wrapText="1" indent="0" justifyLastLine="0" shrinkToFit="0" readingOrder="0"/>
    </dxf>
    <dxf>
      <fill>
        <patternFill patternType="none">
          <fgColor indexed="64"/>
          <bgColor auto="1"/>
        </patternFill>
      </fill>
      <alignment horizontal="center" vertical="center" textRotation="0" wrapText="1" indent="0" justifyLastLine="0" shrinkToFit="0" readingOrder="0"/>
    </dxf>
    <dxf>
      <numFmt numFmtId="164" formatCode="_-* #,##0_-;\-* #,##0_-;_-* &quot;-&quot;??_-;_-@_-"/>
      <fill>
        <patternFill patternType="none">
          <fgColor indexed="64"/>
          <bgColor auto="1"/>
        </patternFill>
      </fill>
      <alignment horizontal="center" vertical="center" textRotation="0" wrapText="1" indent="0" justifyLastLine="0" shrinkToFit="0" readingOrder="0"/>
    </dxf>
    <dxf>
      <numFmt numFmtId="22" formatCode="mmm\-yy"/>
      <fill>
        <patternFill patternType="none">
          <fgColor indexed="64"/>
          <bgColor auto="1"/>
        </patternFill>
      </fill>
      <alignment horizontal="center" vertical="center" textRotation="0" wrapText="1" indent="0" justifyLastLine="0" shrinkToFit="0" readingOrder="0"/>
    </dxf>
    <dxf>
      <fill>
        <patternFill patternType="none">
          <fgColor indexed="64"/>
          <bgColor auto="1"/>
        </patternFill>
      </fill>
      <alignment horizontal="center" vertical="center" textRotation="0" wrapText="1" indent="0" justifyLastLine="0" shrinkToFit="0" readingOrder="0"/>
    </dxf>
    <dxf>
      <fill>
        <patternFill patternType="none">
          <fgColor indexed="64"/>
          <bgColor auto="1"/>
        </patternFill>
      </fill>
      <alignment horizontal="center" vertical="center" textRotation="0" wrapText="1" indent="0" justifyLastLine="0" shrinkToFit="0" readingOrder="0"/>
    </dxf>
    <dxf>
      <numFmt numFmtId="164" formatCode="_-* #,##0_-;\-* #,##0_-;_-* &quot;-&quot;??_-;_-@_-"/>
      <fill>
        <patternFill patternType="none">
          <fgColor indexed="64"/>
          <bgColor auto="1"/>
        </patternFill>
      </fill>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165" formatCode="0.0%"/>
      <fill>
        <patternFill patternType="none">
          <fgColor indexed="64"/>
          <bgColor auto="1"/>
        </patternFill>
      </fill>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165" formatCode="0.0%"/>
      <fill>
        <patternFill patternType="none">
          <fgColor indexed="64"/>
          <bgColor auto="1"/>
        </patternFill>
      </fill>
      <alignment horizontal="general" vertical="center" textRotation="0" wrapText="1" indent="0" justifyLastLine="0" shrinkToFit="0" readingOrder="0"/>
    </dxf>
    <dxf>
      <numFmt numFmtId="164" formatCode="_-* #,##0_-;\-* #,##0_-;_-* &quot;-&quot;??_-;_-@_-"/>
      <fill>
        <patternFill patternType="none">
          <fgColor indexed="64"/>
          <bgColor auto="1"/>
        </patternFill>
      </fill>
      <alignment horizontal="general" vertical="center" textRotation="0" wrapText="1" indent="0" justifyLastLine="0" shrinkToFit="0" readingOrder="0"/>
    </dxf>
    <dxf>
      <numFmt numFmtId="164" formatCode="_-* #,##0_-;\-* #,##0_-;_-* &quot;-&quot;??_-;_-@_-"/>
      <fill>
        <patternFill patternType="none">
          <fgColor indexed="64"/>
          <bgColor auto="1"/>
        </patternFill>
      </fill>
      <alignment horizontal="general" vertical="center" textRotation="0" wrapText="1" indent="0" justifyLastLine="0" shrinkToFit="0" readingOrder="0"/>
    </dxf>
    <dxf>
      <numFmt numFmtId="164" formatCode="_-* #,##0_-;\-* #,##0_-;_-* &quot;-&quot;??_-;_-@_-"/>
      <fill>
        <patternFill patternType="none">
          <fgColor indexed="64"/>
          <bgColor auto="1"/>
        </patternFill>
      </fill>
      <alignment horizontal="general" vertical="center" textRotation="0" wrapText="1" indent="0" justifyLastLine="0" shrinkToFit="0" readingOrder="0"/>
    </dxf>
    <dxf>
      <numFmt numFmtId="167" formatCode="mmm"/>
      <fill>
        <patternFill patternType="none">
          <fgColor indexed="64"/>
          <bgColor auto="1"/>
        </patternFill>
      </fill>
      <alignment horizontal="center" vertical="center" textRotation="0" wrapText="1" indent="0" justifyLastLine="0" shrinkToFit="0" readingOrder="0"/>
    </dxf>
    <dxf>
      <fill>
        <patternFill patternType="none">
          <fgColor rgb="FF000000"/>
          <bgColor auto="1"/>
        </patternFill>
      </fill>
      <alignment horizontal="general" vertical="center" textRotation="0" wrapText="1" indent="0" justifyLastLine="0" shrinkToFit="0" readingOrder="0"/>
    </dxf>
    <dxf>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164" formatCode="_-* #,##0_-;\-* #,##0_-;_-* &quot;-&quot;??_-;_-@_-"/>
      <fill>
        <patternFill patternType="none">
          <fgColor indexed="64"/>
          <bgColor auto="1"/>
        </patternFill>
      </fill>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22" formatCode="mmm\-yy"/>
      <fill>
        <patternFill patternType="none">
          <fgColor indexed="64"/>
          <bgColor auto="1"/>
        </patternFill>
      </fill>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center" vertical="center" textRotation="0" wrapText="1" indent="0" justifyLastLine="0" shrinkToFit="0" readingOrder="0"/>
    </dxf>
    <dxf>
      <fill>
        <patternFill patternType="none">
          <fgColor indexed="64"/>
          <bgColor auto="1"/>
        </patternFill>
      </fill>
      <alignment horizontal="general" vertical="center" textRotation="0" wrapText="1" indent="0" justifyLastLine="0" shrinkToFit="0" readingOrder="0"/>
    </dxf>
    <dxf>
      <numFmt numFmtId="164" formatCode="_-* #,##0_-;\-* #,##0_-;_-* &quot;-&quot;??_-;_-@_-"/>
      <fill>
        <patternFill patternType="none">
          <fgColor indexed="64"/>
          <bgColor auto="1"/>
        </patternFill>
      </fill>
      <alignment horizontal="general" vertical="center" textRotation="0" wrapText="1" indent="0" justifyLastLine="0" shrinkToFit="0" readingOrder="0"/>
    </dxf>
    <dxf>
      <numFmt numFmtId="22" formatCode="mmm\-yy"/>
      <fill>
        <patternFill patternType="none">
          <fgColor indexed="64"/>
          <bgColor auto="1"/>
        </patternFill>
      </fill>
      <alignment horizontal="general" vertical="center" textRotation="0" wrapText="1" indent="0" justifyLastLine="0" shrinkToFit="0" readingOrder="0"/>
    </dxf>
    <dxf>
      <fill>
        <patternFill patternType="none">
          <fgColor indexed="64"/>
          <bgColor auto="1"/>
        </patternFill>
      </fill>
    </dxf>
    <dxf>
      <fill>
        <patternFill patternType="none">
          <fgColor indexed="64"/>
          <bgColor auto="1"/>
        </patternFill>
      </fill>
      <alignment horizontal="center" vertical="center" textRotation="0" wrapText="1" indent="0" justifyLastLine="0" shrinkToFit="0" readingOrder="0"/>
    </dxf>
    <dxf>
      <numFmt numFmtId="164" formatCode="_-* #,##0_-;\-* #,##0_-;_-* &quot;-&quot;??_-;_-@_-"/>
      <fill>
        <patternFill patternType="none">
          <fgColor indexed="64"/>
          <bgColor auto="1"/>
        </patternFill>
      </fill>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165" formatCode="0.0%"/>
      <fill>
        <patternFill patternType="none">
          <fgColor indexed="64"/>
          <bgColor auto="1"/>
        </patternFill>
      </fill>
      <alignment horizontal="general" vertical="center"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165" formatCode="0.0%"/>
      <fill>
        <patternFill patternType="none">
          <fgColor indexed="64"/>
          <bgColor auto="1"/>
        </patternFill>
      </fill>
      <alignment horizontal="general" vertical="center" textRotation="0" wrapText="1" indent="0" justifyLastLine="0" shrinkToFit="0" readingOrder="0"/>
    </dxf>
    <dxf>
      <numFmt numFmtId="164" formatCode="_-* #,##0_-;\-* #,##0_-;_-* &quot;-&quot;??_-;_-@_-"/>
      <fill>
        <patternFill patternType="none">
          <fgColor indexed="64"/>
          <bgColor auto="1"/>
        </patternFill>
      </fill>
      <alignment horizontal="general" vertical="center" textRotation="0" wrapText="1" indent="0" justifyLastLine="0" shrinkToFit="0" readingOrder="0"/>
    </dxf>
    <dxf>
      <numFmt numFmtId="164" formatCode="_-* #,##0_-;\-* #,##0_-;_-* &quot;-&quot;??_-;_-@_-"/>
      <fill>
        <patternFill patternType="none">
          <fgColor indexed="64"/>
          <bgColor auto="1"/>
        </patternFill>
      </fill>
      <alignment horizontal="general" vertical="center" textRotation="0" wrapText="1" indent="0" justifyLastLine="0" shrinkToFit="0" readingOrder="0"/>
    </dxf>
    <dxf>
      <numFmt numFmtId="164" formatCode="_-* #,##0_-;\-* #,##0_-;_-* &quot;-&quot;??_-;_-@_-"/>
      <fill>
        <patternFill patternType="none">
          <fgColor indexed="64"/>
          <bgColor auto="1"/>
        </patternFill>
      </fill>
      <alignment horizontal="general" vertical="center" textRotation="0" wrapText="1" indent="0" justifyLastLine="0" shrinkToFit="0" readingOrder="0"/>
    </dxf>
    <dxf>
      <numFmt numFmtId="22" formatCode="mmm\-yy"/>
      <fill>
        <patternFill patternType="none">
          <fgColor indexed="64"/>
          <bgColor auto="1"/>
        </patternFill>
      </fill>
      <alignment horizontal="general" vertical="center" textRotation="0" wrapText="1" indent="0" justifyLastLine="0" shrinkToFit="0" readingOrder="0"/>
    </dxf>
    <dxf>
      <fill>
        <patternFill patternType="none">
          <fgColor indexed="64"/>
          <bgColor auto="1"/>
        </patternFill>
      </fill>
      <alignment horizontal="general" vertical="center" textRotation="0" wrapText="1" indent="0" justifyLastLine="0" shrinkToFit="0" readingOrder="0"/>
    </dxf>
    <dxf>
      <fill>
        <patternFill patternType="none">
          <fgColor indexed="64"/>
          <bgColor auto="1"/>
        </patternFill>
      </fill>
      <alignment horizontal="center" vertical="center" textRotation="0" wrapText="1" indent="0" justifyLastLine="0" shrinkToFit="0" readingOrder="0"/>
    </dxf>
    <dxf>
      <font>
        <b/>
        <i val="0"/>
        <sz val="11"/>
        <color rgb="FFC00000"/>
        <name val="Felix Titling"/>
        <family val="5"/>
        <scheme val="none"/>
      </font>
      <fill>
        <patternFill>
          <bgColor rgb="FF404040"/>
        </patternFill>
      </fill>
      <border diagonalUp="0" diagonalDown="0">
        <left/>
        <right/>
        <top/>
        <bottom/>
        <vertical/>
        <horizontal/>
      </border>
    </dxf>
    <dxf>
      <fill>
        <patternFill patternType="solid">
          <fgColor theme="0"/>
          <bgColor rgb="FF404040"/>
        </patternFill>
      </fill>
      <border diagonalUp="0" diagonalDown="0">
        <left/>
        <right/>
        <top/>
        <bottom/>
        <vertical/>
        <horizontal/>
      </border>
    </dxf>
    <dxf>
      <font>
        <b/>
        <i val="0"/>
        <sz val="11"/>
        <color rgb="FFC00000"/>
        <name val="Felix Titling"/>
        <family val="5"/>
        <scheme val="none"/>
      </font>
      <fill>
        <patternFill>
          <bgColor rgb="FFC00000"/>
        </patternFill>
      </fill>
      <border diagonalUp="0" diagonalDown="0">
        <left/>
        <right/>
        <top/>
        <bottom/>
        <vertical/>
        <horizontal/>
      </border>
    </dxf>
    <dxf>
      <fill>
        <patternFill patternType="solid">
          <fgColor theme="0"/>
          <bgColor rgb="FFE48370"/>
        </patternFill>
      </fill>
      <border diagonalUp="0" diagonalDown="0">
        <left/>
        <right/>
        <top/>
        <bottom/>
        <vertical/>
        <horizontal/>
      </border>
    </dxf>
    <dxf>
      <font>
        <b/>
        <i val="0"/>
        <sz val="11"/>
        <color rgb="FFC00000"/>
        <name val="Felix Titling"/>
        <family val="5"/>
        <scheme val="none"/>
      </font>
      <fill>
        <patternFill>
          <bgColor theme="0"/>
        </patternFill>
      </fill>
      <border diagonalUp="0" diagonalDown="0">
        <left/>
        <right/>
        <top/>
        <bottom/>
        <vertical/>
        <horizontal/>
      </border>
    </dxf>
    <dxf>
      <fill>
        <patternFill patternType="solid">
          <fgColor theme="0"/>
          <bgColor rgb="FFC00000"/>
        </patternFill>
      </fill>
      <border diagonalUp="0" diagonalDown="0">
        <left/>
        <right/>
        <top/>
        <bottom/>
        <vertical/>
        <horizontal/>
      </border>
    </dxf>
    <dxf>
      <font>
        <b/>
        <i val="0"/>
        <color theme="0"/>
        <name val="Felix Titling"/>
        <family val="5"/>
        <scheme val="none"/>
      </font>
      <fill>
        <patternFill patternType="solid">
          <bgColor rgb="FF404040"/>
        </patternFill>
      </fill>
      <border diagonalUp="0" diagonalDown="0">
        <left/>
        <right/>
        <top/>
        <bottom/>
        <vertical/>
        <horizontal/>
      </border>
    </dxf>
    <dxf>
      <font>
        <color theme="0"/>
        <name val="Calibri"/>
        <family val="2"/>
        <scheme val="minor"/>
      </font>
      <fill>
        <patternFill patternType="solid">
          <fgColor indexed="64"/>
          <bgColor rgb="FF404040"/>
        </patternFill>
      </fill>
      <border diagonalUp="0" diagonalDown="0">
        <left/>
        <right/>
        <top/>
        <bottom/>
        <vertical/>
        <horizontal/>
      </border>
    </dxf>
    <dxf>
      <font>
        <b/>
        <i val="0"/>
        <color theme="0"/>
        <name val="Felix Titling"/>
        <family val="5"/>
        <scheme val="none"/>
      </font>
      <fill>
        <patternFill patternType="solid">
          <bgColor rgb="FFC00000"/>
        </patternFill>
      </fill>
      <border diagonalUp="0" diagonalDown="0">
        <left/>
        <right/>
        <top/>
        <bottom/>
        <vertical/>
        <horizontal/>
      </border>
    </dxf>
    <dxf>
      <font>
        <color theme="0"/>
        <name val="Calibri"/>
        <family val="2"/>
        <scheme val="minor"/>
      </font>
      <fill>
        <patternFill patternType="solid">
          <fgColor indexed="64"/>
          <bgColor rgb="FF6B8EAE"/>
        </patternFill>
      </fill>
      <border diagonalUp="0" diagonalDown="0">
        <left/>
        <right/>
        <top/>
        <bottom/>
        <vertical/>
        <horizontal/>
      </border>
    </dxf>
    <dxf>
      <border diagonalUp="0" diagonalDown="0">
        <left/>
        <right/>
        <top/>
        <bottom/>
        <vertical/>
        <horizontal/>
      </border>
    </dxf>
  </dxfs>
  <tableStyles count="6" defaultTableStyle="TableStyleMedium2" defaultPivotStyle="PivotStyleLight16">
    <tableStyle name="Slicer Style 1" pivot="0" table="0" count="1" xr9:uid="{F8B045CF-8255-4A37-8909-5A55EF1B1850}">
      <tableStyleElement type="wholeTable" dxfId="51"/>
    </tableStyle>
    <tableStyle name="SlicerStyleDark - Red White" pivot="0" table="0" count="10" xr9:uid="{F3015AAA-5115-4312-8258-943F6B52B3BF}">
      <tableStyleElement type="wholeTable" dxfId="50"/>
      <tableStyleElement type="headerRow" dxfId="49"/>
    </tableStyle>
    <tableStyle name="SlicerStyleDark 2" pivot="0" table="0" count="10" xr9:uid="{F22DBF76-A37B-45F9-BF0C-5180DD52DD8C}">
      <tableStyleElement type="wholeTable" dxfId="48"/>
      <tableStyleElement type="headerRow" dxfId="47"/>
    </tableStyle>
    <tableStyle name="Timeline Style - Red White" pivot="0" table="0" count="9" xr9:uid="{21AE5716-442A-4E26-999A-9BFDB4095F7E}">
      <tableStyleElement type="wholeTable" dxfId="46"/>
      <tableStyleElement type="headerRow" dxfId="45"/>
    </tableStyle>
    <tableStyle name="Timeline Style 1" pivot="0" table="0" count="9" xr9:uid="{9F72F88A-6712-4826-991C-6B4358CA14C2}">
      <tableStyleElement type="wholeTable" dxfId="44"/>
      <tableStyleElement type="headerRow" dxfId="43"/>
    </tableStyle>
    <tableStyle name="Timeline Style 1 2" pivot="0" table="0" count="9" xr9:uid="{C4EB4889-CD13-45B2-85AD-00F1A82454AF}">
      <tableStyleElement type="wholeTable" dxfId="42"/>
      <tableStyleElement type="headerRow" dxfId="41"/>
    </tableStyle>
  </tableStyles>
  <colors>
    <mruColors>
      <color rgb="FFD4AF37"/>
      <color rgb="FF86B872"/>
      <color rgb="FF081E26"/>
      <color rgb="FF404040"/>
      <color rgb="FFCC3300"/>
      <color rgb="FF041014"/>
      <color rgb="FF808080"/>
      <color rgb="FF407DBE"/>
      <color rgb="FFD65076"/>
      <color rgb="FF6B8EAE"/>
    </mruColors>
  </colors>
  <extLst>
    <ext xmlns:x14="http://schemas.microsoft.com/office/spreadsheetml/2009/9/main" uri="{46F421CA-312F-682f-3DD2-61675219B42D}">
      <x14:dxfs count="16">
        <dxf>
          <font>
            <color rgb="FF9B9B9B"/>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9B9B9B"/>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40404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40404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0"/>
          </font>
          <fill>
            <patternFill patternType="none">
              <fgColor indexed="64"/>
              <bgColor auto="1"/>
            </patternFill>
          </fill>
          <border diagonalUp="0" diagonalDown="0">
            <left/>
            <right/>
            <top/>
            <bottom/>
            <vertical/>
            <horizontal/>
          </border>
        </dxf>
        <dxf>
          <font>
            <color theme="0"/>
          </font>
          <fill>
            <patternFill patternType="solid">
              <fgColor rgb="FFC00000"/>
              <bgColor rgb="FF6B8EAE"/>
            </patternFill>
          </fill>
          <border diagonalUp="0" diagonalDown="0">
            <left/>
            <right/>
            <top/>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404040"/>
          </font>
          <fill>
            <patternFill patternType="solid">
              <fgColor rgb="FFC0C0C0"/>
              <bgColor theme="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0"/>
          </font>
          <fill>
            <patternFill patternType="none">
              <fgColor indexed="64"/>
              <bgColor auto="1"/>
            </patternFill>
          </fill>
          <border diagonalUp="0" diagonalDown="0">
            <left/>
            <right/>
            <top/>
            <bottom/>
            <vertical/>
            <horizontal/>
          </border>
        </dxf>
        <dxf>
          <font>
            <color theme="0"/>
          </font>
          <fill>
            <patternFill patternType="solid">
              <fgColor rgb="FFC00000"/>
              <bgColor rgb="FFCD3333"/>
            </patternFill>
          </fill>
          <border diagonalUp="0" diagonalDown="0">
            <left/>
            <right/>
            <top/>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C00000"/>
          </font>
          <fill>
            <patternFill patternType="solid">
              <fgColor rgb="FFC0C0C0"/>
              <bgColor theme="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 Style 1"/>
        <x14:slicerStyle name="SlicerStyleDark - Red White">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Dark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21">
        <dxf>
          <fill>
            <patternFill>
              <bgColor rgb="FF88A4BE"/>
            </patternFill>
          </fill>
        </dxf>
        <dxf>
          <fill>
            <patternFill patternType="solid">
              <fgColor theme="0" tint="-0.14996795556505021"/>
              <bgColor theme="0"/>
            </patternFill>
          </fill>
          <border diagonalUp="0" diagonalDown="0">
            <left/>
            <right/>
            <top/>
            <bottom/>
            <vertical/>
            <horizontal/>
          </border>
        </dxf>
        <dxf>
          <fill>
            <patternFill patternType="solid">
              <fgColor theme="0"/>
              <bgColor rgb="FF6B8EAE"/>
            </patternFill>
          </fill>
          <border diagonalUp="0" diagonalDown="0">
            <left style="thin">
              <color theme="0"/>
            </left>
            <right style="thin">
              <color theme="0"/>
            </right>
            <top style="thin">
              <color theme="0"/>
            </top>
            <bottom style="thin">
              <color theme="0"/>
            </bottom>
            <vertical/>
            <horizontal/>
          </border>
        </dxf>
        <dxf>
          <font>
            <b/>
            <i val="0"/>
            <sz val="12"/>
            <color theme="0"/>
            <name val="Calibri Light"/>
            <family val="2"/>
            <scheme val="major"/>
          </font>
        </dxf>
        <dxf>
          <font>
            <sz val="9"/>
            <color rgb="FF404040"/>
            <name val="Calibri"/>
            <family val="2"/>
            <scheme val="minor"/>
          </font>
        </dxf>
        <dxf>
          <font>
            <b/>
            <i val="0"/>
            <sz val="14"/>
            <color theme="0"/>
            <name val="Calibri"/>
            <family val="2"/>
            <scheme val="minor"/>
          </font>
        </dxf>
        <dxf>
          <font>
            <b/>
            <i val="0"/>
            <sz val="14"/>
            <color theme="0"/>
            <name val="Calibri"/>
            <family val="2"/>
            <scheme val="minor"/>
          </font>
        </dxf>
        <dxf>
          <fill>
            <patternFill>
              <bgColor rgb="FFE48370"/>
            </patternFill>
          </fill>
        </dxf>
        <dxf>
          <fill>
            <patternFill patternType="solid">
              <fgColor theme="0" tint="-0.14999847407452621"/>
              <bgColor theme="0" tint="-0.14999847407452621"/>
            </patternFill>
          </fill>
          <border diagonalUp="0" diagonalDown="0">
            <left/>
            <right/>
            <top/>
            <bottom/>
            <vertical/>
            <horizontal/>
          </border>
        </dxf>
        <dxf>
          <fill>
            <patternFill patternType="solid">
              <fgColor theme="0"/>
              <bgColor rgb="FFC00000"/>
            </patternFill>
          </fill>
          <border diagonalUp="0" diagonalDown="0">
            <left/>
            <right/>
            <top/>
            <bottom/>
            <vertical/>
            <horizontal/>
          </border>
        </dxf>
        <dxf>
          <font>
            <b/>
            <i val="0"/>
            <sz val="12"/>
            <color rgb="FFC00000"/>
            <name val="Calibri Light"/>
            <family val="2"/>
            <scheme val="major"/>
          </font>
        </dxf>
        <dxf>
          <font>
            <sz val="9"/>
            <color rgb="FFE48370"/>
            <name val="Calibri"/>
            <family val="2"/>
            <scheme val="minor"/>
          </font>
        </dxf>
        <dxf>
          <font>
            <b/>
            <i val="0"/>
            <sz val="14"/>
            <color rgb="FFC00000"/>
            <name val="Calibri"/>
            <family val="2"/>
            <scheme val="minor"/>
          </font>
        </dxf>
        <dxf>
          <font>
            <b/>
            <i val="0"/>
            <sz val="14"/>
            <color rgb="FFC00000"/>
            <name val="Calibri"/>
            <family val="2"/>
            <scheme val="minor"/>
          </font>
        </dxf>
        <dxf>
          <fill>
            <patternFill>
              <bgColor rgb="FFE48370"/>
            </patternFill>
          </fill>
        </dxf>
        <dxf>
          <fill>
            <patternFill patternType="solid">
              <fgColor theme="0" tint="-0.14996795556505021"/>
              <bgColor theme="0"/>
            </patternFill>
          </fill>
          <border diagonalUp="0" diagonalDown="0">
            <left/>
            <right/>
            <top/>
            <bottom/>
            <vertical/>
            <horizontal/>
          </border>
        </dxf>
        <dxf>
          <fill>
            <patternFill patternType="solid">
              <fgColor theme="0"/>
              <bgColor rgb="FFFF2D2D"/>
            </patternFill>
          </fill>
          <border diagonalUp="0" diagonalDown="0">
            <left style="thin">
              <color theme="0"/>
            </left>
            <right style="thin">
              <color theme="0"/>
            </right>
            <top style="thin">
              <color theme="0"/>
            </top>
            <bottom style="thin">
              <color theme="0"/>
            </bottom>
            <vertical/>
            <horizontal/>
          </border>
        </dxf>
        <dxf>
          <font>
            <b/>
            <i val="0"/>
            <sz val="12"/>
            <color theme="0"/>
            <name val="Calibri Light"/>
            <family val="2"/>
            <scheme val="major"/>
          </font>
        </dxf>
        <dxf>
          <font>
            <sz val="9"/>
            <color rgb="FFC00000"/>
            <name val="Calibri"/>
            <family val="2"/>
            <scheme val="minor"/>
          </font>
        </dxf>
        <dxf>
          <font>
            <b/>
            <i val="0"/>
            <sz val="14"/>
            <color theme="0"/>
            <name val="Calibri"/>
            <family val="2"/>
            <scheme val="minor"/>
          </font>
        </dxf>
        <dxf>
          <font>
            <b/>
            <i val="0"/>
            <sz val="14"/>
            <color theme="0"/>
            <name val="Calibri"/>
            <family val="2"/>
            <scheme val="minor"/>
          </font>
        </dxf>
      </x15:dxfs>
    </ext>
    <ext xmlns:x15="http://schemas.microsoft.com/office/spreadsheetml/2010/11/main" uri="{9260A510-F301-46a8-8635-F512D64BE5F5}">
      <x15:timelineStyles defaultTimelineStyle="TimeSlicerStyleLight1">
        <x15:timelineStyle name="Timeline Style - Red White">
          <x15:timelineStyleElements>
            <x15:timelineStyleElement type="selectionLabel" dxfId="20"/>
            <x15:timelineStyleElement type="timeLevel" dxfId="19"/>
            <x15:timelineStyleElement type="periodLabel1" dxfId="18"/>
            <x15:timelineStyleElement type="periodLabel2" dxfId="17"/>
            <x15:timelineStyleElement type="selectedTimeBlock" dxfId="16"/>
            <x15:timelineStyleElement type="unselectedTimeBlock" dxfId="15"/>
            <x15:timelineStyleElement type="selectedTimeBlockSpace" dxfId="14"/>
          </x15:timelineStyleElements>
        </x15:timelineStyle>
        <x15:timelineStyle name="Timeline Style 1">
          <x15:timelineStyleElements>
            <x15:timelineStyleElement type="selectionLabel" dxfId="13"/>
            <x15:timelineStyleElement type="timeLevel" dxfId="12"/>
            <x15:timelineStyleElement type="periodLabel1" dxfId="11"/>
            <x15:timelineStyleElement type="periodLabel2" dxfId="10"/>
            <x15:timelineStyleElement type="selectedTimeBlock" dxfId="9"/>
            <x15:timelineStyleElement type="unselectedTimeBlock" dxfId="8"/>
            <x15:timelineStyleElement type="selectedTimeBlockSpace" dxfId="7"/>
          </x15:timelineStyleElements>
        </x15:timelineStyle>
        <x15:timelineStyle name="Timeline Style 1 2">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6.xml"/><Relationship Id="rId18" Type="http://schemas.openxmlformats.org/officeDocument/2006/relationships/theme" Target="theme/theme1.xml"/><Relationship Id="rId26" Type="http://schemas.openxmlformats.org/officeDocument/2006/relationships/customXml" Target="../customXml/item2.xml"/><Relationship Id="rId39" Type="http://schemas.openxmlformats.org/officeDocument/2006/relationships/customXml" Target="../customXml/item15.xml"/><Relationship Id="rId21" Type="http://schemas.openxmlformats.org/officeDocument/2006/relationships/sharedStrings" Target="sharedStrings.xml"/><Relationship Id="rId34" Type="http://schemas.openxmlformats.org/officeDocument/2006/relationships/customXml" Target="../customXml/item10.xml"/><Relationship Id="rId7" Type="http://schemas.openxmlformats.org/officeDocument/2006/relationships/worksheet" Target="worksheets/sheet7.xml"/><Relationship Id="rId12" Type="http://schemas.openxmlformats.org/officeDocument/2006/relationships/pivotCacheDefinition" Target="pivotCache/pivotCacheDefinition5.xml"/><Relationship Id="rId17" Type="http://schemas.microsoft.com/office/2011/relationships/timelineCache" Target="timelineCaches/timelineCache1.xml"/><Relationship Id="rId25" Type="http://schemas.openxmlformats.org/officeDocument/2006/relationships/customXml" Target="../customXml/item1.xml"/><Relationship Id="rId33" Type="http://schemas.openxmlformats.org/officeDocument/2006/relationships/customXml" Target="../customXml/item9.xml"/><Relationship Id="rId38" Type="http://schemas.openxmlformats.org/officeDocument/2006/relationships/customXml" Target="../customXml/item14.xml"/><Relationship Id="rId2" Type="http://schemas.openxmlformats.org/officeDocument/2006/relationships/worksheet" Target="worksheets/sheet2.xml"/><Relationship Id="rId16" Type="http://schemas.openxmlformats.org/officeDocument/2006/relationships/pivotCacheDefinition" Target="pivotCache/pivotCacheDefinition7.xml"/><Relationship Id="rId20" Type="http://schemas.openxmlformats.org/officeDocument/2006/relationships/styles" Target="styles.xml"/><Relationship Id="rId29" Type="http://schemas.openxmlformats.org/officeDocument/2006/relationships/customXml" Target="../customXml/item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24" Type="http://schemas.openxmlformats.org/officeDocument/2006/relationships/calcChain" Target="calcChain.xml"/><Relationship Id="rId32" Type="http://schemas.openxmlformats.org/officeDocument/2006/relationships/customXml" Target="../customXml/item8.xml"/><Relationship Id="rId37" Type="http://schemas.openxmlformats.org/officeDocument/2006/relationships/customXml" Target="../customXml/item13.xml"/><Relationship Id="rId40" Type="http://schemas.openxmlformats.org/officeDocument/2006/relationships/customXml" Target="../customXml/item16.xml"/><Relationship Id="rId5" Type="http://schemas.openxmlformats.org/officeDocument/2006/relationships/worksheet" Target="worksheets/sheet5.xml"/><Relationship Id="rId15" Type="http://schemas.microsoft.com/office/2007/relationships/slicerCache" Target="slicerCaches/slicerCache2.xml"/><Relationship Id="rId23" Type="http://schemas.openxmlformats.org/officeDocument/2006/relationships/powerPivotData" Target="model/item.data"/><Relationship Id="rId28" Type="http://schemas.openxmlformats.org/officeDocument/2006/relationships/customXml" Target="../customXml/item4.xml"/><Relationship Id="rId36" Type="http://schemas.openxmlformats.org/officeDocument/2006/relationships/customXml" Target="../customXml/item12.xml"/><Relationship Id="rId10" Type="http://schemas.openxmlformats.org/officeDocument/2006/relationships/pivotCacheDefinition" Target="pivotCache/pivotCacheDefinition3.xml"/><Relationship Id="rId19" Type="http://schemas.openxmlformats.org/officeDocument/2006/relationships/connections" Target="connections.xml"/><Relationship Id="rId31" Type="http://schemas.openxmlformats.org/officeDocument/2006/relationships/customXml" Target="../customXml/item7.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microsoft.com/office/2007/relationships/slicerCache" Target="slicerCaches/slicerCache1.xml"/><Relationship Id="rId22" Type="http://schemas.openxmlformats.org/officeDocument/2006/relationships/sheetMetadata" Target="metadata.xml"/><Relationship Id="rId27" Type="http://schemas.openxmlformats.org/officeDocument/2006/relationships/customXml" Target="../customXml/item3.xml"/><Relationship Id="rId30" Type="http://schemas.openxmlformats.org/officeDocument/2006/relationships/customXml" Target="../customXml/item6.xml"/><Relationship Id="rId35" Type="http://schemas.openxmlformats.org/officeDocument/2006/relationships/customXml" Target="../customXml/item11.xml"/><Relationship Id="rId8" Type="http://schemas.openxmlformats.org/officeDocument/2006/relationships/pivotCacheDefinition" Target="pivotCache/pivotCacheDefinition1.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 ColasteJD.xlsx]LinkedTablesCharts!LinkedTablesCharts_Pivot.ScansComparison</c:name>
    <c:fmtId val="0"/>
  </c:pivotSource>
  <c:chart>
    <c:title>
      <c:tx>
        <c:rich>
          <a:bodyPr rot="0" spcFirstLastPara="1" vertOverflow="ellipsis" vert="horz" wrap="square" anchor="ctr" anchorCtr="1"/>
          <a:lstStyle/>
          <a:p>
            <a:pPr>
              <a:defRPr sz="1400" b="0" i="0" u="none" strike="noStrike" kern="1200" spc="0" baseline="0">
                <a:solidFill>
                  <a:srgbClr val="404040"/>
                </a:solidFill>
                <a:latin typeface="+mn-lt"/>
                <a:ea typeface="+mn-ea"/>
                <a:cs typeface="+mn-cs"/>
              </a:defRPr>
            </a:pPr>
            <a:r>
              <a:rPr lang="en-PH" sz="1400" b="0" i="0" u="none" strike="noStrike" baseline="0">
                <a:effectLst/>
              </a:rPr>
              <a:t>Number of Scans Comparison: Actual vs Goal</a:t>
            </a:r>
            <a:endParaRPr lang="en-PH">
              <a:solidFill>
                <a:srgbClr val="40404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404040"/>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81E26"/>
          </a:solidFill>
          <a:ln w="127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86B87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LinkedTablesCharts!$E$34</c:f>
              <c:strCache>
                <c:ptCount val="1"/>
                <c:pt idx="0">
                  <c:v>No. of Scans (Goal)</c:v>
                </c:pt>
              </c:strCache>
            </c:strRef>
          </c:tx>
          <c:spPr>
            <a:solidFill>
              <a:srgbClr val="86B872"/>
            </a:solidFill>
            <a:ln>
              <a:noFill/>
            </a:ln>
            <a:effectLst/>
          </c:spPr>
          <c:invertIfNegative val="0"/>
          <c:cat>
            <c:strRef>
              <c:f>LinkedTablesCharts!$D$35:$D$47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LinkedTablesCharts!$E$35:$E$47</c:f>
              <c:numCache>
                <c:formatCode>General</c:formatCode>
                <c:ptCount val="12"/>
                <c:pt idx="0">
                  <c:v>3000</c:v>
                </c:pt>
                <c:pt idx="1">
                  <c:v>3500</c:v>
                </c:pt>
                <c:pt idx="2">
                  <c:v>3500</c:v>
                </c:pt>
                <c:pt idx="3">
                  <c:v>3500</c:v>
                </c:pt>
                <c:pt idx="4">
                  <c:v>4000</c:v>
                </c:pt>
                <c:pt idx="5">
                  <c:v>4000</c:v>
                </c:pt>
                <c:pt idx="6">
                  <c:v>4000</c:v>
                </c:pt>
                <c:pt idx="7">
                  <c:v>4500</c:v>
                </c:pt>
                <c:pt idx="8">
                  <c:v>4500</c:v>
                </c:pt>
                <c:pt idx="9">
                  <c:v>4500</c:v>
                </c:pt>
                <c:pt idx="10">
                  <c:v>4500</c:v>
                </c:pt>
                <c:pt idx="11">
                  <c:v>4500</c:v>
                </c:pt>
              </c:numCache>
            </c:numRef>
          </c:val>
          <c:extLst>
            <c:ext xmlns:c16="http://schemas.microsoft.com/office/drawing/2014/chart" uri="{C3380CC4-5D6E-409C-BE32-E72D297353CC}">
              <c16:uniqueId val="{00000000-6360-4E09-8B4E-627DC51AA93D}"/>
            </c:ext>
          </c:extLst>
        </c:ser>
        <c:dLbls>
          <c:showLegendKey val="0"/>
          <c:showVal val="0"/>
          <c:showCatName val="0"/>
          <c:showSerName val="0"/>
          <c:showPercent val="0"/>
          <c:showBubbleSize val="0"/>
        </c:dLbls>
        <c:gapWidth val="50"/>
        <c:overlap val="100"/>
        <c:axId val="1743065375"/>
        <c:axId val="1743069951"/>
      </c:barChart>
      <c:barChart>
        <c:barDir val="col"/>
        <c:grouping val="stacked"/>
        <c:varyColors val="0"/>
        <c:ser>
          <c:idx val="1"/>
          <c:order val="1"/>
          <c:tx>
            <c:strRef>
              <c:f>LinkedTablesCharts!$F$34</c:f>
              <c:strCache>
                <c:ptCount val="1"/>
                <c:pt idx="0">
                  <c:v>No. of Scans (Actual)</c:v>
                </c:pt>
              </c:strCache>
            </c:strRef>
          </c:tx>
          <c:spPr>
            <a:solidFill>
              <a:srgbClr val="081E26"/>
            </a:solidFill>
            <a:ln w="12700">
              <a:noFill/>
            </a:ln>
            <a:effectLst/>
          </c:spPr>
          <c:invertIfNegative val="0"/>
          <c:cat>
            <c:strRef>
              <c:f>LinkedTablesCharts!$D$35:$D$47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LinkedTablesCharts!$F$35:$F$47</c:f>
              <c:numCache>
                <c:formatCode>General</c:formatCode>
                <c:ptCount val="12"/>
                <c:pt idx="0">
                  <c:v>3219</c:v>
                </c:pt>
                <c:pt idx="1">
                  <c:v>3381</c:v>
                </c:pt>
                <c:pt idx="2">
                  <c:v>3453</c:v>
                </c:pt>
                <c:pt idx="3">
                  <c:v>3723</c:v>
                </c:pt>
                <c:pt idx="4">
                  <c:v>3791</c:v>
                </c:pt>
                <c:pt idx="5">
                  <c:v>3862</c:v>
                </c:pt>
                <c:pt idx="6">
                  <c:v>3876</c:v>
                </c:pt>
                <c:pt idx="7">
                  <c:v>4030</c:v>
                </c:pt>
                <c:pt idx="8">
                  <c:v>4077</c:v>
                </c:pt>
                <c:pt idx="9">
                  <c:v>4115</c:v>
                </c:pt>
                <c:pt idx="10">
                  <c:v>4167</c:v>
                </c:pt>
                <c:pt idx="11">
                  <c:v>4282</c:v>
                </c:pt>
              </c:numCache>
            </c:numRef>
          </c:val>
          <c:extLst>
            <c:ext xmlns:c16="http://schemas.microsoft.com/office/drawing/2014/chart" uri="{C3380CC4-5D6E-409C-BE32-E72D297353CC}">
              <c16:uniqueId val="{00000001-6360-4E09-8B4E-627DC51AA93D}"/>
            </c:ext>
          </c:extLst>
        </c:ser>
        <c:dLbls>
          <c:showLegendKey val="0"/>
          <c:showVal val="0"/>
          <c:showCatName val="0"/>
          <c:showSerName val="0"/>
          <c:showPercent val="0"/>
          <c:showBubbleSize val="0"/>
        </c:dLbls>
        <c:gapWidth val="200"/>
        <c:overlap val="100"/>
        <c:axId val="1904268591"/>
        <c:axId val="1904275247"/>
      </c:barChart>
      <c:catAx>
        <c:axId val="17430653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3069951"/>
        <c:crossesAt val="0"/>
        <c:auto val="1"/>
        <c:lblAlgn val="ctr"/>
        <c:lblOffset val="100"/>
        <c:noMultiLvlLbl val="0"/>
      </c:catAx>
      <c:valAx>
        <c:axId val="1743069951"/>
        <c:scaling>
          <c:orientation val="minMax"/>
          <c:max val="5000"/>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3065375"/>
        <c:crosses val="autoZero"/>
        <c:crossBetween val="between"/>
        <c:dispUnits>
          <c:builtInUnit val="hundred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valAx>
        <c:axId val="1904275247"/>
        <c:scaling>
          <c:orientation val="minMax"/>
          <c:max val="5000"/>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noFill/>
                <a:latin typeface="+mn-lt"/>
                <a:ea typeface="+mn-ea"/>
                <a:cs typeface="+mn-cs"/>
              </a:defRPr>
            </a:pPr>
            <a:endParaRPr lang="en-US"/>
          </a:p>
        </c:txPr>
        <c:crossAx val="1904268591"/>
        <c:crosses val="max"/>
        <c:crossBetween val="between"/>
      </c:valAx>
      <c:catAx>
        <c:axId val="1904268591"/>
        <c:scaling>
          <c:orientation val="minMax"/>
        </c:scaling>
        <c:delete val="1"/>
        <c:axPos val="b"/>
        <c:numFmt formatCode="General" sourceLinked="1"/>
        <c:majorTickMark val="out"/>
        <c:minorTickMark val="none"/>
        <c:tickLblPos val="nextTo"/>
        <c:crossAx val="1904275247"/>
        <c:crossesAt val="0"/>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 ColasteJD.xlsx]LinkedTablesCharts!LinkedTablesCharts_Pivot.Performance.Overview</c:name>
    <c:fmtId val="0"/>
  </c:pivotSource>
  <c:chart>
    <c:title>
      <c:tx>
        <c:rich>
          <a:bodyPr rot="0" spcFirstLastPara="1" vertOverflow="ellipsis" vert="horz" wrap="square" anchor="ctr" anchorCtr="1"/>
          <a:lstStyle/>
          <a:p>
            <a:pPr>
              <a:defRPr sz="1400" b="0" i="0" u="none" strike="noStrike" kern="1200" spc="0" baseline="0">
                <a:solidFill>
                  <a:srgbClr val="404040"/>
                </a:solidFill>
                <a:latin typeface="+mn-lt"/>
                <a:ea typeface="+mn-ea"/>
                <a:cs typeface="+mn-cs"/>
              </a:defRPr>
            </a:pPr>
            <a:r>
              <a:rPr lang="en-PH" sz="2000">
                <a:solidFill>
                  <a:srgbClr val="404040"/>
                </a:solidFill>
              </a:rPr>
              <a:t>Performance Metrics (Actual</a:t>
            </a:r>
            <a:r>
              <a:rPr lang="en-PH" sz="2000" baseline="0">
                <a:solidFill>
                  <a:srgbClr val="404040"/>
                </a:solidFill>
              </a:rPr>
              <a:t> Values)</a:t>
            </a:r>
            <a:endParaRPr lang="en-PH" sz="2000">
              <a:solidFill>
                <a:srgbClr val="40404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404040"/>
              </a:solidFill>
              <a:latin typeface="+mn-lt"/>
              <a:ea typeface="+mn-ea"/>
              <a:cs typeface="+mn-cs"/>
            </a:defRPr>
          </a:pPr>
          <a:endParaRPr lang="en-US"/>
        </a:p>
      </c:txPr>
    </c:title>
    <c:autoTitleDeleted val="0"/>
    <c:pivotFmts>
      <c:pivotFmt>
        <c:idx val="0"/>
        <c:spPr>
          <a:ln w="28575" cap="rnd">
            <a:solidFill>
              <a:srgbClr val="80808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81E2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CC33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1"/>
          <c:order val="1"/>
          <c:tx>
            <c:strRef>
              <c:f>LinkedTablesCharts!$F$3</c:f>
              <c:strCache>
                <c:ptCount val="1"/>
                <c:pt idx="0">
                  <c:v>No. of Scans (Actual)</c:v>
                </c:pt>
              </c:strCache>
            </c:strRef>
          </c:tx>
          <c:spPr>
            <a:solidFill>
              <a:srgbClr val="081E26"/>
            </a:solidFill>
            <a:ln>
              <a:noFill/>
            </a:ln>
            <a:effectLst/>
          </c:spPr>
          <c:invertIfNegative val="0"/>
          <c:cat>
            <c:strRef>
              <c:f>LinkedTablesCharts!$D$4:$D$16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LinkedTablesCharts!$F$4:$F$16</c:f>
              <c:numCache>
                <c:formatCode>_(* #,##0.00_);_(* \(#,##0.00\);_(* "-"??_);_(@_)</c:formatCode>
                <c:ptCount val="12"/>
                <c:pt idx="0">
                  <c:v>3219</c:v>
                </c:pt>
                <c:pt idx="1">
                  <c:v>3381</c:v>
                </c:pt>
                <c:pt idx="2">
                  <c:v>3453</c:v>
                </c:pt>
                <c:pt idx="3">
                  <c:v>3723</c:v>
                </c:pt>
                <c:pt idx="4">
                  <c:v>3791</c:v>
                </c:pt>
                <c:pt idx="5">
                  <c:v>3862</c:v>
                </c:pt>
                <c:pt idx="6">
                  <c:v>3876</c:v>
                </c:pt>
                <c:pt idx="7">
                  <c:v>4030</c:v>
                </c:pt>
                <c:pt idx="8">
                  <c:v>4077</c:v>
                </c:pt>
                <c:pt idx="9">
                  <c:v>4115</c:v>
                </c:pt>
                <c:pt idx="10">
                  <c:v>4167</c:v>
                </c:pt>
                <c:pt idx="11">
                  <c:v>4282</c:v>
                </c:pt>
              </c:numCache>
            </c:numRef>
          </c:val>
          <c:extLst>
            <c:ext xmlns:c16="http://schemas.microsoft.com/office/drawing/2014/chart" uri="{C3380CC4-5D6E-409C-BE32-E72D297353CC}">
              <c16:uniqueId val="{00000002-4328-4580-8824-603C87D77409}"/>
            </c:ext>
          </c:extLst>
        </c:ser>
        <c:ser>
          <c:idx val="2"/>
          <c:order val="2"/>
          <c:tx>
            <c:strRef>
              <c:f>LinkedTablesCharts!$G$3</c:f>
              <c:strCache>
                <c:ptCount val="1"/>
                <c:pt idx="0">
                  <c:v>No. of Conversions from QR Landing (Actual)</c:v>
                </c:pt>
              </c:strCache>
            </c:strRef>
          </c:tx>
          <c:spPr>
            <a:solidFill>
              <a:srgbClr val="CC3300"/>
            </a:solidFill>
            <a:ln>
              <a:noFill/>
            </a:ln>
            <a:effectLst/>
          </c:spPr>
          <c:invertIfNegative val="0"/>
          <c:cat>
            <c:strRef>
              <c:f>LinkedTablesCharts!$D$4:$D$16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LinkedTablesCharts!$G$4:$G$16</c:f>
              <c:numCache>
                <c:formatCode>_(* #,##0.00_);_(* \(#,##0.00\);_(* "-"??_);_(@_)</c:formatCode>
                <c:ptCount val="12"/>
                <c:pt idx="0">
                  <c:v>1000</c:v>
                </c:pt>
                <c:pt idx="1">
                  <c:v>1200</c:v>
                </c:pt>
                <c:pt idx="2">
                  <c:v>1210</c:v>
                </c:pt>
                <c:pt idx="3">
                  <c:v>1250</c:v>
                </c:pt>
                <c:pt idx="4">
                  <c:v>1400</c:v>
                </c:pt>
                <c:pt idx="5">
                  <c:v>1459</c:v>
                </c:pt>
                <c:pt idx="6">
                  <c:v>1401</c:v>
                </c:pt>
                <c:pt idx="7">
                  <c:v>1509</c:v>
                </c:pt>
                <c:pt idx="8">
                  <c:v>1498</c:v>
                </c:pt>
                <c:pt idx="9">
                  <c:v>1531</c:v>
                </c:pt>
                <c:pt idx="10">
                  <c:v>1600</c:v>
                </c:pt>
                <c:pt idx="11">
                  <c:v>1775</c:v>
                </c:pt>
              </c:numCache>
            </c:numRef>
          </c:val>
          <c:extLst>
            <c:ext xmlns:c16="http://schemas.microsoft.com/office/drawing/2014/chart" uri="{C3380CC4-5D6E-409C-BE32-E72D297353CC}">
              <c16:uniqueId val="{00000003-4328-4580-8824-603C87D77409}"/>
            </c:ext>
          </c:extLst>
        </c:ser>
        <c:dLbls>
          <c:showLegendKey val="0"/>
          <c:showVal val="0"/>
          <c:showCatName val="0"/>
          <c:showSerName val="0"/>
          <c:showPercent val="0"/>
          <c:showBubbleSize val="0"/>
        </c:dLbls>
        <c:gapWidth val="100"/>
        <c:axId val="2132165824"/>
        <c:axId val="2132164992"/>
      </c:barChart>
      <c:lineChart>
        <c:grouping val="standard"/>
        <c:varyColors val="0"/>
        <c:ser>
          <c:idx val="0"/>
          <c:order val="0"/>
          <c:tx>
            <c:strRef>
              <c:f>LinkedTablesCharts!$E$3</c:f>
              <c:strCache>
                <c:ptCount val="1"/>
                <c:pt idx="0">
                  <c:v>No. of Impressions</c:v>
                </c:pt>
              </c:strCache>
            </c:strRef>
          </c:tx>
          <c:spPr>
            <a:ln w="28575" cap="rnd">
              <a:solidFill>
                <a:srgbClr val="808080"/>
              </a:solidFill>
              <a:round/>
            </a:ln>
            <a:effectLst/>
          </c:spPr>
          <c:marker>
            <c:symbol val="none"/>
          </c:marker>
          <c:cat>
            <c:strRef>
              <c:f>LinkedTablesCharts!$D$4:$D$16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LinkedTablesCharts!$E$4:$E$16</c:f>
              <c:numCache>
                <c:formatCode>_(* #,##0.00_);_(* \(#,##0.00\);_(* "-"??_);_(@_)</c:formatCode>
                <c:ptCount val="12"/>
                <c:pt idx="0">
                  <c:v>78495</c:v>
                </c:pt>
                <c:pt idx="1">
                  <c:v>80394</c:v>
                </c:pt>
                <c:pt idx="2">
                  <c:v>93040</c:v>
                </c:pt>
                <c:pt idx="3">
                  <c:v>96049</c:v>
                </c:pt>
                <c:pt idx="4">
                  <c:v>104950</c:v>
                </c:pt>
                <c:pt idx="5">
                  <c:v>123144</c:v>
                </c:pt>
                <c:pt idx="6">
                  <c:v>103940</c:v>
                </c:pt>
                <c:pt idx="7">
                  <c:v>104059</c:v>
                </c:pt>
                <c:pt idx="8">
                  <c:v>130455</c:v>
                </c:pt>
                <c:pt idx="9">
                  <c:v>129405</c:v>
                </c:pt>
                <c:pt idx="10">
                  <c:v>149856</c:v>
                </c:pt>
                <c:pt idx="11">
                  <c:v>129450</c:v>
                </c:pt>
              </c:numCache>
            </c:numRef>
          </c:val>
          <c:smooth val="0"/>
          <c:extLst>
            <c:ext xmlns:c16="http://schemas.microsoft.com/office/drawing/2014/chart" uri="{C3380CC4-5D6E-409C-BE32-E72D297353CC}">
              <c16:uniqueId val="{00000000-4328-4580-8824-603C87D77409}"/>
            </c:ext>
          </c:extLst>
        </c:ser>
        <c:dLbls>
          <c:showLegendKey val="0"/>
          <c:showVal val="0"/>
          <c:showCatName val="0"/>
          <c:showSerName val="0"/>
          <c:showPercent val="0"/>
          <c:showBubbleSize val="0"/>
        </c:dLbls>
        <c:marker val="1"/>
        <c:smooth val="0"/>
        <c:axId val="2132166656"/>
        <c:axId val="2067687728"/>
      </c:lineChart>
      <c:catAx>
        <c:axId val="2132165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2164992"/>
        <c:crosses val="autoZero"/>
        <c:auto val="1"/>
        <c:lblAlgn val="ctr"/>
        <c:lblOffset val="100"/>
        <c:noMultiLvlLbl val="0"/>
      </c:catAx>
      <c:valAx>
        <c:axId val="2132164992"/>
        <c:scaling>
          <c:orientation val="minMax"/>
          <c:max val="16000"/>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PH" sz="1000" b="0" i="0" u="none" strike="noStrike" baseline="0">
                    <a:effectLst/>
                  </a:rPr>
                  <a:t>Engagement and Conversion Count</a:t>
                </a:r>
                <a:endParaRPr lang="en-PH"/>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2165824"/>
        <c:crosses val="autoZero"/>
        <c:crossBetween val="between"/>
        <c:dispUnits>
          <c:builtInUnit val="hundred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valAx>
        <c:axId val="2067687728"/>
        <c:scaling>
          <c:orientation val="minMax"/>
        </c:scaling>
        <c:delete val="0"/>
        <c:axPos val="r"/>
        <c:numFmt formatCode="_(* #,##0.00_);_(* \(#,##0.0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noFill/>
                <a:latin typeface="+mn-lt"/>
                <a:ea typeface="+mn-ea"/>
                <a:cs typeface="+mn-cs"/>
              </a:defRPr>
            </a:pPr>
            <a:endParaRPr lang="en-US"/>
          </a:p>
        </c:txPr>
        <c:crossAx val="2132166656"/>
        <c:crosses val="max"/>
        <c:crossBetween val="between"/>
      </c:valAx>
      <c:catAx>
        <c:axId val="2132166656"/>
        <c:scaling>
          <c:orientation val="minMax"/>
        </c:scaling>
        <c:delete val="1"/>
        <c:axPos val="b"/>
        <c:numFmt formatCode="General" sourceLinked="1"/>
        <c:majorTickMark val="out"/>
        <c:minorTickMark val="none"/>
        <c:tickLblPos val="nextTo"/>
        <c:crossAx val="2067687728"/>
        <c:crosses val="autoZero"/>
        <c:auto val="1"/>
        <c:lblAlgn val="ctr"/>
        <c:lblOffset val="100"/>
        <c:noMultiLvlLbl val="0"/>
      </c:catAx>
      <c:spPr>
        <a:noFill/>
        <a:ln w="25400">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 ColasteJD.xlsx]LinkedTablesCharts!LinkedTablesCharts_Pivot.ScanThroughRateComparison</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sz="1400" b="0" i="0" u="none" strike="noStrike" baseline="0">
                <a:effectLst/>
              </a:rPr>
              <a:t>Scan Through Rate Comparison: Actual vs Goal</a:t>
            </a:r>
            <a:endParaRPr lang="en-PH" sz="14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5">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LinkedTablesCharts!$E$65</c:f>
              <c:strCache>
                <c:ptCount val="1"/>
                <c:pt idx="0">
                  <c:v>Scan Through Rate (Actual)</c:v>
                </c:pt>
              </c:strCache>
            </c:strRef>
          </c:tx>
          <c:spPr>
            <a:solidFill>
              <a:srgbClr val="002060"/>
            </a:solidFill>
            <a:ln>
              <a:noFill/>
            </a:ln>
            <a:effectLst/>
          </c:spPr>
          <c:invertIfNegative val="0"/>
          <c:cat>
            <c:strRef>
              <c:f>LinkedTablesCharts!$D$66:$D$77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LinkedTablesCharts!$E$66:$E$77</c:f>
              <c:numCache>
                <c:formatCode>0.0%</c:formatCode>
                <c:ptCount val="12"/>
                <c:pt idx="0">
                  <c:v>4.1008981463787501E-2</c:v>
                </c:pt>
                <c:pt idx="1">
                  <c:v>4.2055377266960223E-2</c:v>
                </c:pt>
                <c:pt idx="2">
                  <c:v>3.7113069647463456E-2</c:v>
                </c:pt>
                <c:pt idx="3">
                  <c:v>3.876146550198336E-2</c:v>
                </c:pt>
                <c:pt idx="4">
                  <c:v>3.6121962839447352E-2</c:v>
                </c:pt>
                <c:pt idx="5">
                  <c:v>3.1361657896446439E-2</c:v>
                </c:pt>
                <c:pt idx="6">
                  <c:v>3.7290744660380987E-2</c:v>
                </c:pt>
                <c:pt idx="7">
                  <c:v>3.8728029291075258E-2</c:v>
                </c:pt>
                <c:pt idx="8">
                  <c:v>3.1252155915833045E-2</c:v>
                </c:pt>
                <c:pt idx="9">
                  <c:v>3.1799389513542754E-2</c:v>
                </c:pt>
                <c:pt idx="10">
                  <c:v>2.7806694426649584E-2</c:v>
                </c:pt>
                <c:pt idx="11">
                  <c:v>3.3078408651989188E-2</c:v>
                </c:pt>
              </c:numCache>
            </c:numRef>
          </c:val>
          <c:extLst>
            <c:ext xmlns:c16="http://schemas.microsoft.com/office/drawing/2014/chart" uri="{C3380CC4-5D6E-409C-BE32-E72D297353CC}">
              <c16:uniqueId val="{00000000-47B4-4179-A184-987E1B7A14F6}"/>
            </c:ext>
          </c:extLst>
        </c:ser>
        <c:ser>
          <c:idx val="1"/>
          <c:order val="1"/>
          <c:tx>
            <c:strRef>
              <c:f>LinkedTablesCharts!$F$65</c:f>
              <c:strCache>
                <c:ptCount val="1"/>
                <c:pt idx="0">
                  <c:v>Scan Through Rate (Goal)</c:v>
                </c:pt>
              </c:strCache>
            </c:strRef>
          </c:tx>
          <c:spPr>
            <a:solidFill>
              <a:schemeClr val="accent5">
                <a:lumMod val="60000"/>
                <a:lumOff val="40000"/>
              </a:schemeClr>
            </a:solidFill>
            <a:ln>
              <a:noFill/>
            </a:ln>
            <a:effectLst/>
          </c:spPr>
          <c:invertIfNegative val="0"/>
          <c:cat>
            <c:strRef>
              <c:f>LinkedTablesCharts!$D$66:$D$77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LinkedTablesCharts!$F$66:$F$77</c:f>
              <c:numCache>
                <c:formatCode>0.0%</c:formatCode>
                <c:ptCount val="12"/>
                <c:pt idx="0">
                  <c:v>0.06</c:v>
                </c:pt>
                <c:pt idx="1">
                  <c:v>0.06</c:v>
                </c:pt>
                <c:pt idx="2">
                  <c:v>0.06</c:v>
                </c:pt>
                <c:pt idx="3">
                  <c:v>0.06</c:v>
                </c:pt>
                <c:pt idx="4">
                  <c:v>0.06</c:v>
                </c:pt>
                <c:pt idx="5">
                  <c:v>0.06</c:v>
                </c:pt>
                <c:pt idx="6">
                  <c:v>0.06</c:v>
                </c:pt>
                <c:pt idx="7">
                  <c:v>0.06</c:v>
                </c:pt>
                <c:pt idx="8">
                  <c:v>0.06</c:v>
                </c:pt>
                <c:pt idx="9">
                  <c:v>0.06</c:v>
                </c:pt>
                <c:pt idx="10">
                  <c:v>0.06</c:v>
                </c:pt>
                <c:pt idx="11">
                  <c:v>0.06</c:v>
                </c:pt>
              </c:numCache>
            </c:numRef>
          </c:val>
          <c:extLst>
            <c:ext xmlns:c16="http://schemas.microsoft.com/office/drawing/2014/chart" uri="{C3380CC4-5D6E-409C-BE32-E72D297353CC}">
              <c16:uniqueId val="{00000001-47B4-4179-A184-987E1B7A14F6}"/>
            </c:ext>
          </c:extLst>
        </c:ser>
        <c:dLbls>
          <c:showLegendKey val="0"/>
          <c:showVal val="0"/>
          <c:showCatName val="0"/>
          <c:showSerName val="0"/>
          <c:showPercent val="0"/>
          <c:showBubbleSize val="0"/>
        </c:dLbls>
        <c:gapWidth val="150"/>
        <c:overlap val="100"/>
        <c:axId val="1906325007"/>
        <c:axId val="1906322095"/>
      </c:barChart>
      <c:catAx>
        <c:axId val="19063250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6322095"/>
        <c:crosses val="autoZero"/>
        <c:auto val="1"/>
        <c:lblAlgn val="ctr"/>
        <c:lblOffset val="100"/>
        <c:noMultiLvlLbl val="0"/>
      </c:catAx>
      <c:valAx>
        <c:axId val="190632209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6325007"/>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 ColasteJD.xlsx]LinkedTablesCharts!LinkedTablesCharts_Pivot.ScanDistributionByAdsLocation</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sz="1400" b="0" i="0" u="none" strike="noStrike" baseline="0">
                <a:effectLst/>
              </a:rPr>
              <a:t>Scan Distribution Across Ad Locations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CC3300"/>
          </a:solidFill>
          <a:ln>
            <a:noFill/>
          </a:ln>
          <a:effectLst/>
        </c:spPr>
        <c:marker>
          <c:symbol val="none"/>
        </c:marker>
        <c:dLbl>
          <c:idx val="0"/>
          <c:numFmt formatCode="##.##\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LinkedTablesCharts!$E$96</c:f>
              <c:strCache>
                <c:ptCount val="1"/>
                <c:pt idx="0">
                  <c:v>Total</c:v>
                </c:pt>
              </c:strCache>
            </c:strRef>
          </c:tx>
          <c:spPr>
            <a:solidFill>
              <a:srgbClr val="CC3300"/>
            </a:solidFill>
            <a:ln>
              <a:noFill/>
            </a:ln>
            <a:effectLst/>
          </c:spPr>
          <c:invertIfNegative val="0"/>
          <c:dLbls>
            <c:numFmt formatCode="##.##\k"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LinkedTablesCharts!$D$97:$D$103</c:f>
              <c:strCache>
                <c:ptCount val="6"/>
                <c:pt idx="0">
                  <c:v>Magazine Ad</c:v>
                </c:pt>
                <c:pt idx="1">
                  <c:v>Tradeshow</c:v>
                </c:pt>
                <c:pt idx="2">
                  <c:v>Newspaper Ad</c:v>
                </c:pt>
                <c:pt idx="3">
                  <c:v>Product Packaging</c:v>
                </c:pt>
                <c:pt idx="4">
                  <c:v>In Store Display</c:v>
                </c:pt>
                <c:pt idx="5">
                  <c:v>Billboard</c:v>
                </c:pt>
              </c:strCache>
            </c:strRef>
          </c:cat>
          <c:val>
            <c:numRef>
              <c:f>LinkedTablesCharts!$E$97:$E$103</c:f>
              <c:numCache>
                <c:formatCode>_(* #,##0.00_);_(* \(#,##0.00\);_(* "-"??_);_(@_)</c:formatCode>
                <c:ptCount val="6"/>
                <c:pt idx="0">
                  <c:v>15416</c:v>
                </c:pt>
                <c:pt idx="1">
                  <c:v>9792</c:v>
                </c:pt>
                <c:pt idx="2">
                  <c:v>8737</c:v>
                </c:pt>
                <c:pt idx="3">
                  <c:v>7212</c:v>
                </c:pt>
                <c:pt idx="4">
                  <c:v>3385</c:v>
                </c:pt>
                <c:pt idx="5">
                  <c:v>1434</c:v>
                </c:pt>
              </c:numCache>
            </c:numRef>
          </c:val>
          <c:extLst>
            <c:ext xmlns:c16="http://schemas.microsoft.com/office/drawing/2014/chart" uri="{C3380CC4-5D6E-409C-BE32-E72D297353CC}">
              <c16:uniqueId val="{00000000-FF51-4569-9B4D-F201B4D73794}"/>
            </c:ext>
          </c:extLst>
        </c:ser>
        <c:dLbls>
          <c:showLegendKey val="0"/>
          <c:showVal val="0"/>
          <c:showCatName val="0"/>
          <c:showSerName val="0"/>
          <c:showPercent val="0"/>
          <c:showBubbleSize val="0"/>
        </c:dLbls>
        <c:gapWidth val="150"/>
        <c:axId val="625493743"/>
        <c:axId val="625494991"/>
      </c:barChart>
      <c:catAx>
        <c:axId val="62549374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5494991"/>
        <c:crossesAt val="0"/>
        <c:auto val="1"/>
        <c:lblAlgn val="ctr"/>
        <c:lblOffset val="100"/>
        <c:noMultiLvlLbl val="0"/>
      </c:catAx>
      <c:valAx>
        <c:axId val="625494991"/>
        <c:scaling>
          <c:orientation val="minMax"/>
          <c:max val="18000"/>
        </c:scaling>
        <c:delete val="1"/>
        <c:axPos val="b"/>
        <c:numFmt formatCode="#,##0" sourceLinked="0"/>
        <c:majorTickMark val="none"/>
        <c:minorTickMark val="none"/>
        <c:tickLblPos val="nextTo"/>
        <c:crossAx val="625493743"/>
        <c:crosses val="autoZero"/>
        <c:crossBetween val="between"/>
        <c:majorUnit val="2000"/>
        <c:dispUnits>
          <c:builtInUnit val="thousands"/>
          <c:dispUnitsLbl>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 ColasteJD.xlsx]LinkedTablesCharts!LinkedTablesCharts_Pivot.DistributionByLandingPage</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sz="1400" b="0" i="0" u="none" strike="noStrike" baseline="0">
                <a:effectLst/>
              </a:rPr>
              <a:t>Distribution of Conversions by Landing Page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rgbClr val="081E26"/>
          </a:solidFill>
          <a:ln w="19050">
            <a:solidFill>
              <a:schemeClr val="lt1"/>
            </a:solidFill>
          </a:ln>
          <a:effectLst/>
        </c:spPr>
      </c:pivotFmt>
      <c:pivotFmt>
        <c:idx val="2"/>
        <c:spPr>
          <a:solidFill>
            <a:srgbClr val="86B872"/>
          </a:solidFill>
          <a:ln w="19050">
            <a:solidFill>
              <a:schemeClr val="lt1"/>
            </a:solidFill>
          </a:ln>
          <a:effectLst/>
        </c:spPr>
      </c:pivotFmt>
      <c:pivotFmt>
        <c:idx val="3"/>
        <c:spPr>
          <a:solidFill>
            <a:srgbClr val="D4AF37"/>
          </a:solidFill>
          <a:ln w="19050">
            <a:solidFill>
              <a:schemeClr val="lt1"/>
            </a:solidFill>
          </a:ln>
          <a:effectLst/>
        </c:spPr>
      </c:pivotFmt>
    </c:pivotFmts>
    <c:plotArea>
      <c:layout/>
      <c:pieChart>
        <c:varyColors val="1"/>
        <c:ser>
          <c:idx val="0"/>
          <c:order val="0"/>
          <c:tx>
            <c:strRef>
              <c:f>LinkedTablesCharts!$E$127</c:f>
              <c:strCache>
                <c:ptCount val="1"/>
                <c:pt idx="0">
                  <c:v>Total</c:v>
                </c:pt>
              </c:strCache>
            </c:strRef>
          </c:tx>
          <c:dPt>
            <c:idx val="0"/>
            <c:bubble3D val="0"/>
            <c:spPr>
              <a:solidFill>
                <a:srgbClr val="081E26"/>
              </a:solidFill>
              <a:ln w="19050">
                <a:solidFill>
                  <a:schemeClr val="lt1"/>
                </a:solidFill>
              </a:ln>
              <a:effectLst/>
            </c:spPr>
            <c:extLst>
              <c:ext xmlns:c16="http://schemas.microsoft.com/office/drawing/2014/chart" uri="{C3380CC4-5D6E-409C-BE32-E72D297353CC}">
                <c16:uniqueId val="{00000001-85BB-46E2-B24E-24F85ECD0A18}"/>
              </c:ext>
            </c:extLst>
          </c:dPt>
          <c:dPt>
            <c:idx val="1"/>
            <c:bubble3D val="0"/>
            <c:spPr>
              <a:solidFill>
                <a:srgbClr val="86B872"/>
              </a:solidFill>
              <a:ln w="19050">
                <a:solidFill>
                  <a:schemeClr val="lt1"/>
                </a:solidFill>
              </a:ln>
              <a:effectLst/>
            </c:spPr>
            <c:extLst>
              <c:ext xmlns:c16="http://schemas.microsoft.com/office/drawing/2014/chart" uri="{C3380CC4-5D6E-409C-BE32-E72D297353CC}">
                <c16:uniqueId val="{00000003-85BB-46E2-B24E-24F85ECD0A18}"/>
              </c:ext>
            </c:extLst>
          </c:dPt>
          <c:dPt>
            <c:idx val="2"/>
            <c:bubble3D val="0"/>
            <c:spPr>
              <a:solidFill>
                <a:srgbClr val="D4AF37"/>
              </a:solidFill>
              <a:ln w="19050">
                <a:solidFill>
                  <a:schemeClr val="lt1"/>
                </a:solidFill>
              </a:ln>
              <a:effectLst/>
            </c:spPr>
            <c:extLst>
              <c:ext xmlns:c16="http://schemas.microsoft.com/office/drawing/2014/chart" uri="{C3380CC4-5D6E-409C-BE32-E72D297353CC}">
                <c16:uniqueId val="{00000002-DDDB-4420-841D-21CBC0813CBD}"/>
              </c:ext>
            </c:extLst>
          </c:dPt>
          <c:dLbls>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LinkedTablesCharts!$D$128:$D$131</c:f>
              <c:strCache>
                <c:ptCount val="3"/>
                <c:pt idx="0">
                  <c:v>Landing Page #1</c:v>
                </c:pt>
                <c:pt idx="1">
                  <c:v>Landing Page #2</c:v>
                </c:pt>
                <c:pt idx="2">
                  <c:v>Landing Page #3</c:v>
                </c:pt>
              </c:strCache>
            </c:strRef>
          </c:cat>
          <c:val>
            <c:numRef>
              <c:f>LinkedTablesCharts!$E$128:$E$131</c:f>
              <c:numCache>
                <c:formatCode>General</c:formatCode>
                <c:ptCount val="3"/>
                <c:pt idx="0">
                  <c:v>6375</c:v>
                </c:pt>
                <c:pt idx="1">
                  <c:v>3891</c:v>
                </c:pt>
                <c:pt idx="2">
                  <c:v>6568</c:v>
                </c:pt>
              </c:numCache>
            </c:numRef>
          </c:val>
          <c:extLst>
            <c:ext xmlns:c16="http://schemas.microsoft.com/office/drawing/2014/chart" uri="{C3380CC4-5D6E-409C-BE32-E72D297353CC}">
              <c16:uniqueId val="{00000000-DDDB-4420-841D-21CBC0813CBD}"/>
            </c:ext>
          </c:extLst>
        </c:ser>
        <c:dLbls>
          <c:showLegendKey val="0"/>
          <c:showVal val="0"/>
          <c:showCatName val="0"/>
          <c:showSerName val="0"/>
          <c:showPercent val="0"/>
          <c:showBubbleSize val="0"/>
          <c:showLeaderLines val="0"/>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 ColasteJD.xlsx]LinkedTablesCharts!LinkedTablesCharts_Pivot.DistributionByLandingPage</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sz="1400" b="0" i="0" baseline="0">
                <a:effectLst/>
              </a:rPr>
              <a:t>Distribution of Conversions by Landing Page</a:t>
            </a:r>
            <a:endParaRPr lang="en-PH" sz="14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86B872"/>
          </a:solidFill>
          <a:ln>
            <a:noFill/>
          </a:ln>
          <a:effectLst/>
        </c:spPr>
      </c:pivotFmt>
      <c:pivotFmt>
        <c:idx val="2"/>
        <c:spPr>
          <a:solidFill>
            <a:srgbClr val="D4AF37"/>
          </a:solidFill>
          <a:ln>
            <a:noFill/>
          </a:ln>
          <a:effectLst/>
        </c:spPr>
      </c:pivotFmt>
      <c:pivotFmt>
        <c:idx val="3"/>
        <c:spPr>
          <a:solidFill>
            <a:srgbClr val="081E26"/>
          </a:solidFill>
          <a:ln>
            <a:noFill/>
          </a:ln>
          <a:effectLst/>
        </c:spPr>
      </c:pivotFmt>
    </c:pivotFmts>
    <c:plotArea>
      <c:layout/>
      <c:barChart>
        <c:barDir val="col"/>
        <c:grouping val="clustered"/>
        <c:varyColors val="0"/>
        <c:ser>
          <c:idx val="0"/>
          <c:order val="0"/>
          <c:tx>
            <c:strRef>
              <c:f>LinkedTablesCharts!$E$127</c:f>
              <c:strCache>
                <c:ptCount val="1"/>
                <c:pt idx="0">
                  <c:v>Total</c:v>
                </c:pt>
              </c:strCache>
            </c:strRef>
          </c:tx>
          <c:spPr>
            <a:solidFill>
              <a:schemeClr val="accent1"/>
            </a:solidFill>
            <a:ln>
              <a:noFill/>
            </a:ln>
            <a:effectLst/>
          </c:spPr>
          <c:invertIfNegative val="0"/>
          <c:dPt>
            <c:idx val="0"/>
            <c:invertIfNegative val="0"/>
            <c:bubble3D val="0"/>
            <c:spPr>
              <a:solidFill>
                <a:srgbClr val="081E26"/>
              </a:solidFill>
              <a:ln>
                <a:noFill/>
              </a:ln>
              <a:effectLst/>
            </c:spPr>
            <c:extLst>
              <c:ext xmlns:c16="http://schemas.microsoft.com/office/drawing/2014/chart" uri="{C3380CC4-5D6E-409C-BE32-E72D297353CC}">
                <c16:uniqueId val="{00000005-465D-4A28-AE23-6AF1EFC10111}"/>
              </c:ext>
            </c:extLst>
          </c:dPt>
          <c:dPt>
            <c:idx val="1"/>
            <c:invertIfNegative val="0"/>
            <c:bubble3D val="0"/>
            <c:spPr>
              <a:solidFill>
                <a:srgbClr val="86B872"/>
              </a:solidFill>
              <a:ln>
                <a:noFill/>
              </a:ln>
              <a:effectLst/>
            </c:spPr>
            <c:extLst>
              <c:ext xmlns:c16="http://schemas.microsoft.com/office/drawing/2014/chart" uri="{C3380CC4-5D6E-409C-BE32-E72D297353CC}">
                <c16:uniqueId val="{00000002-B223-4003-A5E6-9E1724E6A937}"/>
              </c:ext>
            </c:extLst>
          </c:dPt>
          <c:dPt>
            <c:idx val="2"/>
            <c:invertIfNegative val="0"/>
            <c:bubble3D val="0"/>
            <c:spPr>
              <a:solidFill>
                <a:srgbClr val="D4AF37"/>
              </a:solidFill>
              <a:ln>
                <a:noFill/>
              </a:ln>
              <a:effectLst/>
            </c:spPr>
            <c:extLst>
              <c:ext xmlns:c16="http://schemas.microsoft.com/office/drawing/2014/chart" uri="{C3380CC4-5D6E-409C-BE32-E72D297353CC}">
                <c16:uniqueId val="{00000003-B223-4003-A5E6-9E1724E6A937}"/>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LinkedTablesCharts!$D$128:$D$131</c:f>
              <c:strCache>
                <c:ptCount val="3"/>
                <c:pt idx="0">
                  <c:v>Landing Page #1</c:v>
                </c:pt>
                <c:pt idx="1">
                  <c:v>Landing Page #2</c:v>
                </c:pt>
                <c:pt idx="2">
                  <c:v>Landing Page #3</c:v>
                </c:pt>
              </c:strCache>
            </c:strRef>
          </c:cat>
          <c:val>
            <c:numRef>
              <c:f>LinkedTablesCharts!$E$128:$E$131</c:f>
              <c:numCache>
                <c:formatCode>General</c:formatCode>
                <c:ptCount val="3"/>
                <c:pt idx="0">
                  <c:v>6375</c:v>
                </c:pt>
                <c:pt idx="1">
                  <c:v>3891</c:v>
                </c:pt>
                <c:pt idx="2">
                  <c:v>6568</c:v>
                </c:pt>
              </c:numCache>
            </c:numRef>
          </c:val>
          <c:extLst>
            <c:ext xmlns:c16="http://schemas.microsoft.com/office/drawing/2014/chart" uri="{C3380CC4-5D6E-409C-BE32-E72D297353CC}">
              <c16:uniqueId val="{00000000-B223-4003-A5E6-9E1724E6A937}"/>
            </c:ext>
          </c:extLst>
        </c:ser>
        <c:dLbls>
          <c:showLegendKey val="0"/>
          <c:showVal val="0"/>
          <c:showCatName val="0"/>
          <c:showSerName val="0"/>
          <c:showPercent val="0"/>
          <c:showBubbleSize val="0"/>
        </c:dLbls>
        <c:gapWidth val="219"/>
        <c:overlap val="-27"/>
        <c:axId val="1509731936"/>
        <c:axId val="1509733184"/>
      </c:barChart>
      <c:catAx>
        <c:axId val="1509731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9733184"/>
        <c:crosses val="autoZero"/>
        <c:auto val="1"/>
        <c:lblAlgn val="ctr"/>
        <c:lblOffset val="100"/>
        <c:noMultiLvlLbl val="0"/>
      </c:catAx>
      <c:valAx>
        <c:axId val="1509733184"/>
        <c:scaling>
          <c:orientation val="minMax"/>
        </c:scaling>
        <c:delete val="1"/>
        <c:axPos val="l"/>
        <c:numFmt formatCode="General" sourceLinked="1"/>
        <c:majorTickMark val="none"/>
        <c:minorTickMark val="none"/>
        <c:tickLblPos val="nextTo"/>
        <c:crossAx val="15097319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5" Type="http://schemas.openxmlformats.org/officeDocument/2006/relationships/image" Target="../media/image5.emf"/><Relationship Id="rId4" Type="http://schemas.openxmlformats.org/officeDocument/2006/relationships/image" Target="../media/image4.emf"/></Relationships>
</file>

<file path=xl/drawings/_rels/vmlDrawing1.vml.rels><?xml version="1.0" encoding="UTF-8" standalone="yes"?>
<Relationships xmlns="http://schemas.openxmlformats.org/package/2006/relationships"><Relationship Id="rId3" Type="http://schemas.openxmlformats.org/officeDocument/2006/relationships/image" Target="../media/image8.emf"/><Relationship Id="rId2" Type="http://schemas.openxmlformats.org/officeDocument/2006/relationships/image" Target="../media/image7.emf"/><Relationship Id="rId1" Type="http://schemas.openxmlformats.org/officeDocument/2006/relationships/image" Target="../media/image6.emf"/><Relationship Id="rId5" Type="http://schemas.openxmlformats.org/officeDocument/2006/relationships/image" Target="../media/image10.emf"/><Relationship Id="rId4" Type="http://schemas.openxmlformats.org/officeDocument/2006/relationships/image" Target="../media/image9.emf"/></Relationships>
</file>

<file path=xl/drawings/drawing1.xml><?xml version="1.0" encoding="utf-8"?>
<xdr:wsDr xmlns:xdr="http://schemas.openxmlformats.org/drawingml/2006/spreadsheetDrawing" xmlns:a="http://schemas.openxmlformats.org/drawingml/2006/main">
  <xdr:twoCellAnchor>
    <xdr:from>
      <xdr:col>18</xdr:col>
      <xdr:colOff>58617</xdr:colOff>
      <xdr:row>32</xdr:row>
      <xdr:rowOff>43962</xdr:rowOff>
    </xdr:from>
    <xdr:to>
      <xdr:col>29</xdr:col>
      <xdr:colOff>351693</xdr:colOff>
      <xdr:row>45</xdr:row>
      <xdr:rowOff>139212</xdr:rowOff>
    </xdr:to>
    <xdr:graphicFrame macro="">
      <xdr:nvGraphicFramePr>
        <xdr:cNvPr id="6" name="LinkedTablesCharts_Chart.ScansComparison">
          <a:extLst>
            <a:ext uri="{FF2B5EF4-FFF2-40B4-BE49-F238E27FC236}">
              <a16:creationId xmlns:a16="http://schemas.microsoft.com/office/drawing/2014/main" id="{00000000-0008-0000-05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33618</xdr:colOff>
      <xdr:row>1</xdr:row>
      <xdr:rowOff>33618</xdr:rowOff>
    </xdr:from>
    <xdr:to>
      <xdr:col>37</xdr:col>
      <xdr:colOff>313765</xdr:colOff>
      <xdr:row>24</xdr:row>
      <xdr:rowOff>179294</xdr:rowOff>
    </xdr:to>
    <xdr:graphicFrame macro="">
      <xdr:nvGraphicFramePr>
        <xdr:cNvPr id="3" name="LinkedTablesCharts_Chart.Performance.Overview">
          <a:extLst>
            <a:ext uri="{FF2B5EF4-FFF2-40B4-BE49-F238E27FC236}">
              <a16:creationId xmlns:a16="http://schemas.microsoft.com/office/drawing/2014/main" id="{1B77BD9C-6DF3-4E55-9CE1-2A4FAD629B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29308</xdr:colOff>
      <xdr:row>63</xdr:row>
      <xdr:rowOff>21981</xdr:rowOff>
    </xdr:from>
    <xdr:to>
      <xdr:col>29</xdr:col>
      <xdr:colOff>344365</xdr:colOff>
      <xdr:row>76</xdr:row>
      <xdr:rowOff>146538</xdr:rowOff>
    </xdr:to>
    <xdr:graphicFrame macro="">
      <xdr:nvGraphicFramePr>
        <xdr:cNvPr id="10" name="LinkedTablesCharts_Chart.ScanThroughRateComparison">
          <a:extLst>
            <a:ext uri="{FF2B5EF4-FFF2-40B4-BE49-F238E27FC236}">
              <a16:creationId xmlns:a16="http://schemas.microsoft.com/office/drawing/2014/main" id="{B3BD8F08-3C0F-4432-B5C3-4306DE5253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56029</xdr:colOff>
      <xdr:row>94</xdr:row>
      <xdr:rowOff>22412</xdr:rowOff>
    </xdr:from>
    <xdr:to>
      <xdr:col>29</xdr:col>
      <xdr:colOff>365029</xdr:colOff>
      <xdr:row>107</xdr:row>
      <xdr:rowOff>148712</xdr:rowOff>
    </xdr:to>
    <xdr:graphicFrame macro="">
      <xdr:nvGraphicFramePr>
        <xdr:cNvPr id="12" name="LinkedTablesCharts_Chart.ScanDistributionByAdsLocation">
          <a:extLst>
            <a:ext uri="{FF2B5EF4-FFF2-40B4-BE49-F238E27FC236}">
              <a16:creationId xmlns:a16="http://schemas.microsoft.com/office/drawing/2014/main" id="{E2A41540-47E6-4653-94EA-D2E7C80FF7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42181</xdr:colOff>
      <xdr:row>125</xdr:row>
      <xdr:rowOff>31297</xdr:rowOff>
    </xdr:from>
    <xdr:to>
      <xdr:col>29</xdr:col>
      <xdr:colOff>351181</xdr:colOff>
      <xdr:row>138</xdr:row>
      <xdr:rowOff>157597</xdr:rowOff>
    </xdr:to>
    <xdr:graphicFrame macro="">
      <xdr:nvGraphicFramePr>
        <xdr:cNvPr id="13" name="LinkedTablesCharts_Chart.DistributionByLandingPage">
          <a:extLst>
            <a:ext uri="{FF2B5EF4-FFF2-40B4-BE49-F238E27FC236}">
              <a16:creationId xmlns:a16="http://schemas.microsoft.com/office/drawing/2014/main" id="{FE6BDC9C-35E5-4438-A889-A1739F8DC0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31</xdr:col>
      <xdr:colOff>47623</xdr:colOff>
      <xdr:row>125</xdr:row>
      <xdr:rowOff>57150</xdr:rowOff>
    </xdr:from>
    <xdr:to>
      <xdr:col>42</xdr:col>
      <xdr:colOff>356623</xdr:colOff>
      <xdr:row>138</xdr:row>
      <xdr:rowOff>183450</xdr:rowOff>
    </xdr:to>
    <xdr:graphicFrame macro="">
      <xdr:nvGraphicFramePr>
        <xdr:cNvPr id="2" name="Chart 1">
          <a:extLst>
            <a:ext uri="{FF2B5EF4-FFF2-40B4-BE49-F238E27FC236}">
              <a16:creationId xmlns:a16="http://schemas.microsoft.com/office/drawing/2014/main" id="{AFBBC0ED-E726-4F71-9020-89E532CA4D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219074</xdr:colOff>
      <xdr:row>0</xdr:row>
      <xdr:rowOff>123824</xdr:rowOff>
    </xdr:from>
    <xdr:to>
      <xdr:col>46</xdr:col>
      <xdr:colOff>38099</xdr:colOff>
      <xdr:row>9</xdr:row>
      <xdr:rowOff>165652</xdr:rowOff>
    </xdr:to>
    <xdr:sp macro="" textlink="">
      <xdr:nvSpPr>
        <xdr:cNvPr id="2" name="Rectangle 1">
          <a:extLst>
            <a:ext uri="{FF2B5EF4-FFF2-40B4-BE49-F238E27FC236}">
              <a16:creationId xmlns:a16="http://schemas.microsoft.com/office/drawing/2014/main" id="{A3276972-467E-41A4-B7EB-CAE3266F6278}"/>
            </a:ext>
          </a:extLst>
        </xdr:cNvPr>
        <xdr:cNvSpPr/>
      </xdr:nvSpPr>
      <xdr:spPr>
        <a:xfrm>
          <a:off x="219074" y="123824"/>
          <a:ext cx="17345025" cy="1756328"/>
        </a:xfrm>
        <a:prstGeom prst="rect">
          <a:avLst/>
        </a:prstGeom>
        <a:solidFill>
          <a:schemeClr val="bg1">
            <a:alpha val="6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oneCellAnchor>
    <xdr:from>
      <xdr:col>0</xdr:col>
      <xdr:colOff>209550</xdr:colOff>
      <xdr:row>2</xdr:row>
      <xdr:rowOff>50495</xdr:rowOff>
    </xdr:from>
    <xdr:ext cx="7426779" cy="1124667"/>
    <xdr:sp macro="" textlink="">
      <xdr:nvSpPr>
        <xdr:cNvPr id="3" name="Rectangle 2">
          <a:extLst>
            <a:ext uri="{FF2B5EF4-FFF2-40B4-BE49-F238E27FC236}">
              <a16:creationId xmlns:a16="http://schemas.microsoft.com/office/drawing/2014/main" id="{3BD05FDF-D4A1-47F2-82EA-FEFB4677F8D5}"/>
            </a:ext>
          </a:extLst>
        </xdr:cNvPr>
        <xdr:cNvSpPr/>
      </xdr:nvSpPr>
      <xdr:spPr>
        <a:xfrm>
          <a:off x="209550" y="431495"/>
          <a:ext cx="7426779" cy="1124667"/>
        </a:xfrm>
        <a:prstGeom prst="rect">
          <a:avLst/>
        </a:prstGeom>
        <a:noFill/>
        <a:effectLst>
          <a:outerShdw blurRad="50800" dist="38100" dir="2700000" algn="tl" rotWithShape="0">
            <a:prstClr val="black">
              <a:alpha val="40000"/>
            </a:prstClr>
          </a:outerShdw>
        </a:effectLst>
      </xdr:spPr>
      <xdr:txBody>
        <a:bodyPr wrap="square" lIns="91440" tIns="45720" rIns="91440" bIns="45720">
          <a:spAutoFit/>
        </a:bodyPr>
        <a:lstStyle/>
        <a:p>
          <a:pPr algn="ctr"/>
          <a:r>
            <a:rPr lang="en-US" sz="6600" b="0" cap="none" spc="200">
              <a:ln w="0"/>
              <a:solidFill>
                <a:srgbClr val="404040"/>
              </a:solidFill>
              <a:effectLst>
                <a:outerShdw blurRad="38100" dist="19050" dir="2700000" algn="tl" rotWithShape="0">
                  <a:schemeClr val="dk1">
                    <a:alpha val="40000"/>
                  </a:schemeClr>
                </a:outerShdw>
              </a:effectLst>
              <a:latin typeface="Impact" panose="020B0806030902050204" pitchFamily="34" charset="0"/>
              <a:cs typeface="Segoe UI" panose="020B0502040204020203" pitchFamily="34" charset="0"/>
            </a:rPr>
            <a:t>QR</a:t>
          </a:r>
          <a:r>
            <a:rPr lang="en-US" sz="6600" b="0" cap="none" spc="200" baseline="0">
              <a:ln w="0"/>
              <a:solidFill>
                <a:srgbClr val="404040"/>
              </a:solidFill>
              <a:effectLst>
                <a:outerShdw blurRad="38100" dist="19050" dir="2700000" algn="tl" rotWithShape="0">
                  <a:schemeClr val="dk1">
                    <a:alpha val="40000"/>
                  </a:schemeClr>
                </a:outerShdw>
              </a:effectLst>
              <a:latin typeface="Impact" panose="020B0806030902050204" pitchFamily="34" charset="0"/>
              <a:cs typeface="Segoe UI" panose="020B0502040204020203" pitchFamily="34" charset="0"/>
            </a:rPr>
            <a:t> CODE MARKETING</a:t>
          </a:r>
          <a:endParaRPr lang="en-US" sz="6600" b="0" cap="none" spc="200">
            <a:ln w="0"/>
            <a:solidFill>
              <a:srgbClr val="404040"/>
            </a:solidFill>
            <a:effectLst>
              <a:outerShdw blurRad="38100" dist="19050" dir="2700000" algn="tl" rotWithShape="0">
                <a:schemeClr val="dk1">
                  <a:alpha val="40000"/>
                </a:schemeClr>
              </a:outerShdw>
            </a:effectLst>
            <a:latin typeface="Impact" panose="020B0806030902050204" pitchFamily="34" charset="0"/>
            <a:cs typeface="Segoe UI" panose="020B0502040204020203" pitchFamily="34" charset="0"/>
          </a:endParaRPr>
        </a:p>
      </xdr:txBody>
    </xdr:sp>
    <xdr:clientData/>
  </xdr:oneCellAnchor>
  <xdr:twoCellAnchor>
    <xdr:from>
      <xdr:col>0</xdr:col>
      <xdr:colOff>308722</xdr:colOff>
      <xdr:row>8</xdr:row>
      <xdr:rowOff>165434</xdr:rowOff>
    </xdr:from>
    <xdr:to>
      <xdr:col>19</xdr:col>
      <xdr:colOff>310196</xdr:colOff>
      <xdr:row>8</xdr:row>
      <xdr:rowOff>170890</xdr:rowOff>
    </xdr:to>
    <xdr:cxnSp macro="">
      <xdr:nvCxnSpPr>
        <xdr:cNvPr id="4" name="Straight Connector 3">
          <a:extLst>
            <a:ext uri="{FF2B5EF4-FFF2-40B4-BE49-F238E27FC236}">
              <a16:creationId xmlns:a16="http://schemas.microsoft.com/office/drawing/2014/main" id="{B28175D6-148C-443A-B28C-7004D5AB635E}"/>
            </a:ext>
          </a:extLst>
        </xdr:cNvPr>
        <xdr:cNvCxnSpPr/>
      </xdr:nvCxnSpPr>
      <xdr:spPr>
        <a:xfrm flipH="1">
          <a:off x="308722" y="1689434"/>
          <a:ext cx="7240474" cy="5456"/>
        </a:xfrm>
        <a:prstGeom prst="line">
          <a:avLst/>
        </a:prstGeom>
        <a:ln w="127000" cmpd="tri">
          <a:solidFill>
            <a:srgbClr val="404040"/>
          </a:solidFill>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76200</xdr:colOff>
      <xdr:row>1</xdr:row>
      <xdr:rowOff>47624</xdr:rowOff>
    </xdr:from>
    <xdr:to>
      <xdr:col>45</xdr:col>
      <xdr:colOff>314325</xdr:colOff>
      <xdr:row>9</xdr:row>
      <xdr:rowOff>28575</xdr:rowOff>
    </xdr:to>
    <xdr:sp macro="" textlink="">
      <xdr:nvSpPr>
        <xdr:cNvPr id="5" name="Rectangle: Single Corner Rounded 4">
          <a:extLst>
            <a:ext uri="{FF2B5EF4-FFF2-40B4-BE49-F238E27FC236}">
              <a16:creationId xmlns:a16="http://schemas.microsoft.com/office/drawing/2014/main" id="{9CB25651-8938-40E6-B0F4-3A89A9D258B4}"/>
            </a:ext>
          </a:extLst>
        </xdr:cNvPr>
        <xdr:cNvSpPr/>
      </xdr:nvSpPr>
      <xdr:spPr>
        <a:xfrm>
          <a:off x="8077200" y="238124"/>
          <a:ext cx="9382125" cy="1504951"/>
        </a:xfrm>
        <a:prstGeom prst="round1Rect">
          <a:avLst/>
        </a:prstGeom>
        <a:solidFill>
          <a:srgbClr val="404040"/>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clientData/>
  </xdr:twoCellAnchor>
  <xdr:twoCellAnchor>
    <xdr:from>
      <xdr:col>20</xdr:col>
      <xdr:colOff>22860</xdr:colOff>
      <xdr:row>1</xdr:row>
      <xdr:rowOff>89296</xdr:rowOff>
    </xdr:from>
    <xdr:to>
      <xdr:col>20</xdr:col>
      <xdr:colOff>339090</xdr:colOff>
      <xdr:row>8</xdr:row>
      <xdr:rowOff>190499</xdr:rowOff>
    </xdr:to>
    <xdr:sp macro="" textlink="">
      <xdr:nvSpPr>
        <xdr:cNvPr id="9" name="Rectangle: Top Corners Rounded 8">
          <a:extLst>
            <a:ext uri="{FF2B5EF4-FFF2-40B4-BE49-F238E27FC236}">
              <a16:creationId xmlns:a16="http://schemas.microsoft.com/office/drawing/2014/main" id="{44DCC6C4-C231-4B7A-B5A9-3D0BF4C82811}"/>
            </a:ext>
          </a:extLst>
        </xdr:cNvPr>
        <xdr:cNvSpPr/>
      </xdr:nvSpPr>
      <xdr:spPr>
        <a:xfrm>
          <a:off x="7642860" y="279796"/>
          <a:ext cx="316230" cy="1434703"/>
        </a:xfrm>
        <a:prstGeom prst="round2SameRect">
          <a:avLst/>
        </a:prstGeom>
        <a:solidFill>
          <a:schemeClr val="bg1"/>
        </a:solidFill>
        <a:ln w="76200">
          <a:solidFill>
            <a:srgbClr val="404040"/>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050" b="0" cap="none" spc="0">
              <a:ln w="0"/>
              <a:solidFill>
                <a:srgbClr val="404040"/>
              </a:solidFill>
              <a:effectLst>
                <a:outerShdw blurRad="38100" dist="19050" dir="2700000" algn="tl" rotWithShape="0">
                  <a:schemeClr val="dk1">
                    <a:alpha val="40000"/>
                  </a:schemeClr>
                </a:outerShdw>
              </a:effectLst>
              <a:latin typeface="Impact" panose="020B0806030902050204" pitchFamily="34" charset="0"/>
            </a:rPr>
            <a:t>MENU</a:t>
          </a:r>
          <a:br>
            <a:rPr lang="en-PH" sz="1050" b="0" cap="none" spc="0">
              <a:ln w="0"/>
              <a:solidFill>
                <a:srgbClr val="404040"/>
              </a:solidFill>
              <a:effectLst>
                <a:outerShdw blurRad="38100" dist="19050" dir="2700000" algn="tl" rotWithShape="0">
                  <a:schemeClr val="dk1">
                    <a:alpha val="40000"/>
                  </a:schemeClr>
                </a:outerShdw>
              </a:effectLst>
              <a:latin typeface="Impact" panose="020B0806030902050204" pitchFamily="34" charset="0"/>
            </a:rPr>
          </a:br>
          <a:r>
            <a:rPr lang="en-PH" sz="1050" b="0" cap="none" spc="0">
              <a:ln w="0"/>
              <a:solidFill>
                <a:srgbClr val="404040"/>
              </a:solidFill>
              <a:effectLst>
                <a:outerShdw blurRad="38100" dist="19050" dir="2700000" algn="tl" rotWithShape="0">
                  <a:schemeClr val="dk1">
                    <a:alpha val="40000"/>
                  </a:schemeClr>
                </a:outerShdw>
              </a:effectLst>
              <a:latin typeface="Impact" panose="020B0806030902050204" pitchFamily="34" charset="0"/>
            </a:rPr>
            <a:t> TAB</a:t>
          </a:r>
        </a:p>
      </xdr:txBody>
    </xdr:sp>
    <xdr:clientData/>
  </xdr:twoCellAnchor>
  <xdr:twoCellAnchor>
    <xdr:from>
      <xdr:col>0</xdr:col>
      <xdr:colOff>308722</xdr:colOff>
      <xdr:row>1</xdr:row>
      <xdr:rowOff>102268</xdr:rowOff>
    </xdr:from>
    <xdr:to>
      <xdr:col>19</xdr:col>
      <xdr:colOff>310196</xdr:colOff>
      <xdr:row>1</xdr:row>
      <xdr:rowOff>107724</xdr:rowOff>
    </xdr:to>
    <xdr:cxnSp macro="">
      <xdr:nvCxnSpPr>
        <xdr:cNvPr id="10" name="Straight Connector 9">
          <a:extLst>
            <a:ext uri="{FF2B5EF4-FFF2-40B4-BE49-F238E27FC236}">
              <a16:creationId xmlns:a16="http://schemas.microsoft.com/office/drawing/2014/main" id="{660216F3-B0FA-4FAD-8EE2-C0CE994424BA}"/>
            </a:ext>
          </a:extLst>
        </xdr:cNvPr>
        <xdr:cNvCxnSpPr/>
      </xdr:nvCxnSpPr>
      <xdr:spPr>
        <a:xfrm flipH="1">
          <a:off x="308722" y="292768"/>
          <a:ext cx="7240474" cy="5456"/>
        </a:xfrm>
        <a:prstGeom prst="line">
          <a:avLst/>
        </a:prstGeom>
        <a:ln w="127000" cmpd="tri">
          <a:solidFill>
            <a:srgbClr val="404040"/>
          </a:solidFill>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316500</xdr:colOff>
      <xdr:row>1</xdr:row>
      <xdr:rowOff>76932</xdr:rowOff>
    </xdr:from>
    <xdr:to>
      <xdr:col>39</xdr:col>
      <xdr:colOff>190500</xdr:colOff>
      <xdr:row>8</xdr:row>
      <xdr:rowOff>183432</xdr:rowOff>
    </xdr:to>
    <mc:AlternateContent xmlns:mc="http://schemas.openxmlformats.org/markup-compatibility/2006" xmlns:a14="http://schemas.microsoft.com/office/drawing/2010/main">
      <mc:Choice Requires="a14">
        <xdr:graphicFrame macro="">
          <xdr:nvGraphicFramePr>
            <xdr:cNvPr id="7" name="Row Labels 4">
              <a:extLst>
                <a:ext uri="{FF2B5EF4-FFF2-40B4-BE49-F238E27FC236}">
                  <a16:creationId xmlns:a16="http://schemas.microsoft.com/office/drawing/2014/main" id="{2A585FC9-0437-45D6-BCCC-8161822D39EC}"/>
                </a:ext>
              </a:extLst>
            </xdr:cNvPr>
            <xdr:cNvGraphicFramePr/>
          </xdr:nvGraphicFramePr>
          <xdr:xfrm>
            <a:off x="0" y="0"/>
            <a:ext cx="0" cy="0"/>
          </xdr:xfrm>
          <a:graphic>
            <a:graphicData uri="http://schemas.microsoft.com/office/drawing/2010/slicer">
              <sle:slicer xmlns:sle="http://schemas.microsoft.com/office/drawing/2010/slicer" name="Row Labels 4"/>
            </a:graphicData>
          </a:graphic>
        </xdr:graphicFrame>
      </mc:Choice>
      <mc:Fallback xmlns="">
        <xdr:sp macro="" textlink="">
          <xdr:nvSpPr>
            <xdr:cNvPr id="0" name=""/>
            <xdr:cNvSpPr>
              <a:spLocks noTextEdit="1"/>
            </xdr:cNvSpPr>
          </xdr:nvSpPr>
          <xdr:spPr>
            <a:xfrm>
              <a:off x="12889500" y="267432"/>
              <a:ext cx="2160000" cy="1440000"/>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33</xdr:col>
      <xdr:colOff>316500</xdr:colOff>
      <xdr:row>1</xdr:row>
      <xdr:rowOff>76932</xdr:rowOff>
    </xdr:from>
    <xdr:to>
      <xdr:col>38</xdr:col>
      <xdr:colOff>233187</xdr:colOff>
      <xdr:row>2</xdr:row>
      <xdr:rowOff>134457</xdr:rowOff>
    </xdr:to>
    <xdr:sp macro="" textlink="">
      <xdr:nvSpPr>
        <xdr:cNvPr id="13" name="Rectangle 12">
          <a:extLst>
            <a:ext uri="{FF2B5EF4-FFF2-40B4-BE49-F238E27FC236}">
              <a16:creationId xmlns:a16="http://schemas.microsoft.com/office/drawing/2014/main" id="{BCD6FD5D-8470-4283-A9CE-377BEFFFB361}"/>
            </a:ext>
          </a:extLst>
        </xdr:cNvPr>
        <xdr:cNvSpPr/>
      </xdr:nvSpPr>
      <xdr:spPr>
        <a:xfrm>
          <a:off x="12889500" y="267432"/>
          <a:ext cx="1821687" cy="248025"/>
        </a:xfrm>
        <a:prstGeom prst="rect">
          <a:avLst/>
        </a:prstGeom>
        <a:solidFill>
          <a:srgbClr val="40404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spc="100">
              <a:ln>
                <a:noFill/>
              </a:ln>
              <a:latin typeface="Impact" panose="020B0806030902050204" pitchFamily="34" charset="0"/>
            </a:rPr>
            <a:t>ADs LOCATION</a:t>
          </a:r>
        </a:p>
      </xdr:txBody>
    </xdr:sp>
    <xdr:clientData/>
  </xdr:twoCellAnchor>
  <xdr:oneCellAnchor>
    <xdr:from>
      <xdr:col>0</xdr:col>
      <xdr:colOff>308403</xdr:colOff>
      <xdr:row>10</xdr:row>
      <xdr:rowOff>22412</xdr:rowOff>
    </xdr:from>
    <xdr:ext cx="7661901" cy="907676"/>
    <xdr:sp macro="" textlink="">
      <xdr:nvSpPr>
        <xdr:cNvPr id="14" name="TextBox 13">
          <a:extLst>
            <a:ext uri="{FF2B5EF4-FFF2-40B4-BE49-F238E27FC236}">
              <a16:creationId xmlns:a16="http://schemas.microsoft.com/office/drawing/2014/main" id="{BCEA5D0A-2E49-45C3-8322-88683D4BA08B}"/>
            </a:ext>
          </a:extLst>
        </xdr:cNvPr>
        <xdr:cNvSpPr txBox="1"/>
      </xdr:nvSpPr>
      <xdr:spPr>
        <a:xfrm>
          <a:off x="308403" y="1927412"/>
          <a:ext cx="7661901" cy="907676"/>
        </a:xfrm>
        <a:prstGeom prst="rect">
          <a:avLst/>
        </a:prstGeom>
        <a:solidFill>
          <a:srgbClr val="FFFFFF"/>
        </a:solidFill>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endParaRPr lang="en-PH" sz="1100"/>
        </a:p>
      </xdr:txBody>
    </xdr:sp>
    <xdr:clientData/>
  </xdr:oneCellAnchor>
  <xdr:twoCellAnchor>
    <xdr:from>
      <xdr:col>0</xdr:col>
      <xdr:colOff>308722</xdr:colOff>
      <xdr:row>9</xdr:row>
      <xdr:rowOff>99172</xdr:rowOff>
    </xdr:from>
    <xdr:to>
      <xdr:col>45</xdr:col>
      <xdr:colOff>314325</xdr:colOff>
      <xdr:row>9</xdr:row>
      <xdr:rowOff>100852</xdr:rowOff>
    </xdr:to>
    <xdr:cxnSp macro="">
      <xdr:nvCxnSpPr>
        <xdr:cNvPr id="15" name="Straight Connector 14">
          <a:extLst>
            <a:ext uri="{FF2B5EF4-FFF2-40B4-BE49-F238E27FC236}">
              <a16:creationId xmlns:a16="http://schemas.microsoft.com/office/drawing/2014/main" id="{D8B873B7-C724-453C-99DE-E3294EDEF6AC}"/>
            </a:ext>
          </a:extLst>
        </xdr:cNvPr>
        <xdr:cNvCxnSpPr/>
      </xdr:nvCxnSpPr>
      <xdr:spPr>
        <a:xfrm flipH="1" flipV="1">
          <a:off x="308722" y="1813672"/>
          <a:ext cx="17150603" cy="1680"/>
        </a:xfrm>
        <a:prstGeom prst="line">
          <a:avLst/>
        </a:prstGeom>
        <a:ln>
          <a:solidFill>
            <a:srgbClr val="404040"/>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248480</xdr:colOff>
      <xdr:row>1</xdr:row>
      <xdr:rowOff>76932</xdr:rowOff>
    </xdr:from>
    <xdr:to>
      <xdr:col>34</xdr:col>
      <xdr:colOff>0</xdr:colOff>
      <xdr:row>8</xdr:row>
      <xdr:rowOff>183432</xdr:rowOff>
    </xdr:to>
    <mc:AlternateContent xmlns:mc="http://schemas.openxmlformats.org/markup-compatibility/2006" xmlns:tsle="http://schemas.microsoft.com/office/drawing/2012/timeslicer">
      <mc:Choice Requires="tsle">
        <xdr:graphicFrame macro="">
          <xdr:nvGraphicFramePr>
            <xdr:cNvPr id="17" name="Period 3">
              <a:extLst>
                <a:ext uri="{FF2B5EF4-FFF2-40B4-BE49-F238E27FC236}">
                  <a16:creationId xmlns:a16="http://schemas.microsoft.com/office/drawing/2014/main" id="{1C8674D7-B79E-41A5-B732-BC10829D1AF8}"/>
                </a:ext>
              </a:extLst>
            </xdr:cNvPr>
            <xdr:cNvGraphicFramePr/>
          </xdr:nvGraphicFramePr>
          <xdr:xfrm>
            <a:off x="0" y="0"/>
            <a:ext cx="0" cy="0"/>
          </xdr:xfrm>
          <a:graphic>
            <a:graphicData uri="http://schemas.microsoft.com/office/drawing/2012/timeslicer">
              <tsle:timeslicer name="Period 3"/>
            </a:graphicData>
          </a:graphic>
        </xdr:graphicFrame>
      </mc:Choice>
      <mc:Fallback xmlns="">
        <xdr:sp macro="" textlink="">
          <xdr:nvSpPr>
            <xdr:cNvPr id="0" name=""/>
            <xdr:cNvSpPr>
              <a:spLocks noTextEdit="1"/>
            </xdr:cNvSpPr>
          </xdr:nvSpPr>
          <xdr:spPr>
            <a:xfrm>
              <a:off x="8249480" y="267432"/>
              <a:ext cx="4704520" cy="1440000"/>
            </a:xfrm>
            <a:prstGeom prst="rect">
              <a:avLst/>
            </a:prstGeom>
            <a:solidFill>
              <a:prstClr val="white"/>
            </a:solidFill>
            <a:ln w="1">
              <a:solidFill>
                <a:prstClr val="green"/>
              </a:solidFill>
            </a:ln>
          </xdr:spPr>
          <xdr:txBody>
            <a:bodyPr vertOverflow="clip" horzOverflow="clip"/>
            <a:lstStyle/>
            <a:p>
              <a:r>
                <a:rPr lang="en-PH" sz="1100"/>
                <a:t>Timeline: Works in Excel 2013 or higher. Do not move or resize.</a:t>
              </a:r>
            </a:p>
          </xdr:txBody>
        </xdr:sp>
      </mc:Fallback>
    </mc:AlternateContent>
    <xdr:clientData/>
  </xdr:twoCellAnchor>
  <mc:AlternateContent xmlns:mc="http://schemas.openxmlformats.org/markup-compatibility/2006">
    <mc:Choice xmlns:a14="http://schemas.microsoft.com/office/drawing/2010/main" Requires="a14">
      <xdr:twoCellAnchor>
        <xdr:from>
          <xdr:col>0</xdr:col>
          <xdr:colOff>329353</xdr:colOff>
          <xdr:row>15</xdr:row>
          <xdr:rowOff>56026</xdr:rowOff>
        </xdr:from>
        <xdr:to>
          <xdr:col>20</xdr:col>
          <xdr:colOff>329353</xdr:colOff>
          <xdr:row>39</xdr:row>
          <xdr:rowOff>56026</xdr:rowOff>
        </xdr:to>
        <xdr:pic>
          <xdr:nvPicPr>
            <xdr:cNvPr id="19" name="Picture 18">
              <a:extLst>
                <a:ext uri="{FF2B5EF4-FFF2-40B4-BE49-F238E27FC236}">
                  <a16:creationId xmlns:a16="http://schemas.microsoft.com/office/drawing/2014/main" id="{87135773-C3F9-41D5-9892-C069060174D9}"/>
                </a:ext>
              </a:extLst>
            </xdr:cNvPr>
            <xdr:cNvPicPr>
              <a:picLocks noChangeAspect="1" noChangeArrowheads="1"/>
              <a:extLst>
                <a:ext uri="{84589F7E-364E-4C9E-8A38-B11213B215E9}">
                  <a14:cameraTool cellRange="LinkedTablesCharts!$S$2:$AL$25" spid="_x0000_s12981"/>
                </a:ext>
              </a:extLst>
            </xdr:cNvPicPr>
          </xdr:nvPicPr>
          <xdr:blipFill rotWithShape="1">
            <a:blip xmlns:r="http://schemas.openxmlformats.org/officeDocument/2006/relationships" r:embed="rId1"/>
            <a:srcRect l="739" t="914" r="1211" b="413"/>
            <a:stretch>
              <a:fillRect/>
            </a:stretch>
          </xdr:blipFill>
          <xdr:spPr bwMode="auto">
            <a:xfrm>
              <a:off x="329353" y="2913526"/>
              <a:ext cx="7620000" cy="4572000"/>
            </a:xfrm>
            <a:prstGeom prst="rect">
              <a:avLst/>
            </a:prstGeom>
            <a:solidFill>
              <a:srgbClr val="FFFFFF" mc:Ignorable="a14" a14:legacySpreadsheetColorIndex="9"/>
            </a:solidFill>
            <a:ln w="9525">
              <a:noFill/>
              <a:miter lim="800000"/>
              <a:headEnd/>
              <a:tailEnd/>
            </a:ln>
            <a:effectLst>
              <a:outerShdw blurRad="50800" dist="38100" dir="2700000" algn="tl" rotWithShape="0">
                <a:prstClr val="black">
                  <a:alpha val="40000"/>
                </a:prstClr>
              </a:outerShdw>
            </a:effectLst>
          </xdr:spPr>
        </xdr:pic>
        <xdr:clientData/>
      </xdr:twoCellAnchor>
    </mc:Choice>
    <mc:Fallback/>
  </mc:AlternateContent>
  <xdr:twoCellAnchor>
    <xdr:from>
      <xdr:col>0</xdr:col>
      <xdr:colOff>300878</xdr:colOff>
      <xdr:row>39</xdr:row>
      <xdr:rowOff>121023</xdr:rowOff>
    </xdr:from>
    <xdr:to>
      <xdr:col>45</xdr:col>
      <xdr:colOff>306481</xdr:colOff>
      <xdr:row>39</xdr:row>
      <xdr:rowOff>122703</xdr:rowOff>
    </xdr:to>
    <xdr:cxnSp macro="">
      <xdr:nvCxnSpPr>
        <xdr:cNvPr id="20" name="Straight Connector 19">
          <a:extLst>
            <a:ext uri="{FF2B5EF4-FFF2-40B4-BE49-F238E27FC236}">
              <a16:creationId xmlns:a16="http://schemas.microsoft.com/office/drawing/2014/main" id="{636B4FE4-6AF3-42B1-AD1B-D8520781AA0F}"/>
            </a:ext>
          </a:extLst>
        </xdr:cNvPr>
        <xdr:cNvCxnSpPr/>
      </xdr:nvCxnSpPr>
      <xdr:spPr>
        <a:xfrm flipH="1" flipV="1">
          <a:off x="300878" y="7550523"/>
          <a:ext cx="17150603" cy="1680"/>
        </a:xfrm>
        <a:prstGeom prst="line">
          <a:avLst/>
        </a:prstGeom>
        <a:ln>
          <a:solidFill>
            <a:srgbClr val="404040"/>
          </a:solidFill>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21</xdr:col>
      <xdr:colOff>190500</xdr:colOff>
      <xdr:row>9</xdr:row>
      <xdr:rowOff>188638</xdr:rowOff>
    </xdr:from>
    <xdr:to>
      <xdr:col>22</xdr:col>
      <xdr:colOff>169500</xdr:colOff>
      <xdr:row>39</xdr:row>
      <xdr:rowOff>53638</xdr:rowOff>
    </xdr:to>
    <xdr:grpSp>
      <xdr:nvGrpSpPr>
        <xdr:cNvPr id="54" name="Group 53">
          <a:extLst>
            <a:ext uri="{FF2B5EF4-FFF2-40B4-BE49-F238E27FC236}">
              <a16:creationId xmlns:a16="http://schemas.microsoft.com/office/drawing/2014/main" id="{5A97B621-F347-4A82-A678-4E6DC0F8353E}"/>
            </a:ext>
          </a:extLst>
        </xdr:cNvPr>
        <xdr:cNvGrpSpPr/>
      </xdr:nvGrpSpPr>
      <xdr:grpSpPr>
        <a:xfrm>
          <a:off x="8191500" y="1903138"/>
          <a:ext cx="360000" cy="5580000"/>
          <a:chOff x="8191500" y="1903138"/>
          <a:chExt cx="360000" cy="5580000"/>
        </a:xfrm>
        <a:effectLst>
          <a:outerShdw blurRad="50800" dist="38100" dir="2700000" algn="tl" rotWithShape="0">
            <a:prstClr val="black">
              <a:alpha val="40000"/>
            </a:prstClr>
          </a:outerShdw>
        </a:effectLst>
      </xdr:grpSpPr>
      <xdr:sp macro="" textlink="">
        <xdr:nvSpPr>
          <xdr:cNvPr id="24" name="Arrow: Bent-Up 23">
            <a:extLst>
              <a:ext uri="{FF2B5EF4-FFF2-40B4-BE49-F238E27FC236}">
                <a16:creationId xmlns:a16="http://schemas.microsoft.com/office/drawing/2014/main" id="{A1CAF612-5A21-4BAA-B9AC-DA5ECD792202}"/>
              </a:ext>
            </a:extLst>
          </xdr:cNvPr>
          <xdr:cNvSpPr/>
        </xdr:nvSpPr>
        <xdr:spPr>
          <a:xfrm rot="5400000" flipH="1">
            <a:off x="5581500" y="4657138"/>
            <a:ext cx="5580000" cy="72000"/>
          </a:xfrm>
          <a:prstGeom prst="rect">
            <a:avLst/>
          </a:prstGeom>
          <a:solidFill>
            <a:srgbClr val="404040"/>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H" sz="1100"/>
          </a:p>
        </xdr:txBody>
      </xdr:sp>
      <xdr:sp macro="" textlink="">
        <xdr:nvSpPr>
          <xdr:cNvPr id="23" name="Rectangle 22">
            <a:extLst>
              <a:ext uri="{FF2B5EF4-FFF2-40B4-BE49-F238E27FC236}">
                <a16:creationId xmlns:a16="http://schemas.microsoft.com/office/drawing/2014/main" id="{AE0EC82E-907A-4C9D-AC7F-685EBBC96AA9}"/>
              </a:ext>
            </a:extLst>
          </xdr:cNvPr>
          <xdr:cNvSpPr/>
        </xdr:nvSpPr>
        <xdr:spPr>
          <a:xfrm>
            <a:off x="8191500" y="3716825"/>
            <a:ext cx="360000" cy="1952626"/>
          </a:xfrm>
          <a:prstGeom prst="rect">
            <a:avLst/>
          </a:prstGeom>
          <a:solidFill>
            <a:srgbClr val="40404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wordArtVert" rtlCol="0" anchor="ctr"/>
          <a:lstStyle/>
          <a:p>
            <a:pPr algn="ctr"/>
            <a:r>
              <a:rPr lang="en-PH" sz="1100" b="1">
                <a:solidFill>
                  <a:schemeClr val="bg1"/>
                </a:solidFill>
              </a:rPr>
              <a:t>OVERVIEW</a:t>
            </a:r>
          </a:p>
        </xdr:txBody>
      </xdr:sp>
    </xdr:grpSp>
    <xdr:clientData/>
  </xdr:twoCellAnchor>
  <xdr:twoCellAnchor>
    <xdr:from>
      <xdr:col>21</xdr:col>
      <xdr:colOff>248480</xdr:colOff>
      <xdr:row>1</xdr:row>
      <xdr:rowOff>76932</xdr:rowOff>
    </xdr:from>
    <xdr:to>
      <xdr:col>33</xdr:col>
      <xdr:colOff>81643</xdr:colOff>
      <xdr:row>2</xdr:row>
      <xdr:rowOff>135547</xdr:rowOff>
    </xdr:to>
    <xdr:sp macro="" textlink="">
      <xdr:nvSpPr>
        <xdr:cNvPr id="33" name="Rectangle: Top Corners Rounded 32">
          <a:extLst>
            <a:ext uri="{FF2B5EF4-FFF2-40B4-BE49-F238E27FC236}">
              <a16:creationId xmlns:a16="http://schemas.microsoft.com/office/drawing/2014/main" id="{E86942E0-0AEE-4733-9895-99378F691FA0}"/>
            </a:ext>
          </a:extLst>
        </xdr:cNvPr>
        <xdr:cNvSpPr/>
      </xdr:nvSpPr>
      <xdr:spPr>
        <a:xfrm>
          <a:off x="8249480" y="267432"/>
          <a:ext cx="4405163" cy="249115"/>
        </a:xfrm>
        <a:prstGeom prst="round2SameRect">
          <a:avLst/>
        </a:prstGeom>
        <a:solidFill>
          <a:srgbClr val="40404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kern="200" spc="100" baseline="0">
              <a:ln>
                <a:noFill/>
              </a:ln>
              <a:solidFill>
                <a:schemeClr val="bg1"/>
              </a:solidFill>
              <a:latin typeface="Impact" panose="020B0806030902050204" pitchFamily="34" charset="0"/>
            </a:rPr>
            <a:t>PERIOD TIMELINE</a:t>
          </a:r>
        </a:p>
      </xdr:txBody>
    </xdr:sp>
    <xdr:clientData/>
  </xdr:twoCellAnchor>
  <xdr:twoCellAnchor>
    <xdr:from>
      <xdr:col>1</xdr:col>
      <xdr:colOff>72052</xdr:colOff>
      <xdr:row>10</xdr:row>
      <xdr:rowOff>116250</xdr:rowOff>
    </xdr:from>
    <xdr:to>
      <xdr:col>7</xdr:col>
      <xdr:colOff>126052</xdr:colOff>
      <xdr:row>14</xdr:row>
      <xdr:rowOff>74250</xdr:rowOff>
    </xdr:to>
    <xdr:sp macro="" textlink="">
      <xdr:nvSpPr>
        <xdr:cNvPr id="16" name="TextBox 15">
          <a:extLst>
            <a:ext uri="{FF2B5EF4-FFF2-40B4-BE49-F238E27FC236}">
              <a16:creationId xmlns:a16="http://schemas.microsoft.com/office/drawing/2014/main" id="{AE1D5BCD-A8A6-4F66-A1DE-A324AF03F906}"/>
            </a:ext>
          </a:extLst>
        </xdr:cNvPr>
        <xdr:cNvSpPr txBox="1"/>
      </xdr:nvSpPr>
      <xdr:spPr>
        <a:xfrm>
          <a:off x="453052" y="2021250"/>
          <a:ext cx="2340000" cy="720000"/>
        </a:xfrm>
        <a:prstGeom prst="roundRect">
          <a:avLst/>
        </a:prstGeom>
        <a:solidFill>
          <a:srgbClr val="40404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b="1">
              <a:solidFill>
                <a:schemeClr val="bg1"/>
              </a:solidFill>
            </a:rPr>
            <a:t>No. of Impressions:</a:t>
          </a:r>
        </a:p>
      </xdr:txBody>
    </xdr:sp>
    <xdr:clientData/>
  </xdr:twoCellAnchor>
  <xdr:twoCellAnchor>
    <xdr:from>
      <xdr:col>7</xdr:col>
      <xdr:colOff>295295</xdr:colOff>
      <xdr:row>10</xdr:row>
      <xdr:rowOff>116250</xdr:rowOff>
    </xdr:from>
    <xdr:to>
      <xdr:col>13</xdr:col>
      <xdr:colOff>349295</xdr:colOff>
      <xdr:row>14</xdr:row>
      <xdr:rowOff>74250</xdr:rowOff>
    </xdr:to>
    <xdr:sp macro="" textlink="">
      <xdr:nvSpPr>
        <xdr:cNvPr id="32" name="TextBox 31">
          <a:extLst>
            <a:ext uri="{FF2B5EF4-FFF2-40B4-BE49-F238E27FC236}">
              <a16:creationId xmlns:a16="http://schemas.microsoft.com/office/drawing/2014/main" id="{352734F7-5BDA-49A3-A3A1-7BEA423D63E0}"/>
            </a:ext>
          </a:extLst>
        </xdr:cNvPr>
        <xdr:cNvSpPr txBox="1"/>
      </xdr:nvSpPr>
      <xdr:spPr>
        <a:xfrm>
          <a:off x="2962295" y="2021250"/>
          <a:ext cx="2340000" cy="720000"/>
        </a:xfrm>
        <a:prstGeom prst="roundRect">
          <a:avLst/>
        </a:prstGeom>
        <a:solidFill>
          <a:srgbClr val="40404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b="1">
              <a:solidFill>
                <a:schemeClr val="bg1"/>
              </a:solidFill>
            </a:rPr>
            <a:t>No. of Scans:</a:t>
          </a:r>
        </a:p>
      </xdr:txBody>
    </xdr:sp>
    <xdr:clientData/>
  </xdr:twoCellAnchor>
  <xdr:twoCellAnchor>
    <xdr:from>
      <xdr:col>14</xdr:col>
      <xdr:colOff>137538</xdr:colOff>
      <xdr:row>10</xdr:row>
      <xdr:rowOff>116250</xdr:rowOff>
    </xdr:from>
    <xdr:to>
      <xdr:col>20</xdr:col>
      <xdr:colOff>191538</xdr:colOff>
      <xdr:row>14</xdr:row>
      <xdr:rowOff>74250</xdr:rowOff>
    </xdr:to>
    <xdr:sp macro="" textlink="">
      <xdr:nvSpPr>
        <xdr:cNvPr id="34" name="TextBox 33">
          <a:extLst>
            <a:ext uri="{FF2B5EF4-FFF2-40B4-BE49-F238E27FC236}">
              <a16:creationId xmlns:a16="http://schemas.microsoft.com/office/drawing/2014/main" id="{B2D0C652-5BE5-4C2C-8974-CE33FCABBE09}"/>
            </a:ext>
          </a:extLst>
        </xdr:cNvPr>
        <xdr:cNvSpPr txBox="1"/>
      </xdr:nvSpPr>
      <xdr:spPr>
        <a:xfrm>
          <a:off x="5471538" y="2021250"/>
          <a:ext cx="2340000" cy="720000"/>
        </a:xfrm>
        <a:prstGeom prst="roundRect">
          <a:avLst/>
        </a:prstGeom>
        <a:solidFill>
          <a:srgbClr val="40404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PH" sz="1100" b="1">
              <a:solidFill>
                <a:schemeClr val="bg1"/>
              </a:solidFill>
            </a:rPr>
            <a:t>No. of Conversion:</a:t>
          </a:r>
        </a:p>
      </xdr:txBody>
    </xdr:sp>
    <xdr:clientData/>
  </xdr:twoCellAnchor>
  <xdr:twoCellAnchor>
    <xdr:from>
      <xdr:col>1</xdr:col>
      <xdr:colOff>252052</xdr:colOff>
      <xdr:row>12</xdr:row>
      <xdr:rowOff>31847</xdr:rowOff>
    </xdr:from>
    <xdr:to>
      <xdr:col>6</xdr:col>
      <xdr:colOff>327052</xdr:colOff>
      <xdr:row>13</xdr:row>
      <xdr:rowOff>129347</xdr:rowOff>
    </xdr:to>
    <xdr:sp macro="" textlink="Calc!$D$6">
      <xdr:nvSpPr>
        <xdr:cNvPr id="18" name="TextBox 17">
          <a:extLst>
            <a:ext uri="{FF2B5EF4-FFF2-40B4-BE49-F238E27FC236}">
              <a16:creationId xmlns:a16="http://schemas.microsoft.com/office/drawing/2014/main" id="{363BEB61-39CC-4A8C-BE70-9C9C3A59B0EF}"/>
            </a:ext>
          </a:extLst>
        </xdr:cNvPr>
        <xdr:cNvSpPr txBox="1"/>
      </xdr:nvSpPr>
      <xdr:spPr>
        <a:xfrm>
          <a:off x="633052" y="2317847"/>
          <a:ext cx="1980000" cy="288000"/>
        </a:xfrm>
        <a:prstGeom prst="round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85DAB78-80D0-4BD4-AF01-2B0D5A24D16F}" type="TxLink">
            <a:rPr lang="en-US" sz="1600" b="0" i="0" u="none" strike="noStrike" cap="none" spc="0">
              <a:ln w="0"/>
              <a:solidFill>
                <a:srgbClr val="081E26"/>
              </a:solidFill>
              <a:effectLst>
                <a:outerShdw blurRad="38100" dist="19050" dir="2700000" algn="tl" rotWithShape="0">
                  <a:schemeClr val="dk1">
                    <a:alpha val="40000"/>
                  </a:schemeClr>
                </a:outerShdw>
              </a:effectLst>
              <a:latin typeface="Impact" panose="020B0806030902050204" pitchFamily="34" charset="0"/>
              <a:cs typeface="Calibri"/>
            </a:rPr>
            <a:pPr algn="ctr"/>
            <a:t> 1,323,237.00 </a:t>
          </a:fld>
          <a:endParaRPr lang="en-PH" sz="1600" b="0" cap="none" spc="0">
            <a:ln w="0"/>
            <a:solidFill>
              <a:srgbClr val="081E26"/>
            </a:solidFill>
            <a:effectLst>
              <a:outerShdw blurRad="38100" dist="19050" dir="2700000" algn="tl" rotWithShape="0">
                <a:schemeClr val="dk1">
                  <a:alpha val="40000"/>
                </a:schemeClr>
              </a:outerShdw>
            </a:effectLst>
            <a:latin typeface="Impact" panose="020B0806030902050204" pitchFamily="34" charset="0"/>
          </a:endParaRPr>
        </a:p>
      </xdr:txBody>
    </xdr:sp>
    <xdr:clientData/>
  </xdr:twoCellAnchor>
  <xdr:twoCellAnchor>
    <xdr:from>
      <xdr:col>8</xdr:col>
      <xdr:colOff>94295</xdr:colOff>
      <xdr:row>12</xdr:row>
      <xdr:rowOff>31847</xdr:rowOff>
    </xdr:from>
    <xdr:to>
      <xdr:col>13</xdr:col>
      <xdr:colOff>169295</xdr:colOff>
      <xdr:row>13</xdr:row>
      <xdr:rowOff>129347</xdr:rowOff>
    </xdr:to>
    <xdr:sp macro="" textlink="Calc!$D$7">
      <xdr:nvSpPr>
        <xdr:cNvPr id="35" name="TextBox 34">
          <a:extLst>
            <a:ext uri="{FF2B5EF4-FFF2-40B4-BE49-F238E27FC236}">
              <a16:creationId xmlns:a16="http://schemas.microsoft.com/office/drawing/2014/main" id="{F45A71EB-274F-4934-954B-3DB282DE6828}"/>
            </a:ext>
          </a:extLst>
        </xdr:cNvPr>
        <xdr:cNvSpPr txBox="1"/>
      </xdr:nvSpPr>
      <xdr:spPr>
        <a:xfrm>
          <a:off x="3142295" y="2317847"/>
          <a:ext cx="1980000" cy="288000"/>
        </a:xfrm>
        <a:prstGeom prst="round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71E994F-E2DB-4AAF-A346-57B970AC9F62}" type="TxLink">
            <a:rPr lang="en-US" sz="1600" b="0" i="0" u="none" strike="noStrike" cap="none" spc="0">
              <a:ln w="0"/>
              <a:solidFill>
                <a:srgbClr val="081E26"/>
              </a:solidFill>
              <a:effectLst>
                <a:outerShdw blurRad="38100" dist="19050" dir="2700000" algn="tl" rotWithShape="0">
                  <a:schemeClr val="dk1">
                    <a:alpha val="40000"/>
                  </a:schemeClr>
                </a:outerShdw>
              </a:effectLst>
              <a:latin typeface="Impact" panose="020B0806030902050204" pitchFamily="34" charset="0"/>
              <a:cs typeface="Calibri"/>
            </a:rPr>
            <a:pPr algn="ctr"/>
            <a:t> 45,976.00 </a:t>
          </a:fld>
          <a:endParaRPr lang="en-PH" sz="1600" b="0" cap="none" spc="0">
            <a:ln w="0"/>
            <a:solidFill>
              <a:srgbClr val="081E26"/>
            </a:solidFill>
            <a:effectLst>
              <a:outerShdw blurRad="38100" dist="19050" dir="2700000" algn="tl" rotWithShape="0">
                <a:schemeClr val="dk1">
                  <a:alpha val="40000"/>
                </a:schemeClr>
              </a:outerShdw>
            </a:effectLst>
            <a:latin typeface="Impact" panose="020B0806030902050204" pitchFamily="34" charset="0"/>
          </a:endParaRPr>
        </a:p>
      </xdr:txBody>
    </xdr:sp>
    <xdr:clientData/>
  </xdr:twoCellAnchor>
  <xdr:twoCellAnchor>
    <xdr:from>
      <xdr:col>14</xdr:col>
      <xdr:colOff>317538</xdr:colOff>
      <xdr:row>12</xdr:row>
      <xdr:rowOff>31847</xdr:rowOff>
    </xdr:from>
    <xdr:to>
      <xdr:col>20</xdr:col>
      <xdr:colOff>11538</xdr:colOff>
      <xdr:row>13</xdr:row>
      <xdr:rowOff>129347</xdr:rowOff>
    </xdr:to>
    <xdr:sp macro="" textlink="Calc!$D$8">
      <xdr:nvSpPr>
        <xdr:cNvPr id="36" name="TextBox 35">
          <a:extLst>
            <a:ext uri="{FF2B5EF4-FFF2-40B4-BE49-F238E27FC236}">
              <a16:creationId xmlns:a16="http://schemas.microsoft.com/office/drawing/2014/main" id="{4EE4ABD4-F712-4425-9E30-DC09C6F75B64}"/>
            </a:ext>
          </a:extLst>
        </xdr:cNvPr>
        <xdr:cNvSpPr txBox="1"/>
      </xdr:nvSpPr>
      <xdr:spPr>
        <a:xfrm>
          <a:off x="5651538" y="2317847"/>
          <a:ext cx="1980000" cy="288000"/>
        </a:xfrm>
        <a:prstGeom prst="round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FDFF213-B640-4FF0-8E70-1878750073FA}" type="TxLink">
            <a:rPr lang="en-US" sz="1600" b="0" i="0" u="none" strike="noStrike" cap="none" spc="0">
              <a:ln w="0"/>
              <a:solidFill>
                <a:srgbClr val="081E26"/>
              </a:solidFill>
              <a:effectLst>
                <a:outerShdw blurRad="38100" dist="19050" dir="2700000" algn="tl" rotWithShape="0">
                  <a:schemeClr val="dk1">
                    <a:alpha val="40000"/>
                  </a:schemeClr>
                </a:outerShdw>
              </a:effectLst>
              <a:latin typeface="Impact" panose="020B0806030902050204" pitchFamily="34" charset="0"/>
              <a:cs typeface="Calibri"/>
            </a:rPr>
            <a:pPr algn="ctr"/>
            <a:t> 16,833.00 </a:t>
          </a:fld>
          <a:endParaRPr lang="en-PH" sz="1600" b="0" cap="none" spc="0">
            <a:ln w="0"/>
            <a:solidFill>
              <a:srgbClr val="081E26"/>
            </a:solidFill>
            <a:effectLst>
              <a:outerShdw blurRad="38100" dist="19050" dir="2700000" algn="tl" rotWithShape="0">
                <a:schemeClr val="dk1">
                  <a:alpha val="40000"/>
                </a:schemeClr>
              </a:outerShdw>
            </a:effectLst>
            <a:latin typeface="Impact" panose="020B0806030902050204" pitchFamily="34" charset="0"/>
          </a:endParaRPr>
        </a:p>
      </xdr:txBody>
    </xdr:sp>
    <xdr:clientData/>
  </xdr:twoCellAnchor>
  <mc:AlternateContent xmlns:mc="http://schemas.openxmlformats.org/markup-compatibility/2006">
    <mc:Choice xmlns:a14="http://schemas.microsoft.com/office/drawing/2010/main" Requires="a14">
      <xdr:twoCellAnchor editAs="oneCell">
        <xdr:from>
          <xdr:col>22</xdr:col>
          <xdr:colOff>380999</xdr:colOff>
          <xdr:row>10</xdr:row>
          <xdr:rowOff>22412</xdr:rowOff>
        </xdr:from>
        <xdr:to>
          <xdr:col>34</xdr:col>
          <xdr:colOff>128999</xdr:colOff>
          <xdr:row>24</xdr:row>
          <xdr:rowOff>55412</xdr:rowOff>
        </xdr:to>
        <xdr:pic>
          <xdr:nvPicPr>
            <xdr:cNvPr id="49" name="Picture 48">
              <a:extLst>
                <a:ext uri="{FF2B5EF4-FFF2-40B4-BE49-F238E27FC236}">
                  <a16:creationId xmlns:a16="http://schemas.microsoft.com/office/drawing/2014/main" id="{603F4743-D777-4132-81FB-A9A5ECB531D0}"/>
                </a:ext>
              </a:extLst>
            </xdr:cNvPr>
            <xdr:cNvPicPr>
              <a:picLocks noChangeArrowheads="1"/>
              <a:extLst>
                <a:ext uri="{84589F7E-364E-4C9E-8A38-B11213B215E9}">
                  <a14:cameraTool cellRange="LinkedTablesCharts!$S$33:$AD$46" spid="_x0000_s12982"/>
                </a:ext>
              </a:extLst>
            </xdr:cNvPicPr>
          </xdr:nvPicPr>
          <xdr:blipFill rotWithShape="1">
            <a:blip xmlns:r="http://schemas.openxmlformats.org/officeDocument/2006/relationships" r:embed="rId2"/>
            <a:srcRect l="1909" t="1148" r="1032" b="2664"/>
            <a:stretch>
              <a:fillRect/>
            </a:stretch>
          </xdr:blipFill>
          <xdr:spPr bwMode="auto">
            <a:xfrm>
              <a:off x="8762999" y="1927412"/>
              <a:ext cx="4320000" cy="2700000"/>
            </a:xfrm>
            <a:prstGeom prst="rect">
              <a:avLst/>
            </a:prstGeom>
            <a:solidFill>
              <a:srgbClr val="FFFFFF" mc:Ignorable="a14" a14:legacySpreadsheetColorIndex="9"/>
            </a:solidFill>
            <a:ln w="9525">
              <a:noFill/>
              <a:miter lim="800000"/>
              <a:headEnd/>
              <a:tailEnd/>
            </a:ln>
            <a:effectLst>
              <a:outerShdw blurRad="50800" dist="38100" dir="2700000" algn="tl" rotWithShape="0">
                <a:prstClr val="black">
                  <a:alpha val="40000"/>
                </a:prstClr>
              </a:outerShdw>
            </a:effec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22</xdr:col>
          <xdr:colOff>380999</xdr:colOff>
          <xdr:row>25</xdr:row>
          <xdr:rowOff>23026</xdr:rowOff>
        </xdr:from>
        <xdr:to>
          <xdr:col>34</xdr:col>
          <xdr:colOff>128999</xdr:colOff>
          <xdr:row>39</xdr:row>
          <xdr:rowOff>56026</xdr:rowOff>
        </xdr:to>
        <xdr:pic>
          <xdr:nvPicPr>
            <xdr:cNvPr id="50" name="Picture 49">
              <a:extLst>
                <a:ext uri="{FF2B5EF4-FFF2-40B4-BE49-F238E27FC236}">
                  <a16:creationId xmlns:a16="http://schemas.microsoft.com/office/drawing/2014/main" id="{EBF2E200-2E69-469F-B1E2-D13375401F02}"/>
                </a:ext>
              </a:extLst>
            </xdr:cNvPr>
            <xdr:cNvPicPr>
              <a:picLocks noChangeArrowheads="1"/>
              <a:extLst>
                <a:ext uri="{84589F7E-364E-4C9E-8A38-B11213B215E9}">
                  <a14:cameraTool cellRange="LinkedTablesCharts!$S$64:$AD$77" spid="_x0000_s12983"/>
                </a:ext>
              </a:extLst>
            </xdr:cNvPicPr>
          </xdr:nvPicPr>
          <xdr:blipFill rotWithShape="1">
            <a:blip xmlns:r="http://schemas.openxmlformats.org/officeDocument/2006/relationships" r:embed="rId3"/>
            <a:srcRect l="780" t="1379" r="1507" b="2758"/>
            <a:stretch>
              <a:fillRect/>
            </a:stretch>
          </xdr:blipFill>
          <xdr:spPr bwMode="auto">
            <a:xfrm>
              <a:off x="8762999" y="4785526"/>
              <a:ext cx="4320000" cy="2700000"/>
            </a:xfrm>
            <a:prstGeom prst="rect">
              <a:avLst/>
            </a:prstGeom>
            <a:solidFill>
              <a:srgbClr val="FFFFFF" mc:Ignorable="a14" a14:legacySpreadsheetColorIndex="9"/>
            </a:solidFill>
            <a:ln w="9525">
              <a:noFill/>
              <a:miter lim="800000"/>
              <a:headEnd/>
              <a:tailEnd/>
            </a:ln>
            <a:effectLst>
              <a:outerShdw blurRad="50800" dist="38100" dir="2700000" algn="tl" rotWithShape="0">
                <a:prstClr val="black">
                  <a:alpha val="40000"/>
                </a:prstClr>
              </a:outerShdw>
            </a:effec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34</xdr:col>
          <xdr:colOff>185325</xdr:colOff>
          <xdr:row>10</xdr:row>
          <xdr:rowOff>22412</xdr:rowOff>
        </xdr:from>
        <xdr:to>
          <xdr:col>45</xdr:col>
          <xdr:colOff>314325</xdr:colOff>
          <xdr:row>24</xdr:row>
          <xdr:rowOff>55412</xdr:rowOff>
        </xdr:to>
        <xdr:pic>
          <xdr:nvPicPr>
            <xdr:cNvPr id="51" name="Picture 50">
              <a:extLst>
                <a:ext uri="{FF2B5EF4-FFF2-40B4-BE49-F238E27FC236}">
                  <a16:creationId xmlns:a16="http://schemas.microsoft.com/office/drawing/2014/main" id="{4B83A641-5155-4B68-AF15-CBBA798D0A3A}"/>
                </a:ext>
              </a:extLst>
            </xdr:cNvPr>
            <xdr:cNvPicPr preferRelativeResize="0">
              <a:picLocks noChangeArrowheads="1"/>
              <a:extLst>
                <a:ext uri="{84589F7E-364E-4C9E-8A38-B11213B215E9}">
                  <a14:cameraTool cellRange="LinkedTablesCharts!$S$95:$AD$108" spid="_x0000_s12984"/>
                </a:ext>
              </a:extLst>
            </xdr:cNvPicPr>
          </xdr:nvPicPr>
          <xdr:blipFill rotWithShape="1">
            <a:blip xmlns:r="http://schemas.openxmlformats.org/officeDocument/2006/relationships" r:embed="rId4"/>
            <a:srcRect l="1147" t="2209" r="1069" b="3546"/>
            <a:stretch>
              <a:fillRect/>
            </a:stretch>
          </xdr:blipFill>
          <xdr:spPr bwMode="auto">
            <a:xfrm>
              <a:off x="13139325" y="1927412"/>
              <a:ext cx="4320000" cy="2700000"/>
            </a:xfrm>
            <a:prstGeom prst="rect">
              <a:avLst/>
            </a:prstGeom>
            <a:solidFill>
              <a:srgbClr val="FFFFFF" mc:Ignorable="a14" a14:legacySpreadsheetColorIndex="9"/>
            </a:solidFill>
            <a:ln w="9525">
              <a:noFill/>
              <a:miter lim="800000"/>
              <a:headEnd/>
              <a:tailEnd/>
            </a:ln>
            <a:effectLst>
              <a:outerShdw blurRad="50800" dist="38100" dir="2700000" algn="tl" rotWithShape="0">
                <a:prstClr val="black">
                  <a:alpha val="40000"/>
                </a:prstClr>
              </a:outerShdw>
            </a:effec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34</xdr:col>
          <xdr:colOff>185325</xdr:colOff>
          <xdr:row>25</xdr:row>
          <xdr:rowOff>23026</xdr:rowOff>
        </xdr:from>
        <xdr:to>
          <xdr:col>45</xdr:col>
          <xdr:colOff>314325</xdr:colOff>
          <xdr:row>39</xdr:row>
          <xdr:rowOff>56026</xdr:rowOff>
        </xdr:to>
        <xdr:pic>
          <xdr:nvPicPr>
            <xdr:cNvPr id="52" name="Picture 51">
              <a:extLst>
                <a:ext uri="{FF2B5EF4-FFF2-40B4-BE49-F238E27FC236}">
                  <a16:creationId xmlns:a16="http://schemas.microsoft.com/office/drawing/2014/main" id="{E99869B2-8B8D-45CD-92E2-0593E1B16C31}"/>
                </a:ext>
              </a:extLst>
            </xdr:cNvPr>
            <xdr:cNvPicPr preferRelativeResize="0">
              <a:picLocks noChangeArrowheads="1"/>
              <a:extLst>
                <a:ext uri="{84589F7E-364E-4C9E-8A38-B11213B215E9}">
                  <a14:cameraTool cellRange="LandingPageChart_Output" spid="_x0000_s12985"/>
                </a:ext>
              </a:extLst>
            </xdr:cNvPicPr>
          </xdr:nvPicPr>
          <xdr:blipFill rotWithShape="1">
            <a:blip xmlns:r="http://schemas.openxmlformats.org/officeDocument/2006/relationships" r:embed="rId5"/>
            <a:srcRect l="1498" t="1583" r="2295" b="2454"/>
            <a:stretch>
              <a:fillRect/>
            </a:stretch>
          </xdr:blipFill>
          <xdr:spPr bwMode="auto">
            <a:xfrm>
              <a:off x="13139325" y="4785526"/>
              <a:ext cx="4320000" cy="2700000"/>
            </a:xfrm>
            <a:prstGeom prst="rect">
              <a:avLst/>
            </a:prstGeom>
            <a:solidFill>
              <a:srgbClr val="FFFFFF" mc:Ignorable="a14" a14:legacySpreadsheetColorIndex="9"/>
            </a:solidFill>
            <a:ln w="9525">
              <a:noFill/>
              <a:miter lim="800000"/>
              <a:headEnd/>
              <a:tailEnd/>
            </a:ln>
            <a:effectLst>
              <a:outerShdw blurRad="50800" dist="38100" dir="2700000" algn="tl" rotWithShape="0">
                <a:prstClr val="black">
                  <a:alpha val="40000"/>
                </a:prstClr>
              </a:outerShdw>
            </a:effectLst>
          </xdr:spPr>
        </xdr:pic>
        <xdr:clientData/>
      </xdr:twoCellAnchor>
    </mc:Choice>
    <mc:Fallback/>
  </mc:AlternateContent>
  <xdr:twoCellAnchor>
    <xdr:from>
      <xdr:col>39</xdr:col>
      <xdr:colOff>126000</xdr:colOff>
      <xdr:row>1</xdr:row>
      <xdr:rowOff>76932</xdr:rowOff>
    </xdr:from>
    <xdr:to>
      <xdr:col>45</xdr:col>
      <xdr:colOff>0</xdr:colOff>
      <xdr:row>8</xdr:row>
      <xdr:rowOff>183432</xdr:rowOff>
    </xdr:to>
    <mc:AlternateContent xmlns:mc="http://schemas.openxmlformats.org/markup-compatibility/2006" xmlns:a14="http://schemas.microsoft.com/office/drawing/2010/main">
      <mc:Choice Requires="a14">
        <xdr:graphicFrame macro="">
          <xdr:nvGraphicFramePr>
            <xdr:cNvPr id="53" name="Row Labels">
              <a:extLst>
                <a:ext uri="{FF2B5EF4-FFF2-40B4-BE49-F238E27FC236}">
                  <a16:creationId xmlns:a16="http://schemas.microsoft.com/office/drawing/2014/main" id="{E167B2FA-0977-4ABB-A58B-83D656BD6E41}"/>
                </a:ext>
              </a:extLst>
            </xdr:cNvPr>
            <xdr:cNvGraphicFramePr/>
          </xdr:nvGraphicFramePr>
          <xdr:xfrm>
            <a:off x="0" y="0"/>
            <a:ext cx="0" cy="0"/>
          </xdr:xfrm>
          <a:graphic>
            <a:graphicData uri="http://schemas.microsoft.com/office/drawing/2010/slicer">
              <sle:slicer xmlns:sle="http://schemas.microsoft.com/office/drawing/2010/slicer" name="Row Labels"/>
            </a:graphicData>
          </a:graphic>
        </xdr:graphicFrame>
      </mc:Choice>
      <mc:Fallback xmlns="">
        <xdr:sp macro="" textlink="">
          <xdr:nvSpPr>
            <xdr:cNvPr id="0" name=""/>
            <xdr:cNvSpPr>
              <a:spLocks noTextEdit="1"/>
            </xdr:cNvSpPr>
          </xdr:nvSpPr>
          <xdr:spPr>
            <a:xfrm>
              <a:off x="14985000" y="267432"/>
              <a:ext cx="2160000" cy="1440000"/>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39</xdr:col>
      <xdr:colOff>126000</xdr:colOff>
      <xdr:row>1</xdr:row>
      <xdr:rowOff>76932</xdr:rowOff>
    </xdr:from>
    <xdr:to>
      <xdr:col>44</xdr:col>
      <xdr:colOff>44060</xdr:colOff>
      <xdr:row>2</xdr:row>
      <xdr:rowOff>134498</xdr:rowOff>
    </xdr:to>
    <xdr:sp macro="" textlink="">
      <xdr:nvSpPr>
        <xdr:cNvPr id="11" name="Rectangle: Single Corner Rounded 10">
          <a:extLst>
            <a:ext uri="{FF2B5EF4-FFF2-40B4-BE49-F238E27FC236}">
              <a16:creationId xmlns:a16="http://schemas.microsoft.com/office/drawing/2014/main" id="{B0F8DC8B-9522-44A6-A29A-FEA230DA034A}"/>
            </a:ext>
          </a:extLst>
        </xdr:cNvPr>
        <xdr:cNvSpPr/>
      </xdr:nvSpPr>
      <xdr:spPr>
        <a:xfrm>
          <a:off x="14985000" y="267432"/>
          <a:ext cx="1823060" cy="248066"/>
        </a:xfrm>
        <a:prstGeom prst="round1Rect">
          <a:avLst/>
        </a:prstGeom>
        <a:solidFill>
          <a:srgbClr val="40404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spc="100">
              <a:ln>
                <a:noFill/>
              </a:ln>
              <a:latin typeface="Impact" panose="020B0806030902050204" pitchFamily="34" charset="0"/>
            </a:rPr>
            <a:t>LANDING</a:t>
          </a:r>
          <a:r>
            <a:rPr lang="en-PH" sz="1400" b="0" spc="100" baseline="0">
              <a:ln>
                <a:noFill/>
              </a:ln>
              <a:latin typeface="Impact" panose="020B0806030902050204" pitchFamily="34" charset="0"/>
            </a:rPr>
            <a:t> PAGE</a:t>
          </a:r>
          <a:endParaRPr lang="en-PH" sz="1400" b="0" spc="100">
            <a:ln>
              <a:noFill/>
            </a:ln>
            <a:latin typeface="Impact" panose="020B0806030902050204" pitchFamily="34" charset="0"/>
          </a:endParaRPr>
        </a:p>
      </xdr:txBody>
    </xdr:sp>
    <xdr:clientData/>
  </xdr:twoCellAnchor>
  <xdr:twoCellAnchor>
    <xdr:from>
      <xdr:col>0</xdr:col>
      <xdr:colOff>300878</xdr:colOff>
      <xdr:row>43</xdr:row>
      <xdr:rowOff>107018</xdr:rowOff>
    </xdr:from>
    <xdr:to>
      <xdr:col>45</xdr:col>
      <xdr:colOff>306481</xdr:colOff>
      <xdr:row>43</xdr:row>
      <xdr:rowOff>108698</xdr:rowOff>
    </xdr:to>
    <xdr:cxnSp macro="">
      <xdr:nvCxnSpPr>
        <xdr:cNvPr id="44" name="Straight Connector 43">
          <a:extLst>
            <a:ext uri="{FF2B5EF4-FFF2-40B4-BE49-F238E27FC236}">
              <a16:creationId xmlns:a16="http://schemas.microsoft.com/office/drawing/2014/main" id="{E35F74B4-F36D-4CE3-846F-58FACA9FFF58}"/>
            </a:ext>
          </a:extLst>
        </xdr:cNvPr>
        <xdr:cNvCxnSpPr/>
      </xdr:nvCxnSpPr>
      <xdr:spPr>
        <a:xfrm flipH="1" flipV="1">
          <a:off x="300878" y="8298518"/>
          <a:ext cx="17150603" cy="1680"/>
        </a:xfrm>
        <a:prstGeom prst="line">
          <a:avLst/>
        </a:prstGeom>
        <a:ln>
          <a:solidFill>
            <a:srgbClr val="404040"/>
          </a:solidFill>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0</xdr:col>
      <xdr:colOff>347382</xdr:colOff>
      <xdr:row>40</xdr:row>
      <xdr:rowOff>0</xdr:rowOff>
    </xdr:from>
    <xdr:to>
      <xdr:col>45</xdr:col>
      <xdr:colOff>280147</xdr:colOff>
      <xdr:row>43</xdr:row>
      <xdr:rowOff>56029</xdr:rowOff>
    </xdr:to>
    <xdr:sp macro="" textlink="Calc!$J$15">
      <xdr:nvSpPr>
        <xdr:cNvPr id="28" name="TextBox 27">
          <a:extLst>
            <a:ext uri="{FF2B5EF4-FFF2-40B4-BE49-F238E27FC236}">
              <a16:creationId xmlns:a16="http://schemas.microsoft.com/office/drawing/2014/main" id="{4A551EB8-70D5-4B6A-B7FA-19B0C79E924F}"/>
            </a:ext>
          </a:extLst>
        </xdr:cNvPr>
        <xdr:cNvSpPr txBox="1"/>
      </xdr:nvSpPr>
      <xdr:spPr>
        <a:xfrm>
          <a:off x="347382" y="7620000"/>
          <a:ext cx="17077765" cy="627529"/>
        </a:xfrm>
        <a:prstGeom prst="rect">
          <a:avLst/>
        </a:prstGeom>
        <a:solidFill>
          <a:srgbClr val="40404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0999026-A54B-48E7-8F92-AC993A39B41E}" type="TxLink">
            <a:rPr lang="en-US" sz="1600" b="0" i="0" u="none" strike="noStrike">
              <a:solidFill>
                <a:schemeClr val="bg1"/>
              </a:solidFill>
              <a:latin typeface="+mn-lt"/>
              <a:cs typeface="Calibri Light"/>
            </a:rPr>
            <a:pPr algn="ctr"/>
            <a:t>At Jan - Dec, It was observed that the number of Impressions was at 1,323,237 having 45,976 number of scans with 16,833 number of conversions from QR landing pages. 
With these numbers, we were able to have an average of 3.55% scan through rate.</a:t>
          </a:fld>
          <a:endParaRPr lang="en-PH" sz="1600">
            <a:solidFill>
              <a:schemeClr val="bg1"/>
            </a:solidFill>
            <a:latin typeface="+mn-lt"/>
          </a:endParaRPr>
        </a:p>
      </xdr:txBody>
    </xdr:sp>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260.69481296296" backgroundQuery="1" createdVersion="7" refreshedVersion="7" minRefreshableVersion="3" recordCount="0" supportSubquery="1" supportAdvancedDrill="1" xr:uid="{48F3F590-6F85-4CA3-9945-7A608E6E4E21}">
  <cacheSource type="external" connectionId="1"/>
  <cacheFields count="5">
    <cacheField name="[Table_ConversionLandPage].[Landing Page].[Landing Page]" caption="Landing Page" numFmtId="0" hierarchy="28" level="1">
      <sharedItems count="3">
        <s v="Landing Page #1"/>
        <s v="Landing Page #2"/>
        <s v="Landing Page #3"/>
      </sharedItems>
    </cacheField>
    <cacheField name="[Measures].[Sum of Conversions]" caption="Sum of Conversions" numFmtId="0" hierarchy="64" level="32767"/>
    <cacheField name="[Table_ConversionLandPage].[Period].[Period]" caption="Period" numFmtId="0" hierarchy="26" level="1">
      <sharedItems containsSemiMixedTypes="0" containsNonDate="0" containsString="0"/>
    </cacheField>
    <cacheField name="[Table_ActGoal Metrics].[Metrics (Actual)].[Metrics (Actual)]" caption="Metrics (Actual)" numFmtId="0" hierarchy="11" level="1">
      <sharedItems containsSemiMixedTypes="0" containsNonDate="0" containsString="0"/>
    </cacheField>
    <cacheField name="[Table_ScansAdLocation_AdLocation].[Row Labels].[Row Labels]" caption="Row Labels" numFmtId="0" hierarchy="40" level="1">
      <sharedItems containsSemiMixedTypes="0" containsNonDate="0" containsString="0"/>
    </cacheField>
  </cacheFields>
  <cacheHierarchies count="80">
    <cacheHierarchy uniqueName="[Orig1 2].[Period]" caption="Period" attribute="1" time="1" defaultMemberUniqueName="[Orig1 2].[Period].[All]" allUniqueName="[Orig1 2].[Period].[All]" dimensionUniqueName="[Orig1 2]" displayFolder="" count="0" memberValueDatatype="7" unbalanced="0"/>
    <cacheHierarchy uniqueName="[Orig1 2].[# of Scans]" caption="# of Scans" attribute="1" defaultMemberUniqueName="[Orig1 2].[# of Scans].[All]" allUniqueName="[Orig1 2].[# of Scans].[All]" dimensionUniqueName="[Orig1 2]" displayFolder="" count="0" memberValueDatatype="20" unbalanced="0"/>
    <cacheHierarchy uniqueName="[Orig1 2].[Ad Location]" caption="Ad Location" attribute="1" defaultMemberUniqueName="[Orig1 2].[Ad Location].[All]" allUniqueName="[Orig1 2].[Ad Location].[All]" dimensionUniqueName="[Orig1 2]" displayFolder="" count="0" memberValueDatatype="130" unbalanced="0"/>
    <cacheHierarchy uniqueName="[Table_ActGoal].[Period]" caption="Period" attribute="1" time="1" defaultMemberUniqueName="[Table_ActGoal].[Period].[All]" allUniqueName="[Table_ActGoal].[Period].[All]" dimensionUniqueName="[Table_ActGoal]" displayFolder="" count="2" memberValueDatatype="7" unbalanced="0"/>
    <cacheHierarchy uniqueName="[Table_ActGoal].[# of Impressions]" caption="# of Impressions" attribute="1" defaultMemberUniqueName="[Table_ActGoal].[# of Impressions].[All]" allUniqueName="[Table_ActGoal].[# of Impressions].[All]" dimensionUniqueName="[Table_ActGoal]" displayFolder="" count="0" memberValueDatatype="20" unbalanced="0"/>
    <cacheHierarchy uniqueName="[Table_ActGoal].[# of Scans (Actual)]" caption="# of Scans (Actual)" attribute="1" defaultMemberUniqueName="[Table_ActGoal].[# of Scans (Actual)].[All]" allUniqueName="[Table_ActGoal].[# of Scans (Actual)].[All]" dimensionUniqueName="[Table_ActGoal]" displayFolder="" count="0" memberValueDatatype="20" unbalanced="0"/>
    <cacheHierarchy uniqueName="[Table_ActGoal].[# of Scans (Goal)]" caption="# of Scans (Goal)" attribute="1" defaultMemberUniqueName="[Table_ActGoal].[# of Scans (Goal)].[All]" allUniqueName="[Table_ActGoal].[# of Scans (Goal)].[All]" dimensionUniqueName="[Table_ActGoal]" displayFolder="" count="0" memberValueDatatype="20" unbalanced="0"/>
    <cacheHierarchy uniqueName="[Table_ActGoal].[Scan Through Rate (Actual)]" caption="Scan Through Rate (Actual)" attribute="1" defaultMemberUniqueName="[Table_ActGoal].[Scan Through Rate (Actual)].[All]" allUniqueName="[Table_ActGoal].[Scan Through Rate (Actual)].[All]" dimensionUniqueName="[Table_ActGoal]" displayFolder="" count="0" memberValueDatatype="5" unbalanced="0"/>
    <cacheHierarchy uniqueName="[Table_ActGoal].[Scan Through Rate (Goal)]" caption="Scan Through Rate (Goal)" attribute="1" defaultMemberUniqueName="[Table_ActGoal].[Scan Through Rate (Goal)].[All]" allUniqueName="[Table_ActGoal].[Scan Through Rate (Goal)].[All]" dimensionUniqueName="[Table_ActGoal]" displayFolder="" count="0" memberValueDatatype="5" unbalanced="0"/>
    <cacheHierarchy uniqueName="[Table_ActGoal].[Conversions from QR Landing Pages (Actual)]" caption="Conversions from QR Landing Pages (Actual)" attribute="1" defaultMemberUniqueName="[Table_ActGoal].[Conversions from QR Landing Pages (Actual)].[All]" allUniqueName="[Table_ActGoal].[Conversions from QR Landing Pages (Actual)].[All]" dimensionUniqueName="[Table_ActGoal]" displayFolder="" count="0" memberValueDatatype="20" unbalanced="0"/>
    <cacheHierarchy uniqueName="[Table_ActGoal].[Period (Month)]" caption="Period (Month)" attribute="1" defaultMemberUniqueName="[Table_ActGoal].[Period (Month)].[All]" allUniqueName="[Table_ActGoal].[Period (Month)].[All]" dimensionUniqueName="[Table_ActGoal]" displayFolder="" count="0" memberValueDatatype="130" unbalanced="0"/>
    <cacheHierarchy uniqueName="[Table_ActGoal Metrics].[Metrics (Actual)]" caption="Metrics (Actual)" attribute="1" defaultMemberUniqueName="[Table_ActGoal Metrics].[Metrics (Actual)].[All]" allUniqueName="[Table_ActGoal Metrics].[Metrics (Actual)].[All]" dimensionUniqueName="[Table_ActGoal Metrics]" displayFolder="" count="2" memberValueDatatype="130" unbalanced="0">
      <fieldsUsage count="2">
        <fieldUsage x="-1"/>
        <fieldUsage x="3"/>
      </fieldsUsage>
    </cacheHierarchy>
    <cacheHierarchy uniqueName="[Table_ActGoal Metrics].[Year]" caption="Year" attribute="1" defaultMemberUniqueName="[Table_ActGoal Metrics].[Year].[All]" allUniqueName="[Table_ActGoal Metrics].[Year].[All]" dimensionUniqueName="[Table_ActGoal Metrics]" displayFolder="" count="0" memberValueDatatype="20" unbalanced="0"/>
    <cacheHierarchy uniqueName="[Table_ActGoal_Transpose].[Metrics]" caption="Metrics" attribute="1" defaultMemberUniqueName="[Table_ActGoal_Transpose].[Metrics].[All]" allUniqueName="[Table_ActGoal_Transpose].[Metrics].[All]" dimensionUniqueName="[Table_ActGoal_Transpose]" displayFolder="" count="0" memberValueDatatype="130" unbalanced="0"/>
    <cacheHierarchy uniqueName="[Table_ActGoal_Transpose].[Jan-01]" caption="Jan-01" attribute="1" defaultMemberUniqueName="[Table_ActGoal_Transpose].[Jan-01].[All]" allUniqueName="[Table_ActGoal_Transpose].[Jan-01].[All]" dimensionUniqueName="[Table_ActGoal_Transpose]" displayFolder="" count="0" memberValueDatatype="5" unbalanced="0"/>
    <cacheHierarchy uniqueName="[Table_ActGoal_Transpose].[Feb-01]" caption="Feb-01" attribute="1" defaultMemberUniqueName="[Table_ActGoal_Transpose].[Feb-01].[All]" allUniqueName="[Table_ActGoal_Transpose].[Feb-01].[All]" dimensionUniqueName="[Table_ActGoal_Transpose]" displayFolder="" count="0" memberValueDatatype="5" unbalanced="0"/>
    <cacheHierarchy uniqueName="[Table_ActGoal_Transpose].[Mar-01]" caption="Mar-01" attribute="1" defaultMemberUniqueName="[Table_ActGoal_Transpose].[Mar-01].[All]" allUniqueName="[Table_ActGoal_Transpose].[Mar-01].[All]" dimensionUniqueName="[Table_ActGoal_Transpose]" displayFolder="" count="0" memberValueDatatype="5" unbalanced="0"/>
    <cacheHierarchy uniqueName="[Table_ActGoal_Transpose].[Apr-01]" caption="Apr-01" attribute="1" defaultMemberUniqueName="[Table_ActGoal_Transpose].[Apr-01].[All]" allUniqueName="[Table_ActGoal_Transpose].[Apr-01].[All]" dimensionUniqueName="[Table_ActGoal_Transpose]" displayFolder="" count="0" memberValueDatatype="5" unbalanced="0"/>
    <cacheHierarchy uniqueName="[Table_ActGoal_Transpose].[May-01]" caption="May-01" attribute="1" defaultMemberUniqueName="[Table_ActGoal_Transpose].[May-01].[All]" allUniqueName="[Table_ActGoal_Transpose].[May-01].[All]" dimensionUniqueName="[Table_ActGoal_Transpose]" displayFolder="" count="0" memberValueDatatype="5" unbalanced="0"/>
    <cacheHierarchy uniqueName="[Table_ActGoal_Transpose].[Jun-01]" caption="Jun-01" attribute="1" defaultMemberUniqueName="[Table_ActGoal_Transpose].[Jun-01].[All]" allUniqueName="[Table_ActGoal_Transpose].[Jun-01].[All]" dimensionUniqueName="[Table_ActGoal_Transpose]" displayFolder="" count="0" memberValueDatatype="5" unbalanced="0"/>
    <cacheHierarchy uniqueName="[Table_ActGoal_Transpose].[Jul-01]" caption="Jul-01" attribute="1" defaultMemberUniqueName="[Table_ActGoal_Transpose].[Jul-01].[All]" allUniqueName="[Table_ActGoal_Transpose].[Jul-01].[All]" dimensionUniqueName="[Table_ActGoal_Transpose]" displayFolder="" count="0" memberValueDatatype="5" unbalanced="0"/>
    <cacheHierarchy uniqueName="[Table_ActGoal_Transpose].[Aug-01]" caption="Aug-01" attribute="1" defaultMemberUniqueName="[Table_ActGoal_Transpose].[Aug-01].[All]" allUniqueName="[Table_ActGoal_Transpose].[Aug-01].[All]" dimensionUniqueName="[Table_ActGoal_Transpose]" displayFolder="" count="0" memberValueDatatype="5" unbalanced="0"/>
    <cacheHierarchy uniqueName="[Table_ActGoal_Transpose].[Sep-01]" caption="Sep-01" attribute="1" defaultMemberUniqueName="[Table_ActGoal_Transpose].[Sep-01].[All]" allUniqueName="[Table_ActGoal_Transpose].[Sep-01].[All]" dimensionUniqueName="[Table_ActGoal_Transpose]" displayFolder="" count="0" memberValueDatatype="5" unbalanced="0"/>
    <cacheHierarchy uniqueName="[Table_ActGoal_Transpose].[Oct-01]" caption="Oct-01" attribute="1" defaultMemberUniqueName="[Table_ActGoal_Transpose].[Oct-01].[All]" allUniqueName="[Table_ActGoal_Transpose].[Oct-01].[All]" dimensionUniqueName="[Table_ActGoal_Transpose]" displayFolder="" count="0" memberValueDatatype="5" unbalanced="0"/>
    <cacheHierarchy uniqueName="[Table_ActGoal_Transpose].[Nov-01]" caption="Nov-01" attribute="1" defaultMemberUniqueName="[Table_ActGoal_Transpose].[Nov-01].[All]" allUniqueName="[Table_ActGoal_Transpose].[Nov-01].[All]" dimensionUniqueName="[Table_ActGoal_Transpose]" displayFolder="" count="0" memberValueDatatype="5" unbalanced="0"/>
    <cacheHierarchy uniqueName="[Table_ActGoal_Transpose].[Dec-01]" caption="Dec-01" attribute="1" defaultMemberUniqueName="[Table_ActGoal_Transpose].[Dec-01].[All]" allUniqueName="[Table_ActGoal_Transpose].[Dec-01].[All]" dimensionUniqueName="[Table_ActGoal_Transpose]" displayFolder="" count="0" memberValueDatatype="5" unbalanced="0"/>
    <cacheHierarchy uniqueName="[Table_ConversionLandPage].[Period]" caption="Period" attribute="1" time="1" defaultMemberUniqueName="[Table_ConversionLandPage].[Period].[All]" allUniqueName="[Table_ConversionLandPage].[Period].[All]" dimensionUniqueName="[Table_ConversionLandPage]" displayFolder="" count="2" memberValueDatatype="7" unbalanced="0">
      <fieldsUsage count="2">
        <fieldUsage x="-1"/>
        <fieldUsage x="2"/>
      </fieldsUsage>
    </cacheHierarchy>
    <cacheHierarchy uniqueName="[Table_ConversionLandPage].[Conversions]" caption="Conversions" attribute="1" defaultMemberUniqueName="[Table_ConversionLandPage].[Conversions].[All]" allUniqueName="[Table_ConversionLandPage].[Conversions].[All]" dimensionUniqueName="[Table_ConversionLandPage]" displayFolder="" count="0" memberValueDatatype="20" unbalanced="0"/>
    <cacheHierarchy uniqueName="[Table_ConversionLandPage].[Landing Page]" caption="Landing Page" attribute="1" defaultMemberUniqueName="[Table_ConversionLandPage].[Landing Page].[All]" allUniqueName="[Table_ConversionLandPage].[Landing Page].[All]" dimensionUniqueName="[Table_ConversionLandPage]" displayFolder="" count="2" memberValueDatatype="130" unbalanced="0">
      <fieldsUsage count="2">
        <fieldUsage x="-1"/>
        <fieldUsage x="0"/>
      </fieldsUsage>
    </cacheHierarchy>
    <cacheHierarchy uniqueName="[Table_ConversionLandPage].[Period (Month)]" caption="Period (Month)" attribute="1" defaultMemberUniqueName="[Table_ConversionLandPage].[Period (Month)].[All]" allUniqueName="[Table_ConversionLandPage].[Period (Month)].[All]" dimensionUniqueName="[Table_ConversionLandPage]" displayFolder="" count="0" memberValueDatatype="130" unbalanced="0"/>
    <cacheHierarchy uniqueName="[Table_ConversionLandPage_LandingPage].[Row Labels]" caption="Row Labels" attribute="1" defaultMemberUniqueName="[Table_ConversionLandPage_LandingPage].[Row Labels].[All]" allUniqueName="[Table_ConversionLandPage_LandingPage].[Row Labels].[All]" dimensionUniqueName="[Table_ConversionLandPage_LandingPage]" displayFolder="" count="2" memberValueDatatype="130" unbalanced="0"/>
    <cacheHierarchy uniqueName="[Table_ConversionLandPage_LandingPage].[Sum of Conversions]" caption="Sum of Conversions" attribute="1" defaultMemberUniqueName="[Table_ConversionLandPage_LandingPage].[Sum of Conversions].[All]" allUniqueName="[Table_ConversionLandPage_LandingPage].[Sum of Conversions].[All]" dimensionUniqueName="[Table_ConversionLandPage_LandingPage]" displayFolder="" count="0" memberValueDatatype="20" unbalanced="0"/>
    <cacheHierarchy uniqueName="[Table_ConversionLandPage_v2].[Row Labels]" caption="Row Labels" attribute="1" defaultMemberUniqueName="[Table_ConversionLandPage_v2].[Row Labels].[All]" allUniqueName="[Table_ConversionLandPage_v2].[Row Labels].[All]" dimensionUniqueName="[Table_ConversionLandPage_v2]" displayFolder="" count="0" memberValueDatatype="130" unbalanced="0"/>
    <cacheHierarchy uniqueName="[Table_ConversionLandPage_v2].[Landing Page #1]" caption="Landing Page #1" attribute="1" defaultMemberUniqueName="[Table_ConversionLandPage_v2].[Landing Page #1].[All]" allUniqueName="[Table_ConversionLandPage_v2].[Landing Page #1].[All]" dimensionUniqueName="[Table_ConversionLandPage_v2]" displayFolder="" count="0" memberValueDatatype="20" unbalanced="0"/>
    <cacheHierarchy uniqueName="[Table_ConversionLandPage_v2].[Landing Page #2]" caption="Landing Page #2" attribute="1" defaultMemberUniqueName="[Table_ConversionLandPage_v2].[Landing Page #2].[All]" allUniqueName="[Table_ConversionLandPage_v2].[Landing Page #2].[All]" dimensionUniqueName="[Table_ConversionLandPage_v2]" displayFolder="" count="0" memberValueDatatype="20" unbalanced="0"/>
    <cacheHierarchy uniqueName="[Table_ConversionLandPage_v2].[Landing Page #3]" caption="Landing Page #3" attribute="1" defaultMemberUniqueName="[Table_ConversionLandPage_v2].[Landing Page #3].[All]" allUniqueName="[Table_ConversionLandPage_v2].[Landing Page #3].[All]" dimensionUniqueName="[Table_ConversionLandPage_v2]" displayFolder="" count="0" memberValueDatatype="20" unbalanced="0"/>
    <cacheHierarchy uniqueName="[Table_ConversionLandPage_v2].[Grand Total]" caption="Grand Total" attribute="1" defaultMemberUniqueName="[Table_ConversionLandPage_v2].[Grand Total].[All]" allUniqueName="[Table_ConversionLandPage_v2].[Grand Total].[All]" dimensionUniqueName="[Table_ConversionLandPage_v2]" displayFolder="" count="0" memberValueDatatype="20" unbalanced="0"/>
    <cacheHierarchy uniqueName="[Table_ScansAdLocation].[Period]" caption="Period" attribute="1" time="1" defaultMemberUniqueName="[Table_ScansAdLocation].[Period].[All]" allUniqueName="[Table_ScansAdLocation].[Period].[All]" dimensionUniqueName="[Table_ScansAdLocation]" displayFolder="" count="0" memberValueDatatype="7" unbalanced="0"/>
    <cacheHierarchy uniqueName="[Table_ScansAdLocation].[# of Scans]" caption="# of Scans" attribute="1" defaultMemberUniqueName="[Table_ScansAdLocation].[# of Scans].[All]" allUniqueName="[Table_ScansAdLocation].[# of Scans].[All]" dimensionUniqueName="[Table_ScansAdLocation]" displayFolder="" count="0" memberValueDatatype="20" unbalanced="0"/>
    <cacheHierarchy uniqueName="[Table_ScansAdLocation].[Ad Location]" caption="Ad Location" attribute="1" defaultMemberUniqueName="[Table_ScansAdLocation].[Ad Location].[All]" allUniqueName="[Table_ScansAdLocation].[Ad Location].[All]" dimensionUniqueName="[Table_ScansAdLocation]" displayFolder="" count="0" memberValueDatatype="130" unbalanced="0"/>
    <cacheHierarchy uniqueName="[Table_ScansAdLocation_AdLocation].[Row Labels]" caption="Row Labels" attribute="1" defaultMemberUniqueName="[Table_ScansAdLocation_AdLocation].[Row Labels].[All]" allUniqueName="[Table_ScansAdLocation_AdLocation].[Row Labels].[All]" dimensionUniqueName="[Table_ScansAdLocation_AdLocation]" displayFolder="" count="2" memberValueDatatype="130" unbalanced="0">
      <fieldsUsage count="2">
        <fieldUsage x="-1"/>
        <fieldUsage x="4"/>
      </fieldsUsage>
    </cacheHierarchy>
    <cacheHierarchy uniqueName="[Table_ScansAdLocation_AdLocation].[Sum of # of Scans]" caption="Sum of # of Scans" attribute="1" defaultMemberUniqueName="[Table_ScansAdLocation_AdLocation].[Sum of # of Scans].[All]" allUniqueName="[Table_ScansAdLocation_AdLocation].[Sum of # of Scans].[All]" dimensionUniqueName="[Table_ScansAdLocation_AdLocation]" displayFolder="" count="0" memberValueDatatype="20" unbalanced="0"/>
    <cacheHierarchy uniqueName="[Table_ScansAdLocation_v2].[Period(Month)]" caption="Period(Month)" attribute="1" defaultMemberUniqueName="[Table_ScansAdLocation_v2].[Period(Month)].[All]" allUniqueName="[Table_ScansAdLocation_v2].[Period(Month)].[All]" dimensionUniqueName="[Table_ScansAdLocation_v2]" displayFolder="" count="0" memberValueDatatype="130" unbalanced="0"/>
    <cacheHierarchy uniqueName="[Table_ScansAdLocation_v2].[Billboard]" caption="Billboard" attribute="1" defaultMemberUniqueName="[Table_ScansAdLocation_v2].[Billboard].[All]" allUniqueName="[Table_ScansAdLocation_v2].[Billboard].[All]" dimensionUniqueName="[Table_ScansAdLocation_v2]" displayFolder="" count="0" memberValueDatatype="20" unbalanced="0"/>
    <cacheHierarchy uniqueName="[Table_ScansAdLocation_v2].[In Store Display]" caption="In Store Display" attribute="1" defaultMemberUniqueName="[Table_ScansAdLocation_v2].[In Store Display].[All]" allUniqueName="[Table_ScansAdLocation_v2].[In Store Display].[All]" dimensionUniqueName="[Table_ScansAdLocation_v2]" displayFolder="" count="0" memberValueDatatype="20" unbalanced="0"/>
    <cacheHierarchy uniqueName="[Table_ScansAdLocation_v2].[Magazine Ad]" caption="Magazine Ad" attribute="1" defaultMemberUniqueName="[Table_ScansAdLocation_v2].[Magazine Ad].[All]" allUniqueName="[Table_ScansAdLocation_v2].[Magazine Ad].[All]" dimensionUniqueName="[Table_ScansAdLocation_v2]" displayFolder="" count="0" memberValueDatatype="20" unbalanced="0"/>
    <cacheHierarchy uniqueName="[Table_ScansAdLocation_v2].[Newspaper Ad]" caption="Newspaper Ad" attribute="1" defaultMemberUniqueName="[Table_ScansAdLocation_v2].[Newspaper Ad].[All]" allUniqueName="[Table_ScansAdLocation_v2].[Newspaper Ad].[All]" dimensionUniqueName="[Table_ScansAdLocation_v2]" displayFolder="" count="0" memberValueDatatype="20" unbalanced="0"/>
    <cacheHierarchy uniqueName="[Table_ScansAdLocation_v2].[Product Packaging]" caption="Product Packaging" attribute="1" defaultMemberUniqueName="[Table_ScansAdLocation_v2].[Product Packaging].[All]" allUniqueName="[Table_ScansAdLocation_v2].[Product Packaging].[All]" dimensionUniqueName="[Table_ScansAdLocation_v2]" displayFolder="" count="0" memberValueDatatype="20" unbalanced="0"/>
    <cacheHierarchy uniqueName="[Table_ScansAdLocation_v2].[Tradeshow]" caption="Tradeshow" attribute="1" defaultMemberUniqueName="[Table_ScansAdLocation_v2].[Tradeshow].[All]" allUniqueName="[Table_ScansAdLocation_v2].[Tradeshow].[All]" dimensionUniqueName="[Table_ScansAdLocation_v2]" displayFolder="" count="0" memberValueDatatype="20" unbalanced="0"/>
    <cacheHierarchy uniqueName="[Table_ScansAdLocation_v2].[Grand Total]" caption="Grand Total" attribute="1" defaultMemberUniqueName="[Table_ScansAdLocation_v2].[Grand Total].[All]" allUniqueName="[Table_ScansAdLocation_v2].[Grand Total].[All]" dimensionUniqueName="[Table_ScansAdLocation_v2]" displayFolder="" count="0" memberValueDatatype="20" unbalanced="0"/>
    <cacheHierarchy uniqueName="[Table_ActGoal].[Period (Month Index)]" caption="Period (Month Index)" attribute="1" defaultMemberUniqueName="[Table_ActGoal].[Period (Month Index)].[All]" allUniqueName="[Table_ActGoal].[Period (Month Index)].[All]" dimensionUniqueName="[Table_ActGoal]" displayFolder="" count="0" memberValueDatatype="20" unbalanced="0" hidden="1"/>
    <cacheHierarchy uniqueName="[Table_ConversionLandPage].[Period (Month Index)]" caption="Period (Month Index)" attribute="1" defaultMemberUniqueName="[Table_ConversionLandPage].[Period (Month Index)].[All]" allUniqueName="[Table_ConversionLandPage].[Period (Month Index)].[All]" dimensionUniqueName="[Table_ConversionLandPage]" displayFolder="" count="0" memberValueDatatype="20" unbalanced="0" hidden="1"/>
    <cacheHierarchy uniqueName="[Measures].[__XL_Count Table_ActGoal]" caption="__XL_Count Table_ActGoal" measure="1" displayFolder="" measureGroup="Table_ActGoal" count="0" hidden="1"/>
    <cacheHierarchy uniqueName="[Measures].[__XL_Count Table_ScansAdLocation]" caption="__XL_Count Table_ScansAdLocation" measure="1" displayFolder="" measureGroup="Table_ScansAdLocation" count="0" hidden="1"/>
    <cacheHierarchy uniqueName="[Measures].[__XL_Count Table_ConversionLandPage]" caption="__XL_Count Table_ConversionLandPage" measure="1" displayFolder="" measureGroup="Table_ConversionLandPage" count="0" hidden="1"/>
    <cacheHierarchy uniqueName="[Measures].[__XL_Count Orig1 2]" caption="__XL_Count Orig1 2" measure="1" displayFolder="" measureGroup="Orig1 2" count="0" hidden="1"/>
    <cacheHierarchy uniqueName="[Measures].[__XL_Count Table_ScansAdLocation_v2]" caption="__XL_Count Table_ScansAdLocation_v2" measure="1" displayFolder="" measureGroup="Table_ScansAdLocation_v2" count="0" hidden="1"/>
    <cacheHierarchy uniqueName="[Measures].[__XL_Count Table_ConversionLandPage_v2]" caption="__XL_Count Table_ConversionLandPage_v2" measure="1" displayFolder="" measureGroup="Table_ConversionLandPage_v2" count="0" hidden="1"/>
    <cacheHierarchy uniqueName="[Measures].[__XL_Count Table_ConversionLandPage_LandingPage]" caption="__XL_Count Table_ConversionLandPage_LandingPage" measure="1" displayFolder="" measureGroup="Table_ConversionLandPage_LandingPage" count="0" hidden="1"/>
    <cacheHierarchy uniqueName="[Measures].[__XL_Count Table_ScansAdLocation_AdLocation]" caption="__XL_Count Table_ScansAdLocation_AdLocation" measure="1" displayFolder="" measureGroup="Table_ScansAdLocation_AdLocation" count="0" hidden="1"/>
    <cacheHierarchy uniqueName="[Measures].[__XL_Count Table_ActGoal_Transpose]" caption="__XL_Count Table_ActGoal_Transpose" measure="1" displayFolder="" measureGroup="Table_ActGoal_Transpose" count="0" hidden="1"/>
    <cacheHierarchy uniqueName="[Measures].[__XL_Count Table_ActGoal Metrics]" caption="__XL_Count Table_ActGoal Metrics" measure="1" displayFolder="" measureGroup="Table_ActGoal Metrics" count="0" hidden="1"/>
    <cacheHierarchy uniqueName="[Measures].[__No measures defined]" caption="__No measures defined" measure="1" displayFolder="" count="0" hidden="1"/>
    <cacheHierarchy uniqueName="[Measures].[Sum of # of Impressions]" caption="Sum of # of Impressions" measure="1" displayFolder="" measureGroup="Table_ActGoal" count="0" hidden="1">
      <extLst>
        <ext xmlns:x15="http://schemas.microsoft.com/office/spreadsheetml/2010/11/main" uri="{B97F6D7D-B522-45F9-BDA1-12C45D357490}">
          <x15:cacheHierarchy aggregatedColumn="4"/>
        </ext>
      </extLst>
    </cacheHierarchy>
    <cacheHierarchy uniqueName="[Measures].[Sum of Conversions]" caption="Sum of Conversions" measure="1" displayFolder="" measureGroup="Table_ConversionLandPage" count="0" oneField="1" hidden="1">
      <fieldsUsage count="1">
        <fieldUsage x="1"/>
      </fieldsUsage>
      <extLst>
        <ext xmlns:x15="http://schemas.microsoft.com/office/spreadsheetml/2010/11/main" uri="{B97F6D7D-B522-45F9-BDA1-12C45D357490}">
          <x15:cacheHierarchy aggregatedColumn="27"/>
        </ext>
      </extLst>
    </cacheHierarchy>
    <cacheHierarchy uniqueName="[Measures].[Sum of # of Scans]" caption="Sum of # of Scans" measure="1" displayFolder="" measureGroup="Table_ScansAdLocation" count="0" hidden="1">
      <extLst>
        <ext xmlns:x15="http://schemas.microsoft.com/office/spreadsheetml/2010/11/main" uri="{B97F6D7D-B522-45F9-BDA1-12C45D357490}">
          <x15:cacheHierarchy aggregatedColumn="38"/>
        </ext>
      </extLst>
    </cacheHierarchy>
    <cacheHierarchy uniqueName="[Measures].[Sum of # of Scans (Goal)]" caption="Sum of # of Scans (Goal)" measure="1" displayFolder="" measureGroup="Table_ActGoal" count="0" hidden="1">
      <extLst>
        <ext xmlns:x15="http://schemas.microsoft.com/office/spreadsheetml/2010/11/main" uri="{B97F6D7D-B522-45F9-BDA1-12C45D357490}">
          <x15:cacheHierarchy aggregatedColumn="6"/>
        </ext>
      </extLst>
    </cacheHierarchy>
    <cacheHierarchy uniqueName="[Measures].[Sum of # of Scans (Actual)]" caption="Sum of # of Scans (Actual)" measure="1" displayFolder="" measureGroup="Table_ActGoal" count="0" hidden="1">
      <extLst>
        <ext xmlns:x15="http://schemas.microsoft.com/office/spreadsheetml/2010/11/main" uri="{B97F6D7D-B522-45F9-BDA1-12C45D357490}">
          <x15:cacheHierarchy aggregatedColumn="5"/>
        </ext>
      </extLst>
    </cacheHierarchy>
    <cacheHierarchy uniqueName="[Measures].[Count of Ad Location]" caption="Count of Ad Location" measure="1" displayFolder="" measureGroup="Table_ScansAdLocation" count="0" hidden="1">
      <extLst>
        <ext xmlns:x15="http://schemas.microsoft.com/office/spreadsheetml/2010/11/main" uri="{B97F6D7D-B522-45F9-BDA1-12C45D357490}">
          <x15:cacheHierarchy aggregatedColumn="39"/>
        </ext>
      </extLst>
    </cacheHierarchy>
    <cacheHierarchy uniqueName="[Measures].[Sum of Scan Through Rate (Actual)]" caption="Sum of Scan Through Rate (Actual)" measure="1" displayFolder="" measureGroup="Table_ActGoal" count="0" hidden="1">
      <extLst>
        <ext xmlns:x15="http://schemas.microsoft.com/office/spreadsheetml/2010/11/main" uri="{B97F6D7D-B522-45F9-BDA1-12C45D357490}">
          <x15:cacheHierarchy aggregatedColumn="7"/>
        </ext>
      </extLst>
    </cacheHierarchy>
    <cacheHierarchy uniqueName="[Measures].[Sum of Scan Through Rate (Goal)]" caption="Sum of Scan Through Rate (Goal)" measure="1" displayFolder="" measureGroup="Table_ActGoal" count="0" hidden="1">
      <extLst>
        <ext xmlns:x15="http://schemas.microsoft.com/office/spreadsheetml/2010/11/main" uri="{B97F6D7D-B522-45F9-BDA1-12C45D357490}">
          <x15:cacheHierarchy aggregatedColumn="8"/>
        </ext>
      </extLst>
    </cacheHierarchy>
    <cacheHierarchy uniqueName="[Measures].[Sum of Billboard]" caption="Sum of Billboard" measure="1" displayFolder="" measureGroup="Table_ScansAdLocation_v2" count="0" hidden="1">
      <extLst>
        <ext xmlns:x15="http://schemas.microsoft.com/office/spreadsheetml/2010/11/main" uri="{B97F6D7D-B522-45F9-BDA1-12C45D357490}">
          <x15:cacheHierarchy aggregatedColumn="43"/>
        </ext>
      </extLst>
    </cacheHierarchy>
    <cacheHierarchy uniqueName="[Measures].[Sum of Grand Total]" caption="Sum of Grand Total" measure="1" displayFolder="" measureGroup="Table_ScansAdLocation_v2" count="0" hidden="1">
      <extLst>
        <ext xmlns:x15="http://schemas.microsoft.com/office/spreadsheetml/2010/11/main" uri="{B97F6D7D-B522-45F9-BDA1-12C45D357490}">
          <x15:cacheHierarchy aggregatedColumn="49"/>
        </ext>
      </extLst>
    </cacheHierarchy>
    <cacheHierarchy uniqueName="[Measures].[Sum of In Store Display]" caption="Sum of In Store Display" measure="1" displayFolder="" measureGroup="Table_ScansAdLocation_v2" count="0" hidden="1">
      <extLst>
        <ext xmlns:x15="http://schemas.microsoft.com/office/spreadsheetml/2010/11/main" uri="{B97F6D7D-B522-45F9-BDA1-12C45D357490}">
          <x15:cacheHierarchy aggregatedColumn="44"/>
        </ext>
      </extLst>
    </cacheHierarchy>
    <cacheHierarchy uniqueName="[Measures].[Sum of Magazine Ad]" caption="Sum of Magazine Ad" measure="1" displayFolder="" measureGroup="Table_ScansAdLocation_v2" count="0" hidden="1">
      <extLst>
        <ext xmlns:x15="http://schemas.microsoft.com/office/spreadsheetml/2010/11/main" uri="{B97F6D7D-B522-45F9-BDA1-12C45D357490}">
          <x15:cacheHierarchy aggregatedColumn="45"/>
        </ext>
      </extLst>
    </cacheHierarchy>
    <cacheHierarchy uniqueName="[Measures].[Sum of Newspaper Ad]" caption="Sum of Newspaper Ad" measure="1" displayFolder="" measureGroup="Table_ScansAdLocation_v2" count="0" hidden="1">
      <extLst>
        <ext xmlns:x15="http://schemas.microsoft.com/office/spreadsheetml/2010/11/main" uri="{B97F6D7D-B522-45F9-BDA1-12C45D357490}">
          <x15:cacheHierarchy aggregatedColumn="46"/>
        </ext>
      </extLst>
    </cacheHierarchy>
    <cacheHierarchy uniqueName="[Measures].[Sum of Product Packaging]" caption="Sum of Product Packaging" measure="1" displayFolder="" measureGroup="Table_ScansAdLocation_v2" count="0" hidden="1">
      <extLst>
        <ext xmlns:x15="http://schemas.microsoft.com/office/spreadsheetml/2010/11/main" uri="{B97F6D7D-B522-45F9-BDA1-12C45D357490}">
          <x15:cacheHierarchy aggregatedColumn="47"/>
        </ext>
      </extLst>
    </cacheHierarchy>
    <cacheHierarchy uniqueName="[Measures].[Sum of Tradeshow]" caption="Sum of Tradeshow" measure="1" displayFolder="" measureGroup="Table_ScansAdLocation_v2" count="0" hidden="1">
      <extLst>
        <ext xmlns:x15="http://schemas.microsoft.com/office/spreadsheetml/2010/11/main" uri="{B97F6D7D-B522-45F9-BDA1-12C45D357490}">
          <x15:cacheHierarchy aggregatedColumn="48"/>
        </ext>
      </extLst>
    </cacheHierarchy>
    <cacheHierarchy uniqueName="[Measures].[Sum of Sum of # of Scans]" caption="Sum of Sum of # of Scans" measure="1" displayFolder="" measureGroup="Table_ScansAdLocation_AdLocation" count="0" hidden="1">
      <extLst>
        <ext xmlns:x15="http://schemas.microsoft.com/office/spreadsheetml/2010/11/main" uri="{B97F6D7D-B522-45F9-BDA1-12C45D357490}">
          <x15:cacheHierarchy aggregatedColumn="41"/>
        </ext>
      </extLst>
    </cacheHierarchy>
    <cacheHierarchy uniqueName="[Measures].[Sum of Conversions from QR Landing Pages (Actual)]" caption="Sum of Conversions from QR Landing Pages (Actual)" measure="1" displayFolder="" measureGroup="Table_ActGoal" count="0" hidden="1">
      <extLst>
        <ext xmlns:x15="http://schemas.microsoft.com/office/spreadsheetml/2010/11/main" uri="{B97F6D7D-B522-45F9-BDA1-12C45D357490}">
          <x15:cacheHierarchy aggregatedColumn="9"/>
        </ext>
      </extLst>
    </cacheHierarchy>
  </cacheHierarchies>
  <kpis count="0"/>
  <dimensions count="11">
    <dimension measure="1" name="Measures" uniqueName="[Measures]" caption="Measures"/>
    <dimension name="Orig1 2" uniqueName="[Orig1 2]" caption="Orig1 2"/>
    <dimension name="Table_ActGoal" uniqueName="[Table_ActGoal]" caption="Table_ActGoal"/>
    <dimension name="Table_ActGoal Metrics" uniqueName="[Table_ActGoal Metrics]" caption="Table_ActGoal Metrics"/>
    <dimension name="Table_ActGoal_Transpose" uniqueName="[Table_ActGoal_Transpose]" caption="Table_ActGoal_Transpose"/>
    <dimension name="Table_ConversionLandPage" uniqueName="[Table_ConversionLandPage]" caption="Table_ConversionLandPage"/>
    <dimension name="Table_ConversionLandPage_LandingPage" uniqueName="[Table_ConversionLandPage_LandingPage]" caption="Table_ConversionLandPage_LandingPage"/>
    <dimension name="Table_ConversionLandPage_v2" uniqueName="[Table_ConversionLandPage_v2]" caption="Table_ConversionLandPage_v2"/>
    <dimension name="Table_ScansAdLocation" uniqueName="[Table_ScansAdLocation]" caption="Table_ScansAdLocation"/>
    <dimension name="Table_ScansAdLocation_AdLocation" uniqueName="[Table_ScansAdLocation_AdLocation]" caption="Table_ScansAdLocation_AdLocation"/>
    <dimension name="Table_ScansAdLocation_v2" uniqueName="[Table_ScansAdLocation_v2]" caption="Table_ScansAdLocation_v2"/>
  </dimensions>
  <measureGroups count="10">
    <measureGroup name="Orig1 2" caption="Orig1 2"/>
    <measureGroup name="Table_ActGoal" caption="Table_ActGoal"/>
    <measureGroup name="Table_ActGoal Metrics" caption="Table_ActGoal Metrics"/>
    <measureGroup name="Table_ActGoal_Transpose" caption="Table_ActGoal_Transpose"/>
    <measureGroup name="Table_ConversionLandPage" caption="Table_ConversionLandPage"/>
    <measureGroup name="Table_ConversionLandPage_LandingPage" caption="Table_ConversionLandPage_LandingPage"/>
    <measureGroup name="Table_ConversionLandPage_v2" caption="Table_ConversionLandPage_v2"/>
    <measureGroup name="Table_ScansAdLocation" caption="Table_ScansAdLocation"/>
    <measureGroup name="Table_ScansAdLocation_AdLocation" caption="Table_ScansAdLocation_AdLocation"/>
    <measureGroup name="Table_ScansAdLocation_v2" caption="Table_ScansAdLocation_v2"/>
  </measureGroups>
  <maps count="14">
    <map measureGroup="0" dimension="1"/>
    <map measureGroup="1" dimension="2"/>
    <map measureGroup="2" dimension="3"/>
    <map measureGroup="3" dimension="4"/>
    <map measureGroup="4" dimension="2"/>
    <map measureGroup="4" dimension="5"/>
    <map measureGroup="4" dimension="6"/>
    <map measureGroup="5" dimension="6"/>
    <map measureGroup="6" dimension="7"/>
    <map measureGroup="7" dimension="2"/>
    <map measureGroup="7" dimension="8"/>
    <map measureGroup="7" dimension="9"/>
    <map measureGroup="8" dimension="9"/>
    <map measureGroup="9" dimension="1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260.694815509261" backgroundQuery="1" createdVersion="7" refreshedVersion="7" minRefreshableVersion="3" recordCount="0" supportSubquery="1" supportAdvancedDrill="1" xr:uid="{350728FB-A713-4DCF-954C-960882BC716A}">
  <cacheSource type="external" connectionId="1"/>
  <cacheFields count="7">
    <cacheField name="[Measures].[Sum of # of Impressions]" caption="Sum of # of Impressions" numFmtId="0" hierarchy="63" level="32767"/>
    <cacheField name="[Table_ActGoal].[Period].[Period]" caption="Period" numFmtId="0" hierarchy="3" level="1">
      <sharedItems containsSemiMixedTypes="0" containsNonDate="0" containsDate="1" containsString="0" minDate="2016-06-01T00:00:00" maxDate="2016-06-02T00:00:00" count="1">
        <d v="2016-06-01T00:00:00"/>
      </sharedItems>
    </cacheField>
    <cacheField name="[Table_ActGoal].[Period (Month)].[Period (Month)]" caption="Period (Month)" numFmtId="0" hierarchy="10" level="1">
      <sharedItems count="12">
        <s v="Jan"/>
        <s v="Feb"/>
        <s v="Mar"/>
        <s v="Apr"/>
        <s v="May"/>
        <s v="Jun"/>
        <s v="Jul"/>
        <s v="Aug"/>
        <s v="Sep"/>
        <s v="Oct"/>
        <s v="Nov"/>
        <s v="Dec"/>
      </sharedItems>
    </cacheField>
    <cacheField name="[Measures].[Sum of # of Scans (Actual)]" caption="Sum of # of Scans (Actual)" numFmtId="0" hierarchy="67" level="32767"/>
    <cacheField name="[Measures].[Sum of Conversions from QR Landing Pages (Actual)]" caption="Sum of Conversions from QR Landing Pages (Actual)" numFmtId="0" hierarchy="79" level="32767"/>
    <cacheField name="[Table_ActGoal Metrics].[Metrics (Actual)].[Metrics (Actual)]" caption="Metrics (Actual)" numFmtId="0" hierarchy="11" level="1">
      <sharedItems containsSemiMixedTypes="0" containsNonDate="0" containsString="0"/>
    </cacheField>
    <cacheField name="[Table_ScansAdLocation_AdLocation].[Row Labels].[Row Labels]" caption="Row Labels" numFmtId="0" hierarchy="40" level="1">
      <sharedItems containsSemiMixedTypes="0" containsNonDate="0" containsString="0"/>
    </cacheField>
  </cacheFields>
  <cacheHierarchies count="80">
    <cacheHierarchy uniqueName="[Orig1 2].[Period]" caption="Period" attribute="1" time="1" defaultMemberUniqueName="[Orig1 2].[Period].[All]" allUniqueName="[Orig1 2].[Period].[All]" dimensionUniqueName="[Orig1 2]" displayFolder="" count="0" memberValueDatatype="7" unbalanced="0"/>
    <cacheHierarchy uniqueName="[Orig1 2].[# of Scans]" caption="# of Scans" attribute="1" defaultMemberUniqueName="[Orig1 2].[# of Scans].[All]" allUniqueName="[Orig1 2].[# of Scans].[All]" dimensionUniqueName="[Orig1 2]" displayFolder="" count="0" memberValueDatatype="20" unbalanced="0"/>
    <cacheHierarchy uniqueName="[Orig1 2].[Ad Location]" caption="Ad Location" attribute="1" defaultMemberUniqueName="[Orig1 2].[Ad Location].[All]" allUniqueName="[Orig1 2].[Ad Location].[All]" dimensionUniqueName="[Orig1 2]" displayFolder="" count="0" memberValueDatatype="130" unbalanced="0"/>
    <cacheHierarchy uniqueName="[Table_ActGoal].[Period]" caption="Period" attribute="1" time="1" defaultMemberUniqueName="[Table_ActGoal].[Period].[All]" allUniqueName="[Table_ActGoal].[Period].[All]" dimensionUniqueName="[Table_ActGoal]" displayFolder="" count="2" memberValueDatatype="7" unbalanced="0">
      <fieldsUsage count="2">
        <fieldUsage x="-1"/>
        <fieldUsage x="1"/>
      </fieldsUsage>
    </cacheHierarchy>
    <cacheHierarchy uniqueName="[Table_ActGoal].[# of Impressions]" caption="# of Impressions" attribute="1" defaultMemberUniqueName="[Table_ActGoal].[# of Impressions].[All]" allUniqueName="[Table_ActGoal].[# of Impressions].[All]" dimensionUniqueName="[Table_ActGoal]" displayFolder="" count="0" memberValueDatatype="20" unbalanced="0"/>
    <cacheHierarchy uniqueName="[Table_ActGoal].[# of Scans (Actual)]" caption="# of Scans (Actual)" attribute="1" defaultMemberUniqueName="[Table_ActGoal].[# of Scans (Actual)].[All]" allUniqueName="[Table_ActGoal].[# of Scans (Actual)].[All]" dimensionUniqueName="[Table_ActGoal]" displayFolder="" count="0" memberValueDatatype="20" unbalanced="0"/>
    <cacheHierarchy uniqueName="[Table_ActGoal].[# of Scans (Goal)]" caption="# of Scans (Goal)" attribute="1" defaultMemberUniqueName="[Table_ActGoal].[# of Scans (Goal)].[All]" allUniqueName="[Table_ActGoal].[# of Scans (Goal)].[All]" dimensionUniqueName="[Table_ActGoal]" displayFolder="" count="0" memberValueDatatype="20" unbalanced="0"/>
    <cacheHierarchy uniqueName="[Table_ActGoal].[Scan Through Rate (Actual)]" caption="Scan Through Rate (Actual)" attribute="1" defaultMemberUniqueName="[Table_ActGoal].[Scan Through Rate (Actual)].[All]" allUniqueName="[Table_ActGoal].[Scan Through Rate (Actual)].[All]" dimensionUniqueName="[Table_ActGoal]" displayFolder="" count="0" memberValueDatatype="5" unbalanced="0"/>
    <cacheHierarchy uniqueName="[Table_ActGoal].[Scan Through Rate (Goal)]" caption="Scan Through Rate (Goal)" attribute="1" defaultMemberUniqueName="[Table_ActGoal].[Scan Through Rate (Goal)].[All]" allUniqueName="[Table_ActGoal].[Scan Through Rate (Goal)].[All]" dimensionUniqueName="[Table_ActGoal]" displayFolder="" count="0" memberValueDatatype="5" unbalanced="0"/>
    <cacheHierarchy uniqueName="[Table_ActGoal].[Conversions from QR Landing Pages (Actual)]" caption="Conversions from QR Landing Pages (Actual)" attribute="1" defaultMemberUniqueName="[Table_ActGoal].[Conversions from QR Landing Pages (Actual)].[All]" allUniqueName="[Table_ActGoal].[Conversions from QR Landing Pages (Actual)].[All]" dimensionUniqueName="[Table_ActGoal]" displayFolder="" count="0" memberValueDatatype="20" unbalanced="0"/>
    <cacheHierarchy uniqueName="[Table_ActGoal].[Period (Month)]" caption="Period (Month)" attribute="1" defaultMemberUniqueName="[Table_ActGoal].[Period (Month)].[All]" allUniqueName="[Table_ActGoal].[Period (Month)].[All]" dimensionUniqueName="[Table_ActGoal]" displayFolder="" count="2" memberValueDatatype="130" unbalanced="0">
      <fieldsUsage count="2">
        <fieldUsage x="-1"/>
        <fieldUsage x="2"/>
      </fieldsUsage>
    </cacheHierarchy>
    <cacheHierarchy uniqueName="[Table_ActGoal Metrics].[Metrics (Actual)]" caption="Metrics (Actual)" attribute="1" defaultMemberUniqueName="[Table_ActGoal Metrics].[Metrics (Actual)].[All]" allUniqueName="[Table_ActGoal Metrics].[Metrics (Actual)].[All]" dimensionUniqueName="[Table_ActGoal Metrics]" displayFolder="" count="2" memberValueDatatype="130" unbalanced="0">
      <fieldsUsage count="2">
        <fieldUsage x="-1"/>
        <fieldUsage x="5"/>
      </fieldsUsage>
    </cacheHierarchy>
    <cacheHierarchy uniqueName="[Table_ActGoal Metrics].[Year]" caption="Year" attribute="1" defaultMemberUniqueName="[Table_ActGoal Metrics].[Year].[All]" allUniqueName="[Table_ActGoal Metrics].[Year].[All]" dimensionUniqueName="[Table_ActGoal Metrics]" displayFolder="" count="0" memberValueDatatype="20" unbalanced="0"/>
    <cacheHierarchy uniqueName="[Table_ActGoal_Transpose].[Metrics]" caption="Metrics" attribute="1" defaultMemberUniqueName="[Table_ActGoal_Transpose].[Metrics].[All]" allUniqueName="[Table_ActGoal_Transpose].[Metrics].[All]" dimensionUniqueName="[Table_ActGoal_Transpose]" displayFolder="" count="0" memberValueDatatype="130" unbalanced="0"/>
    <cacheHierarchy uniqueName="[Table_ActGoal_Transpose].[Jan-01]" caption="Jan-01" attribute="1" defaultMemberUniqueName="[Table_ActGoal_Transpose].[Jan-01].[All]" allUniqueName="[Table_ActGoal_Transpose].[Jan-01].[All]" dimensionUniqueName="[Table_ActGoal_Transpose]" displayFolder="" count="0" memberValueDatatype="5" unbalanced="0"/>
    <cacheHierarchy uniqueName="[Table_ActGoal_Transpose].[Feb-01]" caption="Feb-01" attribute="1" defaultMemberUniqueName="[Table_ActGoal_Transpose].[Feb-01].[All]" allUniqueName="[Table_ActGoal_Transpose].[Feb-01].[All]" dimensionUniqueName="[Table_ActGoal_Transpose]" displayFolder="" count="0" memberValueDatatype="5" unbalanced="0"/>
    <cacheHierarchy uniqueName="[Table_ActGoal_Transpose].[Mar-01]" caption="Mar-01" attribute="1" defaultMemberUniqueName="[Table_ActGoal_Transpose].[Mar-01].[All]" allUniqueName="[Table_ActGoal_Transpose].[Mar-01].[All]" dimensionUniqueName="[Table_ActGoal_Transpose]" displayFolder="" count="0" memberValueDatatype="5" unbalanced="0"/>
    <cacheHierarchy uniqueName="[Table_ActGoal_Transpose].[Apr-01]" caption="Apr-01" attribute="1" defaultMemberUniqueName="[Table_ActGoal_Transpose].[Apr-01].[All]" allUniqueName="[Table_ActGoal_Transpose].[Apr-01].[All]" dimensionUniqueName="[Table_ActGoal_Transpose]" displayFolder="" count="0" memberValueDatatype="5" unbalanced="0"/>
    <cacheHierarchy uniqueName="[Table_ActGoal_Transpose].[May-01]" caption="May-01" attribute="1" defaultMemberUniqueName="[Table_ActGoal_Transpose].[May-01].[All]" allUniqueName="[Table_ActGoal_Transpose].[May-01].[All]" dimensionUniqueName="[Table_ActGoal_Transpose]" displayFolder="" count="0" memberValueDatatype="5" unbalanced="0"/>
    <cacheHierarchy uniqueName="[Table_ActGoal_Transpose].[Jun-01]" caption="Jun-01" attribute="1" defaultMemberUniqueName="[Table_ActGoal_Transpose].[Jun-01].[All]" allUniqueName="[Table_ActGoal_Transpose].[Jun-01].[All]" dimensionUniqueName="[Table_ActGoal_Transpose]" displayFolder="" count="0" memberValueDatatype="5" unbalanced="0"/>
    <cacheHierarchy uniqueName="[Table_ActGoal_Transpose].[Jul-01]" caption="Jul-01" attribute="1" defaultMemberUniqueName="[Table_ActGoal_Transpose].[Jul-01].[All]" allUniqueName="[Table_ActGoal_Transpose].[Jul-01].[All]" dimensionUniqueName="[Table_ActGoal_Transpose]" displayFolder="" count="0" memberValueDatatype="5" unbalanced="0"/>
    <cacheHierarchy uniqueName="[Table_ActGoal_Transpose].[Aug-01]" caption="Aug-01" attribute="1" defaultMemberUniqueName="[Table_ActGoal_Transpose].[Aug-01].[All]" allUniqueName="[Table_ActGoal_Transpose].[Aug-01].[All]" dimensionUniqueName="[Table_ActGoal_Transpose]" displayFolder="" count="0" memberValueDatatype="5" unbalanced="0"/>
    <cacheHierarchy uniqueName="[Table_ActGoal_Transpose].[Sep-01]" caption="Sep-01" attribute="1" defaultMemberUniqueName="[Table_ActGoal_Transpose].[Sep-01].[All]" allUniqueName="[Table_ActGoal_Transpose].[Sep-01].[All]" dimensionUniqueName="[Table_ActGoal_Transpose]" displayFolder="" count="0" memberValueDatatype="5" unbalanced="0"/>
    <cacheHierarchy uniqueName="[Table_ActGoal_Transpose].[Oct-01]" caption="Oct-01" attribute="1" defaultMemberUniqueName="[Table_ActGoal_Transpose].[Oct-01].[All]" allUniqueName="[Table_ActGoal_Transpose].[Oct-01].[All]" dimensionUniqueName="[Table_ActGoal_Transpose]" displayFolder="" count="0" memberValueDatatype="5" unbalanced="0"/>
    <cacheHierarchy uniqueName="[Table_ActGoal_Transpose].[Nov-01]" caption="Nov-01" attribute="1" defaultMemberUniqueName="[Table_ActGoal_Transpose].[Nov-01].[All]" allUniqueName="[Table_ActGoal_Transpose].[Nov-01].[All]" dimensionUniqueName="[Table_ActGoal_Transpose]" displayFolder="" count="0" memberValueDatatype="5" unbalanced="0"/>
    <cacheHierarchy uniqueName="[Table_ActGoal_Transpose].[Dec-01]" caption="Dec-01" attribute="1" defaultMemberUniqueName="[Table_ActGoal_Transpose].[Dec-01].[All]" allUniqueName="[Table_ActGoal_Transpose].[Dec-01].[All]" dimensionUniqueName="[Table_ActGoal_Transpose]" displayFolder="" count="0" memberValueDatatype="5" unbalanced="0"/>
    <cacheHierarchy uniqueName="[Table_ConversionLandPage].[Period]" caption="Period" attribute="1" time="1" defaultMemberUniqueName="[Table_ConversionLandPage].[Period].[All]" allUniqueName="[Table_ConversionLandPage].[Period].[All]" dimensionUniqueName="[Table_ConversionLandPage]" displayFolder="" count="0" memberValueDatatype="7" unbalanced="0"/>
    <cacheHierarchy uniqueName="[Table_ConversionLandPage].[Conversions]" caption="Conversions" attribute="1" defaultMemberUniqueName="[Table_ConversionLandPage].[Conversions].[All]" allUniqueName="[Table_ConversionLandPage].[Conversions].[All]" dimensionUniqueName="[Table_ConversionLandPage]" displayFolder="" count="0" memberValueDatatype="20" unbalanced="0"/>
    <cacheHierarchy uniqueName="[Table_ConversionLandPage].[Landing Page]" caption="Landing Page" attribute="1" defaultMemberUniqueName="[Table_ConversionLandPage].[Landing Page].[All]" allUniqueName="[Table_ConversionLandPage].[Landing Page].[All]" dimensionUniqueName="[Table_ConversionLandPage]" displayFolder="" count="0" memberValueDatatype="130" unbalanced="0"/>
    <cacheHierarchy uniqueName="[Table_ConversionLandPage].[Period (Month)]" caption="Period (Month)" attribute="1" defaultMemberUniqueName="[Table_ConversionLandPage].[Period (Month)].[All]" allUniqueName="[Table_ConversionLandPage].[Period (Month)].[All]" dimensionUniqueName="[Table_ConversionLandPage]" displayFolder="" count="0" memberValueDatatype="130" unbalanced="0"/>
    <cacheHierarchy uniqueName="[Table_ConversionLandPage_LandingPage].[Row Labels]" caption="Row Labels" attribute="1" defaultMemberUniqueName="[Table_ConversionLandPage_LandingPage].[Row Labels].[All]" allUniqueName="[Table_ConversionLandPage_LandingPage].[Row Labels].[All]" dimensionUniqueName="[Table_ConversionLandPage_LandingPage]" displayFolder="" count="2" memberValueDatatype="130" unbalanced="0"/>
    <cacheHierarchy uniqueName="[Table_ConversionLandPage_LandingPage].[Sum of Conversions]" caption="Sum of Conversions" attribute="1" defaultMemberUniqueName="[Table_ConversionLandPage_LandingPage].[Sum of Conversions].[All]" allUniqueName="[Table_ConversionLandPage_LandingPage].[Sum of Conversions].[All]" dimensionUniqueName="[Table_ConversionLandPage_LandingPage]" displayFolder="" count="0" memberValueDatatype="20" unbalanced="0"/>
    <cacheHierarchy uniqueName="[Table_ConversionLandPage_v2].[Row Labels]" caption="Row Labels" attribute="1" defaultMemberUniqueName="[Table_ConversionLandPage_v2].[Row Labels].[All]" allUniqueName="[Table_ConversionLandPage_v2].[Row Labels].[All]" dimensionUniqueName="[Table_ConversionLandPage_v2]" displayFolder="" count="0" memberValueDatatype="130" unbalanced="0"/>
    <cacheHierarchy uniqueName="[Table_ConversionLandPage_v2].[Landing Page #1]" caption="Landing Page #1" attribute="1" defaultMemberUniqueName="[Table_ConversionLandPage_v2].[Landing Page #1].[All]" allUniqueName="[Table_ConversionLandPage_v2].[Landing Page #1].[All]" dimensionUniqueName="[Table_ConversionLandPage_v2]" displayFolder="" count="0" memberValueDatatype="20" unbalanced="0"/>
    <cacheHierarchy uniqueName="[Table_ConversionLandPage_v2].[Landing Page #2]" caption="Landing Page #2" attribute="1" defaultMemberUniqueName="[Table_ConversionLandPage_v2].[Landing Page #2].[All]" allUniqueName="[Table_ConversionLandPage_v2].[Landing Page #2].[All]" dimensionUniqueName="[Table_ConversionLandPage_v2]" displayFolder="" count="0" memberValueDatatype="20" unbalanced="0"/>
    <cacheHierarchy uniqueName="[Table_ConversionLandPage_v2].[Landing Page #3]" caption="Landing Page #3" attribute="1" defaultMemberUniqueName="[Table_ConversionLandPage_v2].[Landing Page #3].[All]" allUniqueName="[Table_ConversionLandPage_v2].[Landing Page #3].[All]" dimensionUniqueName="[Table_ConversionLandPage_v2]" displayFolder="" count="0" memberValueDatatype="20" unbalanced="0"/>
    <cacheHierarchy uniqueName="[Table_ConversionLandPage_v2].[Grand Total]" caption="Grand Total" attribute="1" defaultMemberUniqueName="[Table_ConversionLandPage_v2].[Grand Total].[All]" allUniqueName="[Table_ConversionLandPage_v2].[Grand Total].[All]" dimensionUniqueName="[Table_ConversionLandPage_v2]" displayFolder="" count="0" memberValueDatatype="20" unbalanced="0"/>
    <cacheHierarchy uniqueName="[Table_ScansAdLocation].[Period]" caption="Period" attribute="1" time="1" defaultMemberUniqueName="[Table_ScansAdLocation].[Period].[All]" allUniqueName="[Table_ScansAdLocation].[Period].[All]" dimensionUniqueName="[Table_ScansAdLocation]" displayFolder="" count="0" memberValueDatatype="7" unbalanced="0"/>
    <cacheHierarchy uniqueName="[Table_ScansAdLocation].[# of Scans]" caption="# of Scans" attribute="1" defaultMemberUniqueName="[Table_ScansAdLocation].[# of Scans].[All]" allUniqueName="[Table_ScansAdLocation].[# of Scans].[All]" dimensionUniqueName="[Table_ScansAdLocation]" displayFolder="" count="0" memberValueDatatype="20" unbalanced="0"/>
    <cacheHierarchy uniqueName="[Table_ScansAdLocation].[Ad Location]" caption="Ad Location" attribute="1" defaultMemberUniqueName="[Table_ScansAdLocation].[Ad Location].[All]" allUniqueName="[Table_ScansAdLocation].[Ad Location].[All]" dimensionUniqueName="[Table_ScansAdLocation]" displayFolder="" count="0" memberValueDatatype="130" unbalanced="0"/>
    <cacheHierarchy uniqueName="[Table_ScansAdLocation_AdLocation].[Row Labels]" caption="Row Labels" attribute="1" defaultMemberUniqueName="[Table_ScansAdLocation_AdLocation].[Row Labels].[All]" allUniqueName="[Table_ScansAdLocation_AdLocation].[Row Labels].[All]" dimensionUniqueName="[Table_ScansAdLocation_AdLocation]" displayFolder="" count="2" memberValueDatatype="130" unbalanced="0">
      <fieldsUsage count="2">
        <fieldUsage x="-1"/>
        <fieldUsage x="6"/>
      </fieldsUsage>
    </cacheHierarchy>
    <cacheHierarchy uniqueName="[Table_ScansAdLocation_AdLocation].[Sum of # of Scans]" caption="Sum of # of Scans" attribute="1" defaultMemberUniqueName="[Table_ScansAdLocation_AdLocation].[Sum of # of Scans].[All]" allUniqueName="[Table_ScansAdLocation_AdLocation].[Sum of # of Scans].[All]" dimensionUniqueName="[Table_ScansAdLocation_AdLocation]" displayFolder="" count="0" memberValueDatatype="20" unbalanced="0"/>
    <cacheHierarchy uniqueName="[Table_ScansAdLocation_v2].[Period(Month)]" caption="Period(Month)" attribute="1" defaultMemberUniqueName="[Table_ScansAdLocation_v2].[Period(Month)].[All]" allUniqueName="[Table_ScansAdLocation_v2].[Period(Month)].[All]" dimensionUniqueName="[Table_ScansAdLocation_v2]" displayFolder="" count="0" memberValueDatatype="130" unbalanced="0"/>
    <cacheHierarchy uniqueName="[Table_ScansAdLocation_v2].[Billboard]" caption="Billboard" attribute="1" defaultMemberUniqueName="[Table_ScansAdLocation_v2].[Billboard].[All]" allUniqueName="[Table_ScansAdLocation_v2].[Billboard].[All]" dimensionUniqueName="[Table_ScansAdLocation_v2]" displayFolder="" count="0" memberValueDatatype="20" unbalanced="0"/>
    <cacheHierarchy uniqueName="[Table_ScansAdLocation_v2].[In Store Display]" caption="In Store Display" attribute="1" defaultMemberUniqueName="[Table_ScansAdLocation_v2].[In Store Display].[All]" allUniqueName="[Table_ScansAdLocation_v2].[In Store Display].[All]" dimensionUniqueName="[Table_ScansAdLocation_v2]" displayFolder="" count="0" memberValueDatatype="20" unbalanced="0"/>
    <cacheHierarchy uniqueName="[Table_ScansAdLocation_v2].[Magazine Ad]" caption="Magazine Ad" attribute="1" defaultMemberUniqueName="[Table_ScansAdLocation_v2].[Magazine Ad].[All]" allUniqueName="[Table_ScansAdLocation_v2].[Magazine Ad].[All]" dimensionUniqueName="[Table_ScansAdLocation_v2]" displayFolder="" count="0" memberValueDatatype="20" unbalanced="0"/>
    <cacheHierarchy uniqueName="[Table_ScansAdLocation_v2].[Newspaper Ad]" caption="Newspaper Ad" attribute="1" defaultMemberUniqueName="[Table_ScansAdLocation_v2].[Newspaper Ad].[All]" allUniqueName="[Table_ScansAdLocation_v2].[Newspaper Ad].[All]" dimensionUniqueName="[Table_ScansAdLocation_v2]" displayFolder="" count="0" memberValueDatatype="20" unbalanced="0"/>
    <cacheHierarchy uniqueName="[Table_ScansAdLocation_v2].[Product Packaging]" caption="Product Packaging" attribute="1" defaultMemberUniqueName="[Table_ScansAdLocation_v2].[Product Packaging].[All]" allUniqueName="[Table_ScansAdLocation_v2].[Product Packaging].[All]" dimensionUniqueName="[Table_ScansAdLocation_v2]" displayFolder="" count="0" memberValueDatatype="20" unbalanced="0"/>
    <cacheHierarchy uniqueName="[Table_ScansAdLocation_v2].[Tradeshow]" caption="Tradeshow" attribute="1" defaultMemberUniqueName="[Table_ScansAdLocation_v2].[Tradeshow].[All]" allUniqueName="[Table_ScansAdLocation_v2].[Tradeshow].[All]" dimensionUniqueName="[Table_ScansAdLocation_v2]" displayFolder="" count="0" memberValueDatatype="20" unbalanced="0"/>
    <cacheHierarchy uniqueName="[Table_ScansAdLocation_v2].[Grand Total]" caption="Grand Total" attribute="1" defaultMemberUniqueName="[Table_ScansAdLocation_v2].[Grand Total].[All]" allUniqueName="[Table_ScansAdLocation_v2].[Grand Total].[All]" dimensionUniqueName="[Table_ScansAdLocation_v2]" displayFolder="" count="0" memberValueDatatype="20" unbalanced="0"/>
    <cacheHierarchy uniqueName="[Table_ActGoal].[Period (Month Index)]" caption="Period (Month Index)" attribute="1" defaultMemberUniqueName="[Table_ActGoal].[Period (Month Index)].[All]" allUniqueName="[Table_ActGoal].[Period (Month Index)].[All]" dimensionUniqueName="[Table_ActGoal]" displayFolder="" count="0" memberValueDatatype="20" unbalanced="0" hidden="1"/>
    <cacheHierarchy uniqueName="[Table_ConversionLandPage].[Period (Month Index)]" caption="Period (Month Index)" attribute="1" defaultMemberUniqueName="[Table_ConversionLandPage].[Period (Month Index)].[All]" allUniqueName="[Table_ConversionLandPage].[Period (Month Index)].[All]" dimensionUniqueName="[Table_ConversionLandPage]" displayFolder="" count="0" memberValueDatatype="20" unbalanced="0" hidden="1"/>
    <cacheHierarchy uniqueName="[Measures].[__XL_Count Table_ActGoal]" caption="__XL_Count Table_ActGoal" measure="1" displayFolder="" measureGroup="Table_ActGoal" count="0" hidden="1"/>
    <cacheHierarchy uniqueName="[Measures].[__XL_Count Table_ScansAdLocation]" caption="__XL_Count Table_ScansAdLocation" measure="1" displayFolder="" measureGroup="Table_ScansAdLocation" count="0" hidden="1"/>
    <cacheHierarchy uniqueName="[Measures].[__XL_Count Table_ConversionLandPage]" caption="__XL_Count Table_ConversionLandPage" measure="1" displayFolder="" measureGroup="Table_ConversionLandPage" count="0" hidden="1"/>
    <cacheHierarchy uniqueName="[Measures].[__XL_Count Orig1 2]" caption="__XL_Count Orig1 2" measure="1" displayFolder="" measureGroup="Orig1 2" count="0" hidden="1"/>
    <cacheHierarchy uniqueName="[Measures].[__XL_Count Table_ScansAdLocation_v2]" caption="__XL_Count Table_ScansAdLocation_v2" measure="1" displayFolder="" measureGroup="Table_ScansAdLocation_v2" count="0" hidden="1"/>
    <cacheHierarchy uniqueName="[Measures].[__XL_Count Table_ConversionLandPage_v2]" caption="__XL_Count Table_ConversionLandPage_v2" measure="1" displayFolder="" measureGroup="Table_ConversionLandPage_v2" count="0" hidden="1"/>
    <cacheHierarchy uniqueName="[Measures].[__XL_Count Table_ConversionLandPage_LandingPage]" caption="__XL_Count Table_ConversionLandPage_LandingPage" measure="1" displayFolder="" measureGroup="Table_ConversionLandPage_LandingPage" count="0" hidden="1"/>
    <cacheHierarchy uniqueName="[Measures].[__XL_Count Table_ScansAdLocation_AdLocation]" caption="__XL_Count Table_ScansAdLocation_AdLocation" measure="1" displayFolder="" measureGroup="Table_ScansAdLocation_AdLocation" count="0" hidden="1"/>
    <cacheHierarchy uniqueName="[Measures].[__XL_Count Table_ActGoal_Transpose]" caption="__XL_Count Table_ActGoal_Transpose" measure="1" displayFolder="" measureGroup="Table_ActGoal_Transpose" count="0" hidden="1"/>
    <cacheHierarchy uniqueName="[Measures].[__XL_Count Table_ActGoal Metrics]" caption="__XL_Count Table_ActGoal Metrics" measure="1" displayFolder="" measureGroup="Table_ActGoal Metrics" count="0" hidden="1"/>
    <cacheHierarchy uniqueName="[Measures].[__No measures defined]" caption="__No measures defined" measure="1" displayFolder="" count="0" hidden="1"/>
    <cacheHierarchy uniqueName="[Measures].[Sum of # of Impressions]" caption="Sum of # of Impressions" measure="1" displayFolder="" measureGroup="Table_ActGoal" count="0" oneField="1" hidden="1">
      <fieldsUsage count="1">
        <fieldUsage x="0"/>
      </fieldsUsage>
      <extLst>
        <ext xmlns:x15="http://schemas.microsoft.com/office/spreadsheetml/2010/11/main" uri="{B97F6D7D-B522-45F9-BDA1-12C45D357490}">
          <x15:cacheHierarchy aggregatedColumn="4"/>
        </ext>
      </extLst>
    </cacheHierarchy>
    <cacheHierarchy uniqueName="[Measures].[Sum of Conversions]" caption="Sum of Conversions" measure="1" displayFolder="" measureGroup="Table_ConversionLandPage" count="0" hidden="1">
      <extLst>
        <ext xmlns:x15="http://schemas.microsoft.com/office/spreadsheetml/2010/11/main" uri="{B97F6D7D-B522-45F9-BDA1-12C45D357490}">
          <x15:cacheHierarchy aggregatedColumn="27"/>
        </ext>
      </extLst>
    </cacheHierarchy>
    <cacheHierarchy uniqueName="[Measures].[Sum of # of Scans]" caption="Sum of # of Scans" measure="1" displayFolder="" measureGroup="Table_ScansAdLocation" count="0" hidden="1">
      <extLst>
        <ext xmlns:x15="http://schemas.microsoft.com/office/spreadsheetml/2010/11/main" uri="{B97F6D7D-B522-45F9-BDA1-12C45D357490}">
          <x15:cacheHierarchy aggregatedColumn="38"/>
        </ext>
      </extLst>
    </cacheHierarchy>
    <cacheHierarchy uniqueName="[Measures].[Sum of # of Scans (Goal)]" caption="Sum of # of Scans (Goal)" measure="1" displayFolder="" measureGroup="Table_ActGoal" count="0" hidden="1">
      <extLst>
        <ext xmlns:x15="http://schemas.microsoft.com/office/spreadsheetml/2010/11/main" uri="{B97F6D7D-B522-45F9-BDA1-12C45D357490}">
          <x15:cacheHierarchy aggregatedColumn="6"/>
        </ext>
      </extLst>
    </cacheHierarchy>
    <cacheHierarchy uniqueName="[Measures].[Sum of # of Scans (Actual)]" caption="Sum of # of Scans (Actual)" measure="1" displayFolder="" measureGroup="Table_ActGoal" count="0" oneField="1" hidden="1">
      <fieldsUsage count="1">
        <fieldUsage x="3"/>
      </fieldsUsage>
      <extLst>
        <ext xmlns:x15="http://schemas.microsoft.com/office/spreadsheetml/2010/11/main" uri="{B97F6D7D-B522-45F9-BDA1-12C45D357490}">
          <x15:cacheHierarchy aggregatedColumn="5"/>
        </ext>
      </extLst>
    </cacheHierarchy>
    <cacheHierarchy uniqueName="[Measures].[Count of Ad Location]" caption="Count of Ad Location" measure="1" displayFolder="" measureGroup="Table_ScansAdLocation" count="0" hidden="1">
      <extLst>
        <ext xmlns:x15="http://schemas.microsoft.com/office/spreadsheetml/2010/11/main" uri="{B97F6D7D-B522-45F9-BDA1-12C45D357490}">
          <x15:cacheHierarchy aggregatedColumn="39"/>
        </ext>
      </extLst>
    </cacheHierarchy>
    <cacheHierarchy uniqueName="[Measures].[Sum of Scan Through Rate (Actual)]" caption="Sum of Scan Through Rate (Actual)" measure="1" displayFolder="" measureGroup="Table_ActGoal" count="0" hidden="1">
      <extLst>
        <ext xmlns:x15="http://schemas.microsoft.com/office/spreadsheetml/2010/11/main" uri="{B97F6D7D-B522-45F9-BDA1-12C45D357490}">
          <x15:cacheHierarchy aggregatedColumn="7"/>
        </ext>
      </extLst>
    </cacheHierarchy>
    <cacheHierarchy uniqueName="[Measures].[Sum of Scan Through Rate (Goal)]" caption="Sum of Scan Through Rate (Goal)" measure="1" displayFolder="" measureGroup="Table_ActGoal" count="0" hidden="1">
      <extLst>
        <ext xmlns:x15="http://schemas.microsoft.com/office/spreadsheetml/2010/11/main" uri="{B97F6D7D-B522-45F9-BDA1-12C45D357490}">
          <x15:cacheHierarchy aggregatedColumn="8"/>
        </ext>
      </extLst>
    </cacheHierarchy>
    <cacheHierarchy uniqueName="[Measures].[Sum of Billboard]" caption="Sum of Billboard" measure="1" displayFolder="" measureGroup="Table_ScansAdLocation_v2" count="0" hidden="1">
      <extLst>
        <ext xmlns:x15="http://schemas.microsoft.com/office/spreadsheetml/2010/11/main" uri="{B97F6D7D-B522-45F9-BDA1-12C45D357490}">
          <x15:cacheHierarchy aggregatedColumn="43"/>
        </ext>
      </extLst>
    </cacheHierarchy>
    <cacheHierarchy uniqueName="[Measures].[Sum of Grand Total]" caption="Sum of Grand Total" measure="1" displayFolder="" measureGroup="Table_ScansAdLocation_v2" count="0" hidden="1">
      <extLst>
        <ext xmlns:x15="http://schemas.microsoft.com/office/spreadsheetml/2010/11/main" uri="{B97F6D7D-B522-45F9-BDA1-12C45D357490}">
          <x15:cacheHierarchy aggregatedColumn="49"/>
        </ext>
      </extLst>
    </cacheHierarchy>
    <cacheHierarchy uniqueName="[Measures].[Sum of In Store Display]" caption="Sum of In Store Display" measure="1" displayFolder="" measureGroup="Table_ScansAdLocation_v2" count="0" hidden="1">
      <extLst>
        <ext xmlns:x15="http://schemas.microsoft.com/office/spreadsheetml/2010/11/main" uri="{B97F6D7D-B522-45F9-BDA1-12C45D357490}">
          <x15:cacheHierarchy aggregatedColumn="44"/>
        </ext>
      </extLst>
    </cacheHierarchy>
    <cacheHierarchy uniqueName="[Measures].[Sum of Magazine Ad]" caption="Sum of Magazine Ad" measure="1" displayFolder="" measureGroup="Table_ScansAdLocation_v2" count="0" hidden="1">
      <extLst>
        <ext xmlns:x15="http://schemas.microsoft.com/office/spreadsheetml/2010/11/main" uri="{B97F6D7D-B522-45F9-BDA1-12C45D357490}">
          <x15:cacheHierarchy aggregatedColumn="45"/>
        </ext>
      </extLst>
    </cacheHierarchy>
    <cacheHierarchy uniqueName="[Measures].[Sum of Newspaper Ad]" caption="Sum of Newspaper Ad" measure="1" displayFolder="" measureGroup="Table_ScansAdLocation_v2" count="0" hidden="1">
      <extLst>
        <ext xmlns:x15="http://schemas.microsoft.com/office/spreadsheetml/2010/11/main" uri="{B97F6D7D-B522-45F9-BDA1-12C45D357490}">
          <x15:cacheHierarchy aggregatedColumn="46"/>
        </ext>
      </extLst>
    </cacheHierarchy>
    <cacheHierarchy uniqueName="[Measures].[Sum of Product Packaging]" caption="Sum of Product Packaging" measure="1" displayFolder="" measureGroup="Table_ScansAdLocation_v2" count="0" hidden="1">
      <extLst>
        <ext xmlns:x15="http://schemas.microsoft.com/office/spreadsheetml/2010/11/main" uri="{B97F6D7D-B522-45F9-BDA1-12C45D357490}">
          <x15:cacheHierarchy aggregatedColumn="47"/>
        </ext>
      </extLst>
    </cacheHierarchy>
    <cacheHierarchy uniqueName="[Measures].[Sum of Tradeshow]" caption="Sum of Tradeshow" measure="1" displayFolder="" measureGroup="Table_ScansAdLocation_v2" count="0" hidden="1">
      <extLst>
        <ext xmlns:x15="http://schemas.microsoft.com/office/spreadsheetml/2010/11/main" uri="{B97F6D7D-B522-45F9-BDA1-12C45D357490}">
          <x15:cacheHierarchy aggregatedColumn="48"/>
        </ext>
      </extLst>
    </cacheHierarchy>
    <cacheHierarchy uniqueName="[Measures].[Sum of Sum of # of Scans]" caption="Sum of Sum of # of Scans" measure="1" displayFolder="" measureGroup="Table_ScansAdLocation_AdLocation" count="0" hidden="1">
      <extLst>
        <ext xmlns:x15="http://schemas.microsoft.com/office/spreadsheetml/2010/11/main" uri="{B97F6D7D-B522-45F9-BDA1-12C45D357490}">
          <x15:cacheHierarchy aggregatedColumn="41"/>
        </ext>
      </extLst>
    </cacheHierarchy>
    <cacheHierarchy uniqueName="[Measures].[Sum of Conversions from QR Landing Pages (Actual)]" caption="Sum of Conversions from QR Landing Pages (Actual)" measure="1" displayFolder="" measureGroup="Table_ActGoal" count="0" oneField="1" hidden="1">
      <fieldsUsage count="1">
        <fieldUsage x="4"/>
      </fieldsUsage>
      <extLst>
        <ext xmlns:x15="http://schemas.microsoft.com/office/spreadsheetml/2010/11/main" uri="{B97F6D7D-B522-45F9-BDA1-12C45D357490}">
          <x15:cacheHierarchy aggregatedColumn="9"/>
        </ext>
      </extLst>
    </cacheHierarchy>
  </cacheHierarchies>
  <kpis count="0"/>
  <dimensions count="11">
    <dimension measure="1" name="Measures" uniqueName="[Measures]" caption="Measures"/>
    <dimension name="Orig1 2" uniqueName="[Orig1 2]" caption="Orig1 2"/>
    <dimension name="Table_ActGoal" uniqueName="[Table_ActGoal]" caption="Table_ActGoal"/>
    <dimension name="Table_ActGoal Metrics" uniqueName="[Table_ActGoal Metrics]" caption="Table_ActGoal Metrics"/>
    <dimension name="Table_ActGoal_Transpose" uniqueName="[Table_ActGoal_Transpose]" caption="Table_ActGoal_Transpose"/>
    <dimension name="Table_ConversionLandPage" uniqueName="[Table_ConversionLandPage]" caption="Table_ConversionLandPage"/>
    <dimension name="Table_ConversionLandPage_LandingPage" uniqueName="[Table_ConversionLandPage_LandingPage]" caption="Table_ConversionLandPage_LandingPage"/>
    <dimension name="Table_ConversionLandPage_v2" uniqueName="[Table_ConversionLandPage_v2]" caption="Table_ConversionLandPage_v2"/>
    <dimension name="Table_ScansAdLocation" uniqueName="[Table_ScansAdLocation]" caption="Table_ScansAdLocation"/>
    <dimension name="Table_ScansAdLocation_AdLocation" uniqueName="[Table_ScansAdLocation_AdLocation]" caption="Table_ScansAdLocation_AdLocation"/>
    <dimension name="Table_ScansAdLocation_v2" uniqueName="[Table_ScansAdLocation_v2]" caption="Table_ScansAdLocation_v2"/>
  </dimensions>
  <measureGroups count="10">
    <measureGroup name="Orig1 2" caption="Orig1 2"/>
    <measureGroup name="Table_ActGoal" caption="Table_ActGoal"/>
    <measureGroup name="Table_ActGoal Metrics" caption="Table_ActGoal Metrics"/>
    <measureGroup name="Table_ActGoal_Transpose" caption="Table_ActGoal_Transpose"/>
    <measureGroup name="Table_ConversionLandPage" caption="Table_ConversionLandPage"/>
    <measureGroup name="Table_ConversionLandPage_LandingPage" caption="Table_ConversionLandPage_LandingPage"/>
    <measureGroup name="Table_ConversionLandPage_v2" caption="Table_ConversionLandPage_v2"/>
    <measureGroup name="Table_ScansAdLocation" caption="Table_ScansAdLocation"/>
    <measureGroup name="Table_ScansAdLocation_AdLocation" caption="Table_ScansAdLocation_AdLocation"/>
    <measureGroup name="Table_ScansAdLocation_v2" caption="Table_ScansAdLocation_v2"/>
  </measureGroups>
  <maps count="14">
    <map measureGroup="0" dimension="1"/>
    <map measureGroup="1" dimension="2"/>
    <map measureGroup="2" dimension="3"/>
    <map measureGroup="3" dimension="4"/>
    <map measureGroup="4" dimension="2"/>
    <map measureGroup="4" dimension="5"/>
    <map measureGroup="4" dimension="6"/>
    <map measureGroup="5" dimension="6"/>
    <map measureGroup="6" dimension="7"/>
    <map measureGroup="7" dimension="2"/>
    <map measureGroup="7" dimension="8"/>
    <map measureGroup="7" dimension="9"/>
    <map measureGroup="8" dimension="9"/>
    <map measureGroup="9" dimension="1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260.694818171294" backgroundQuery="1" createdVersion="7" refreshedVersion="7" minRefreshableVersion="3" recordCount="0" supportSubquery="1" supportAdvancedDrill="1" xr:uid="{DFD60BAE-8284-482B-A465-B1AF1850B62C}">
  <cacheSource type="external" connectionId="1"/>
  <cacheFields count="4">
    <cacheField name="[Table_ScansAdLocation].[Ad Location].[Ad Location]" caption="Ad Location" numFmtId="0" hierarchy="39" level="1">
      <sharedItems count="6">
        <s v="Billboard"/>
        <s v="In Store Display"/>
        <s v="Magazine Ad"/>
        <s v="Newspaper Ad"/>
        <s v="Product Packaging"/>
        <s v="Tradeshow"/>
      </sharedItems>
    </cacheField>
    <cacheField name="[Measures].[Sum of # of Scans]" caption="Sum of # of Scans" numFmtId="0" hierarchy="65" level="32767"/>
    <cacheField name="[Table_ActGoal Metrics].[Metrics (Actual)].[Metrics (Actual)]" caption="Metrics (Actual)" numFmtId="0" hierarchy="11" level="1">
      <sharedItems containsSemiMixedTypes="0" containsNonDate="0" containsString="0"/>
    </cacheField>
    <cacheField name="[Table_ScansAdLocation_AdLocation].[Row Labels].[Row Labels]" caption="Row Labels" numFmtId="0" hierarchy="40" level="1">
      <sharedItems containsSemiMixedTypes="0" containsNonDate="0" containsString="0"/>
    </cacheField>
  </cacheFields>
  <cacheHierarchies count="80">
    <cacheHierarchy uniqueName="[Orig1 2].[Period]" caption="Period" attribute="1" time="1" defaultMemberUniqueName="[Orig1 2].[Period].[All]" allUniqueName="[Orig1 2].[Period].[All]" dimensionUniqueName="[Orig1 2]" displayFolder="" count="0" memberValueDatatype="7" unbalanced="0"/>
    <cacheHierarchy uniqueName="[Orig1 2].[# of Scans]" caption="# of Scans" attribute="1" defaultMemberUniqueName="[Orig1 2].[# of Scans].[All]" allUniqueName="[Orig1 2].[# of Scans].[All]" dimensionUniqueName="[Orig1 2]" displayFolder="" count="0" memberValueDatatype="20" unbalanced="0"/>
    <cacheHierarchy uniqueName="[Orig1 2].[Ad Location]" caption="Ad Location" attribute="1" defaultMemberUniqueName="[Orig1 2].[Ad Location].[All]" allUniqueName="[Orig1 2].[Ad Location].[All]" dimensionUniqueName="[Orig1 2]" displayFolder="" count="0" memberValueDatatype="130" unbalanced="0"/>
    <cacheHierarchy uniqueName="[Table_ActGoal].[Period]" caption="Period" attribute="1" time="1" defaultMemberUniqueName="[Table_ActGoal].[Period].[All]" allUniqueName="[Table_ActGoal].[Period].[All]" dimensionUniqueName="[Table_ActGoal]" displayFolder="" count="2" memberValueDatatype="7" unbalanced="0"/>
    <cacheHierarchy uniqueName="[Table_ActGoal].[# of Impressions]" caption="# of Impressions" attribute="1" defaultMemberUniqueName="[Table_ActGoal].[# of Impressions].[All]" allUniqueName="[Table_ActGoal].[# of Impressions].[All]" dimensionUniqueName="[Table_ActGoal]" displayFolder="" count="0" memberValueDatatype="20" unbalanced="0"/>
    <cacheHierarchy uniqueName="[Table_ActGoal].[# of Scans (Actual)]" caption="# of Scans (Actual)" attribute="1" defaultMemberUniqueName="[Table_ActGoal].[# of Scans (Actual)].[All]" allUniqueName="[Table_ActGoal].[# of Scans (Actual)].[All]" dimensionUniqueName="[Table_ActGoal]" displayFolder="" count="0" memberValueDatatype="20" unbalanced="0"/>
    <cacheHierarchy uniqueName="[Table_ActGoal].[# of Scans (Goal)]" caption="# of Scans (Goal)" attribute="1" defaultMemberUniqueName="[Table_ActGoal].[# of Scans (Goal)].[All]" allUniqueName="[Table_ActGoal].[# of Scans (Goal)].[All]" dimensionUniqueName="[Table_ActGoal]" displayFolder="" count="0" memberValueDatatype="20" unbalanced="0"/>
    <cacheHierarchy uniqueName="[Table_ActGoal].[Scan Through Rate (Actual)]" caption="Scan Through Rate (Actual)" attribute="1" defaultMemberUniqueName="[Table_ActGoal].[Scan Through Rate (Actual)].[All]" allUniqueName="[Table_ActGoal].[Scan Through Rate (Actual)].[All]" dimensionUniqueName="[Table_ActGoal]" displayFolder="" count="0" memberValueDatatype="5" unbalanced="0"/>
    <cacheHierarchy uniqueName="[Table_ActGoal].[Scan Through Rate (Goal)]" caption="Scan Through Rate (Goal)" attribute="1" defaultMemberUniqueName="[Table_ActGoal].[Scan Through Rate (Goal)].[All]" allUniqueName="[Table_ActGoal].[Scan Through Rate (Goal)].[All]" dimensionUniqueName="[Table_ActGoal]" displayFolder="" count="0" memberValueDatatype="5" unbalanced="0"/>
    <cacheHierarchy uniqueName="[Table_ActGoal].[Conversions from QR Landing Pages (Actual)]" caption="Conversions from QR Landing Pages (Actual)" attribute="1" defaultMemberUniqueName="[Table_ActGoal].[Conversions from QR Landing Pages (Actual)].[All]" allUniqueName="[Table_ActGoal].[Conversions from QR Landing Pages (Actual)].[All]" dimensionUniqueName="[Table_ActGoal]" displayFolder="" count="0" memberValueDatatype="20" unbalanced="0"/>
    <cacheHierarchy uniqueName="[Table_ActGoal].[Period (Month)]" caption="Period (Month)" attribute="1" defaultMemberUniqueName="[Table_ActGoal].[Period (Month)].[All]" allUniqueName="[Table_ActGoal].[Period (Month)].[All]" dimensionUniqueName="[Table_ActGoal]" displayFolder="" count="0" memberValueDatatype="130" unbalanced="0"/>
    <cacheHierarchy uniqueName="[Table_ActGoal Metrics].[Metrics (Actual)]" caption="Metrics (Actual)" attribute="1" defaultMemberUniqueName="[Table_ActGoal Metrics].[Metrics (Actual)].[All]" allUniqueName="[Table_ActGoal Metrics].[Metrics (Actual)].[All]" dimensionUniqueName="[Table_ActGoal Metrics]" displayFolder="" count="2" memberValueDatatype="130" unbalanced="0">
      <fieldsUsage count="2">
        <fieldUsage x="-1"/>
        <fieldUsage x="2"/>
      </fieldsUsage>
    </cacheHierarchy>
    <cacheHierarchy uniqueName="[Table_ActGoal Metrics].[Year]" caption="Year" attribute="1" defaultMemberUniqueName="[Table_ActGoal Metrics].[Year].[All]" allUniqueName="[Table_ActGoal Metrics].[Year].[All]" dimensionUniqueName="[Table_ActGoal Metrics]" displayFolder="" count="0" memberValueDatatype="20" unbalanced="0"/>
    <cacheHierarchy uniqueName="[Table_ActGoal_Transpose].[Metrics]" caption="Metrics" attribute="1" defaultMemberUniqueName="[Table_ActGoal_Transpose].[Metrics].[All]" allUniqueName="[Table_ActGoal_Transpose].[Metrics].[All]" dimensionUniqueName="[Table_ActGoal_Transpose]" displayFolder="" count="0" memberValueDatatype="130" unbalanced="0"/>
    <cacheHierarchy uniqueName="[Table_ActGoal_Transpose].[Jan-01]" caption="Jan-01" attribute="1" defaultMemberUniqueName="[Table_ActGoal_Transpose].[Jan-01].[All]" allUniqueName="[Table_ActGoal_Transpose].[Jan-01].[All]" dimensionUniqueName="[Table_ActGoal_Transpose]" displayFolder="" count="0" memberValueDatatype="5" unbalanced="0"/>
    <cacheHierarchy uniqueName="[Table_ActGoal_Transpose].[Feb-01]" caption="Feb-01" attribute="1" defaultMemberUniqueName="[Table_ActGoal_Transpose].[Feb-01].[All]" allUniqueName="[Table_ActGoal_Transpose].[Feb-01].[All]" dimensionUniqueName="[Table_ActGoal_Transpose]" displayFolder="" count="0" memberValueDatatype="5" unbalanced="0"/>
    <cacheHierarchy uniqueName="[Table_ActGoal_Transpose].[Mar-01]" caption="Mar-01" attribute="1" defaultMemberUniqueName="[Table_ActGoal_Transpose].[Mar-01].[All]" allUniqueName="[Table_ActGoal_Transpose].[Mar-01].[All]" dimensionUniqueName="[Table_ActGoal_Transpose]" displayFolder="" count="0" memberValueDatatype="5" unbalanced="0"/>
    <cacheHierarchy uniqueName="[Table_ActGoal_Transpose].[Apr-01]" caption="Apr-01" attribute="1" defaultMemberUniqueName="[Table_ActGoal_Transpose].[Apr-01].[All]" allUniqueName="[Table_ActGoal_Transpose].[Apr-01].[All]" dimensionUniqueName="[Table_ActGoal_Transpose]" displayFolder="" count="0" memberValueDatatype="5" unbalanced="0"/>
    <cacheHierarchy uniqueName="[Table_ActGoal_Transpose].[May-01]" caption="May-01" attribute="1" defaultMemberUniqueName="[Table_ActGoal_Transpose].[May-01].[All]" allUniqueName="[Table_ActGoal_Transpose].[May-01].[All]" dimensionUniqueName="[Table_ActGoal_Transpose]" displayFolder="" count="0" memberValueDatatype="5" unbalanced="0"/>
    <cacheHierarchy uniqueName="[Table_ActGoal_Transpose].[Jun-01]" caption="Jun-01" attribute="1" defaultMemberUniqueName="[Table_ActGoal_Transpose].[Jun-01].[All]" allUniqueName="[Table_ActGoal_Transpose].[Jun-01].[All]" dimensionUniqueName="[Table_ActGoal_Transpose]" displayFolder="" count="0" memberValueDatatype="5" unbalanced="0"/>
    <cacheHierarchy uniqueName="[Table_ActGoal_Transpose].[Jul-01]" caption="Jul-01" attribute="1" defaultMemberUniqueName="[Table_ActGoal_Transpose].[Jul-01].[All]" allUniqueName="[Table_ActGoal_Transpose].[Jul-01].[All]" dimensionUniqueName="[Table_ActGoal_Transpose]" displayFolder="" count="0" memberValueDatatype="5" unbalanced="0"/>
    <cacheHierarchy uniqueName="[Table_ActGoal_Transpose].[Aug-01]" caption="Aug-01" attribute="1" defaultMemberUniqueName="[Table_ActGoal_Transpose].[Aug-01].[All]" allUniqueName="[Table_ActGoal_Transpose].[Aug-01].[All]" dimensionUniqueName="[Table_ActGoal_Transpose]" displayFolder="" count="0" memberValueDatatype="5" unbalanced="0"/>
    <cacheHierarchy uniqueName="[Table_ActGoal_Transpose].[Sep-01]" caption="Sep-01" attribute="1" defaultMemberUniqueName="[Table_ActGoal_Transpose].[Sep-01].[All]" allUniqueName="[Table_ActGoal_Transpose].[Sep-01].[All]" dimensionUniqueName="[Table_ActGoal_Transpose]" displayFolder="" count="0" memberValueDatatype="5" unbalanced="0"/>
    <cacheHierarchy uniqueName="[Table_ActGoal_Transpose].[Oct-01]" caption="Oct-01" attribute="1" defaultMemberUniqueName="[Table_ActGoal_Transpose].[Oct-01].[All]" allUniqueName="[Table_ActGoal_Transpose].[Oct-01].[All]" dimensionUniqueName="[Table_ActGoal_Transpose]" displayFolder="" count="0" memberValueDatatype="5" unbalanced="0"/>
    <cacheHierarchy uniqueName="[Table_ActGoal_Transpose].[Nov-01]" caption="Nov-01" attribute="1" defaultMemberUniqueName="[Table_ActGoal_Transpose].[Nov-01].[All]" allUniqueName="[Table_ActGoal_Transpose].[Nov-01].[All]" dimensionUniqueName="[Table_ActGoal_Transpose]" displayFolder="" count="0" memberValueDatatype="5" unbalanced="0"/>
    <cacheHierarchy uniqueName="[Table_ActGoal_Transpose].[Dec-01]" caption="Dec-01" attribute="1" defaultMemberUniqueName="[Table_ActGoal_Transpose].[Dec-01].[All]" allUniqueName="[Table_ActGoal_Transpose].[Dec-01].[All]" dimensionUniqueName="[Table_ActGoal_Transpose]" displayFolder="" count="0" memberValueDatatype="5" unbalanced="0"/>
    <cacheHierarchy uniqueName="[Table_ConversionLandPage].[Period]" caption="Period" attribute="1" time="1" defaultMemberUniqueName="[Table_ConversionLandPage].[Period].[All]" allUniqueName="[Table_ConversionLandPage].[Period].[All]" dimensionUniqueName="[Table_ConversionLandPage]" displayFolder="" count="0" memberValueDatatype="7" unbalanced="0"/>
    <cacheHierarchy uniqueName="[Table_ConversionLandPage].[Conversions]" caption="Conversions" attribute="1" defaultMemberUniqueName="[Table_ConversionLandPage].[Conversions].[All]" allUniqueName="[Table_ConversionLandPage].[Conversions].[All]" dimensionUniqueName="[Table_ConversionLandPage]" displayFolder="" count="0" memberValueDatatype="20" unbalanced="0"/>
    <cacheHierarchy uniqueName="[Table_ConversionLandPage].[Landing Page]" caption="Landing Page" attribute="1" defaultMemberUniqueName="[Table_ConversionLandPage].[Landing Page].[All]" allUniqueName="[Table_ConversionLandPage].[Landing Page].[All]" dimensionUniqueName="[Table_ConversionLandPage]" displayFolder="" count="0" memberValueDatatype="130" unbalanced="0"/>
    <cacheHierarchy uniqueName="[Table_ConversionLandPage].[Period (Month)]" caption="Period (Month)" attribute="1" defaultMemberUniqueName="[Table_ConversionLandPage].[Period (Month)].[All]" allUniqueName="[Table_ConversionLandPage].[Period (Month)].[All]" dimensionUniqueName="[Table_ConversionLandPage]" displayFolder="" count="0" memberValueDatatype="130" unbalanced="0"/>
    <cacheHierarchy uniqueName="[Table_ConversionLandPage_LandingPage].[Row Labels]" caption="Row Labels" attribute="1" defaultMemberUniqueName="[Table_ConversionLandPage_LandingPage].[Row Labels].[All]" allUniqueName="[Table_ConversionLandPage_LandingPage].[Row Labels].[All]" dimensionUniqueName="[Table_ConversionLandPage_LandingPage]" displayFolder="" count="2" memberValueDatatype="130" unbalanced="0"/>
    <cacheHierarchy uniqueName="[Table_ConversionLandPage_LandingPage].[Sum of Conversions]" caption="Sum of Conversions" attribute="1" defaultMemberUniqueName="[Table_ConversionLandPage_LandingPage].[Sum of Conversions].[All]" allUniqueName="[Table_ConversionLandPage_LandingPage].[Sum of Conversions].[All]" dimensionUniqueName="[Table_ConversionLandPage_LandingPage]" displayFolder="" count="0" memberValueDatatype="20" unbalanced="0"/>
    <cacheHierarchy uniqueName="[Table_ConversionLandPage_v2].[Row Labels]" caption="Row Labels" attribute="1" defaultMemberUniqueName="[Table_ConversionLandPage_v2].[Row Labels].[All]" allUniqueName="[Table_ConversionLandPage_v2].[Row Labels].[All]" dimensionUniqueName="[Table_ConversionLandPage_v2]" displayFolder="" count="0" memberValueDatatype="130" unbalanced="0"/>
    <cacheHierarchy uniqueName="[Table_ConversionLandPage_v2].[Landing Page #1]" caption="Landing Page #1" attribute="1" defaultMemberUniqueName="[Table_ConversionLandPage_v2].[Landing Page #1].[All]" allUniqueName="[Table_ConversionLandPage_v2].[Landing Page #1].[All]" dimensionUniqueName="[Table_ConversionLandPage_v2]" displayFolder="" count="0" memberValueDatatype="20" unbalanced="0"/>
    <cacheHierarchy uniqueName="[Table_ConversionLandPage_v2].[Landing Page #2]" caption="Landing Page #2" attribute="1" defaultMemberUniqueName="[Table_ConversionLandPage_v2].[Landing Page #2].[All]" allUniqueName="[Table_ConversionLandPage_v2].[Landing Page #2].[All]" dimensionUniqueName="[Table_ConversionLandPage_v2]" displayFolder="" count="0" memberValueDatatype="20" unbalanced="0"/>
    <cacheHierarchy uniqueName="[Table_ConversionLandPage_v2].[Landing Page #3]" caption="Landing Page #3" attribute="1" defaultMemberUniqueName="[Table_ConversionLandPage_v2].[Landing Page #3].[All]" allUniqueName="[Table_ConversionLandPage_v2].[Landing Page #3].[All]" dimensionUniqueName="[Table_ConversionLandPage_v2]" displayFolder="" count="0" memberValueDatatype="20" unbalanced="0"/>
    <cacheHierarchy uniqueName="[Table_ConversionLandPage_v2].[Grand Total]" caption="Grand Total" attribute="1" defaultMemberUniqueName="[Table_ConversionLandPage_v2].[Grand Total].[All]" allUniqueName="[Table_ConversionLandPage_v2].[Grand Total].[All]" dimensionUniqueName="[Table_ConversionLandPage_v2]" displayFolder="" count="0" memberValueDatatype="20" unbalanced="0"/>
    <cacheHierarchy uniqueName="[Table_ScansAdLocation].[Period]" caption="Period" attribute="1" time="1" defaultMemberUniqueName="[Table_ScansAdLocation].[Period].[All]" allUniqueName="[Table_ScansAdLocation].[Period].[All]" dimensionUniqueName="[Table_ScansAdLocation]" displayFolder="" count="0" memberValueDatatype="7" unbalanced="0"/>
    <cacheHierarchy uniqueName="[Table_ScansAdLocation].[# of Scans]" caption="# of Scans" attribute="1" defaultMemberUniqueName="[Table_ScansAdLocation].[# of Scans].[All]" allUniqueName="[Table_ScansAdLocation].[# of Scans].[All]" dimensionUniqueName="[Table_ScansAdLocation]" displayFolder="" count="0" memberValueDatatype="20" unbalanced="0"/>
    <cacheHierarchy uniqueName="[Table_ScansAdLocation].[Ad Location]" caption="Ad Location" attribute="1" defaultMemberUniqueName="[Table_ScansAdLocation].[Ad Location].[All]" allUniqueName="[Table_ScansAdLocation].[Ad Location].[All]" dimensionUniqueName="[Table_ScansAdLocation]" displayFolder="" count="2" memberValueDatatype="130" unbalanced="0">
      <fieldsUsage count="2">
        <fieldUsage x="-1"/>
        <fieldUsage x="0"/>
      </fieldsUsage>
    </cacheHierarchy>
    <cacheHierarchy uniqueName="[Table_ScansAdLocation_AdLocation].[Row Labels]" caption="Row Labels" attribute="1" defaultMemberUniqueName="[Table_ScansAdLocation_AdLocation].[Row Labels].[All]" allUniqueName="[Table_ScansAdLocation_AdLocation].[Row Labels].[All]" dimensionUniqueName="[Table_ScansAdLocation_AdLocation]" displayFolder="" count="2" memberValueDatatype="130" unbalanced="0">
      <fieldsUsage count="2">
        <fieldUsage x="-1"/>
        <fieldUsage x="3"/>
      </fieldsUsage>
    </cacheHierarchy>
    <cacheHierarchy uniqueName="[Table_ScansAdLocation_AdLocation].[Sum of # of Scans]" caption="Sum of # of Scans" attribute="1" defaultMemberUniqueName="[Table_ScansAdLocation_AdLocation].[Sum of # of Scans].[All]" allUniqueName="[Table_ScansAdLocation_AdLocation].[Sum of # of Scans].[All]" dimensionUniqueName="[Table_ScansAdLocation_AdLocation]" displayFolder="" count="0" memberValueDatatype="20" unbalanced="0"/>
    <cacheHierarchy uniqueName="[Table_ScansAdLocation_v2].[Period(Month)]" caption="Period(Month)" attribute="1" defaultMemberUniqueName="[Table_ScansAdLocation_v2].[Period(Month)].[All]" allUniqueName="[Table_ScansAdLocation_v2].[Period(Month)].[All]" dimensionUniqueName="[Table_ScansAdLocation_v2]" displayFolder="" count="0" memberValueDatatype="130" unbalanced="0"/>
    <cacheHierarchy uniqueName="[Table_ScansAdLocation_v2].[Billboard]" caption="Billboard" attribute="1" defaultMemberUniqueName="[Table_ScansAdLocation_v2].[Billboard].[All]" allUniqueName="[Table_ScansAdLocation_v2].[Billboard].[All]" dimensionUniqueName="[Table_ScansAdLocation_v2]" displayFolder="" count="0" memberValueDatatype="20" unbalanced="0"/>
    <cacheHierarchy uniqueName="[Table_ScansAdLocation_v2].[In Store Display]" caption="In Store Display" attribute="1" defaultMemberUniqueName="[Table_ScansAdLocation_v2].[In Store Display].[All]" allUniqueName="[Table_ScansAdLocation_v2].[In Store Display].[All]" dimensionUniqueName="[Table_ScansAdLocation_v2]" displayFolder="" count="0" memberValueDatatype="20" unbalanced="0"/>
    <cacheHierarchy uniqueName="[Table_ScansAdLocation_v2].[Magazine Ad]" caption="Magazine Ad" attribute="1" defaultMemberUniqueName="[Table_ScansAdLocation_v2].[Magazine Ad].[All]" allUniqueName="[Table_ScansAdLocation_v2].[Magazine Ad].[All]" dimensionUniqueName="[Table_ScansAdLocation_v2]" displayFolder="" count="0" memberValueDatatype="20" unbalanced="0"/>
    <cacheHierarchy uniqueName="[Table_ScansAdLocation_v2].[Newspaper Ad]" caption="Newspaper Ad" attribute="1" defaultMemberUniqueName="[Table_ScansAdLocation_v2].[Newspaper Ad].[All]" allUniqueName="[Table_ScansAdLocation_v2].[Newspaper Ad].[All]" dimensionUniqueName="[Table_ScansAdLocation_v2]" displayFolder="" count="0" memberValueDatatype="20" unbalanced="0"/>
    <cacheHierarchy uniqueName="[Table_ScansAdLocation_v2].[Product Packaging]" caption="Product Packaging" attribute="1" defaultMemberUniqueName="[Table_ScansAdLocation_v2].[Product Packaging].[All]" allUniqueName="[Table_ScansAdLocation_v2].[Product Packaging].[All]" dimensionUniqueName="[Table_ScansAdLocation_v2]" displayFolder="" count="0" memberValueDatatype="20" unbalanced="0"/>
    <cacheHierarchy uniqueName="[Table_ScansAdLocation_v2].[Tradeshow]" caption="Tradeshow" attribute="1" defaultMemberUniqueName="[Table_ScansAdLocation_v2].[Tradeshow].[All]" allUniqueName="[Table_ScansAdLocation_v2].[Tradeshow].[All]" dimensionUniqueName="[Table_ScansAdLocation_v2]" displayFolder="" count="0" memberValueDatatype="20" unbalanced="0"/>
    <cacheHierarchy uniqueName="[Table_ScansAdLocation_v2].[Grand Total]" caption="Grand Total" attribute="1" defaultMemberUniqueName="[Table_ScansAdLocation_v2].[Grand Total].[All]" allUniqueName="[Table_ScansAdLocation_v2].[Grand Total].[All]" dimensionUniqueName="[Table_ScansAdLocation_v2]" displayFolder="" count="0" memberValueDatatype="20" unbalanced="0"/>
    <cacheHierarchy uniqueName="[Table_ActGoal].[Period (Month Index)]" caption="Period (Month Index)" attribute="1" defaultMemberUniqueName="[Table_ActGoal].[Period (Month Index)].[All]" allUniqueName="[Table_ActGoal].[Period (Month Index)].[All]" dimensionUniqueName="[Table_ActGoal]" displayFolder="" count="0" memberValueDatatype="20" unbalanced="0" hidden="1"/>
    <cacheHierarchy uniqueName="[Table_ConversionLandPage].[Period (Month Index)]" caption="Period (Month Index)" attribute="1" defaultMemberUniqueName="[Table_ConversionLandPage].[Period (Month Index)].[All]" allUniqueName="[Table_ConversionLandPage].[Period (Month Index)].[All]" dimensionUniqueName="[Table_ConversionLandPage]" displayFolder="" count="0" memberValueDatatype="20" unbalanced="0" hidden="1"/>
    <cacheHierarchy uniqueName="[Measures].[__XL_Count Table_ActGoal]" caption="__XL_Count Table_ActGoal" measure="1" displayFolder="" measureGroup="Table_ActGoal" count="0" hidden="1"/>
    <cacheHierarchy uniqueName="[Measures].[__XL_Count Table_ScansAdLocation]" caption="__XL_Count Table_ScansAdLocation" measure="1" displayFolder="" measureGroup="Table_ScansAdLocation" count="0" hidden="1"/>
    <cacheHierarchy uniqueName="[Measures].[__XL_Count Table_ConversionLandPage]" caption="__XL_Count Table_ConversionLandPage" measure="1" displayFolder="" measureGroup="Table_ConversionLandPage" count="0" hidden="1"/>
    <cacheHierarchy uniqueName="[Measures].[__XL_Count Orig1 2]" caption="__XL_Count Orig1 2" measure="1" displayFolder="" measureGroup="Orig1 2" count="0" hidden="1"/>
    <cacheHierarchy uniqueName="[Measures].[__XL_Count Table_ScansAdLocation_v2]" caption="__XL_Count Table_ScansAdLocation_v2" measure="1" displayFolder="" measureGroup="Table_ScansAdLocation_v2" count="0" hidden="1"/>
    <cacheHierarchy uniqueName="[Measures].[__XL_Count Table_ConversionLandPage_v2]" caption="__XL_Count Table_ConversionLandPage_v2" measure="1" displayFolder="" measureGroup="Table_ConversionLandPage_v2" count="0" hidden="1"/>
    <cacheHierarchy uniqueName="[Measures].[__XL_Count Table_ConversionLandPage_LandingPage]" caption="__XL_Count Table_ConversionLandPage_LandingPage" measure="1" displayFolder="" measureGroup="Table_ConversionLandPage_LandingPage" count="0" hidden="1"/>
    <cacheHierarchy uniqueName="[Measures].[__XL_Count Table_ScansAdLocation_AdLocation]" caption="__XL_Count Table_ScansAdLocation_AdLocation" measure="1" displayFolder="" measureGroup="Table_ScansAdLocation_AdLocation" count="0" hidden="1"/>
    <cacheHierarchy uniqueName="[Measures].[__XL_Count Table_ActGoal_Transpose]" caption="__XL_Count Table_ActGoal_Transpose" measure="1" displayFolder="" measureGroup="Table_ActGoal_Transpose" count="0" hidden="1"/>
    <cacheHierarchy uniqueName="[Measures].[__XL_Count Table_ActGoal Metrics]" caption="__XL_Count Table_ActGoal Metrics" measure="1" displayFolder="" measureGroup="Table_ActGoal Metrics" count="0" hidden="1"/>
    <cacheHierarchy uniqueName="[Measures].[__No measures defined]" caption="__No measures defined" measure="1" displayFolder="" count="0" hidden="1"/>
    <cacheHierarchy uniqueName="[Measures].[Sum of # of Impressions]" caption="Sum of # of Impressions" measure="1" displayFolder="" measureGroup="Table_ActGoal" count="0" hidden="1">
      <extLst>
        <ext xmlns:x15="http://schemas.microsoft.com/office/spreadsheetml/2010/11/main" uri="{B97F6D7D-B522-45F9-BDA1-12C45D357490}">
          <x15:cacheHierarchy aggregatedColumn="4"/>
        </ext>
      </extLst>
    </cacheHierarchy>
    <cacheHierarchy uniqueName="[Measures].[Sum of Conversions]" caption="Sum of Conversions" measure="1" displayFolder="" measureGroup="Table_ConversionLandPage" count="0" hidden="1">
      <extLst>
        <ext xmlns:x15="http://schemas.microsoft.com/office/spreadsheetml/2010/11/main" uri="{B97F6D7D-B522-45F9-BDA1-12C45D357490}">
          <x15:cacheHierarchy aggregatedColumn="27"/>
        </ext>
      </extLst>
    </cacheHierarchy>
    <cacheHierarchy uniqueName="[Measures].[Sum of # of Scans]" caption="Sum of # of Scans" measure="1" displayFolder="" measureGroup="Table_ScansAdLocation" count="0" oneField="1" hidden="1">
      <fieldsUsage count="1">
        <fieldUsage x="1"/>
      </fieldsUsage>
      <extLst>
        <ext xmlns:x15="http://schemas.microsoft.com/office/spreadsheetml/2010/11/main" uri="{B97F6D7D-B522-45F9-BDA1-12C45D357490}">
          <x15:cacheHierarchy aggregatedColumn="38"/>
        </ext>
      </extLst>
    </cacheHierarchy>
    <cacheHierarchy uniqueName="[Measures].[Sum of # of Scans (Goal)]" caption="Sum of # of Scans (Goal)" measure="1" displayFolder="" measureGroup="Table_ActGoal" count="0" hidden="1">
      <extLst>
        <ext xmlns:x15="http://schemas.microsoft.com/office/spreadsheetml/2010/11/main" uri="{B97F6D7D-B522-45F9-BDA1-12C45D357490}">
          <x15:cacheHierarchy aggregatedColumn="6"/>
        </ext>
      </extLst>
    </cacheHierarchy>
    <cacheHierarchy uniqueName="[Measures].[Sum of # of Scans (Actual)]" caption="Sum of # of Scans (Actual)" measure="1" displayFolder="" measureGroup="Table_ActGoal" count="0" hidden="1">
      <extLst>
        <ext xmlns:x15="http://schemas.microsoft.com/office/spreadsheetml/2010/11/main" uri="{B97F6D7D-B522-45F9-BDA1-12C45D357490}">
          <x15:cacheHierarchy aggregatedColumn="5"/>
        </ext>
      </extLst>
    </cacheHierarchy>
    <cacheHierarchy uniqueName="[Measures].[Count of Ad Location]" caption="Count of Ad Location" measure="1" displayFolder="" measureGroup="Table_ScansAdLocation" count="0" hidden="1">
      <extLst>
        <ext xmlns:x15="http://schemas.microsoft.com/office/spreadsheetml/2010/11/main" uri="{B97F6D7D-B522-45F9-BDA1-12C45D357490}">
          <x15:cacheHierarchy aggregatedColumn="39"/>
        </ext>
      </extLst>
    </cacheHierarchy>
    <cacheHierarchy uniqueName="[Measures].[Sum of Scan Through Rate (Actual)]" caption="Sum of Scan Through Rate (Actual)" measure="1" displayFolder="" measureGroup="Table_ActGoal" count="0" hidden="1">
      <extLst>
        <ext xmlns:x15="http://schemas.microsoft.com/office/spreadsheetml/2010/11/main" uri="{B97F6D7D-B522-45F9-BDA1-12C45D357490}">
          <x15:cacheHierarchy aggregatedColumn="7"/>
        </ext>
      </extLst>
    </cacheHierarchy>
    <cacheHierarchy uniqueName="[Measures].[Sum of Scan Through Rate (Goal)]" caption="Sum of Scan Through Rate (Goal)" measure="1" displayFolder="" measureGroup="Table_ActGoal" count="0" hidden="1">
      <extLst>
        <ext xmlns:x15="http://schemas.microsoft.com/office/spreadsheetml/2010/11/main" uri="{B97F6D7D-B522-45F9-BDA1-12C45D357490}">
          <x15:cacheHierarchy aggregatedColumn="8"/>
        </ext>
      </extLst>
    </cacheHierarchy>
    <cacheHierarchy uniqueName="[Measures].[Sum of Billboard]" caption="Sum of Billboard" measure="1" displayFolder="" measureGroup="Table_ScansAdLocation_v2" count="0" hidden="1">
      <extLst>
        <ext xmlns:x15="http://schemas.microsoft.com/office/spreadsheetml/2010/11/main" uri="{B97F6D7D-B522-45F9-BDA1-12C45D357490}">
          <x15:cacheHierarchy aggregatedColumn="43"/>
        </ext>
      </extLst>
    </cacheHierarchy>
    <cacheHierarchy uniqueName="[Measures].[Sum of Grand Total]" caption="Sum of Grand Total" measure="1" displayFolder="" measureGroup="Table_ScansAdLocation_v2" count="0" hidden="1">
      <extLst>
        <ext xmlns:x15="http://schemas.microsoft.com/office/spreadsheetml/2010/11/main" uri="{B97F6D7D-B522-45F9-BDA1-12C45D357490}">
          <x15:cacheHierarchy aggregatedColumn="49"/>
        </ext>
      </extLst>
    </cacheHierarchy>
    <cacheHierarchy uniqueName="[Measures].[Sum of In Store Display]" caption="Sum of In Store Display" measure="1" displayFolder="" measureGroup="Table_ScansAdLocation_v2" count="0" hidden="1">
      <extLst>
        <ext xmlns:x15="http://schemas.microsoft.com/office/spreadsheetml/2010/11/main" uri="{B97F6D7D-B522-45F9-BDA1-12C45D357490}">
          <x15:cacheHierarchy aggregatedColumn="44"/>
        </ext>
      </extLst>
    </cacheHierarchy>
    <cacheHierarchy uniqueName="[Measures].[Sum of Magazine Ad]" caption="Sum of Magazine Ad" measure="1" displayFolder="" measureGroup="Table_ScansAdLocation_v2" count="0" hidden="1">
      <extLst>
        <ext xmlns:x15="http://schemas.microsoft.com/office/spreadsheetml/2010/11/main" uri="{B97F6D7D-B522-45F9-BDA1-12C45D357490}">
          <x15:cacheHierarchy aggregatedColumn="45"/>
        </ext>
      </extLst>
    </cacheHierarchy>
    <cacheHierarchy uniqueName="[Measures].[Sum of Newspaper Ad]" caption="Sum of Newspaper Ad" measure="1" displayFolder="" measureGroup="Table_ScansAdLocation_v2" count="0" hidden="1">
      <extLst>
        <ext xmlns:x15="http://schemas.microsoft.com/office/spreadsheetml/2010/11/main" uri="{B97F6D7D-B522-45F9-BDA1-12C45D357490}">
          <x15:cacheHierarchy aggregatedColumn="46"/>
        </ext>
      </extLst>
    </cacheHierarchy>
    <cacheHierarchy uniqueName="[Measures].[Sum of Product Packaging]" caption="Sum of Product Packaging" measure="1" displayFolder="" measureGroup="Table_ScansAdLocation_v2" count="0" hidden="1">
      <extLst>
        <ext xmlns:x15="http://schemas.microsoft.com/office/spreadsheetml/2010/11/main" uri="{B97F6D7D-B522-45F9-BDA1-12C45D357490}">
          <x15:cacheHierarchy aggregatedColumn="47"/>
        </ext>
      </extLst>
    </cacheHierarchy>
    <cacheHierarchy uniqueName="[Measures].[Sum of Tradeshow]" caption="Sum of Tradeshow" measure="1" displayFolder="" measureGroup="Table_ScansAdLocation_v2" count="0" hidden="1">
      <extLst>
        <ext xmlns:x15="http://schemas.microsoft.com/office/spreadsheetml/2010/11/main" uri="{B97F6D7D-B522-45F9-BDA1-12C45D357490}">
          <x15:cacheHierarchy aggregatedColumn="48"/>
        </ext>
      </extLst>
    </cacheHierarchy>
    <cacheHierarchy uniqueName="[Measures].[Sum of Sum of # of Scans]" caption="Sum of Sum of # of Scans" measure="1" displayFolder="" measureGroup="Table_ScansAdLocation_AdLocation" count="0" hidden="1">
      <extLst>
        <ext xmlns:x15="http://schemas.microsoft.com/office/spreadsheetml/2010/11/main" uri="{B97F6D7D-B522-45F9-BDA1-12C45D357490}">
          <x15:cacheHierarchy aggregatedColumn="41"/>
        </ext>
      </extLst>
    </cacheHierarchy>
    <cacheHierarchy uniqueName="[Measures].[Sum of Conversions from QR Landing Pages (Actual)]" caption="Sum of Conversions from QR Landing Pages (Actual)" measure="1" displayFolder="" measureGroup="Table_ActGoal" count="0" hidden="1">
      <extLst>
        <ext xmlns:x15="http://schemas.microsoft.com/office/spreadsheetml/2010/11/main" uri="{B97F6D7D-B522-45F9-BDA1-12C45D357490}">
          <x15:cacheHierarchy aggregatedColumn="9"/>
        </ext>
      </extLst>
    </cacheHierarchy>
  </cacheHierarchies>
  <kpis count="0"/>
  <dimensions count="11">
    <dimension measure="1" name="Measures" uniqueName="[Measures]" caption="Measures"/>
    <dimension name="Orig1 2" uniqueName="[Orig1 2]" caption="Orig1 2"/>
    <dimension name="Table_ActGoal" uniqueName="[Table_ActGoal]" caption="Table_ActGoal"/>
    <dimension name="Table_ActGoal Metrics" uniqueName="[Table_ActGoal Metrics]" caption="Table_ActGoal Metrics"/>
    <dimension name="Table_ActGoal_Transpose" uniqueName="[Table_ActGoal_Transpose]" caption="Table_ActGoal_Transpose"/>
    <dimension name="Table_ConversionLandPage" uniqueName="[Table_ConversionLandPage]" caption="Table_ConversionLandPage"/>
    <dimension name="Table_ConversionLandPage_LandingPage" uniqueName="[Table_ConversionLandPage_LandingPage]" caption="Table_ConversionLandPage_LandingPage"/>
    <dimension name="Table_ConversionLandPage_v2" uniqueName="[Table_ConversionLandPage_v2]" caption="Table_ConversionLandPage_v2"/>
    <dimension name="Table_ScansAdLocation" uniqueName="[Table_ScansAdLocation]" caption="Table_ScansAdLocation"/>
    <dimension name="Table_ScansAdLocation_AdLocation" uniqueName="[Table_ScansAdLocation_AdLocation]" caption="Table_ScansAdLocation_AdLocation"/>
    <dimension name="Table_ScansAdLocation_v2" uniqueName="[Table_ScansAdLocation_v2]" caption="Table_ScansAdLocation_v2"/>
  </dimensions>
  <measureGroups count="10">
    <measureGroup name="Orig1 2" caption="Orig1 2"/>
    <measureGroup name="Table_ActGoal" caption="Table_ActGoal"/>
    <measureGroup name="Table_ActGoal Metrics" caption="Table_ActGoal Metrics"/>
    <measureGroup name="Table_ActGoal_Transpose" caption="Table_ActGoal_Transpose"/>
    <measureGroup name="Table_ConversionLandPage" caption="Table_ConversionLandPage"/>
    <measureGroup name="Table_ConversionLandPage_LandingPage" caption="Table_ConversionLandPage_LandingPage"/>
    <measureGroup name="Table_ConversionLandPage_v2" caption="Table_ConversionLandPage_v2"/>
    <measureGroup name="Table_ScansAdLocation" caption="Table_ScansAdLocation"/>
    <measureGroup name="Table_ScansAdLocation_AdLocation" caption="Table_ScansAdLocation_AdLocation"/>
    <measureGroup name="Table_ScansAdLocation_v2" caption="Table_ScansAdLocation_v2"/>
  </measureGroups>
  <maps count="14">
    <map measureGroup="0" dimension="1"/>
    <map measureGroup="1" dimension="2"/>
    <map measureGroup="2" dimension="3"/>
    <map measureGroup="3" dimension="4"/>
    <map measureGroup="4" dimension="2"/>
    <map measureGroup="4" dimension="5"/>
    <map measureGroup="4" dimension="6"/>
    <map measureGroup="5" dimension="6"/>
    <map measureGroup="6" dimension="7"/>
    <map measureGroup="7" dimension="2"/>
    <map measureGroup="7" dimension="8"/>
    <map measureGroup="7" dimension="9"/>
    <map measureGroup="8" dimension="9"/>
    <map measureGroup="9" dimension="1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260.694820717596" backgroundQuery="1" createdVersion="7" refreshedVersion="7" minRefreshableVersion="3" recordCount="0" supportSubquery="1" supportAdvancedDrill="1" xr:uid="{86B07A17-122C-4169-BAD0-F9D2BC89D6A2}">
  <cacheSource type="external" connectionId="1"/>
  <cacheFields count="6">
    <cacheField name="[Table_ActGoal].[Period].[Period]" caption="Period" numFmtId="0" hierarchy="3" level="1">
      <sharedItems containsSemiMixedTypes="0" containsNonDate="0" containsDate="1" containsString="0" minDate="2016-01-01T00:00:00" maxDate="2016-12-02T00:00:00" count="12">
        <d v="2016-01-01T00:00:00"/>
        <d v="2016-02-01T00:00:00"/>
        <d v="2016-03-01T00:00:00"/>
        <d v="2016-04-01T00:00:00"/>
        <d v="2016-05-01T00:00:00"/>
        <d v="2016-06-01T00:00:00"/>
        <d v="2016-07-01T00:00:00"/>
        <d v="2016-08-01T00:00:00"/>
        <d v="2016-09-01T00:00:00"/>
        <d v="2016-10-01T00:00:00"/>
        <d v="2016-11-01T00:00:00"/>
        <d v="2016-12-01T00:00:00"/>
      </sharedItems>
    </cacheField>
    <cacheField name="[Table_ActGoal].[Period (Month)].[Period (Month)]" caption="Period (Month)" numFmtId="0" hierarchy="10" level="1">
      <sharedItems count="12">
        <s v="Jan"/>
        <s v="Feb"/>
        <s v="Mar"/>
        <s v="Apr"/>
        <s v="May"/>
        <s v="Jun"/>
        <s v="Jul"/>
        <s v="Aug"/>
        <s v="Sep"/>
        <s v="Oct"/>
        <s v="Nov"/>
        <s v="Dec"/>
      </sharedItems>
    </cacheField>
    <cacheField name="[Measures].[Sum of # of Scans (Actual)]" caption="Sum of # of Scans (Actual)" numFmtId="0" hierarchy="67" level="32767"/>
    <cacheField name="[Measures].[Sum of # of Scans (Goal)]" caption="Sum of # of Scans (Goal)" numFmtId="0" hierarchy="66" level="32767"/>
    <cacheField name="[Table_ActGoal Metrics].[Metrics (Actual)].[Metrics (Actual)]" caption="Metrics (Actual)" numFmtId="0" hierarchy="11" level="1">
      <sharedItems containsSemiMixedTypes="0" containsNonDate="0" containsString="0"/>
    </cacheField>
    <cacheField name="[Table_ScansAdLocation_AdLocation].[Row Labels].[Row Labels]" caption="Row Labels" numFmtId="0" hierarchy="40" level="1">
      <sharedItems containsSemiMixedTypes="0" containsNonDate="0" containsString="0"/>
    </cacheField>
  </cacheFields>
  <cacheHierarchies count="80">
    <cacheHierarchy uniqueName="[Orig1 2].[Period]" caption="Period" attribute="1" time="1" defaultMemberUniqueName="[Orig1 2].[Period].[All]" allUniqueName="[Orig1 2].[Period].[All]" dimensionUniqueName="[Orig1 2]" displayFolder="" count="0" memberValueDatatype="7" unbalanced="0"/>
    <cacheHierarchy uniqueName="[Orig1 2].[# of Scans]" caption="# of Scans" attribute="1" defaultMemberUniqueName="[Orig1 2].[# of Scans].[All]" allUniqueName="[Orig1 2].[# of Scans].[All]" dimensionUniqueName="[Orig1 2]" displayFolder="" count="0" memberValueDatatype="20" unbalanced="0"/>
    <cacheHierarchy uniqueName="[Orig1 2].[Ad Location]" caption="Ad Location" attribute="1" defaultMemberUniqueName="[Orig1 2].[Ad Location].[All]" allUniqueName="[Orig1 2].[Ad Location].[All]" dimensionUniqueName="[Orig1 2]" displayFolder="" count="0" memberValueDatatype="130" unbalanced="0"/>
    <cacheHierarchy uniqueName="[Table_ActGoal].[Period]" caption="Period" attribute="1" time="1" defaultMemberUniqueName="[Table_ActGoal].[Period].[All]" allUniqueName="[Table_ActGoal].[Period].[All]" dimensionUniqueName="[Table_ActGoal]" displayFolder="" count="2" memberValueDatatype="7" unbalanced="0">
      <fieldsUsage count="2">
        <fieldUsage x="-1"/>
        <fieldUsage x="0"/>
      </fieldsUsage>
    </cacheHierarchy>
    <cacheHierarchy uniqueName="[Table_ActGoal].[# of Impressions]" caption="# of Impressions" attribute="1" defaultMemberUniqueName="[Table_ActGoal].[# of Impressions].[All]" allUniqueName="[Table_ActGoal].[# of Impressions].[All]" dimensionUniqueName="[Table_ActGoal]" displayFolder="" count="0" memberValueDatatype="20" unbalanced="0"/>
    <cacheHierarchy uniqueName="[Table_ActGoal].[# of Scans (Actual)]" caption="# of Scans (Actual)" attribute="1" defaultMemberUniqueName="[Table_ActGoal].[# of Scans (Actual)].[All]" allUniqueName="[Table_ActGoal].[# of Scans (Actual)].[All]" dimensionUniqueName="[Table_ActGoal]" displayFolder="" count="0" memberValueDatatype="20" unbalanced="0"/>
    <cacheHierarchy uniqueName="[Table_ActGoal].[# of Scans (Goal)]" caption="# of Scans (Goal)" attribute="1" defaultMemberUniqueName="[Table_ActGoal].[# of Scans (Goal)].[All]" allUniqueName="[Table_ActGoal].[# of Scans (Goal)].[All]" dimensionUniqueName="[Table_ActGoal]" displayFolder="" count="0" memberValueDatatype="20" unbalanced="0"/>
    <cacheHierarchy uniqueName="[Table_ActGoal].[Scan Through Rate (Actual)]" caption="Scan Through Rate (Actual)" attribute="1" defaultMemberUniqueName="[Table_ActGoal].[Scan Through Rate (Actual)].[All]" allUniqueName="[Table_ActGoal].[Scan Through Rate (Actual)].[All]" dimensionUniqueName="[Table_ActGoal]" displayFolder="" count="0" memberValueDatatype="5" unbalanced="0"/>
    <cacheHierarchy uniqueName="[Table_ActGoal].[Scan Through Rate (Goal)]" caption="Scan Through Rate (Goal)" attribute="1" defaultMemberUniqueName="[Table_ActGoal].[Scan Through Rate (Goal)].[All]" allUniqueName="[Table_ActGoal].[Scan Through Rate (Goal)].[All]" dimensionUniqueName="[Table_ActGoal]" displayFolder="" count="0" memberValueDatatype="5" unbalanced="0"/>
    <cacheHierarchy uniqueName="[Table_ActGoal].[Conversions from QR Landing Pages (Actual)]" caption="Conversions from QR Landing Pages (Actual)" attribute="1" defaultMemberUniqueName="[Table_ActGoal].[Conversions from QR Landing Pages (Actual)].[All]" allUniqueName="[Table_ActGoal].[Conversions from QR Landing Pages (Actual)].[All]" dimensionUniqueName="[Table_ActGoal]" displayFolder="" count="0" memberValueDatatype="20" unbalanced="0"/>
    <cacheHierarchy uniqueName="[Table_ActGoal].[Period (Month)]" caption="Period (Month)" attribute="1" defaultMemberUniqueName="[Table_ActGoal].[Period (Month)].[All]" allUniqueName="[Table_ActGoal].[Period (Month)].[All]" dimensionUniqueName="[Table_ActGoal]" displayFolder="" count="2" memberValueDatatype="130" unbalanced="0">
      <fieldsUsage count="2">
        <fieldUsage x="-1"/>
        <fieldUsage x="1"/>
      </fieldsUsage>
    </cacheHierarchy>
    <cacheHierarchy uniqueName="[Table_ActGoal Metrics].[Metrics (Actual)]" caption="Metrics (Actual)" attribute="1" defaultMemberUniqueName="[Table_ActGoal Metrics].[Metrics (Actual)].[All]" allUniqueName="[Table_ActGoal Metrics].[Metrics (Actual)].[All]" dimensionUniqueName="[Table_ActGoal Metrics]" displayFolder="" count="2" memberValueDatatype="130" unbalanced="0">
      <fieldsUsage count="2">
        <fieldUsage x="-1"/>
        <fieldUsage x="4"/>
      </fieldsUsage>
    </cacheHierarchy>
    <cacheHierarchy uniqueName="[Table_ActGoal Metrics].[Year]" caption="Year" attribute="1" defaultMemberUniqueName="[Table_ActGoal Metrics].[Year].[All]" allUniqueName="[Table_ActGoal Metrics].[Year].[All]" dimensionUniqueName="[Table_ActGoal Metrics]" displayFolder="" count="0" memberValueDatatype="20" unbalanced="0"/>
    <cacheHierarchy uniqueName="[Table_ActGoal_Transpose].[Metrics]" caption="Metrics" attribute="1" defaultMemberUniqueName="[Table_ActGoal_Transpose].[Metrics].[All]" allUniqueName="[Table_ActGoal_Transpose].[Metrics].[All]" dimensionUniqueName="[Table_ActGoal_Transpose]" displayFolder="" count="0" memberValueDatatype="130" unbalanced="0"/>
    <cacheHierarchy uniqueName="[Table_ActGoal_Transpose].[Jan-01]" caption="Jan-01" attribute="1" defaultMemberUniqueName="[Table_ActGoal_Transpose].[Jan-01].[All]" allUniqueName="[Table_ActGoal_Transpose].[Jan-01].[All]" dimensionUniqueName="[Table_ActGoal_Transpose]" displayFolder="" count="0" memberValueDatatype="5" unbalanced="0"/>
    <cacheHierarchy uniqueName="[Table_ActGoal_Transpose].[Feb-01]" caption="Feb-01" attribute="1" defaultMemberUniqueName="[Table_ActGoal_Transpose].[Feb-01].[All]" allUniqueName="[Table_ActGoal_Transpose].[Feb-01].[All]" dimensionUniqueName="[Table_ActGoal_Transpose]" displayFolder="" count="0" memberValueDatatype="5" unbalanced="0"/>
    <cacheHierarchy uniqueName="[Table_ActGoal_Transpose].[Mar-01]" caption="Mar-01" attribute="1" defaultMemberUniqueName="[Table_ActGoal_Transpose].[Mar-01].[All]" allUniqueName="[Table_ActGoal_Transpose].[Mar-01].[All]" dimensionUniqueName="[Table_ActGoal_Transpose]" displayFolder="" count="0" memberValueDatatype="5" unbalanced="0"/>
    <cacheHierarchy uniqueName="[Table_ActGoal_Transpose].[Apr-01]" caption="Apr-01" attribute="1" defaultMemberUniqueName="[Table_ActGoal_Transpose].[Apr-01].[All]" allUniqueName="[Table_ActGoal_Transpose].[Apr-01].[All]" dimensionUniqueName="[Table_ActGoal_Transpose]" displayFolder="" count="0" memberValueDatatype="5" unbalanced="0"/>
    <cacheHierarchy uniqueName="[Table_ActGoal_Transpose].[May-01]" caption="May-01" attribute="1" defaultMemberUniqueName="[Table_ActGoal_Transpose].[May-01].[All]" allUniqueName="[Table_ActGoal_Transpose].[May-01].[All]" dimensionUniqueName="[Table_ActGoal_Transpose]" displayFolder="" count="0" memberValueDatatype="5" unbalanced="0"/>
    <cacheHierarchy uniqueName="[Table_ActGoal_Transpose].[Jun-01]" caption="Jun-01" attribute="1" defaultMemberUniqueName="[Table_ActGoal_Transpose].[Jun-01].[All]" allUniqueName="[Table_ActGoal_Transpose].[Jun-01].[All]" dimensionUniqueName="[Table_ActGoal_Transpose]" displayFolder="" count="0" memberValueDatatype="5" unbalanced="0"/>
    <cacheHierarchy uniqueName="[Table_ActGoal_Transpose].[Jul-01]" caption="Jul-01" attribute="1" defaultMemberUniqueName="[Table_ActGoal_Transpose].[Jul-01].[All]" allUniqueName="[Table_ActGoal_Transpose].[Jul-01].[All]" dimensionUniqueName="[Table_ActGoal_Transpose]" displayFolder="" count="0" memberValueDatatype="5" unbalanced="0"/>
    <cacheHierarchy uniqueName="[Table_ActGoal_Transpose].[Aug-01]" caption="Aug-01" attribute="1" defaultMemberUniqueName="[Table_ActGoal_Transpose].[Aug-01].[All]" allUniqueName="[Table_ActGoal_Transpose].[Aug-01].[All]" dimensionUniqueName="[Table_ActGoal_Transpose]" displayFolder="" count="0" memberValueDatatype="5" unbalanced="0"/>
    <cacheHierarchy uniqueName="[Table_ActGoal_Transpose].[Sep-01]" caption="Sep-01" attribute="1" defaultMemberUniqueName="[Table_ActGoal_Transpose].[Sep-01].[All]" allUniqueName="[Table_ActGoal_Transpose].[Sep-01].[All]" dimensionUniqueName="[Table_ActGoal_Transpose]" displayFolder="" count="0" memberValueDatatype="5" unbalanced="0"/>
    <cacheHierarchy uniqueName="[Table_ActGoal_Transpose].[Oct-01]" caption="Oct-01" attribute="1" defaultMemberUniqueName="[Table_ActGoal_Transpose].[Oct-01].[All]" allUniqueName="[Table_ActGoal_Transpose].[Oct-01].[All]" dimensionUniqueName="[Table_ActGoal_Transpose]" displayFolder="" count="0" memberValueDatatype="5" unbalanced="0"/>
    <cacheHierarchy uniqueName="[Table_ActGoal_Transpose].[Nov-01]" caption="Nov-01" attribute="1" defaultMemberUniqueName="[Table_ActGoal_Transpose].[Nov-01].[All]" allUniqueName="[Table_ActGoal_Transpose].[Nov-01].[All]" dimensionUniqueName="[Table_ActGoal_Transpose]" displayFolder="" count="0" memberValueDatatype="5" unbalanced="0"/>
    <cacheHierarchy uniqueName="[Table_ActGoal_Transpose].[Dec-01]" caption="Dec-01" attribute="1" defaultMemberUniqueName="[Table_ActGoal_Transpose].[Dec-01].[All]" allUniqueName="[Table_ActGoal_Transpose].[Dec-01].[All]" dimensionUniqueName="[Table_ActGoal_Transpose]" displayFolder="" count="0" memberValueDatatype="5" unbalanced="0"/>
    <cacheHierarchy uniqueName="[Table_ConversionLandPage].[Period]" caption="Period" attribute="1" time="1" defaultMemberUniqueName="[Table_ConversionLandPage].[Period].[All]" allUniqueName="[Table_ConversionLandPage].[Period].[All]" dimensionUniqueName="[Table_ConversionLandPage]" displayFolder="" count="0" memberValueDatatype="7" unbalanced="0"/>
    <cacheHierarchy uniqueName="[Table_ConversionLandPage].[Conversions]" caption="Conversions" attribute="1" defaultMemberUniqueName="[Table_ConversionLandPage].[Conversions].[All]" allUniqueName="[Table_ConversionLandPage].[Conversions].[All]" dimensionUniqueName="[Table_ConversionLandPage]" displayFolder="" count="0" memberValueDatatype="20" unbalanced="0"/>
    <cacheHierarchy uniqueName="[Table_ConversionLandPage].[Landing Page]" caption="Landing Page" attribute="1" defaultMemberUniqueName="[Table_ConversionLandPage].[Landing Page].[All]" allUniqueName="[Table_ConversionLandPage].[Landing Page].[All]" dimensionUniqueName="[Table_ConversionLandPage]" displayFolder="" count="0" memberValueDatatype="130" unbalanced="0"/>
    <cacheHierarchy uniqueName="[Table_ConversionLandPage].[Period (Month)]" caption="Period (Month)" attribute="1" defaultMemberUniqueName="[Table_ConversionLandPage].[Period (Month)].[All]" allUniqueName="[Table_ConversionLandPage].[Period (Month)].[All]" dimensionUniqueName="[Table_ConversionLandPage]" displayFolder="" count="0" memberValueDatatype="130" unbalanced="0"/>
    <cacheHierarchy uniqueName="[Table_ConversionLandPage_LandingPage].[Row Labels]" caption="Row Labels" attribute="1" defaultMemberUniqueName="[Table_ConversionLandPage_LandingPage].[Row Labels].[All]" allUniqueName="[Table_ConversionLandPage_LandingPage].[Row Labels].[All]" dimensionUniqueName="[Table_ConversionLandPage_LandingPage]" displayFolder="" count="2" memberValueDatatype="130" unbalanced="0"/>
    <cacheHierarchy uniqueName="[Table_ConversionLandPage_LandingPage].[Sum of Conversions]" caption="Sum of Conversions" attribute="1" defaultMemberUniqueName="[Table_ConversionLandPage_LandingPage].[Sum of Conversions].[All]" allUniqueName="[Table_ConversionLandPage_LandingPage].[Sum of Conversions].[All]" dimensionUniqueName="[Table_ConversionLandPage_LandingPage]" displayFolder="" count="0" memberValueDatatype="20" unbalanced="0"/>
    <cacheHierarchy uniqueName="[Table_ConversionLandPage_v2].[Row Labels]" caption="Row Labels" attribute="1" defaultMemberUniqueName="[Table_ConversionLandPage_v2].[Row Labels].[All]" allUniqueName="[Table_ConversionLandPage_v2].[Row Labels].[All]" dimensionUniqueName="[Table_ConversionLandPage_v2]" displayFolder="" count="0" memberValueDatatype="130" unbalanced="0"/>
    <cacheHierarchy uniqueName="[Table_ConversionLandPage_v2].[Landing Page #1]" caption="Landing Page #1" attribute="1" defaultMemberUniqueName="[Table_ConversionLandPage_v2].[Landing Page #1].[All]" allUniqueName="[Table_ConversionLandPage_v2].[Landing Page #1].[All]" dimensionUniqueName="[Table_ConversionLandPage_v2]" displayFolder="" count="0" memberValueDatatype="20" unbalanced="0"/>
    <cacheHierarchy uniqueName="[Table_ConversionLandPage_v2].[Landing Page #2]" caption="Landing Page #2" attribute="1" defaultMemberUniqueName="[Table_ConversionLandPage_v2].[Landing Page #2].[All]" allUniqueName="[Table_ConversionLandPage_v2].[Landing Page #2].[All]" dimensionUniqueName="[Table_ConversionLandPage_v2]" displayFolder="" count="0" memberValueDatatype="20" unbalanced="0"/>
    <cacheHierarchy uniqueName="[Table_ConversionLandPage_v2].[Landing Page #3]" caption="Landing Page #3" attribute="1" defaultMemberUniqueName="[Table_ConversionLandPage_v2].[Landing Page #3].[All]" allUniqueName="[Table_ConversionLandPage_v2].[Landing Page #3].[All]" dimensionUniqueName="[Table_ConversionLandPage_v2]" displayFolder="" count="0" memberValueDatatype="20" unbalanced="0"/>
    <cacheHierarchy uniqueName="[Table_ConversionLandPage_v2].[Grand Total]" caption="Grand Total" attribute="1" defaultMemberUniqueName="[Table_ConversionLandPage_v2].[Grand Total].[All]" allUniqueName="[Table_ConversionLandPage_v2].[Grand Total].[All]" dimensionUniqueName="[Table_ConversionLandPage_v2]" displayFolder="" count="0" memberValueDatatype="20" unbalanced="0"/>
    <cacheHierarchy uniqueName="[Table_ScansAdLocation].[Period]" caption="Period" attribute="1" time="1" defaultMemberUniqueName="[Table_ScansAdLocation].[Period].[All]" allUniqueName="[Table_ScansAdLocation].[Period].[All]" dimensionUniqueName="[Table_ScansAdLocation]" displayFolder="" count="0" memberValueDatatype="7" unbalanced="0"/>
    <cacheHierarchy uniqueName="[Table_ScansAdLocation].[# of Scans]" caption="# of Scans" attribute="1" defaultMemberUniqueName="[Table_ScansAdLocation].[# of Scans].[All]" allUniqueName="[Table_ScansAdLocation].[# of Scans].[All]" dimensionUniqueName="[Table_ScansAdLocation]" displayFolder="" count="0" memberValueDatatype="20" unbalanced="0"/>
    <cacheHierarchy uniqueName="[Table_ScansAdLocation].[Ad Location]" caption="Ad Location" attribute="1" defaultMemberUniqueName="[Table_ScansAdLocation].[Ad Location].[All]" allUniqueName="[Table_ScansAdLocation].[Ad Location].[All]" dimensionUniqueName="[Table_ScansAdLocation]" displayFolder="" count="0" memberValueDatatype="130" unbalanced="0"/>
    <cacheHierarchy uniqueName="[Table_ScansAdLocation_AdLocation].[Row Labels]" caption="Row Labels" attribute="1" defaultMemberUniqueName="[Table_ScansAdLocation_AdLocation].[Row Labels].[All]" allUniqueName="[Table_ScansAdLocation_AdLocation].[Row Labels].[All]" dimensionUniqueName="[Table_ScansAdLocation_AdLocation]" displayFolder="" count="2" memberValueDatatype="130" unbalanced="0">
      <fieldsUsage count="2">
        <fieldUsage x="-1"/>
        <fieldUsage x="5"/>
      </fieldsUsage>
    </cacheHierarchy>
    <cacheHierarchy uniqueName="[Table_ScansAdLocation_AdLocation].[Sum of # of Scans]" caption="Sum of # of Scans" attribute="1" defaultMemberUniqueName="[Table_ScansAdLocation_AdLocation].[Sum of # of Scans].[All]" allUniqueName="[Table_ScansAdLocation_AdLocation].[Sum of # of Scans].[All]" dimensionUniqueName="[Table_ScansAdLocation_AdLocation]" displayFolder="" count="0" memberValueDatatype="20" unbalanced="0"/>
    <cacheHierarchy uniqueName="[Table_ScansAdLocation_v2].[Period(Month)]" caption="Period(Month)" attribute="1" defaultMemberUniqueName="[Table_ScansAdLocation_v2].[Period(Month)].[All]" allUniqueName="[Table_ScansAdLocation_v2].[Period(Month)].[All]" dimensionUniqueName="[Table_ScansAdLocation_v2]" displayFolder="" count="0" memberValueDatatype="130" unbalanced="0"/>
    <cacheHierarchy uniqueName="[Table_ScansAdLocation_v2].[Billboard]" caption="Billboard" attribute="1" defaultMemberUniqueName="[Table_ScansAdLocation_v2].[Billboard].[All]" allUniqueName="[Table_ScansAdLocation_v2].[Billboard].[All]" dimensionUniqueName="[Table_ScansAdLocation_v2]" displayFolder="" count="0" memberValueDatatype="20" unbalanced="0"/>
    <cacheHierarchy uniqueName="[Table_ScansAdLocation_v2].[In Store Display]" caption="In Store Display" attribute="1" defaultMemberUniqueName="[Table_ScansAdLocation_v2].[In Store Display].[All]" allUniqueName="[Table_ScansAdLocation_v2].[In Store Display].[All]" dimensionUniqueName="[Table_ScansAdLocation_v2]" displayFolder="" count="0" memberValueDatatype="20" unbalanced="0"/>
    <cacheHierarchy uniqueName="[Table_ScansAdLocation_v2].[Magazine Ad]" caption="Magazine Ad" attribute="1" defaultMemberUniqueName="[Table_ScansAdLocation_v2].[Magazine Ad].[All]" allUniqueName="[Table_ScansAdLocation_v2].[Magazine Ad].[All]" dimensionUniqueName="[Table_ScansAdLocation_v2]" displayFolder="" count="0" memberValueDatatype="20" unbalanced="0"/>
    <cacheHierarchy uniqueName="[Table_ScansAdLocation_v2].[Newspaper Ad]" caption="Newspaper Ad" attribute="1" defaultMemberUniqueName="[Table_ScansAdLocation_v2].[Newspaper Ad].[All]" allUniqueName="[Table_ScansAdLocation_v2].[Newspaper Ad].[All]" dimensionUniqueName="[Table_ScansAdLocation_v2]" displayFolder="" count="0" memberValueDatatype="20" unbalanced="0"/>
    <cacheHierarchy uniqueName="[Table_ScansAdLocation_v2].[Product Packaging]" caption="Product Packaging" attribute="1" defaultMemberUniqueName="[Table_ScansAdLocation_v2].[Product Packaging].[All]" allUniqueName="[Table_ScansAdLocation_v2].[Product Packaging].[All]" dimensionUniqueName="[Table_ScansAdLocation_v2]" displayFolder="" count="0" memberValueDatatype="20" unbalanced="0"/>
    <cacheHierarchy uniqueName="[Table_ScansAdLocation_v2].[Tradeshow]" caption="Tradeshow" attribute="1" defaultMemberUniqueName="[Table_ScansAdLocation_v2].[Tradeshow].[All]" allUniqueName="[Table_ScansAdLocation_v2].[Tradeshow].[All]" dimensionUniqueName="[Table_ScansAdLocation_v2]" displayFolder="" count="0" memberValueDatatype="20" unbalanced="0"/>
    <cacheHierarchy uniqueName="[Table_ScansAdLocation_v2].[Grand Total]" caption="Grand Total" attribute="1" defaultMemberUniqueName="[Table_ScansAdLocation_v2].[Grand Total].[All]" allUniqueName="[Table_ScansAdLocation_v2].[Grand Total].[All]" dimensionUniqueName="[Table_ScansAdLocation_v2]" displayFolder="" count="0" memberValueDatatype="20" unbalanced="0"/>
    <cacheHierarchy uniqueName="[Table_ActGoal].[Period (Month Index)]" caption="Period (Month Index)" attribute="1" defaultMemberUniqueName="[Table_ActGoal].[Period (Month Index)].[All]" allUniqueName="[Table_ActGoal].[Period (Month Index)].[All]" dimensionUniqueName="[Table_ActGoal]" displayFolder="" count="0" memberValueDatatype="20" unbalanced="0" hidden="1"/>
    <cacheHierarchy uniqueName="[Table_ConversionLandPage].[Period (Month Index)]" caption="Period (Month Index)" attribute="1" defaultMemberUniqueName="[Table_ConversionLandPage].[Period (Month Index)].[All]" allUniqueName="[Table_ConversionLandPage].[Period (Month Index)].[All]" dimensionUniqueName="[Table_ConversionLandPage]" displayFolder="" count="0" memberValueDatatype="20" unbalanced="0" hidden="1"/>
    <cacheHierarchy uniqueName="[Measures].[__XL_Count Table_ActGoal]" caption="__XL_Count Table_ActGoal" measure="1" displayFolder="" measureGroup="Table_ActGoal" count="0" hidden="1"/>
    <cacheHierarchy uniqueName="[Measures].[__XL_Count Table_ScansAdLocation]" caption="__XL_Count Table_ScansAdLocation" measure="1" displayFolder="" measureGroup="Table_ScansAdLocation" count="0" hidden="1"/>
    <cacheHierarchy uniqueName="[Measures].[__XL_Count Table_ConversionLandPage]" caption="__XL_Count Table_ConversionLandPage" measure="1" displayFolder="" measureGroup="Table_ConversionLandPage" count="0" hidden="1"/>
    <cacheHierarchy uniqueName="[Measures].[__XL_Count Orig1 2]" caption="__XL_Count Orig1 2" measure="1" displayFolder="" measureGroup="Orig1 2" count="0" hidden="1"/>
    <cacheHierarchy uniqueName="[Measures].[__XL_Count Table_ScansAdLocation_v2]" caption="__XL_Count Table_ScansAdLocation_v2" measure="1" displayFolder="" measureGroup="Table_ScansAdLocation_v2" count="0" hidden="1"/>
    <cacheHierarchy uniqueName="[Measures].[__XL_Count Table_ConversionLandPage_v2]" caption="__XL_Count Table_ConversionLandPage_v2" measure="1" displayFolder="" measureGroup="Table_ConversionLandPage_v2" count="0" hidden="1"/>
    <cacheHierarchy uniqueName="[Measures].[__XL_Count Table_ConversionLandPage_LandingPage]" caption="__XL_Count Table_ConversionLandPage_LandingPage" measure="1" displayFolder="" measureGroup="Table_ConversionLandPage_LandingPage" count="0" hidden="1"/>
    <cacheHierarchy uniqueName="[Measures].[__XL_Count Table_ScansAdLocation_AdLocation]" caption="__XL_Count Table_ScansAdLocation_AdLocation" measure="1" displayFolder="" measureGroup="Table_ScansAdLocation_AdLocation" count="0" hidden="1"/>
    <cacheHierarchy uniqueName="[Measures].[__XL_Count Table_ActGoal_Transpose]" caption="__XL_Count Table_ActGoal_Transpose" measure="1" displayFolder="" measureGroup="Table_ActGoal_Transpose" count="0" hidden="1"/>
    <cacheHierarchy uniqueName="[Measures].[__XL_Count Table_ActGoal Metrics]" caption="__XL_Count Table_ActGoal Metrics" measure="1" displayFolder="" measureGroup="Table_ActGoal Metrics" count="0" hidden="1"/>
    <cacheHierarchy uniqueName="[Measures].[__No measures defined]" caption="__No measures defined" measure="1" displayFolder="" count="0" hidden="1"/>
    <cacheHierarchy uniqueName="[Measures].[Sum of # of Impressions]" caption="Sum of # of Impressions" measure="1" displayFolder="" measureGroup="Table_ActGoal" count="0" hidden="1">
      <extLst>
        <ext xmlns:x15="http://schemas.microsoft.com/office/spreadsheetml/2010/11/main" uri="{B97F6D7D-B522-45F9-BDA1-12C45D357490}">
          <x15:cacheHierarchy aggregatedColumn="4"/>
        </ext>
      </extLst>
    </cacheHierarchy>
    <cacheHierarchy uniqueName="[Measures].[Sum of Conversions]" caption="Sum of Conversions" measure="1" displayFolder="" measureGroup="Table_ConversionLandPage" count="0" hidden="1">
      <extLst>
        <ext xmlns:x15="http://schemas.microsoft.com/office/spreadsheetml/2010/11/main" uri="{B97F6D7D-B522-45F9-BDA1-12C45D357490}">
          <x15:cacheHierarchy aggregatedColumn="27"/>
        </ext>
      </extLst>
    </cacheHierarchy>
    <cacheHierarchy uniqueName="[Measures].[Sum of # of Scans]" caption="Sum of # of Scans" measure="1" displayFolder="" measureGroup="Table_ScansAdLocation" count="0" hidden="1">
      <extLst>
        <ext xmlns:x15="http://schemas.microsoft.com/office/spreadsheetml/2010/11/main" uri="{B97F6D7D-B522-45F9-BDA1-12C45D357490}">
          <x15:cacheHierarchy aggregatedColumn="38"/>
        </ext>
      </extLst>
    </cacheHierarchy>
    <cacheHierarchy uniqueName="[Measures].[Sum of # of Scans (Goal)]" caption="Sum of # of Scans (Goal)" measure="1" displayFolder="" measureGroup="Table_ActGoal" count="0" oneField="1" hidden="1">
      <fieldsUsage count="1">
        <fieldUsage x="3"/>
      </fieldsUsage>
      <extLst>
        <ext xmlns:x15="http://schemas.microsoft.com/office/spreadsheetml/2010/11/main" uri="{B97F6D7D-B522-45F9-BDA1-12C45D357490}">
          <x15:cacheHierarchy aggregatedColumn="6"/>
        </ext>
      </extLst>
    </cacheHierarchy>
    <cacheHierarchy uniqueName="[Measures].[Sum of # of Scans (Actual)]" caption="Sum of # of Scans (Actual)" measure="1" displayFolder="" measureGroup="Table_ActGoal" count="0" oneField="1" hidden="1">
      <fieldsUsage count="1">
        <fieldUsage x="2"/>
      </fieldsUsage>
      <extLst>
        <ext xmlns:x15="http://schemas.microsoft.com/office/spreadsheetml/2010/11/main" uri="{B97F6D7D-B522-45F9-BDA1-12C45D357490}">
          <x15:cacheHierarchy aggregatedColumn="5"/>
        </ext>
      </extLst>
    </cacheHierarchy>
    <cacheHierarchy uniqueName="[Measures].[Count of Ad Location]" caption="Count of Ad Location" measure="1" displayFolder="" measureGroup="Table_ScansAdLocation" count="0" hidden="1">
      <extLst>
        <ext xmlns:x15="http://schemas.microsoft.com/office/spreadsheetml/2010/11/main" uri="{B97F6D7D-B522-45F9-BDA1-12C45D357490}">
          <x15:cacheHierarchy aggregatedColumn="39"/>
        </ext>
      </extLst>
    </cacheHierarchy>
    <cacheHierarchy uniqueName="[Measures].[Sum of Scan Through Rate (Actual)]" caption="Sum of Scan Through Rate (Actual)" measure="1" displayFolder="" measureGroup="Table_ActGoal" count="0" hidden="1">
      <extLst>
        <ext xmlns:x15="http://schemas.microsoft.com/office/spreadsheetml/2010/11/main" uri="{B97F6D7D-B522-45F9-BDA1-12C45D357490}">
          <x15:cacheHierarchy aggregatedColumn="7"/>
        </ext>
      </extLst>
    </cacheHierarchy>
    <cacheHierarchy uniqueName="[Measures].[Sum of Scan Through Rate (Goal)]" caption="Sum of Scan Through Rate (Goal)" measure="1" displayFolder="" measureGroup="Table_ActGoal" count="0" hidden="1">
      <extLst>
        <ext xmlns:x15="http://schemas.microsoft.com/office/spreadsheetml/2010/11/main" uri="{B97F6D7D-B522-45F9-BDA1-12C45D357490}">
          <x15:cacheHierarchy aggregatedColumn="8"/>
        </ext>
      </extLst>
    </cacheHierarchy>
    <cacheHierarchy uniqueName="[Measures].[Sum of Billboard]" caption="Sum of Billboard" measure="1" displayFolder="" measureGroup="Table_ScansAdLocation_v2" count="0" hidden="1">
      <extLst>
        <ext xmlns:x15="http://schemas.microsoft.com/office/spreadsheetml/2010/11/main" uri="{B97F6D7D-B522-45F9-BDA1-12C45D357490}">
          <x15:cacheHierarchy aggregatedColumn="43"/>
        </ext>
      </extLst>
    </cacheHierarchy>
    <cacheHierarchy uniqueName="[Measures].[Sum of Grand Total]" caption="Sum of Grand Total" measure="1" displayFolder="" measureGroup="Table_ScansAdLocation_v2" count="0" hidden="1">
      <extLst>
        <ext xmlns:x15="http://schemas.microsoft.com/office/spreadsheetml/2010/11/main" uri="{B97F6D7D-B522-45F9-BDA1-12C45D357490}">
          <x15:cacheHierarchy aggregatedColumn="49"/>
        </ext>
      </extLst>
    </cacheHierarchy>
    <cacheHierarchy uniqueName="[Measures].[Sum of In Store Display]" caption="Sum of In Store Display" measure="1" displayFolder="" measureGroup="Table_ScansAdLocation_v2" count="0" hidden="1">
      <extLst>
        <ext xmlns:x15="http://schemas.microsoft.com/office/spreadsheetml/2010/11/main" uri="{B97F6D7D-B522-45F9-BDA1-12C45D357490}">
          <x15:cacheHierarchy aggregatedColumn="44"/>
        </ext>
      </extLst>
    </cacheHierarchy>
    <cacheHierarchy uniqueName="[Measures].[Sum of Magazine Ad]" caption="Sum of Magazine Ad" measure="1" displayFolder="" measureGroup="Table_ScansAdLocation_v2" count="0" hidden="1">
      <extLst>
        <ext xmlns:x15="http://schemas.microsoft.com/office/spreadsheetml/2010/11/main" uri="{B97F6D7D-B522-45F9-BDA1-12C45D357490}">
          <x15:cacheHierarchy aggregatedColumn="45"/>
        </ext>
      </extLst>
    </cacheHierarchy>
    <cacheHierarchy uniqueName="[Measures].[Sum of Newspaper Ad]" caption="Sum of Newspaper Ad" measure="1" displayFolder="" measureGroup="Table_ScansAdLocation_v2" count="0" hidden="1">
      <extLst>
        <ext xmlns:x15="http://schemas.microsoft.com/office/spreadsheetml/2010/11/main" uri="{B97F6D7D-B522-45F9-BDA1-12C45D357490}">
          <x15:cacheHierarchy aggregatedColumn="46"/>
        </ext>
      </extLst>
    </cacheHierarchy>
    <cacheHierarchy uniqueName="[Measures].[Sum of Product Packaging]" caption="Sum of Product Packaging" measure="1" displayFolder="" measureGroup="Table_ScansAdLocation_v2" count="0" hidden="1">
      <extLst>
        <ext xmlns:x15="http://schemas.microsoft.com/office/spreadsheetml/2010/11/main" uri="{B97F6D7D-B522-45F9-BDA1-12C45D357490}">
          <x15:cacheHierarchy aggregatedColumn="47"/>
        </ext>
      </extLst>
    </cacheHierarchy>
    <cacheHierarchy uniqueName="[Measures].[Sum of Tradeshow]" caption="Sum of Tradeshow" measure="1" displayFolder="" measureGroup="Table_ScansAdLocation_v2" count="0" hidden="1">
      <extLst>
        <ext xmlns:x15="http://schemas.microsoft.com/office/spreadsheetml/2010/11/main" uri="{B97F6D7D-B522-45F9-BDA1-12C45D357490}">
          <x15:cacheHierarchy aggregatedColumn="48"/>
        </ext>
      </extLst>
    </cacheHierarchy>
    <cacheHierarchy uniqueName="[Measures].[Sum of Sum of # of Scans]" caption="Sum of Sum of # of Scans" measure="1" displayFolder="" measureGroup="Table_ScansAdLocation_AdLocation" count="0" hidden="1">
      <extLst>
        <ext xmlns:x15="http://schemas.microsoft.com/office/spreadsheetml/2010/11/main" uri="{B97F6D7D-B522-45F9-BDA1-12C45D357490}">
          <x15:cacheHierarchy aggregatedColumn="41"/>
        </ext>
      </extLst>
    </cacheHierarchy>
    <cacheHierarchy uniqueName="[Measures].[Sum of Conversions from QR Landing Pages (Actual)]" caption="Sum of Conversions from QR Landing Pages (Actual)" measure="1" displayFolder="" measureGroup="Table_ActGoal" count="0" hidden="1">
      <extLst>
        <ext xmlns:x15="http://schemas.microsoft.com/office/spreadsheetml/2010/11/main" uri="{B97F6D7D-B522-45F9-BDA1-12C45D357490}">
          <x15:cacheHierarchy aggregatedColumn="9"/>
        </ext>
      </extLst>
    </cacheHierarchy>
  </cacheHierarchies>
  <kpis count="0"/>
  <dimensions count="11">
    <dimension measure="1" name="Measures" uniqueName="[Measures]" caption="Measures"/>
    <dimension name="Orig1 2" uniqueName="[Orig1 2]" caption="Orig1 2"/>
    <dimension name="Table_ActGoal" uniqueName="[Table_ActGoal]" caption="Table_ActGoal"/>
    <dimension name="Table_ActGoal Metrics" uniqueName="[Table_ActGoal Metrics]" caption="Table_ActGoal Metrics"/>
    <dimension name="Table_ActGoal_Transpose" uniqueName="[Table_ActGoal_Transpose]" caption="Table_ActGoal_Transpose"/>
    <dimension name="Table_ConversionLandPage" uniqueName="[Table_ConversionLandPage]" caption="Table_ConversionLandPage"/>
    <dimension name="Table_ConversionLandPage_LandingPage" uniqueName="[Table_ConversionLandPage_LandingPage]" caption="Table_ConversionLandPage_LandingPage"/>
    <dimension name="Table_ConversionLandPage_v2" uniqueName="[Table_ConversionLandPage_v2]" caption="Table_ConversionLandPage_v2"/>
    <dimension name="Table_ScansAdLocation" uniqueName="[Table_ScansAdLocation]" caption="Table_ScansAdLocation"/>
    <dimension name="Table_ScansAdLocation_AdLocation" uniqueName="[Table_ScansAdLocation_AdLocation]" caption="Table_ScansAdLocation_AdLocation"/>
    <dimension name="Table_ScansAdLocation_v2" uniqueName="[Table_ScansAdLocation_v2]" caption="Table_ScansAdLocation_v2"/>
  </dimensions>
  <measureGroups count="10">
    <measureGroup name="Orig1 2" caption="Orig1 2"/>
    <measureGroup name="Table_ActGoal" caption="Table_ActGoal"/>
    <measureGroup name="Table_ActGoal Metrics" caption="Table_ActGoal Metrics"/>
    <measureGroup name="Table_ActGoal_Transpose" caption="Table_ActGoal_Transpose"/>
    <measureGroup name="Table_ConversionLandPage" caption="Table_ConversionLandPage"/>
    <measureGroup name="Table_ConversionLandPage_LandingPage" caption="Table_ConversionLandPage_LandingPage"/>
    <measureGroup name="Table_ConversionLandPage_v2" caption="Table_ConversionLandPage_v2"/>
    <measureGroup name="Table_ScansAdLocation" caption="Table_ScansAdLocation"/>
    <measureGroup name="Table_ScansAdLocation_AdLocation" caption="Table_ScansAdLocation_AdLocation"/>
    <measureGroup name="Table_ScansAdLocation_v2" caption="Table_ScansAdLocation_v2"/>
  </measureGroups>
  <maps count="14">
    <map measureGroup="0" dimension="1"/>
    <map measureGroup="1" dimension="2"/>
    <map measureGroup="2" dimension="3"/>
    <map measureGroup="3" dimension="4"/>
    <map measureGroup="4" dimension="2"/>
    <map measureGroup="4" dimension="5"/>
    <map measureGroup="4" dimension="6"/>
    <map measureGroup="5" dimension="6"/>
    <map measureGroup="6" dimension="7"/>
    <map measureGroup="7" dimension="2"/>
    <map measureGroup="7" dimension="8"/>
    <map measureGroup="7" dimension="9"/>
    <map measureGroup="8" dimension="9"/>
    <map measureGroup="9" dimension="1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260.694823611113" backgroundQuery="1" createdVersion="7" refreshedVersion="7" minRefreshableVersion="3" recordCount="0" supportSubquery="1" supportAdvancedDrill="1" xr:uid="{C1A1548E-44BE-45E4-AB02-D8E7AC91E92D}">
  <cacheSource type="external" connectionId="1"/>
  <cacheFields count="6">
    <cacheField name="[Table_ActGoal].[Period].[Period]" caption="Period" numFmtId="0" hierarchy="3" level="1">
      <sharedItems containsSemiMixedTypes="0" containsNonDate="0" containsDate="1" containsString="0" minDate="2016-01-01T00:00:00" maxDate="2016-12-02T00:00:00" count="12">
        <d v="2016-01-01T00:00:00"/>
        <d v="2016-02-01T00:00:00"/>
        <d v="2016-03-01T00:00:00"/>
        <d v="2016-04-01T00:00:00"/>
        <d v="2016-05-01T00:00:00"/>
        <d v="2016-06-01T00:00:00"/>
        <d v="2016-07-01T00:00:00"/>
        <d v="2016-08-01T00:00:00"/>
        <d v="2016-09-01T00:00:00"/>
        <d v="2016-10-01T00:00:00"/>
        <d v="2016-11-01T00:00:00"/>
        <d v="2016-12-01T00:00:00"/>
      </sharedItems>
    </cacheField>
    <cacheField name="[Table_ActGoal].[Period (Month)].[Period (Month)]" caption="Period (Month)" numFmtId="0" hierarchy="10" level="1">
      <sharedItems count="12">
        <s v="Jan"/>
        <s v="Feb"/>
        <s v="Mar"/>
        <s v="Apr"/>
        <s v="May"/>
        <s v="Jun"/>
        <s v="Jul"/>
        <s v="Aug"/>
        <s v="Sep"/>
        <s v="Oct"/>
        <s v="Nov"/>
        <s v="Dec"/>
      </sharedItems>
    </cacheField>
    <cacheField name="[Measures].[Sum of Scan Through Rate (Actual)]" caption="Sum of Scan Through Rate (Actual)" numFmtId="0" hierarchy="69" level="32767"/>
    <cacheField name="[Measures].[Sum of Scan Through Rate (Goal)]" caption="Sum of Scan Through Rate (Goal)" numFmtId="0" hierarchy="70" level="32767"/>
    <cacheField name="[Table_ActGoal Metrics].[Metrics (Actual)].[Metrics (Actual)]" caption="Metrics (Actual)" numFmtId="0" hierarchy="11" level="1">
      <sharedItems containsSemiMixedTypes="0" containsNonDate="0" containsString="0"/>
    </cacheField>
    <cacheField name="[Table_ScansAdLocation_AdLocation].[Row Labels].[Row Labels]" caption="Row Labels" numFmtId="0" hierarchy="40" level="1">
      <sharedItems containsSemiMixedTypes="0" containsNonDate="0" containsString="0"/>
    </cacheField>
  </cacheFields>
  <cacheHierarchies count="80">
    <cacheHierarchy uniqueName="[Orig1 2].[Period]" caption="Period" attribute="1" time="1" defaultMemberUniqueName="[Orig1 2].[Period].[All]" allUniqueName="[Orig1 2].[Period].[All]" dimensionUniqueName="[Orig1 2]" displayFolder="" count="0" memberValueDatatype="7" unbalanced="0"/>
    <cacheHierarchy uniqueName="[Orig1 2].[# of Scans]" caption="# of Scans" attribute="1" defaultMemberUniqueName="[Orig1 2].[# of Scans].[All]" allUniqueName="[Orig1 2].[# of Scans].[All]" dimensionUniqueName="[Orig1 2]" displayFolder="" count="0" memberValueDatatype="20" unbalanced="0"/>
    <cacheHierarchy uniqueName="[Orig1 2].[Ad Location]" caption="Ad Location" attribute="1" defaultMemberUniqueName="[Orig1 2].[Ad Location].[All]" allUniqueName="[Orig1 2].[Ad Location].[All]" dimensionUniqueName="[Orig1 2]" displayFolder="" count="0" memberValueDatatype="130" unbalanced="0"/>
    <cacheHierarchy uniqueName="[Table_ActGoal].[Period]" caption="Period" attribute="1" time="1" defaultMemberUniqueName="[Table_ActGoal].[Period].[All]" allUniqueName="[Table_ActGoal].[Period].[All]" dimensionUniqueName="[Table_ActGoal]" displayFolder="" count="2" memberValueDatatype="7" unbalanced="0">
      <fieldsUsage count="2">
        <fieldUsage x="-1"/>
        <fieldUsage x="0"/>
      </fieldsUsage>
    </cacheHierarchy>
    <cacheHierarchy uniqueName="[Table_ActGoal].[# of Impressions]" caption="# of Impressions" attribute="1" defaultMemberUniqueName="[Table_ActGoal].[# of Impressions].[All]" allUniqueName="[Table_ActGoal].[# of Impressions].[All]" dimensionUniqueName="[Table_ActGoal]" displayFolder="" count="0" memberValueDatatype="20" unbalanced="0"/>
    <cacheHierarchy uniqueName="[Table_ActGoal].[# of Scans (Actual)]" caption="# of Scans (Actual)" attribute="1" defaultMemberUniqueName="[Table_ActGoal].[# of Scans (Actual)].[All]" allUniqueName="[Table_ActGoal].[# of Scans (Actual)].[All]" dimensionUniqueName="[Table_ActGoal]" displayFolder="" count="0" memberValueDatatype="20" unbalanced="0"/>
    <cacheHierarchy uniqueName="[Table_ActGoal].[# of Scans (Goal)]" caption="# of Scans (Goal)" attribute="1" defaultMemberUniqueName="[Table_ActGoal].[# of Scans (Goal)].[All]" allUniqueName="[Table_ActGoal].[# of Scans (Goal)].[All]" dimensionUniqueName="[Table_ActGoal]" displayFolder="" count="0" memberValueDatatype="20" unbalanced="0"/>
    <cacheHierarchy uniqueName="[Table_ActGoal].[Scan Through Rate (Actual)]" caption="Scan Through Rate (Actual)" attribute="1" defaultMemberUniqueName="[Table_ActGoal].[Scan Through Rate (Actual)].[All]" allUniqueName="[Table_ActGoal].[Scan Through Rate (Actual)].[All]" dimensionUniqueName="[Table_ActGoal]" displayFolder="" count="0" memberValueDatatype="5" unbalanced="0"/>
    <cacheHierarchy uniqueName="[Table_ActGoal].[Scan Through Rate (Goal)]" caption="Scan Through Rate (Goal)" attribute="1" defaultMemberUniqueName="[Table_ActGoal].[Scan Through Rate (Goal)].[All]" allUniqueName="[Table_ActGoal].[Scan Through Rate (Goal)].[All]" dimensionUniqueName="[Table_ActGoal]" displayFolder="" count="0" memberValueDatatype="5" unbalanced="0"/>
    <cacheHierarchy uniqueName="[Table_ActGoal].[Conversions from QR Landing Pages (Actual)]" caption="Conversions from QR Landing Pages (Actual)" attribute="1" defaultMemberUniqueName="[Table_ActGoal].[Conversions from QR Landing Pages (Actual)].[All]" allUniqueName="[Table_ActGoal].[Conversions from QR Landing Pages (Actual)].[All]" dimensionUniqueName="[Table_ActGoal]" displayFolder="" count="0" memberValueDatatype="20" unbalanced="0"/>
    <cacheHierarchy uniqueName="[Table_ActGoal].[Period (Month)]" caption="Period (Month)" attribute="1" defaultMemberUniqueName="[Table_ActGoal].[Period (Month)].[All]" allUniqueName="[Table_ActGoal].[Period (Month)].[All]" dimensionUniqueName="[Table_ActGoal]" displayFolder="" count="2" memberValueDatatype="130" unbalanced="0">
      <fieldsUsage count="2">
        <fieldUsage x="-1"/>
        <fieldUsage x="1"/>
      </fieldsUsage>
    </cacheHierarchy>
    <cacheHierarchy uniqueName="[Table_ActGoal Metrics].[Metrics (Actual)]" caption="Metrics (Actual)" attribute="1" defaultMemberUniqueName="[Table_ActGoal Metrics].[Metrics (Actual)].[All]" allUniqueName="[Table_ActGoal Metrics].[Metrics (Actual)].[All]" dimensionUniqueName="[Table_ActGoal Metrics]" displayFolder="" count="2" memberValueDatatype="130" unbalanced="0">
      <fieldsUsage count="2">
        <fieldUsage x="-1"/>
        <fieldUsage x="4"/>
      </fieldsUsage>
    </cacheHierarchy>
    <cacheHierarchy uniqueName="[Table_ActGoal Metrics].[Year]" caption="Year" attribute="1" defaultMemberUniqueName="[Table_ActGoal Metrics].[Year].[All]" allUniqueName="[Table_ActGoal Metrics].[Year].[All]" dimensionUniqueName="[Table_ActGoal Metrics]" displayFolder="" count="0" memberValueDatatype="20" unbalanced="0"/>
    <cacheHierarchy uniqueName="[Table_ActGoal_Transpose].[Metrics]" caption="Metrics" attribute="1" defaultMemberUniqueName="[Table_ActGoal_Transpose].[Metrics].[All]" allUniqueName="[Table_ActGoal_Transpose].[Metrics].[All]" dimensionUniqueName="[Table_ActGoal_Transpose]" displayFolder="" count="0" memberValueDatatype="130" unbalanced="0"/>
    <cacheHierarchy uniqueName="[Table_ActGoal_Transpose].[Jan-01]" caption="Jan-01" attribute="1" defaultMemberUniqueName="[Table_ActGoal_Transpose].[Jan-01].[All]" allUniqueName="[Table_ActGoal_Transpose].[Jan-01].[All]" dimensionUniqueName="[Table_ActGoal_Transpose]" displayFolder="" count="0" memberValueDatatype="5" unbalanced="0"/>
    <cacheHierarchy uniqueName="[Table_ActGoal_Transpose].[Feb-01]" caption="Feb-01" attribute="1" defaultMemberUniqueName="[Table_ActGoal_Transpose].[Feb-01].[All]" allUniqueName="[Table_ActGoal_Transpose].[Feb-01].[All]" dimensionUniqueName="[Table_ActGoal_Transpose]" displayFolder="" count="0" memberValueDatatype="5" unbalanced="0"/>
    <cacheHierarchy uniqueName="[Table_ActGoal_Transpose].[Mar-01]" caption="Mar-01" attribute="1" defaultMemberUniqueName="[Table_ActGoal_Transpose].[Mar-01].[All]" allUniqueName="[Table_ActGoal_Transpose].[Mar-01].[All]" dimensionUniqueName="[Table_ActGoal_Transpose]" displayFolder="" count="0" memberValueDatatype="5" unbalanced="0"/>
    <cacheHierarchy uniqueName="[Table_ActGoal_Transpose].[Apr-01]" caption="Apr-01" attribute="1" defaultMemberUniqueName="[Table_ActGoal_Transpose].[Apr-01].[All]" allUniqueName="[Table_ActGoal_Transpose].[Apr-01].[All]" dimensionUniqueName="[Table_ActGoal_Transpose]" displayFolder="" count="0" memberValueDatatype="5" unbalanced="0"/>
    <cacheHierarchy uniqueName="[Table_ActGoal_Transpose].[May-01]" caption="May-01" attribute="1" defaultMemberUniqueName="[Table_ActGoal_Transpose].[May-01].[All]" allUniqueName="[Table_ActGoal_Transpose].[May-01].[All]" dimensionUniqueName="[Table_ActGoal_Transpose]" displayFolder="" count="0" memberValueDatatype="5" unbalanced="0"/>
    <cacheHierarchy uniqueName="[Table_ActGoal_Transpose].[Jun-01]" caption="Jun-01" attribute="1" defaultMemberUniqueName="[Table_ActGoal_Transpose].[Jun-01].[All]" allUniqueName="[Table_ActGoal_Transpose].[Jun-01].[All]" dimensionUniqueName="[Table_ActGoal_Transpose]" displayFolder="" count="0" memberValueDatatype="5" unbalanced="0"/>
    <cacheHierarchy uniqueName="[Table_ActGoal_Transpose].[Jul-01]" caption="Jul-01" attribute="1" defaultMemberUniqueName="[Table_ActGoal_Transpose].[Jul-01].[All]" allUniqueName="[Table_ActGoal_Transpose].[Jul-01].[All]" dimensionUniqueName="[Table_ActGoal_Transpose]" displayFolder="" count="0" memberValueDatatype="5" unbalanced="0"/>
    <cacheHierarchy uniqueName="[Table_ActGoal_Transpose].[Aug-01]" caption="Aug-01" attribute="1" defaultMemberUniqueName="[Table_ActGoal_Transpose].[Aug-01].[All]" allUniqueName="[Table_ActGoal_Transpose].[Aug-01].[All]" dimensionUniqueName="[Table_ActGoal_Transpose]" displayFolder="" count="0" memberValueDatatype="5" unbalanced="0"/>
    <cacheHierarchy uniqueName="[Table_ActGoal_Transpose].[Sep-01]" caption="Sep-01" attribute="1" defaultMemberUniqueName="[Table_ActGoal_Transpose].[Sep-01].[All]" allUniqueName="[Table_ActGoal_Transpose].[Sep-01].[All]" dimensionUniqueName="[Table_ActGoal_Transpose]" displayFolder="" count="0" memberValueDatatype="5" unbalanced="0"/>
    <cacheHierarchy uniqueName="[Table_ActGoal_Transpose].[Oct-01]" caption="Oct-01" attribute="1" defaultMemberUniqueName="[Table_ActGoal_Transpose].[Oct-01].[All]" allUniqueName="[Table_ActGoal_Transpose].[Oct-01].[All]" dimensionUniqueName="[Table_ActGoal_Transpose]" displayFolder="" count="0" memberValueDatatype="5" unbalanced="0"/>
    <cacheHierarchy uniqueName="[Table_ActGoal_Transpose].[Nov-01]" caption="Nov-01" attribute="1" defaultMemberUniqueName="[Table_ActGoal_Transpose].[Nov-01].[All]" allUniqueName="[Table_ActGoal_Transpose].[Nov-01].[All]" dimensionUniqueName="[Table_ActGoal_Transpose]" displayFolder="" count="0" memberValueDatatype="5" unbalanced="0"/>
    <cacheHierarchy uniqueName="[Table_ActGoal_Transpose].[Dec-01]" caption="Dec-01" attribute="1" defaultMemberUniqueName="[Table_ActGoal_Transpose].[Dec-01].[All]" allUniqueName="[Table_ActGoal_Transpose].[Dec-01].[All]" dimensionUniqueName="[Table_ActGoal_Transpose]" displayFolder="" count="0" memberValueDatatype="5" unbalanced="0"/>
    <cacheHierarchy uniqueName="[Table_ConversionLandPage].[Period]" caption="Period" attribute="1" time="1" defaultMemberUniqueName="[Table_ConversionLandPage].[Period].[All]" allUniqueName="[Table_ConversionLandPage].[Period].[All]" dimensionUniqueName="[Table_ConversionLandPage]" displayFolder="" count="0" memberValueDatatype="7" unbalanced="0"/>
    <cacheHierarchy uniqueName="[Table_ConversionLandPage].[Conversions]" caption="Conversions" attribute="1" defaultMemberUniqueName="[Table_ConversionLandPage].[Conversions].[All]" allUniqueName="[Table_ConversionLandPage].[Conversions].[All]" dimensionUniqueName="[Table_ConversionLandPage]" displayFolder="" count="0" memberValueDatatype="20" unbalanced="0"/>
    <cacheHierarchy uniqueName="[Table_ConversionLandPage].[Landing Page]" caption="Landing Page" attribute="1" defaultMemberUniqueName="[Table_ConversionLandPage].[Landing Page].[All]" allUniqueName="[Table_ConversionLandPage].[Landing Page].[All]" dimensionUniqueName="[Table_ConversionLandPage]" displayFolder="" count="0" memberValueDatatype="130" unbalanced="0"/>
    <cacheHierarchy uniqueName="[Table_ConversionLandPage].[Period (Month)]" caption="Period (Month)" attribute="1" defaultMemberUniqueName="[Table_ConversionLandPage].[Period (Month)].[All]" allUniqueName="[Table_ConversionLandPage].[Period (Month)].[All]" dimensionUniqueName="[Table_ConversionLandPage]" displayFolder="" count="0" memberValueDatatype="130" unbalanced="0"/>
    <cacheHierarchy uniqueName="[Table_ConversionLandPage_LandingPage].[Row Labels]" caption="Row Labels" attribute="1" defaultMemberUniqueName="[Table_ConversionLandPage_LandingPage].[Row Labels].[All]" allUniqueName="[Table_ConversionLandPage_LandingPage].[Row Labels].[All]" dimensionUniqueName="[Table_ConversionLandPage_LandingPage]" displayFolder="" count="2" memberValueDatatype="130" unbalanced="0"/>
    <cacheHierarchy uniqueName="[Table_ConversionLandPage_LandingPage].[Sum of Conversions]" caption="Sum of Conversions" attribute="1" defaultMemberUniqueName="[Table_ConversionLandPage_LandingPage].[Sum of Conversions].[All]" allUniqueName="[Table_ConversionLandPage_LandingPage].[Sum of Conversions].[All]" dimensionUniqueName="[Table_ConversionLandPage_LandingPage]" displayFolder="" count="0" memberValueDatatype="20" unbalanced="0"/>
    <cacheHierarchy uniqueName="[Table_ConversionLandPage_v2].[Row Labels]" caption="Row Labels" attribute="1" defaultMemberUniqueName="[Table_ConversionLandPage_v2].[Row Labels].[All]" allUniqueName="[Table_ConversionLandPage_v2].[Row Labels].[All]" dimensionUniqueName="[Table_ConversionLandPage_v2]" displayFolder="" count="0" memberValueDatatype="130" unbalanced="0"/>
    <cacheHierarchy uniqueName="[Table_ConversionLandPage_v2].[Landing Page #1]" caption="Landing Page #1" attribute="1" defaultMemberUniqueName="[Table_ConversionLandPage_v2].[Landing Page #1].[All]" allUniqueName="[Table_ConversionLandPage_v2].[Landing Page #1].[All]" dimensionUniqueName="[Table_ConversionLandPage_v2]" displayFolder="" count="0" memberValueDatatype="20" unbalanced="0"/>
    <cacheHierarchy uniqueName="[Table_ConversionLandPage_v2].[Landing Page #2]" caption="Landing Page #2" attribute="1" defaultMemberUniqueName="[Table_ConversionLandPage_v2].[Landing Page #2].[All]" allUniqueName="[Table_ConversionLandPage_v2].[Landing Page #2].[All]" dimensionUniqueName="[Table_ConversionLandPage_v2]" displayFolder="" count="0" memberValueDatatype="20" unbalanced="0"/>
    <cacheHierarchy uniqueName="[Table_ConversionLandPage_v2].[Landing Page #3]" caption="Landing Page #3" attribute="1" defaultMemberUniqueName="[Table_ConversionLandPage_v2].[Landing Page #3].[All]" allUniqueName="[Table_ConversionLandPage_v2].[Landing Page #3].[All]" dimensionUniqueName="[Table_ConversionLandPage_v2]" displayFolder="" count="0" memberValueDatatype="20" unbalanced="0"/>
    <cacheHierarchy uniqueName="[Table_ConversionLandPage_v2].[Grand Total]" caption="Grand Total" attribute="1" defaultMemberUniqueName="[Table_ConversionLandPage_v2].[Grand Total].[All]" allUniqueName="[Table_ConversionLandPage_v2].[Grand Total].[All]" dimensionUniqueName="[Table_ConversionLandPage_v2]" displayFolder="" count="0" memberValueDatatype="20" unbalanced="0"/>
    <cacheHierarchy uniqueName="[Table_ScansAdLocation].[Period]" caption="Period" attribute="1" time="1" defaultMemberUniqueName="[Table_ScansAdLocation].[Period].[All]" allUniqueName="[Table_ScansAdLocation].[Period].[All]" dimensionUniqueName="[Table_ScansAdLocation]" displayFolder="" count="0" memberValueDatatype="7" unbalanced="0"/>
    <cacheHierarchy uniqueName="[Table_ScansAdLocation].[# of Scans]" caption="# of Scans" attribute="1" defaultMemberUniqueName="[Table_ScansAdLocation].[# of Scans].[All]" allUniqueName="[Table_ScansAdLocation].[# of Scans].[All]" dimensionUniqueName="[Table_ScansAdLocation]" displayFolder="" count="0" memberValueDatatype="20" unbalanced="0"/>
    <cacheHierarchy uniqueName="[Table_ScansAdLocation].[Ad Location]" caption="Ad Location" attribute="1" defaultMemberUniqueName="[Table_ScansAdLocation].[Ad Location].[All]" allUniqueName="[Table_ScansAdLocation].[Ad Location].[All]" dimensionUniqueName="[Table_ScansAdLocation]" displayFolder="" count="0" memberValueDatatype="130" unbalanced="0"/>
    <cacheHierarchy uniqueName="[Table_ScansAdLocation_AdLocation].[Row Labels]" caption="Row Labels" attribute="1" defaultMemberUniqueName="[Table_ScansAdLocation_AdLocation].[Row Labels].[All]" allUniqueName="[Table_ScansAdLocation_AdLocation].[Row Labels].[All]" dimensionUniqueName="[Table_ScansAdLocation_AdLocation]" displayFolder="" count="2" memberValueDatatype="130" unbalanced="0">
      <fieldsUsage count="2">
        <fieldUsage x="-1"/>
        <fieldUsage x="5"/>
      </fieldsUsage>
    </cacheHierarchy>
    <cacheHierarchy uniqueName="[Table_ScansAdLocation_AdLocation].[Sum of # of Scans]" caption="Sum of # of Scans" attribute="1" defaultMemberUniqueName="[Table_ScansAdLocation_AdLocation].[Sum of # of Scans].[All]" allUniqueName="[Table_ScansAdLocation_AdLocation].[Sum of # of Scans].[All]" dimensionUniqueName="[Table_ScansAdLocation_AdLocation]" displayFolder="" count="0" memberValueDatatype="20" unbalanced="0"/>
    <cacheHierarchy uniqueName="[Table_ScansAdLocation_v2].[Period(Month)]" caption="Period(Month)" attribute="1" defaultMemberUniqueName="[Table_ScansAdLocation_v2].[Period(Month)].[All]" allUniqueName="[Table_ScansAdLocation_v2].[Period(Month)].[All]" dimensionUniqueName="[Table_ScansAdLocation_v2]" displayFolder="" count="0" memberValueDatatype="130" unbalanced="0"/>
    <cacheHierarchy uniqueName="[Table_ScansAdLocation_v2].[Billboard]" caption="Billboard" attribute="1" defaultMemberUniqueName="[Table_ScansAdLocation_v2].[Billboard].[All]" allUniqueName="[Table_ScansAdLocation_v2].[Billboard].[All]" dimensionUniqueName="[Table_ScansAdLocation_v2]" displayFolder="" count="0" memberValueDatatype="20" unbalanced="0"/>
    <cacheHierarchy uniqueName="[Table_ScansAdLocation_v2].[In Store Display]" caption="In Store Display" attribute="1" defaultMemberUniqueName="[Table_ScansAdLocation_v2].[In Store Display].[All]" allUniqueName="[Table_ScansAdLocation_v2].[In Store Display].[All]" dimensionUniqueName="[Table_ScansAdLocation_v2]" displayFolder="" count="0" memberValueDatatype="20" unbalanced="0"/>
    <cacheHierarchy uniqueName="[Table_ScansAdLocation_v2].[Magazine Ad]" caption="Magazine Ad" attribute="1" defaultMemberUniqueName="[Table_ScansAdLocation_v2].[Magazine Ad].[All]" allUniqueName="[Table_ScansAdLocation_v2].[Magazine Ad].[All]" dimensionUniqueName="[Table_ScansAdLocation_v2]" displayFolder="" count="0" memberValueDatatype="20" unbalanced="0"/>
    <cacheHierarchy uniqueName="[Table_ScansAdLocation_v2].[Newspaper Ad]" caption="Newspaper Ad" attribute="1" defaultMemberUniqueName="[Table_ScansAdLocation_v2].[Newspaper Ad].[All]" allUniqueName="[Table_ScansAdLocation_v2].[Newspaper Ad].[All]" dimensionUniqueName="[Table_ScansAdLocation_v2]" displayFolder="" count="0" memberValueDatatype="20" unbalanced="0"/>
    <cacheHierarchy uniqueName="[Table_ScansAdLocation_v2].[Product Packaging]" caption="Product Packaging" attribute="1" defaultMemberUniqueName="[Table_ScansAdLocation_v2].[Product Packaging].[All]" allUniqueName="[Table_ScansAdLocation_v2].[Product Packaging].[All]" dimensionUniqueName="[Table_ScansAdLocation_v2]" displayFolder="" count="0" memberValueDatatype="20" unbalanced="0"/>
    <cacheHierarchy uniqueName="[Table_ScansAdLocation_v2].[Tradeshow]" caption="Tradeshow" attribute="1" defaultMemberUniqueName="[Table_ScansAdLocation_v2].[Tradeshow].[All]" allUniqueName="[Table_ScansAdLocation_v2].[Tradeshow].[All]" dimensionUniqueName="[Table_ScansAdLocation_v2]" displayFolder="" count="0" memberValueDatatype="20" unbalanced="0"/>
    <cacheHierarchy uniqueName="[Table_ScansAdLocation_v2].[Grand Total]" caption="Grand Total" attribute="1" defaultMemberUniqueName="[Table_ScansAdLocation_v2].[Grand Total].[All]" allUniqueName="[Table_ScansAdLocation_v2].[Grand Total].[All]" dimensionUniqueName="[Table_ScansAdLocation_v2]" displayFolder="" count="0" memberValueDatatype="20" unbalanced="0"/>
    <cacheHierarchy uniqueName="[Table_ActGoal].[Period (Month Index)]" caption="Period (Month Index)" attribute="1" defaultMemberUniqueName="[Table_ActGoal].[Period (Month Index)].[All]" allUniqueName="[Table_ActGoal].[Period (Month Index)].[All]" dimensionUniqueName="[Table_ActGoal]" displayFolder="" count="0" memberValueDatatype="20" unbalanced="0" hidden="1"/>
    <cacheHierarchy uniqueName="[Table_ConversionLandPage].[Period (Month Index)]" caption="Period (Month Index)" attribute="1" defaultMemberUniqueName="[Table_ConversionLandPage].[Period (Month Index)].[All]" allUniqueName="[Table_ConversionLandPage].[Period (Month Index)].[All]" dimensionUniqueName="[Table_ConversionLandPage]" displayFolder="" count="0" memberValueDatatype="20" unbalanced="0" hidden="1"/>
    <cacheHierarchy uniqueName="[Measures].[__XL_Count Table_ActGoal]" caption="__XL_Count Table_ActGoal" measure="1" displayFolder="" measureGroup="Table_ActGoal" count="0" hidden="1"/>
    <cacheHierarchy uniqueName="[Measures].[__XL_Count Table_ScansAdLocation]" caption="__XL_Count Table_ScansAdLocation" measure="1" displayFolder="" measureGroup="Table_ScansAdLocation" count="0" hidden="1"/>
    <cacheHierarchy uniqueName="[Measures].[__XL_Count Table_ConversionLandPage]" caption="__XL_Count Table_ConversionLandPage" measure="1" displayFolder="" measureGroup="Table_ConversionLandPage" count="0" hidden="1"/>
    <cacheHierarchy uniqueName="[Measures].[__XL_Count Orig1 2]" caption="__XL_Count Orig1 2" measure="1" displayFolder="" measureGroup="Orig1 2" count="0" hidden="1"/>
    <cacheHierarchy uniqueName="[Measures].[__XL_Count Table_ScansAdLocation_v2]" caption="__XL_Count Table_ScansAdLocation_v2" measure="1" displayFolder="" measureGroup="Table_ScansAdLocation_v2" count="0" hidden="1"/>
    <cacheHierarchy uniqueName="[Measures].[__XL_Count Table_ConversionLandPage_v2]" caption="__XL_Count Table_ConversionLandPage_v2" measure="1" displayFolder="" measureGroup="Table_ConversionLandPage_v2" count="0" hidden="1"/>
    <cacheHierarchy uniqueName="[Measures].[__XL_Count Table_ConversionLandPage_LandingPage]" caption="__XL_Count Table_ConversionLandPage_LandingPage" measure="1" displayFolder="" measureGroup="Table_ConversionLandPage_LandingPage" count="0" hidden="1"/>
    <cacheHierarchy uniqueName="[Measures].[__XL_Count Table_ScansAdLocation_AdLocation]" caption="__XL_Count Table_ScansAdLocation_AdLocation" measure="1" displayFolder="" measureGroup="Table_ScansAdLocation_AdLocation" count="0" hidden="1"/>
    <cacheHierarchy uniqueName="[Measures].[__XL_Count Table_ActGoal_Transpose]" caption="__XL_Count Table_ActGoal_Transpose" measure="1" displayFolder="" measureGroup="Table_ActGoal_Transpose" count="0" hidden="1"/>
    <cacheHierarchy uniqueName="[Measures].[__XL_Count Table_ActGoal Metrics]" caption="__XL_Count Table_ActGoal Metrics" measure="1" displayFolder="" measureGroup="Table_ActGoal Metrics" count="0" hidden="1"/>
    <cacheHierarchy uniqueName="[Measures].[__No measures defined]" caption="__No measures defined" measure="1" displayFolder="" count="0" hidden="1"/>
    <cacheHierarchy uniqueName="[Measures].[Sum of # of Impressions]" caption="Sum of # of Impressions" measure="1" displayFolder="" measureGroup="Table_ActGoal" count="0" hidden="1">
      <extLst>
        <ext xmlns:x15="http://schemas.microsoft.com/office/spreadsheetml/2010/11/main" uri="{B97F6D7D-B522-45F9-BDA1-12C45D357490}">
          <x15:cacheHierarchy aggregatedColumn="4"/>
        </ext>
      </extLst>
    </cacheHierarchy>
    <cacheHierarchy uniqueName="[Measures].[Sum of Conversions]" caption="Sum of Conversions" measure="1" displayFolder="" measureGroup="Table_ConversionLandPage" count="0" hidden="1">
      <extLst>
        <ext xmlns:x15="http://schemas.microsoft.com/office/spreadsheetml/2010/11/main" uri="{B97F6D7D-B522-45F9-BDA1-12C45D357490}">
          <x15:cacheHierarchy aggregatedColumn="27"/>
        </ext>
      </extLst>
    </cacheHierarchy>
    <cacheHierarchy uniqueName="[Measures].[Sum of # of Scans]" caption="Sum of # of Scans" measure="1" displayFolder="" measureGroup="Table_ScansAdLocation" count="0" hidden="1">
      <extLst>
        <ext xmlns:x15="http://schemas.microsoft.com/office/spreadsheetml/2010/11/main" uri="{B97F6D7D-B522-45F9-BDA1-12C45D357490}">
          <x15:cacheHierarchy aggregatedColumn="38"/>
        </ext>
      </extLst>
    </cacheHierarchy>
    <cacheHierarchy uniqueName="[Measures].[Sum of # of Scans (Goal)]" caption="Sum of # of Scans (Goal)" measure="1" displayFolder="" measureGroup="Table_ActGoal" count="0" hidden="1">
      <extLst>
        <ext xmlns:x15="http://schemas.microsoft.com/office/spreadsheetml/2010/11/main" uri="{B97F6D7D-B522-45F9-BDA1-12C45D357490}">
          <x15:cacheHierarchy aggregatedColumn="6"/>
        </ext>
      </extLst>
    </cacheHierarchy>
    <cacheHierarchy uniqueName="[Measures].[Sum of # of Scans (Actual)]" caption="Sum of # of Scans (Actual)" measure="1" displayFolder="" measureGroup="Table_ActGoal" count="0" hidden="1">
      <extLst>
        <ext xmlns:x15="http://schemas.microsoft.com/office/spreadsheetml/2010/11/main" uri="{B97F6D7D-B522-45F9-BDA1-12C45D357490}">
          <x15:cacheHierarchy aggregatedColumn="5"/>
        </ext>
      </extLst>
    </cacheHierarchy>
    <cacheHierarchy uniqueName="[Measures].[Count of Ad Location]" caption="Count of Ad Location" measure="1" displayFolder="" measureGroup="Table_ScansAdLocation" count="0" hidden="1">
      <extLst>
        <ext xmlns:x15="http://schemas.microsoft.com/office/spreadsheetml/2010/11/main" uri="{B97F6D7D-B522-45F9-BDA1-12C45D357490}">
          <x15:cacheHierarchy aggregatedColumn="39"/>
        </ext>
      </extLst>
    </cacheHierarchy>
    <cacheHierarchy uniqueName="[Measures].[Sum of Scan Through Rate (Actual)]" caption="Sum of Scan Through Rate (Actual)" measure="1" displayFolder="" measureGroup="Table_ActGoal" count="0" oneField="1" hidden="1">
      <fieldsUsage count="1">
        <fieldUsage x="2"/>
      </fieldsUsage>
      <extLst>
        <ext xmlns:x15="http://schemas.microsoft.com/office/spreadsheetml/2010/11/main" uri="{B97F6D7D-B522-45F9-BDA1-12C45D357490}">
          <x15:cacheHierarchy aggregatedColumn="7"/>
        </ext>
      </extLst>
    </cacheHierarchy>
    <cacheHierarchy uniqueName="[Measures].[Sum of Scan Through Rate (Goal)]" caption="Sum of Scan Through Rate (Goal)" measure="1" displayFolder="" measureGroup="Table_ActGoal" count="0" oneField="1" hidden="1">
      <fieldsUsage count="1">
        <fieldUsage x="3"/>
      </fieldsUsage>
      <extLst>
        <ext xmlns:x15="http://schemas.microsoft.com/office/spreadsheetml/2010/11/main" uri="{B97F6D7D-B522-45F9-BDA1-12C45D357490}">
          <x15:cacheHierarchy aggregatedColumn="8"/>
        </ext>
      </extLst>
    </cacheHierarchy>
    <cacheHierarchy uniqueName="[Measures].[Sum of Billboard]" caption="Sum of Billboard" measure="1" displayFolder="" measureGroup="Table_ScansAdLocation_v2" count="0" hidden="1">
      <extLst>
        <ext xmlns:x15="http://schemas.microsoft.com/office/spreadsheetml/2010/11/main" uri="{B97F6D7D-B522-45F9-BDA1-12C45D357490}">
          <x15:cacheHierarchy aggregatedColumn="43"/>
        </ext>
      </extLst>
    </cacheHierarchy>
    <cacheHierarchy uniqueName="[Measures].[Sum of Grand Total]" caption="Sum of Grand Total" measure="1" displayFolder="" measureGroup="Table_ScansAdLocation_v2" count="0" hidden="1">
      <extLst>
        <ext xmlns:x15="http://schemas.microsoft.com/office/spreadsheetml/2010/11/main" uri="{B97F6D7D-B522-45F9-BDA1-12C45D357490}">
          <x15:cacheHierarchy aggregatedColumn="49"/>
        </ext>
      </extLst>
    </cacheHierarchy>
    <cacheHierarchy uniqueName="[Measures].[Sum of In Store Display]" caption="Sum of In Store Display" measure="1" displayFolder="" measureGroup="Table_ScansAdLocation_v2" count="0" hidden="1">
      <extLst>
        <ext xmlns:x15="http://schemas.microsoft.com/office/spreadsheetml/2010/11/main" uri="{B97F6D7D-B522-45F9-BDA1-12C45D357490}">
          <x15:cacheHierarchy aggregatedColumn="44"/>
        </ext>
      </extLst>
    </cacheHierarchy>
    <cacheHierarchy uniqueName="[Measures].[Sum of Magazine Ad]" caption="Sum of Magazine Ad" measure="1" displayFolder="" measureGroup="Table_ScansAdLocation_v2" count="0" hidden="1">
      <extLst>
        <ext xmlns:x15="http://schemas.microsoft.com/office/spreadsheetml/2010/11/main" uri="{B97F6D7D-B522-45F9-BDA1-12C45D357490}">
          <x15:cacheHierarchy aggregatedColumn="45"/>
        </ext>
      </extLst>
    </cacheHierarchy>
    <cacheHierarchy uniqueName="[Measures].[Sum of Newspaper Ad]" caption="Sum of Newspaper Ad" measure="1" displayFolder="" measureGroup="Table_ScansAdLocation_v2" count="0" hidden="1">
      <extLst>
        <ext xmlns:x15="http://schemas.microsoft.com/office/spreadsheetml/2010/11/main" uri="{B97F6D7D-B522-45F9-BDA1-12C45D357490}">
          <x15:cacheHierarchy aggregatedColumn="46"/>
        </ext>
      </extLst>
    </cacheHierarchy>
    <cacheHierarchy uniqueName="[Measures].[Sum of Product Packaging]" caption="Sum of Product Packaging" measure="1" displayFolder="" measureGroup="Table_ScansAdLocation_v2" count="0" hidden="1">
      <extLst>
        <ext xmlns:x15="http://schemas.microsoft.com/office/spreadsheetml/2010/11/main" uri="{B97F6D7D-B522-45F9-BDA1-12C45D357490}">
          <x15:cacheHierarchy aggregatedColumn="47"/>
        </ext>
      </extLst>
    </cacheHierarchy>
    <cacheHierarchy uniqueName="[Measures].[Sum of Tradeshow]" caption="Sum of Tradeshow" measure="1" displayFolder="" measureGroup="Table_ScansAdLocation_v2" count="0" hidden="1">
      <extLst>
        <ext xmlns:x15="http://schemas.microsoft.com/office/spreadsheetml/2010/11/main" uri="{B97F6D7D-B522-45F9-BDA1-12C45D357490}">
          <x15:cacheHierarchy aggregatedColumn="48"/>
        </ext>
      </extLst>
    </cacheHierarchy>
    <cacheHierarchy uniqueName="[Measures].[Sum of Sum of # of Scans]" caption="Sum of Sum of # of Scans" measure="1" displayFolder="" measureGroup="Table_ScansAdLocation_AdLocation" count="0" hidden="1">
      <extLst>
        <ext xmlns:x15="http://schemas.microsoft.com/office/spreadsheetml/2010/11/main" uri="{B97F6D7D-B522-45F9-BDA1-12C45D357490}">
          <x15:cacheHierarchy aggregatedColumn="41"/>
        </ext>
      </extLst>
    </cacheHierarchy>
    <cacheHierarchy uniqueName="[Measures].[Sum of Conversions from QR Landing Pages (Actual)]" caption="Sum of Conversions from QR Landing Pages (Actual)" measure="1" displayFolder="" measureGroup="Table_ActGoal" count="0" hidden="1">
      <extLst>
        <ext xmlns:x15="http://schemas.microsoft.com/office/spreadsheetml/2010/11/main" uri="{B97F6D7D-B522-45F9-BDA1-12C45D357490}">
          <x15:cacheHierarchy aggregatedColumn="9"/>
        </ext>
      </extLst>
    </cacheHierarchy>
  </cacheHierarchies>
  <kpis count="0"/>
  <dimensions count="11">
    <dimension measure="1" name="Measures" uniqueName="[Measures]" caption="Measures"/>
    <dimension name="Orig1 2" uniqueName="[Orig1 2]" caption="Orig1 2"/>
    <dimension name="Table_ActGoal" uniqueName="[Table_ActGoal]" caption="Table_ActGoal"/>
    <dimension name="Table_ActGoal Metrics" uniqueName="[Table_ActGoal Metrics]" caption="Table_ActGoal Metrics"/>
    <dimension name="Table_ActGoal_Transpose" uniqueName="[Table_ActGoal_Transpose]" caption="Table_ActGoal_Transpose"/>
    <dimension name="Table_ConversionLandPage" uniqueName="[Table_ConversionLandPage]" caption="Table_ConversionLandPage"/>
    <dimension name="Table_ConversionLandPage_LandingPage" uniqueName="[Table_ConversionLandPage_LandingPage]" caption="Table_ConversionLandPage_LandingPage"/>
    <dimension name="Table_ConversionLandPage_v2" uniqueName="[Table_ConversionLandPage_v2]" caption="Table_ConversionLandPage_v2"/>
    <dimension name="Table_ScansAdLocation" uniqueName="[Table_ScansAdLocation]" caption="Table_ScansAdLocation"/>
    <dimension name="Table_ScansAdLocation_AdLocation" uniqueName="[Table_ScansAdLocation_AdLocation]" caption="Table_ScansAdLocation_AdLocation"/>
    <dimension name="Table_ScansAdLocation_v2" uniqueName="[Table_ScansAdLocation_v2]" caption="Table_ScansAdLocation_v2"/>
  </dimensions>
  <measureGroups count="10">
    <measureGroup name="Orig1 2" caption="Orig1 2"/>
    <measureGroup name="Table_ActGoal" caption="Table_ActGoal"/>
    <measureGroup name="Table_ActGoal Metrics" caption="Table_ActGoal Metrics"/>
    <measureGroup name="Table_ActGoal_Transpose" caption="Table_ActGoal_Transpose"/>
    <measureGroup name="Table_ConversionLandPage" caption="Table_ConversionLandPage"/>
    <measureGroup name="Table_ConversionLandPage_LandingPage" caption="Table_ConversionLandPage_LandingPage"/>
    <measureGroup name="Table_ConversionLandPage_v2" caption="Table_ConversionLandPage_v2"/>
    <measureGroup name="Table_ScansAdLocation" caption="Table_ScansAdLocation"/>
    <measureGroup name="Table_ScansAdLocation_AdLocation" caption="Table_ScansAdLocation_AdLocation"/>
    <measureGroup name="Table_ScansAdLocation_v2" caption="Table_ScansAdLocation_v2"/>
  </measureGroups>
  <maps count="14">
    <map measureGroup="0" dimension="1"/>
    <map measureGroup="1" dimension="2"/>
    <map measureGroup="2" dimension="3"/>
    <map measureGroup="3" dimension="4"/>
    <map measureGroup="4" dimension="2"/>
    <map measureGroup="4" dimension="5"/>
    <map measureGroup="4" dimension="6"/>
    <map measureGroup="5" dimension="6"/>
    <map measureGroup="6" dimension="7"/>
    <map measureGroup="7" dimension="2"/>
    <map measureGroup="7" dimension="8"/>
    <map measureGroup="7" dimension="9"/>
    <map measureGroup="8" dimension="9"/>
    <map measureGroup="9" dimension="1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uven Dale Colaste" refreshedDate="45148.196218055557" backgroundQuery="1" createdVersion="3" refreshedVersion="7" minRefreshableVersion="3" recordCount="0" supportSubquery="1" supportAdvancedDrill="1" xr:uid="{DD62A6CC-DD96-46C6-B9AD-F3E554BEB05D}">
  <cacheSource type="external" connectionId="1">
    <extLst>
      <ext xmlns:x14="http://schemas.microsoft.com/office/spreadsheetml/2009/9/main" uri="{F057638F-6D5F-4e77-A914-E7F072B9BCA8}">
        <x14:sourceConnection name="ThisWorkbookDataModel"/>
      </ext>
    </extLst>
  </cacheSource>
  <cacheFields count="0"/>
  <cacheHierarchies count="80">
    <cacheHierarchy uniqueName="[Orig1 2].[Period]" caption="Period" attribute="1" time="1" defaultMemberUniqueName="[Orig1 2].[Period].[All]" allUniqueName="[Orig1 2].[Period].[All]" dimensionUniqueName="[Orig1 2]" displayFolder="" count="0" memberValueDatatype="7" unbalanced="0"/>
    <cacheHierarchy uniqueName="[Orig1 2].[# of Scans]" caption="# of Scans" attribute="1" defaultMemberUniqueName="[Orig1 2].[# of Scans].[All]" allUniqueName="[Orig1 2].[# of Scans].[All]" dimensionUniqueName="[Orig1 2]" displayFolder="" count="0" memberValueDatatype="20" unbalanced="0"/>
    <cacheHierarchy uniqueName="[Orig1 2].[Ad Location]" caption="Ad Location" attribute="1" defaultMemberUniqueName="[Orig1 2].[Ad Location].[All]" allUniqueName="[Orig1 2].[Ad Location].[All]" dimensionUniqueName="[Orig1 2]" displayFolder="" count="0" memberValueDatatype="130" unbalanced="0"/>
    <cacheHierarchy uniqueName="[Table_ActGoal].[Period]" caption="Period" attribute="1" time="1" defaultMemberUniqueName="[Table_ActGoal].[Period].[All]" allUniqueName="[Table_ActGoal].[Period].[All]" dimensionUniqueName="[Table_ActGoal]" displayFolder="" count="0" memberValueDatatype="7" unbalanced="0"/>
    <cacheHierarchy uniqueName="[Table_ActGoal].[# of Impressions]" caption="# of Impressions" attribute="1" defaultMemberUniqueName="[Table_ActGoal].[# of Impressions].[All]" allUniqueName="[Table_ActGoal].[# of Impressions].[All]" dimensionUniqueName="[Table_ActGoal]" displayFolder="" count="0" memberValueDatatype="20" unbalanced="0"/>
    <cacheHierarchy uniqueName="[Table_ActGoal].[# of Scans (Actual)]" caption="# of Scans (Actual)" attribute="1" defaultMemberUniqueName="[Table_ActGoal].[# of Scans (Actual)].[All]" allUniqueName="[Table_ActGoal].[# of Scans (Actual)].[All]" dimensionUniqueName="[Table_ActGoal]" displayFolder="" count="0" memberValueDatatype="20" unbalanced="0"/>
    <cacheHierarchy uniqueName="[Table_ActGoal].[# of Scans (Goal)]" caption="# of Scans (Goal)" attribute="1" defaultMemberUniqueName="[Table_ActGoal].[# of Scans (Goal)].[All]" allUniqueName="[Table_ActGoal].[# of Scans (Goal)].[All]" dimensionUniqueName="[Table_ActGoal]" displayFolder="" count="0" memberValueDatatype="20" unbalanced="0"/>
    <cacheHierarchy uniqueName="[Table_ActGoal].[Scan Through Rate (Actual)]" caption="Scan Through Rate (Actual)" attribute="1" defaultMemberUniqueName="[Table_ActGoal].[Scan Through Rate (Actual)].[All]" allUniqueName="[Table_ActGoal].[Scan Through Rate (Actual)].[All]" dimensionUniqueName="[Table_ActGoal]" displayFolder="" count="0" memberValueDatatype="5" unbalanced="0"/>
    <cacheHierarchy uniqueName="[Table_ActGoal].[Scan Through Rate (Goal)]" caption="Scan Through Rate (Goal)" attribute="1" defaultMemberUniqueName="[Table_ActGoal].[Scan Through Rate (Goal)].[All]" allUniqueName="[Table_ActGoal].[Scan Through Rate (Goal)].[All]" dimensionUniqueName="[Table_ActGoal]" displayFolder="" count="0" memberValueDatatype="5" unbalanced="0"/>
    <cacheHierarchy uniqueName="[Table_ActGoal].[Conversions from QR Landing Pages (Actual)]" caption="Conversions from QR Landing Pages (Actual)" attribute="1" defaultMemberUniqueName="[Table_ActGoal].[Conversions from QR Landing Pages (Actual)].[All]" allUniqueName="[Table_ActGoal].[Conversions from QR Landing Pages (Actual)].[All]" dimensionUniqueName="[Table_ActGoal]" displayFolder="" count="0" memberValueDatatype="20" unbalanced="0"/>
    <cacheHierarchy uniqueName="[Table_ActGoal].[Period (Month)]" caption="Period (Month)" attribute="1" defaultMemberUniqueName="[Table_ActGoal].[Period (Month)].[All]" allUniqueName="[Table_ActGoal].[Period (Month)].[All]" dimensionUniqueName="[Table_ActGoal]" displayFolder="" count="0" memberValueDatatype="130" unbalanced="0"/>
    <cacheHierarchy uniqueName="[Table_ActGoal Metrics].[Metrics (Actual)]" caption="Metrics (Actual)" attribute="1" defaultMemberUniqueName="[Table_ActGoal Metrics].[Metrics (Actual)].[All]" allUniqueName="[Table_ActGoal Metrics].[Metrics (Actual)].[All]" dimensionUniqueName="[Table_ActGoal Metrics]" displayFolder="" count="2" memberValueDatatype="130" unbalanced="0"/>
    <cacheHierarchy uniqueName="[Table_ActGoal Metrics].[Year]" caption="Year" attribute="1" defaultMemberUniqueName="[Table_ActGoal Metrics].[Year].[All]" allUniqueName="[Table_ActGoal Metrics].[Year].[All]" dimensionUniqueName="[Table_ActGoal Metrics]" displayFolder="" count="0" memberValueDatatype="20" unbalanced="0"/>
    <cacheHierarchy uniqueName="[Table_ActGoal_Transpose].[Metrics]" caption="Metrics" attribute="1" defaultMemberUniqueName="[Table_ActGoal_Transpose].[Metrics].[All]" allUniqueName="[Table_ActGoal_Transpose].[Metrics].[All]" dimensionUniqueName="[Table_ActGoal_Transpose]" displayFolder="" count="0" memberValueDatatype="130" unbalanced="0"/>
    <cacheHierarchy uniqueName="[Table_ActGoal_Transpose].[Jan-01]" caption="Jan-01" attribute="1" defaultMemberUniqueName="[Table_ActGoal_Transpose].[Jan-01].[All]" allUniqueName="[Table_ActGoal_Transpose].[Jan-01].[All]" dimensionUniqueName="[Table_ActGoal_Transpose]" displayFolder="" count="0" memberValueDatatype="5" unbalanced="0"/>
    <cacheHierarchy uniqueName="[Table_ActGoal_Transpose].[Feb-01]" caption="Feb-01" attribute="1" defaultMemberUniqueName="[Table_ActGoal_Transpose].[Feb-01].[All]" allUniqueName="[Table_ActGoal_Transpose].[Feb-01].[All]" dimensionUniqueName="[Table_ActGoal_Transpose]" displayFolder="" count="0" memberValueDatatype="5" unbalanced="0"/>
    <cacheHierarchy uniqueName="[Table_ActGoal_Transpose].[Mar-01]" caption="Mar-01" attribute="1" defaultMemberUniqueName="[Table_ActGoal_Transpose].[Mar-01].[All]" allUniqueName="[Table_ActGoal_Transpose].[Mar-01].[All]" dimensionUniqueName="[Table_ActGoal_Transpose]" displayFolder="" count="0" memberValueDatatype="5" unbalanced="0"/>
    <cacheHierarchy uniqueName="[Table_ActGoal_Transpose].[Apr-01]" caption="Apr-01" attribute="1" defaultMemberUniqueName="[Table_ActGoal_Transpose].[Apr-01].[All]" allUniqueName="[Table_ActGoal_Transpose].[Apr-01].[All]" dimensionUniqueName="[Table_ActGoal_Transpose]" displayFolder="" count="0" memberValueDatatype="5" unbalanced="0"/>
    <cacheHierarchy uniqueName="[Table_ActGoal_Transpose].[May-01]" caption="May-01" attribute="1" defaultMemberUniqueName="[Table_ActGoal_Transpose].[May-01].[All]" allUniqueName="[Table_ActGoal_Transpose].[May-01].[All]" dimensionUniqueName="[Table_ActGoal_Transpose]" displayFolder="" count="0" memberValueDatatype="5" unbalanced="0"/>
    <cacheHierarchy uniqueName="[Table_ActGoal_Transpose].[Jun-01]" caption="Jun-01" attribute="1" defaultMemberUniqueName="[Table_ActGoal_Transpose].[Jun-01].[All]" allUniqueName="[Table_ActGoal_Transpose].[Jun-01].[All]" dimensionUniqueName="[Table_ActGoal_Transpose]" displayFolder="" count="0" memberValueDatatype="5" unbalanced="0"/>
    <cacheHierarchy uniqueName="[Table_ActGoal_Transpose].[Jul-01]" caption="Jul-01" attribute="1" defaultMemberUniqueName="[Table_ActGoal_Transpose].[Jul-01].[All]" allUniqueName="[Table_ActGoal_Transpose].[Jul-01].[All]" dimensionUniqueName="[Table_ActGoal_Transpose]" displayFolder="" count="0" memberValueDatatype="5" unbalanced="0"/>
    <cacheHierarchy uniqueName="[Table_ActGoal_Transpose].[Aug-01]" caption="Aug-01" attribute="1" defaultMemberUniqueName="[Table_ActGoal_Transpose].[Aug-01].[All]" allUniqueName="[Table_ActGoal_Transpose].[Aug-01].[All]" dimensionUniqueName="[Table_ActGoal_Transpose]" displayFolder="" count="0" memberValueDatatype="5" unbalanced="0"/>
    <cacheHierarchy uniqueName="[Table_ActGoal_Transpose].[Sep-01]" caption="Sep-01" attribute="1" defaultMemberUniqueName="[Table_ActGoal_Transpose].[Sep-01].[All]" allUniqueName="[Table_ActGoal_Transpose].[Sep-01].[All]" dimensionUniqueName="[Table_ActGoal_Transpose]" displayFolder="" count="0" memberValueDatatype="5" unbalanced="0"/>
    <cacheHierarchy uniqueName="[Table_ActGoal_Transpose].[Oct-01]" caption="Oct-01" attribute="1" defaultMemberUniqueName="[Table_ActGoal_Transpose].[Oct-01].[All]" allUniqueName="[Table_ActGoal_Transpose].[Oct-01].[All]" dimensionUniqueName="[Table_ActGoal_Transpose]" displayFolder="" count="0" memberValueDatatype="5" unbalanced="0"/>
    <cacheHierarchy uniqueName="[Table_ActGoal_Transpose].[Nov-01]" caption="Nov-01" attribute="1" defaultMemberUniqueName="[Table_ActGoal_Transpose].[Nov-01].[All]" allUniqueName="[Table_ActGoal_Transpose].[Nov-01].[All]" dimensionUniqueName="[Table_ActGoal_Transpose]" displayFolder="" count="0" memberValueDatatype="5" unbalanced="0"/>
    <cacheHierarchy uniqueName="[Table_ActGoal_Transpose].[Dec-01]" caption="Dec-01" attribute="1" defaultMemberUniqueName="[Table_ActGoal_Transpose].[Dec-01].[All]" allUniqueName="[Table_ActGoal_Transpose].[Dec-01].[All]" dimensionUniqueName="[Table_ActGoal_Transpose]" displayFolder="" count="0" memberValueDatatype="5" unbalanced="0"/>
    <cacheHierarchy uniqueName="[Table_ConversionLandPage].[Period]" caption="Period" attribute="1" time="1" defaultMemberUniqueName="[Table_ConversionLandPage].[Period].[All]" allUniqueName="[Table_ConversionLandPage].[Period].[All]" dimensionUniqueName="[Table_ConversionLandPage]" displayFolder="" count="0" memberValueDatatype="7" unbalanced="0"/>
    <cacheHierarchy uniqueName="[Table_ConversionLandPage].[Conversions]" caption="Conversions" attribute="1" defaultMemberUniqueName="[Table_ConversionLandPage].[Conversions].[All]" allUniqueName="[Table_ConversionLandPage].[Conversions].[All]" dimensionUniqueName="[Table_ConversionLandPage]" displayFolder="" count="0" memberValueDatatype="20" unbalanced="0"/>
    <cacheHierarchy uniqueName="[Table_ConversionLandPage].[Landing Page]" caption="Landing Page" attribute="1" defaultMemberUniqueName="[Table_ConversionLandPage].[Landing Page].[All]" allUniqueName="[Table_ConversionLandPage].[Landing Page].[All]" dimensionUniqueName="[Table_ConversionLandPage]" displayFolder="" count="0" memberValueDatatype="130" unbalanced="0"/>
    <cacheHierarchy uniqueName="[Table_ConversionLandPage].[Period (Month)]" caption="Period (Month)" attribute="1" defaultMemberUniqueName="[Table_ConversionLandPage].[Period (Month)].[All]" allUniqueName="[Table_ConversionLandPage].[Period (Month)].[All]" dimensionUniqueName="[Table_ConversionLandPage]" displayFolder="" count="0" memberValueDatatype="130" unbalanced="0"/>
    <cacheHierarchy uniqueName="[Table_ConversionLandPage_LandingPage].[Row Labels]" caption="Row Labels" attribute="1" defaultMemberUniqueName="[Table_ConversionLandPage_LandingPage].[Row Labels].[All]" allUniqueName="[Table_ConversionLandPage_LandingPage].[Row Labels].[All]" dimensionUniqueName="[Table_ConversionLandPage_LandingPage]" displayFolder="" count="0" memberValueDatatype="130" unbalanced="0"/>
    <cacheHierarchy uniqueName="[Table_ConversionLandPage_LandingPage].[Sum of Conversions]" caption="Sum of Conversions" attribute="1" defaultMemberUniqueName="[Table_ConversionLandPage_LandingPage].[Sum of Conversions].[All]" allUniqueName="[Table_ConversionLandPage_LandingPage].[Sum of Conversions].[All]" dimensionUniqueName="[Table_ConversionLandPage_LandingPage]" displayFolder="" count="0" memberValueDatatype="20" unbalanced="0"/>
    <cacheHierarchy uniqueName="[Table_ConversionLandPage_v2].[Row Labels]" caption="Row Labels" attribute="1" defaultMemberUniqueName="[Table_ConversionLandPage_v2].[Row Labels].[All]" allUniqueName="[Table_ConversionLandPage_v2].[Row Labels].[All]" dimensionUniqueName="[Table_ConversionLandPage_v2]" displayFolder="" count="0" memberValueDatatype="130" unbalanced="0"/>
    <cacheHierarchy uniqueName="[Table_ConversionLandPage_v2].[Landing Page #1]" caption="Landing Page #1" attribute="1" defaultMemberUniqueName="[Table_ConversionLandPage_v2].[Landing Page #1].[All]" allUniqueName="[Table_ConversionLandPage_v2].[Landing Page #1].[All]" dimensionUniqueName="[Table_ConversionLandPage_v2]" displayFolder="" count="0" memberValueDatatype="20" unbalanced="0"/>
    <cacheHierarchy uniqueName="[Table_ConversionLandPage_v2].[Landing Page #2]" caption="Landing Page #2" attribute="1" defaultMemberUniqueName="[Table_ConversionLandPage_v2].[Landing Page #2].[All]" allUniqueName="[Table_ConversionLandPage_v2].[Landing Page #2].[All]" dimensionUniqueName="[Table_ConversionLandPage_v2]" displayFolder="" count="0" memberValueDatatype="20" unbalanced="0"/>
    <cacheHierarchy uniqueName="[Table_ConversionLandPage_v2].[Landing Page #3]" caption="Landing Page #3" attribute="1" defaultMemberUniqueName="[Table_ConversionLandPage_v2].[Landing Page #3].[All]" allUniqueName="[Table_ConversionLandPage_v2].[Landing Page #3].[All]" dimensionUniqueName="[Table_ConversionLandPage_v2]" displayFolder="" count="0" memberValueDatatype="20" unbalanced="0"/>
    <cacheHierarchy uniqueName="[Table_ConversionLandPage_v2].[Grand Total]" caption="Grand Total" attribute="1" defaultMemberUniqueName="[Table_ConversionLandPage_v2].[Grand Total].[All]" allUniqueName="[Table_ConversionLandPage_v2].[Grand Total].[All]" dimensionUniqueName="[Table_ConversionLandPage_v2]" displayFolder="" count="0" memberValueDatatype="20" unbalanced="0"/>
    <cacheHierarchy uniqueName="[Table_ScansAdLocation].[Period]" caption="Period" attribute="1" time="1" defaultMemberUniqueName="[Table_ScansAdLocation].[Period].[All]" allUniqueName="[Table_ScansAdLocation].[Period].[All]" dimensionUniqueName="[Table_ScansAdLocation]" displayFolder="" count="0" memberValueDatatype="7" unbalanced="0"/>
    <cacheHierarchy uniqueName="[Table_ScansAdLocation].[# of Scans]" caption="# of Scans" attribute="1" defaultMemberUniqueName="[Table_ScansAdLocation].[# of Scans].[All]" allUniqueName="[Table_ScansAdLocation].[# of Scans].[All]" dimensionUniqueName="[Table_ScansAdLocation]" displayFolder="" count="0" memberValueDatatype="20" unbalanced="0"/>
    <cacheHierarchy uniqueName="[Table_ScansAdLocation].[Ad Location]" caption="Ad Location" attribute="1" defaultMemberUniqueName="[Table_ScansAdLocation].[Ad Location].[All]" allUniqueName="[Table_ScansAdLocation].[Ad Location].[All]" dimensionUniqueName="[Table_ScansAdLocation]" displayFolder="" count="0" memberValueDatatype="130" unbalanced="0"/>
    <cacheHierarchy uniqueName="[Table_ScansAdLocation_AdLocation].[Row Labels]" caption="Row Labels" attribute="1" defaultMemberUniqueName="[Table_ScansAdLocation_AdLocation].[Row Labels].[All]" allUniqueName="[Table_ScansAdLocation_AdLocation].[Row Labels].[All]" dimensionUniqueName="[Table_ScansAdLocation_AdLocation]" displayFolder="" count="0" memberValueDatatype="130" unbalanced="0"/>
    <cacheHierarchy uniqueName="[Table_ScansAdLocation_AdLocation].[Sum of # of Scans]" caption="Sum of # of Scans" attribute="1" defaultMemberUniqueName="[Table_ScansAdLocation_AdLocation].[Sum of # of Scans].[All]" allUniqueName="[Table_ScansAdLocation_AdLocation].[Sum of # of Scans].[All]" dimensionUniqueName="[Table_ScansAdLocation_AdLocation]" displayFolder="" count="0" memberValueDatatype="20" unbalanced="0"/>
    <cacheHierarchy uniqueName="[Table_ScansAdLocation_v2].[Period(Month)]" caption="Period(Month)" attribute="1" defaultMemberUniqueName="[Table_ScansAdLocation_v2].[Period(Month)].[All]" allUniqueName="[Table_ScansAdLocation_v2].[Period(Month)].[All]" dimensionUniqueName="[Table_ScansAdLocation_v2]" displayFolder="" count="0" memberValueDatatype="130" unbalanced="0"/>
    <cacheHierarchy uniqueName="[Table_ScansAdLocation_v2].[Billboard]" caption="Billboard" attribute="1" defaultMemberUniqueName="[Table_ScansAdLocation_v2].[Billboard].[All]" allUniqueName="[Table_ScansAdLocation_v2].[Billboard].[All]" dimensionUniqueName="[Table_ScansAdLocation_v2]" displayFolder="" count="0" memberValueDatatype="20" unbalanced="0"/>
    <cacheHierarchy uniqueName="[Table_ScansAdLocation_v2].[In Store Display]" caption="In Store Display" attribute="1" defaultMemberUniqueName="[Table_ScansAdLocation_v2].[In Store Display].[All]" allUniqueName="[Table_ScansAdLocation_v2].[In Store Display].[All]" dimensionUniqueName="[Table_ScansAdLocation_v2]" displayFolder="" count="0" memberValueDatatype="20" unbalanced="0"/>
    <cacheHierarchy uniqueName="[Table_ScansAdLocation_v2].[Magazine Ad]" caption="Magazine Ad" attribute="1" defaultMemberUniqueName="[Table_ScansAdLocation_v2].[Magazine Ad].[All]" allUniqueName="[Table_ScansAdLocation_v2].[Magazine Ad].[All]" dimensionUniqueName="[Table_ScansAdLocation_v2]" displayFolder="" count="0" memberValueDatatype="20" unbalanced="0"/>
    <cacheHierarchy uniqueName="[Table_ScansAdLocation_v2].[Newspaper Ad]" caption="Newspaper Ad" attribute="1" defaultMemberUniqueName="[Table_ScansAdLocation_v2].[Newspaper Ad].[All]" allUniqueName="[Table_ScansAdLocation_v2].[Newspaper Ad].[All]" dimensionUniqueName="[Table_ScansAdLocation_v2]" displayFolder="" count="0" memberValueDatatype="20" unbalanced="0"/>
    <cacheHierarchy uniqueName="[Table_ScansAdLocation_v2].[Product Packaging]" caption="Product Packaging" attribute="1" defaultMemberUniqueName="[Table_ScansAdLocation_v2].[Product Packaging].[All]" allUniqueName="[Table_ScansAdLocation_v2].[Product Packaging].[All]" dimensionUniqueName="[Table_ScansAdLocation_v2]" displayFolder="" count="0" memberValueDatatype="20" unbalanced="0"/>
    <cacheHierarchy uniqueName="[Table_ScansAdLocation_v2].[Tradeshow]" caption="Tradeshow" attribute="1" defaultMemberUniqueName="[Table_ScansAdLocation_v2].[Tradeshow].[All]" allUniqueName="[Table_ScansAdLocation_v2].[Tradeshow].[All]" dimensionUniqueName="[Table_ScansAdLocation_v2]" displayFolder="" count="0" memberValueDatatype="20" unbalanced="0"/>
    <cacheHierarchy uniqueName="[Table_ScansAdLocation_v2].[Grand Total]" caption="Grand Total" attribute="1" defaultMemberUniqueName="[Table_ScansAdLocation_v2].[Grand Total].[All]" allUniqueName="[Table_ScansAdLocation_v2].[Grand Total].[All]" dimensionUniqueName="[Table_ScansAdLocation_v2]" displayFolder="" count="0" memberValueDatatype="20" unbalanced="0"/>
    <cacheHierarchy uniqueName="[Table_ActGoal].[Period (Month Index)]" caption="Period (Month Index)" attribute="1" defaultMemberUniqueName="[Table_ActGoal].[Period (Month Index)].[All]" allUniqueName="[Table_ActGoal].[Period (Month Index)].[All]" dimensionUniqueName="[Table_ActGoal]" displayFolder="" count="0" memberValueDatatype="20" unbalanced="0" hidden="1"/>
    <cacheHierarchy uniqueName="[Table_ConversionLandPage].[Period (Month Index)]" caption="Period (Month Index)" attribute="1" defaultMemberUniqueName="[Table_ConversionLandPage].[Period (Month Index)].[All]" allUniqueName="[Table_ConversionLandPage].[Period (Month Index)].[All]" dimensionUniqueName="[Table_ConversionLandPage]" displayFolder="" count="0" memberValueDatatype="20" unbalanced="0" hidden="1"/>
    <cacheHierarchy uniqueName="[Measures].[__XL_Count Table_ActGoal]" caption="__XL_Count Table_ActGoal" measure="1" displayFolder="" measureGroup="Table_ActGoal" count="0" hidden="1"/>
    <cacheHierarchy uniqueName="[Measures].[__XL_Count Table_ScansAdLocation]" caption="__XL_Count Table_ScansAdLocation" measure="1" displayFolder="" measureGroup="Table_ScansAdLocation" count="0" hidden="1"/>
    <cacheHierarchy uniqueName="[Measures].[__XL_Count Table_ConversionLandPage]" caption="__XL_Count Table_ConversionLandPage" measure="1" displayFolder="" measureGroup="Table_ConversionLandPage" count="0" hidden="1"/>
    <cacheHierarchy uniqueName="[Measures].[__XL_Count Orig1 2]" caption="__XL_Count Orig1 2" measure="1" displayFolder="" measureGroup="Orig1 2" count="0" hidden="1"/>
    <cacheHierarchy uniqueName="[Measures].[__XL_Count Table_ScansAdLocation_v2]" caption="__XL_Count Table_ScansAdLocation_v2" measure="1" displayFolder="" measureGroup="Table_ScansAdLocation_v2" count="0" hidden="1"/>
    <cacheHierarchy uniqueName="[Measures].[__XL_Count Table_ConversionLandPage_v2]" caption="__XL_Count Table_ConversionLandPage_v2" measure="1" displayFolder="" measureGroup="Table_ConversionLandPage_v2" count="0" hidden="1"/>
    <cacheHierarchy uniqueName="[Measures].[__XL_Count Table_ConversionLandPage_LandingPage]" caption="__XL_Count Table_ConversionLandPage_LandingPage" measure="1" displayFolder="" measureGroup="Table_ConversionLandPage_LandingPage" count="0" hidden="1"/>
    <cacheHierarchy uniqueName="[Measures].[__XL_Count Table_ScansAdLocation_AdLocation]" caption="__XL_Count Table_ScansAdLocation_AdLocation" measure="1" displayFolder="" measureGroup="Table_ScansAdLocation_AdLocation" count="0" hidden="1"/>
    <cacheHierarchy uniqueName="[Measures].[__XL_Count Table_ActGoal_Transpose]" caption="__XL_Count Table_ActGoal_Transpose" measure="1" displayFolder="" measureGroup="Table_ActGoal_Transpose" count="0" hidden="1"/>
    <cacheHierarchy uniqueName="[Measures].[__XL_Count Table_ActGoal Metrics]" caption="__XL_Count Table_ActGoal Metrics" measure="1" displayFolder="" measureGroup="Table_ActGoal Metrics" count="0" hidden="1"/>
    <cacheHierarchy uniqueName="[Measures].[__No measures defined]" caption="__No measures defined" measure="1" displayFolder="" count="0" hidden="1"/>
    <cacheHierarchy uniqueName="[Measures].[Sum of # of Impressions]" caption="Sum of # of Impressions" measure="1" displayFolder="" measureGroup="Table_ActGoal" count="0" hidden="1">
      <extLst>
        <ext xmlns:x15="http://schemas.microsoft.com/office/spreadsheetml/2010/11/main" uri="{B97F6D7D-B522-45F9-BDA1-12C45D357490}">
          <x15:cacheHierarchy aggregatedColumn="4"/>
        </ext>
      </extLst>
    </cacheHierarchy>
    <cacheHierarchy uniqueName="[Measures].[Sum of Conversions]" caption="Sum of Conversions" measure="1" displayFolder="" measureGroup="Table_ConversionLandPage" count="0" hidden="1">
      <extLst>
        <ext xmlns:x15="http://schemas.microsoft.com/office/spreadsheetml/2010/11/main" uri="{B97F6D7D-B522-45F9-BDA1-12C45D357490}">
          <x15:cacheHierarchy aggregatedColumn="27"/>
        </ext>
      </extLst>
    </cacheHierarchy>
    <cacheHierarchy uniqueName="[Measures].[Sum of # of Scans]" caption="Sum of # of Scans" measure="1" displayFolder="" measureGroup="Table_ScansAdLocation" count="0" hidden="1">
      <extLst>
        <ext xmlns:x15="http://schemas.microsoft.com/office/spreadsheetml/2010/11/main" uri="{B97F6D7D-B522-45F9-BDA1-12C45D357490}">
          <x15:cacheHierarchy aggregatedColumn="38"/>
        </ext>
      </extLst>
    </cacheHierarchy>
    <cacheHierarchy uniqueName="[Measures].[Sum of # of Scans (Goal)]" caption="Sum of # of Scans (Goal)" measure="1" displayFolder="" measureGroup="Table_ActGoal" count="0" hidden="1">
      <extLst>
        <ext xmlns:x15="http://schemas.microsoft.com/office/spreadsheetml/2010/11/main" uri="{B97F6D7D-B522-45F9-BDA1-12C45D357490}">
          <x15:cacheHierarchy aggregatedColumn="6"/>
        </ext>
      </extLst>
    </cacheHierarchy>
    <cacheHierarchy uniqueName="[Measures].[Sum of # of Scans (Actual)]" caption="Sum of # of Scans (Actual)" measure="1" displayFolder="" measureGroup="Table_ActGoal" count="0" hidden="1">
      <extLst>
        <ext xmlns:x15="http://schemas.microsoft.com/office/spreadsheetml/2010/11/main" uri="{B97F6D7D-B522-45F9-BDA1-12C45D357490}">
          <x15:cacheHierarchy aggregatedColumn="5"/>
        </ext>
      </extLst>
    </cacheHierarchy>
    <cacheHierarchy uniqueName="[Measures].[Count of Ad Location]" caption="Count of Ad Location" measure="1" displayFolder="" measureGroup="Table_ScansAdLocation" count="0" hidden="1">
      <extLst>
        <ext xmlns:x15="http://schemas.microsoft.com/office/spreadsheetml/2010/11/main" uri="{B97F6D7D-B522-45F9-BDA1-12C45D357490}">
          <x15:cacheHierarchy aggregatedColumn="39"/>
        </ext>
      </extLst>
    </cacheHierarchy>
    <cacheHierarchy uniqueName="[Measures].[Sum of Scan Through Rate (Actual)]" caption="Sum of Scan Through Rate (Actual)" measure="1" displayFolder="" measureGroup="Table_ActGoal" count="0" hidden="1">
      <extLst>
        <ext xmlns:x15="http://schemas.microsoft.com/office/spreadsheetml/2010/11/main" uri="{B97F6D7D-B522-45F9-BDA1-12C45D357490}">
          <x15:cacheHierarchy aggregatedColumn="7"/>
        </ext>
      </extLst>
    </cacheHierarchy>
    <cacheHierarchy uniqueName="[Measures].[Sum of Scan Through Rate (Goal)]" caption="Sum of Scan Through Rate (Goal)" measure="1" displayFolder="" measureGroup="Table_ActGoal" count="0" hidden="1">
      <extLst>
        <ext xmlns:x15="http://schemas.microsoft.com/office/spreadsheetml/2010/11/main" uri="{B97F6D7D-B522-45F9-BDA1-12C45D357490}">
          <x15:cacheHierarchy aggregatedColumn="8"/>
        </ext>
      </extLst>
    </cacheHierarchy>
    <cacheHierarchy uniqueName="[Measures].[Sum of Billboard]" caption="Sum of Billboard" measure="1" displayFolder="" measureGroup="Table_ScansAdLocation_v2" count="0" hidden="1">
      <extLst>
        <ext xmlns:x15="http://schemas.microsoft.com/office/spreadsheetml/2010/11/main" uri="{B97F6D7D-B522-45F9-BDA1-12C45D357490}">
          <x15:cacheHierarchy aggregatedColumn="43"/>
        </ext>
      </extLst>
    </cacheHierarchy>
    <cacheHierarchy uniqueName="[Measures].[Sum of Grand Total]" caption="Sum of Grand Total" measure="1" displayFolder="" measureGroup="Table_ScansAdLocation_v2" count="0" hidden="1">
      <extLst>
        <ext xmlns:x15="http://schemas.microsoft.com/office/spreadsheetml/2010/11/main" uri="{B97F6D7D-B522-45F9-BDA1-12C45D357490}">
          <x15:cacheHierarchy aggregatedColumn="49"/>
        </ext>
      </extLst>
    </cacheHierarchy>
    <cacheHierarchy uniqueName="[Measures].[Sum of In Store Display]" caption="Sum of In Store Display" measure="1" displayFolder="" measureGroup="Table_ScansAdLocation_v2" count="0" hidden="1">
      <extLst>
        <ext xmlns:x15="http://schemas.microsoft.com/office/spreadsheetml/2010/11/main" uri="{B97F6D7D-B522-45F9-BDA1-12C45D357490}">
          <x15:cacheHierarchy aggregatedColumn="44"/>
        </ext>
      </extLst>
    </cacheHierarchy>
    <cacheHierarchy uniqueName="[Measures].[Sum of Magazine Ad]" caption="Sum of Magazine Ad" measure="1" displayFolder="" measureGroup="Table_ScansAdLocation_v2" count="0" hidden="1">
      <extLst>
        <ext xmlns:x15="http://schemas.microsoft.com/office/spreadsheetml/2010/11/main" uri="{B97F6D7D-B522-45F9-BDA1-12C45D357490}">
          <x15:cacheHierarchy aggregatedColumn="45"/>
        </ext>
      </extLst>
    </cacheHierarchy>
    <cacheHierarchy uniqueName="[Measures].[Sum of Newspaper Ad]" caption="Sum of Newspaper Ad" measure="1" displayFolder="" measureGroup="Table_ScansAdLocation_v2" count="0" hidden="1">
      <extLst>
        <ext xmlns:x15="http://schemas.microsoft.com/office/spreadsheetml/2010/11/main" uri="{B97F6D7D-B522-45F9-BDA1-12C45D357490}">
          <x15:cacheHierarchy aggregatedColumn="46"/>
        </ext>
      </extLst>
    </cacheHierarchy>
    <cacheHierarchy uniqueName="[Measures].[Sum of Product Packaging]" caption="Sum of Product Packaging" measure="1" displayFolder="" measureGroup="Table_ScansAdLocation_v2" count="0" hidden="1">
      <extLst>
        <ext xmlns:x15="http://schemas.microsoft.com/office/spreadsheetml/2010/11/main" uri="{B97F6D7D-B522-45F9-BDA1-12C45D357490}">
          <x15:cacheHierarchy aggregatedColumn="47"/>
        </ext>
      </extLst>
    </cacheHierarchy>
    <cacheHierarchy uniqueName="[Measures].[Sum of Tradeshow]" caption="Sum of Tradeshow" measure="1" displayFolder="" measureGroup="Table_ScansAdLocation_v2" count="0" hidden="1">
      <extLst>
        <ext xmlns:x15="http://schemas.microsoft.com/office/spreadsheetml/2010/11/main" uri="{B97F6D7D-B522-45F9-BDA1-12C45D357490}">
          <x15:cacheHierarchy aggregatedColumn="48"/>
        </ext>
      </extLst>
    </cacheHierarchy>
    <cacheHierarchy uniqueName="[Measures].[Sum of Sum of # of Scans]" caption="Sum of Sum of # of Scans" measure="1" displayFolder="" measureGroup="Table_ScansAdLocation_AdLocation" count="0" hidden="1">
      <extLst>
        <ext xmlns:x15="http://schemas.microsoft.com/office/spreadsheetml/2010/11/main" uri="{B97F6D7D-B522-45F9-BDA1-12C45D357490}">
          <x15:cacheHierarchy aggregatedColumn="41"/>
        </ext>
      </extLst>
    </cacheHierarchy>
    <cacheHierarchy uniqueName="[Measures].[Sum of Conversions from QR Landing Pages (Actual)]" caption="Sum of Conversions from QR Landing Pages (Actual)" measure="1" displayFolder="" measureGroup="Table_ActGoal" count="0" hidden="1">
      <extLst>
        <ext xmlns:x15="http://schemas.microsoft.com/office/spreadsheetml/2010/11/main" uri="{B97F6D7D-B522-45F9-BDA1-12C45D357490}">
          <x15:cacheHierarchy aggregatedColumn="9"/>
        </ext>
      </extLst>
    </cacheHierarchy>
  </cacheHierarchies>
  <kpis count="0"/>
  <dimensions count="11">
    <dimension measure="1" name="Measures" uniqueName="[Measures]" caption="Measures"/>
    <dimension name="Orig1 2" uniqueName="[Orig1 2]" caption="Orig1 2"/>
    <dimension name="Table_ActGoal" uniqueName="[Table_ActGoal]" caption="Table_ActGoal"/>
    <dimension name="Table_ActGoal Metrics" uniqueName="[Table_ActGoal Metrics]" caption="Table_ActGoal Metrics"/>
    <dimension name="Table_ActGoal_Transpose" uniqueName="[Table_ActGoal_Transpose]" caption="Table_ActGoal_Transpose"/>
    <dimension name="Table_ConversionLandPage" uniqueName="[Table_ConversionLandPage]" caption="Table_ConversionLandPage"/>
    <dimension name="Table_ConversionLandPage_LandingPage" uniqueName="[Table_ConversionLandPage_LandingPage]" caption="Table_ConversionLandPage_LandingPage"/>
    <dimension name="Table_ConversionLandPage_v2" uniqueName="[Table_ConversionLandPage_v2]" caption="Table_ConversionLandPage_v2"/>
    <dimension name="Table_ScansAdLocation" uniqueName="[Table_ScansAdLocation]" caption="Table_ScansAdLocation"/>
    <dimension name="Table_ScansAdLocation_AdLocation" uniqueName="[Table_ScansAdLocation_AdLocation]" caption="Table_ScansAdLocation_AdLocation"/>
    <dimension name="Table_ScansAdLocation_v2" uniqueName="[Table_ScansAdLocation_v2]" caption="Table_ScansAdLocation_v2"/>
  </dimensions>
  <measureGroups count="10">
    <measureGroup name="Orig1 2" caption="Orig1 2"/>
    <measureGroup name="Table_ActGoal" caption="Table_ActGoal"/>
    <measureGroup name="Table_ActGoal Metrics" caption="Table_ActGoal Metrics"/>
    <measureGroup name="Table_ActGoal_Transpose" caption="Table_ActGoal_Transpose"/>
    <measureGroup name="Table_ConversionLandPage" caption="Table_ConversionLandPage"/>
    <measureGroup name="Table_ConversionLandPage_LandingPage" caption="Table_ConversionLandPage_LandingPage"/>
    <measureGroup name="Table_ConversionLandPage_v2" caption="Table_ConversionLandPage_v2"/>
    <measureGroup name="Table_ScansAdLocation" caption="Table_ScansAdLocation"/>
    <measureGroup name="Table_ScansAdLocation_AdLocation" caption="Table_ScansAdLocation_AdLocation"/>
    <measureGroup name="Table_ScansAdLocation_v2" caption="Table_ScansAdLocation_v2"/>
  </measureGroups>
  <maps count="14">
    <map measureGroup="0" dimension="1"/>
    <map measureGroup="1" dimension="2"/>
    <map measureGroup="2" dimension="3"/>
    <map measureGroup="3" dimension="4"/>
    <map measureGroup="4" dimension="2"/>
    <map measureGroup="4" dimension="5"/>
    <map measureGroup="4" dimension="6"/>
    <map measureGroup="5" dimension="6"/>
    <map measureGroup="6" dimension="7"/>
    <map measureGroup="7" dimension="2"/>
    <map measureGroup="7" dimension="8"/>
    <map measureGroup="7" dimension="9"/>
    <map measureGroup="8" dimension="9"/>
    <map measureGroup="9" dimension="10"/>
  </maps>
  <extLst>
    <ext xmlns:x14="http://schemas.microsoft.com/office/spreadsheetml/2009/9/main" uri="{725AE2AE-9491-48be-B2B4-4EB974FC3084}">
      <x14:pivotCacheDefinition slicerData="1" pivotCacheId="921400913"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Juven Dale Colaste" refreshedDate="45148.187864467596" backgroundQuery="1" createdVersion="3" refreshedVersion="7" minRefreshableVersion="3" recordCount="0" supportSubquery="1" supportAdvancedDrill="1" xr:uid="{4C96A2DB-FDAC-4CC3-9DD1-B9BC7813437B}">
  <cacheSource type="external" connectionId="1">
    <extLst>
      <ext xmlns:x14="http://schemas.microsoft.com/office/spreadsheetml/2009/9/main" uri="{F057638F-6D5F-4e77-A914-E7F072B9BCA8}">
        <x14:sourceConnection name="ThisWorkbookDataModel"/>
      </ext>
    </extLst>
  </cacheSource>
  <cacheFields count="0"/>
  <cacheHierarchies count="80">
    <cacheHierarchy uniqueName="[Orig1 2].[Period]" caption="Period" attribute="1" time="1" defaultMemberUniqueName="[Orig1 2].[Period].[All]" allUniqueName="[Orig1 2].[Period].[All]" dimensionUniqueName="[Orig1 2]" displayFolder="" count="0" memberValueDatatype="7" unbalanced="0"/>
    <cacheHierarchy uniqueName="[Orig1 2].[# of Scans]" caption="# of Scans" attribute="1" defaultMemberUniqueName="[Orig1 2].[# of Scans].[All]" allUniqueName="[Orig1 2].[# of Scans].[All]" dimensionUniqueName="[Orig1 2]" displayFolder="" count="0" memberValueDatatype="20" unbalanced="0"/>
    <cacheHierarchy uniqueName="[Orig1 2].[Ad Location]" caption="Ad Location" attribute="1" defaultMemberUniqueName="[Orig1 2].[Ad Location].[All]" allUniqueName="[Orig1 2].[Ad Location].[All]" dimensionUniqueName="[Orig1 2]" displayFolder="" count="0" memberValueDatatype="130" unbalanced="0"/>
    <cacheHierarchy uniqueName="[Table_ActGoal].[Period]" caption="Period" attribute="1" time="1" defaultMemberUniqueName="[Table_ActGoal].[Period].[All]" allUniqueName="[Table_ActGoal].[Period].[All]" dimensionUniqueName="[Table_ActGoal]" displayFolder="" count="0" memberValueDatatype="7" unbalanced="0"/>
    <cacheHierarchy uniqueName="[Table_ActGoal].[# of Impressions]" caption="# of Impressions" attribute="1" defaultMemberUniqueName="[Table_ActGoal].[# of Impressions].[All]" allUniqueName="[Table_ActGoal].[# of Impressions].[All]" dimensionUniqueName="[Table_ActGoal]" displayFolder="" count="0" memberValueDatatype="20" unbalanced="0"/>
    <cacheHierarchy uniqueName="[Table_ActGoal].[# of Scans (Actual)]" caption="# of Scans (Actual)" attribute="1" defaultMemberUniqueName="[Table_ActGoal].[# of Scans (Actual)].[All]" allUniqueName="[Table_ActGoal].[# of Scans (Actual)].[All]" dimensionUniqueName="[Table_ActGoal]" displayFolder="" count="0" memberValueDatatype="20" unbalanced="0"/>
    <cacheHierarchy uniqueName="[Table_ActGoal].[# of Scans (Goal)]" caption="# of Scans (Goal)" attribute="1" defaultMemberUniqueName="[Table_ActGoal].[# of Scans (Goal)].[All]" allUniqueName="[Table_ActGoal].[# of Scans (Goal)].[All]" dimensionUniqueName="[Table_ActGoal]" displayFolder="" count="0" memberValueDatatype="20" unbalanced="0"/>
    <cacheHierarchy uniqueName="[Table_ActGoal].[Scan Through Rate (Actual)]" caption="Scan Through Rate (Actual)" attribute="1" defaultMemberUniqueName="[Table_ActGoal].[Scan Through Rate (Actual)].[All]" allUniqueName="[Table_ActGoal].[Scan Through Rate (Actual)].[All]" dimensionUniqueName="[Table_ActGoal]" displayFolder="" count="0" memberValueDatatype="5" unbalanced="0"/>
    <cacheHierarchy uniqueName="[Table_ActGoal].[Scan Through Rate (Goal)]" caption="Scan Through Rate (Goal)" attribute="1" defaultMemberUniqueName="[Table_ActGoal].[Scan Through Rate (Goal)].[All]" allUniqueName="[Table_ActGoal].[Scan Through Rate (Goal)].[All]" dimensionUniqueName="[Table_ActGoal]" displayFolder="" count="0" memberValueDatatype="5" unbalanced="0"/>
    <cacheHierarchy uniqueName="[Table_ActGoal].[Conversions from QR Landing Pages (Actual)]" caption="Conversions from QR Landing Pages (Actual)" attribute="1" defaultMemberUniqueName="[Table_ActGoal].[Conversions from QR Landing Pages (Actual)].[All]" allUniqueName="[Table_ActGoal].[Conversions from QR Landing Pages (Actual)].[All]" dimensionUniqueName="[Table_ActGoal]" displayFolder="" count="0" memberValueDatatype="20" unbalanced="0"/>
    <cacheHierarchy uniqueName="[Table_ActGoal].[Period (Month)]" caption="Period (Month)" attribute="1" defaultMemberUniqueName="[Table_ActGoal].[Period (Month)].[All]" allUniqueName="[Table_ActGoal].[Period (Month)].[All]" dimensionUniqueName="[Table_ActGoal]" displayFolder="" count="0" memberValueDatatype="130" unbalanced="0"/>
    <cacheHierarchy uniqueName="[Table_ActGoal Metrics].[Metrics (Actual)]" caption="Metrics (Actual)" attribute="1" defaultMemberUniqueName="[Table_ActGoal Metrics].[Metrics (Actual)].[All]" allUniqueName="[Table_ActGoal Metrics].[Metrics (Actual)].[All]" dimensionUniqueName="[Table_ActGoal Metrics]" displayFolder="" count="0" memberValueDatatype="130" unbalanced="0"/>
    <cacheHierarchy uniqueName="[Table_ActGoal Metrics].[Year]" caption="Year" attribute="1" defaultMemberUniqueName="[Table_ActGoal Metrics].[Year].[All]" allUniqueName="[Table_ActGoal Metrics].[Year].[All]" dimensionUniqueName="[Table_ActGoal Metrics]" displayFolder="" count="0" memberValueDatatype="20" unbalanced="0"/>
    <cacheHierarchy uniqueName="[Table_ActGoal_Transpose].[Metrics]" caption="Metrics" attribute="1" defaultMemberUniqueName="[Table_ActGoal_Transpose].[Metrics].[All]" allUniqueName="[Table_ActGoal_Transpose].[Metrics].[All]" dimensionUniqueName="[Table_ActGoal_Transpose]" displayFolder="" count="0" memberValueDatatype="130" unbalanced="0"/>
    <cacheHierarchy uniqueName="[Table_ActGoal_Transpose].[Jan-01]" caption="Jan-01" attribute="1" defaultMemberUniqueName="[Table_ActGoal_Transpose].[Jan-01].[All]" allUniqueName="[Table_ActGoal_Transpose].[Jan-01].[All]" dimensionUniqueName="[Table_ActGoal_Transpose]" displayFolder="" count="0" memberValueDatatype="5" unbalanced="0"/>
    <cacheHierarchy uniqueName="[Table_ActGoal_Transpose].[Feb-01]" caption="Feb-01" attribute="1" defaultMemberUniqueName="[Table_ActGoal_Transpose].[Feb-01].[All]" allUniqueName="[Table_ActGoal_Transpose].[Feb-01].[All]" dimensionUniqueName="[Table_ActGoal_Transpose]" displayFolder="" count="0" memberValueDatatype="5" unbalanced="0"/>
    <cacheHierarchy uniqueName="[Table_ActGoal_Transpose].[Mar-01]" caption="Mar-01" attribute="1" defaultMemberUniqueName="[Table_ActGoal_Transpose].[Mar-01].[All]" allUniqueName="[Table_ActGoal_Transpose].[Mar-01].[All]" dimensionUniqueName="[Table_ActGoal_Transpose]" displayFolder="" count="0" memberValueDatatype="5" unbalanced="0"/>
    <cacheHierarchy uniqueName="[Table_ActGoal_Transpose].[Apr-01]" caption="Apr-01" attribute="1" defaultMemberUniqueName="[Table_ActGoal_Transpose].[Apr-01].[All]" allUniqueName="[Table_ActGoal_Transpose].[Apr-01].[All]" dimensionUniqueName="[Table_ActGoal_Transpose]" displayFolder="" count="0" memberValueDatatype="5" unbalanced="0"/>
    <cacheHierarchy uniqueName="[Table_ActGoal_Transpose].[May-01]" caption="May-01" attribute="1" defaultMemberUniqueName="[Table_ActGoal_Transpose].[May-01].[All]" allUniqueName="[Table_ActGoal_Transpose].[May-01].[All]" dimensionUniqueName="[Table_ActGoal_Transpose]" displayFolder="" count="0" memberValueDatatype="5" unbalanced="0"/>
    <cacheHierarchy uniqueName="[Table_ActGoal_Transpose].[Jun-01]" caption="Jun-01" attribute="1" defaultMemberUniqueName="[Table_ActGoal_Transpose].[Jun-01].[All]" allUniqueName="[Table_ActGoal_Transpose].[Jun-01].[All]" dimensionUniqueName="[Table_ActGoal_Transpose]" displayFolder="" count="0" memberValueDatatype="5" unbalanced="0"/>
    <cacheHierarchy uniqueName="[Table_ActGoal_Transpose].[Jul-01]" caption="Jul-01" attribute="1" defaultMemberUniqueName="[Table_ActGoal_Transpose].[Jul-01].[All]" allUniqueName="[Table_ActGoal_Transpose].[Jul-01].[All]" dimensionUniqueName="[Table_ActGoal_Transpose]" displayFolder="" count="0" memberValueDatatype="5" unbalanced="0"/>
    <cacheHierarchy uniqueName="[Table_ActGoal_Transpose].[Aug-01]" caption="Aug-01" attribute="1" defaultMemberUniqueName="[Table_ActGoal_Transpose].[Aug-01].[All]" allUniqueName="[Table_ActGoal_Transpose].[Aug-01].[All]" dimensionUniqueName="[Table_ActGoal_Transpose]" displayFolder="" count="0" memberValueDatatype="5" unbalanced="0"/>
    <cacheHierarchy uniqueName="[Table_ActGoal_Transpose].[Sep-01]" caption="Sep-01" attribute="1" defaultMemberUniqueName="[Table_ActGoal_Transpose].[Sep-01].[All]" allUniqueName="[Table_ActGoal_Transpose].[Sep-01].[All]" dimensionUniqueName="[Table_ActGoal_Transpose]" displayFolder="" count="0" memberValueDatatype="5" unbalanced="0"/>
    <cacheHierarchy uniqueName="[Table_ActGoal_Transpose].[Oct-01]" caption="Oct-01" attribute="1" defaultMemberUniqueName="[Table_ActGoal_Transpose].[Oct-01].[All]" allUniqueName="[Table_ActGoal_Transpose].[Oct-01].[All]" dimensionUniqueName="[Table_ActGoal_Transpose]" displayFolder="" count="0" memberValueDatatype="5" unbalanced="0"/>
    <cacheHierarchy uniqueName="[Table_ActGoal_Transpose].[Nov-01]" caption="Nov-01" attribute="1" defaultMemberUniqueName="[Table_ActGoal_Transpose].[Nov-01].[All]" allUniqueName="[Table_ActGoal_Transpose].[Nov-01].[All]" dimensionUniqueName="[Table_ActGoal_Transpose]" displayFolder="" count="0" memberValueDatatype="5" unbalanced="0"/>
    <cacheHierarchy uniqueName="[Table_ActGoal_Transpose].[Dec-01]" caption="Dec-01" attribute="1" defaultMemberUniqueName="[Table_ActGoal_Transpose].[Dec-01].[All]" allUniqueName="[Table_ActGoal_Transpose].[Dec-01].[All]" dimensionUniqueName="[Table_ActGoal_Transpose]" displayFolder="" count="0" memberValueDatatype="5" unbalanced="0"/>
    <cacheHierarchy uniqueName="[Table_ConversionLandPage].[Period]" caption="Period" attribute="1" time="1" defaultMemberUniqueName="[Table_ConversionLandPage].[Period].[All]" allUniqueName="[Table_ConversionLandPage].[Period].[All]" dimensionUniqueName="[Table_ConversionLandPage]" displayFolder="" count="0" memberValueDatatype="7" unbalanced="0"/>
    <cacheHierarchy uniqueName="[Table_ConversionLandPage].[Conversions]" caption="Conversions" attribute="1" defaultMemberUniqueName="[Table_ConversionLandPage].[Conversions].[All]" allUniqueName="[Table_ConversionLandPage].[Conversions].[All]" dimensionUniqueName="[Table_ConversionLandPage]" displayFolder="" count="0" memberValueDatatype="20" unbalanced="0"/>
    <cacheHierarchy uniqueName="[Table_ConversionLandPage].[Landing Page]" caption="Landing Page" attribute="1" defaultMemberUniqueName="[Table_ConversionLandPage].[Landing Page].[All]" allUniqueName="[Table_ConversionLandPage].[Landing Page].[All]" dimensionUniqueName="[Table_ConversionLandPage]" displayFolder="" count="0" memberValueDatatype="130" unbalanced="0"/>
    <cacheHierarchy uniqueName="[Table_ConversionLandPage].[Period (Month)]" caption="Period (Month)" attribute="1" defaultMemberUniqueName="[Table_ConversionLandPage].[Period (Month)].[All]" allUniqueName="[Table_ConversionLandPage].[Period (Month)].[All]" dimensionUniqueName="[Table_ConversionLandPage]" displayFolder="" count="0" memberValueDatatype="130" unbalanced="0"/>
    <cacheHierarchy uniqueName="[Table_ConversionLandPage_LandingPage].[Row Labels]" caption="Row Labels" attribute="1" defaultMemberUniqueName="[Table_ConversionLandPage_LandingPage].[Row Labels].[All]" allUniqueName="[Table_ConversionLandPage_LandingPage].[Row Labels].[All]" dimensionUniqueName="[Table_ConversionLandPage_LandingPage]" displayFolder="" count="0" memberValueDatatype="130" unbalanced="0"/>
    <cacheHierarchy uniqueName="[Table_ConversionLandPage_LandingPage].[Sum of Conversions]" caption="Sum of Conversions" attribute="1" defaultMemberUniqueName="[Table_ConversionLandPage_LandingPage].[Sum of Conversions].[All]" allUniqueName="[Table_ConversionLandPage_LandingPage].[Sum of Conversions].[All]" dimensionUniqueName="[Table_ConversionLandPage_LandingPage]" displayFolder="" count="0" memberValueDatatype="20" unbalanced="0"/>
    <cacheHierarchy uniqueName="[Table_ConversionLandPage_v2].[Row Labels]" caption="Row Labels" attribute="1" defaultMemberUniqueName="[Table_ConversionLandPage_v2].[Row Labels].[All]" allUniqueName="[Table_ConversionLandPage_v2].[Row Labels].[All]" dimensionUniqueName="[Table_ConversionLandPage_v2]" displayFolder="" count="0" memberValueDatatype="130" unbalanced="0"/>
    <cacheHierarchy uniqueName="[Table_ConversionLandPage_v2].[Landing Page #1]" caption="Landing Page #1" attribute="1" defaultMemberUniqueName="[Table_ConversionLandPage_v2].[Landing Page #1].[All]" allUniqueName="[Table_ConversionLandPage_v2].[Landing Page #1].[All]" dimensionUniqueName="[Table_ConversionLandPage_v2]" displayFolder="" count="0" memberValueDatatype="20" unbalanced="0"/>
    <cacheHierarchy uniqueName="[Table_ConversionLandPage_v2].[Landing Page #2]" caption="Landing Page #2" attribute="1" defaultMemberUniqueName="[Table_ConversionLandPage_v2].[Landing Page #2].[All]" allUniqueName="[Table_ConversionLandPage_v2].[Landing Page #2].[All]" dimensionUniqueName="[Table_ConversionLandPage_v2]" displayFolder="" count="0" memberValueDatatype="20" unbalanced="0"/>
    <cacheHierarchy uniqueName="[Table_ConversionLandPage_v2].[Landing Page #3]" caption="Landing Page #3" attribute="1" defaultMemberUniqueName="[Table_ConversionLandPage_v2].[Landing Page #3].[All]" allUniqueName="[Table_ConversionLandPage_v2].[Landing Page #3].[All]" dimensionUniqueName="[Table_ConversionLandPage_v2]" displayFolder="" count="0" memberValueDatatype="20" unbalanced="0"/>
    <cacheHierarchy uniqueName="[Table_ConversionLandPage_v2].[Grand Total]" caption="Grand Total" attribute="1" defaultMemberUniqueName="[Table_ConversionLandPage_v2].[Grand Total].[All]" allUniqueName="[Table_ConversionLandPage_v2].[Grand Total].[All]" dimensionUniqueName="[Table_ConversionLandPage_v2]" displayFolder="" count="0" memberValueDatatype="20" unbalanced="0"/>
    <cacheHierarchy uniqueName="[Table_ScansAdLocation].[Period]" caption="Period" attribute="1" time="1" defaultMemberUniqueName="[Table_ScansAdLocation].[Period].[All]" allUniqueName="[Table_ScansAdLocation].[Period].[All]" dimensionUniqueName="[Table_ScansAdLocation]" displayFolder="" count="0" memberValueDatatype="7" unbalanced="0"/>
    <cacheHierarchy uniqueName="[Table_ScansAdLocation].[# of Scans]" caption="# of Scans" attribute="1" defaultMemberUniqueName="[Table_ScansAdLocation].[# of Scans].[All]" allUniqueName="[Table_ScansAdLocation].[# of Scans].[All]" dimensionUniqueName="[Table_ScansAdLocation]" displayFolder="" count="0" memberValueDatatype="20" unbalanced="0"/>
    <cacheHierarchy uniqueName="[Table_ScansAdLocation].[Ad Location]" caption="Ad Location" attribute="1" defaultMemberUniqueName="[Table_ScansAdLocation].[Ad Location].[All]" allUniqueName="[Table_ScansAdLocation].[Ad Location].[All]" dimensionUniqueName="[Table_ScansAdLocation]" displayFolder="" count="0" memberValueDatatype="130" unbalanced="0"/>
    <cacheHierarchy uniqueName="[Table_ScansAdLocation_AdLocation].[Row Labels]" caption="Row Labels" attribute="1" defaultMemberUniqueName="[Table_ScansAdLocation_AdLocation].[Row Labels].[All]" allUniqueName="[Table_ScansAdLocation_AdLocation].[Row Labels].[All]" dimensionUniqueName="[Table_ScansAdLocation_AdLocation]" displayFolder="" count="0" memberValueDatatype="130" unbalanced="0"/>
    <cacheHierarchy uniqueName="[Table_ScansAdLocation_AdLocation].[Sum of # of Scans]" caption="Sum of # of Scans" attribute="1" defaultMemberUniqueName="[Table_ScansAdLocation_AdLocation].[Sum of # of Scans].[All]" allUniqueName="[Table_ScansAdLocation_AdLocation].[Sum of # of Scans].[All]" dimensionUniqueName="[Table_ScansAdLocation_AdLocation]" displayFolder="" count="0" memberValueDatatype="20" unbalanced="0"/>
    <cacheHierarchy uniqueName="[Table_ScansAdLocation_v2].[Period(Month)]" caption="Period(Month)" attribute="1" defaultMemberUniqueName="[Table_ScansAdLocation_v2].[Period(Month)].[All]" allUniqueName="[Table_ScansAdLocation_v2].[Period(Month)].[All]" dimensionUniqueName="[Table_ScansAdLocation_v2]" displayFolder="" count="0" memberValueDatatype="130" unbalanced="0"/>
    <cacheHierarchy uniqueName="[Table_ScansAdLocation_v2].[Billboard]" caption="Billboard" attribute="1" defaultMemberUniqueName="[Table_ScansAdLocation_v2].[Billboard].[All]" allUniqueName="[Table_ScansAdLocation_v2].[Billboard].[All]" dimensionUniqueName="[Table_ScansAdLocation_v2]" displayFolder="" count="0" memberValueDatatype="20" unbalanced="0"/>
    <cacheHierarchy uniqueName="[Table_ScansAdLocation_v2].[In Store Display]" caption="In Store Display" attribute="1" defaultMemberUniqueName="[Table_ScansAdLocation_v2].[In Store Display].[All]" allUniqueName="[Table_ScansAdLocation_v2].[In Store Display].[All]" dimensionUniqueName="[Table_ScansAdLocation_v2]" displayFolder="" count="0" memberValueDatatype="20" unbalanced="0"/>
    <cacheHierarchy uniqueName="[Table_ScansAdLocation_v2].[Magazine Ad]" caption="Magazine Ad" attribute="1" defaultMemberUniqueName="[Table_ScansAdLocation_v2].[Magazine Ad].[All]" allUniqueName="[Table_ScansAdLocation_v2].[Magazine Ad].[All]" dimensionUniqueName="[Table_ScansAdLocation_v2]" displayFolder="" count="0" memberValueDatatype="20" unbalanced="0"/>
    <cacheHierarchy uniqueName="[Table_ScansAdLocation_v2].[Newspaper Ad]" caption="Newspaper Ad" attribute="1" defaultMemberUniqueName="[Table_ScansAdLocation_v2].[Newspaper Ad].[All]" allUniqueName="[Table_ScansAdLocation_v2].[Newspaper Ad].[All]" dimensionUniqueName="[Table_ScansAdLocation_v2]" displayFolder="" count="0" memberValueDatatype="20" unbalanced="0"/>
    <cacheHierarchy uniqueName="[Table_ScansAdLocation_v2].[Product Packaging]" caption="Product Packaging" attribute="1" defaultMemberUniqueName="[Table_ScansAdLocation_v2].[Product Packaging].[All]" allUniqueName="[Table_ScansAdLocation_v2].[Product Packaging].[All]" dimensionUniqueName="[Table_ScansAdLocation_v2]" displayFolder="" count="0" memberValueDatatype="20" unbalanced="0"/>
    <cacheHierarchy uniqueName="[Table_ScansAdLocation_v2].[Tradeshow]" caption="Tradeshow" attribute="1" defaultMemberUniqueName="[Table_ScansAdLocation_v2].[Tradeshow].[All]" allUniqueName="[Table_ScansAdLocation_v2].[Tradeshow].[All]" dimensionUniqueName="[Table_ScansAdLocation_v2]" displayFolder="" count="0" memberValueDatatype="20" unbalanced="0"/>
    <cacheHierarchy uniqueName="[Table_ScansAdLocation_v2].[Grand Total]" caption="Grand Total" attribute="1" defaultMemberUniqueName="[Table_ScansAdLocation_v2].[Grand Total].[All]" allUniqueName="[Table_ScansAdLocation_v2].[Grand Total].[All]" dimensionUniqueName="[Table_ScansAdLocation_v2]" displayFolder="" count="0" memberValueDatatype="20" unbalanced="0"/>
    <cacheHierarchy uniqueName="[Table_ActGoal].[Period (Month Index)]" caption="Period (Month Index)" attribute="1" defaultMemberUniqueName="[Table_ActGoal].[Period (Month Index)].[All]" allUniqueName="[Table_ActGoal].[Period (Month Index)].[All]" dimensionUniqueName="[Table_ActGoal]" displayFolder="" count="0" memberValueDatatype="20" unbalanced="0" hidden="1"/>
    <cacheHierarchy uniqueName="[Table_ConversionLandPage].[Period (Month Index)]" caption="Period (Month Index)" attribute="1" defaultMemberUniqueName="[Table_ConversionLandPage].[Period (Month Index)].[All]" allUniqueName="[Table_ConversionLandPage].[Period (Month Index)].[All]" dimensionUniqueName="[Table_ConversionLandPage]" displayFolder="" count="0" memberValueDatatype="20" unbalanced="0" hidden="1"/>
    <cacheHierarchy uniqueName="[Measures].[__XL_Count Table_ActGoal]" caption="__XL_Count Table_ActGoal" measure="1" displayFolder="" measureGroup="Table_ActGoal" count="0" hidden="1"/>
    <cacheHierarchy uniqueName="[Measures].[__XL_Count Table_ScansAdLocation]" caption="__XL_Count Table_ScansAdLocation" measure="1" displayFolder="" measureGroup="Table_ScansAdLocation" count="0" hidden="1"/>
    <cacheHierarchy uniqueName="[Measures].[__XL_Count Table_ConversionLandPage]" caption="__XL_Count Table_ConversionLandPage" measure="1" displayFolder="" measureGroup="Table_ConversionLandPage" count="0" hidden="1"/>
    <cacheHierarchy uniqueName="[Measures].[__XL_Count Orig1 2]" caption="__XL_Count Orig1 2" measure="1" displayFolder="" measureGroup="Orig1 2" count="0" hidden="1"/>
    <cacheHierarchy uniqueName="[Measures].[__XL_Count Table_ScansAdLocation_v2]" caption="__XL_Count Table_ScansAdLocation_v2" measure="1" displayFolder="" measureGroup="Table_ScansAdLocation_v2" count="0" hidden="1"/>
    <cacheHierarchy uniqueName="[Measures].[__XL_Count Table_ConversionLandPage_v2]" caption="__XL_Count Table_ConversionLandPage_v2" measure="1" displayFolder="" measureGroup="Table_ConversionLandPage_v2" count="0" hidden="1"/>
    <cacheHierarchy uniqueName="[Measures].[__XL_Count Table_ConversionLandPage_LandingPage]" caption="__XL_Count Table_ConversionLandPage_LandingPage" measure="1" displayFolder="" measureGroup="Table_ConversionLandPage_LandingPage" count="0" hidden="1"/>
    <cacheHierarchy uniqueName="[Measures].[__XL_Count Table_ScansAdLocation_AdLocation]" caption="__XL_Count Table_ScansAdLocation_AdLocation" measure="1" displayFolder="" measureGroup="Table_ScansAdLocation_AdLocation" count="0" hidden="1"/>
    <cacheHierarchy uniqueName="[Measures].[__XL_Count Table_ActGoal_Transpose]" caption="__XL_Count Table_ActGoal_Transpose" measure="1" displayFolder="" measureGroup="Table_ActGoal_Transpose" count="0" hidden="1"/>
    <cacheHierarchy uniqueName="[Measures].[__XL_Count Table_ActGoal Metrics]" caption="__XL_Count Table_ActGoal Metrics" measure="1" displayFolder="" measureGroup="Table_ActGoal Metrics" count="0" hidden="1"/>
    <cacheHierarchy uniqueName="[Measures].[__No measures defined]" caption="__No measures defined" measure="1" displayFolder="" count="0" hidden="1"/>
    <cacheHierarchy uniqueName="[Measures].[Sum of # of Impressions]" caption="Sum of # of Impressions" measure="1" displayFolder="" measureGroup="Table_ActGoal" count="0" hidden="1">
      <extLst>
        <ext xmlns:x15="http://schemas.microsoft.com/office/spreadsheetml/2010/11/main" uri="{B97F6D7D-B522-45F9-BDA1-12C45D357490}">
          <x15:cacheHierarchy aggregatedColumn="4"/>
        </ext>
      </extLst>
    </cacheHierarchy>
    <cacheHierarchy uniqueName="[Measures].[Sum of Conversions]" caption="Sum of Conversions" measure="1" displayFolder="" measureGroup="Table_ConversionLandPage" count="0" hidden="1">
      <extLst>
        <ext xmlns:x15="http://schemas.microsoft.com/office/spreadsheetml/2010/11/main" uri="{B97F6D7D-B522-45F9-BDA1-12C45D357490}">
          <x15:cacheHierarchy aggregatedColumn="27"/>
        </ext>
      </extLst>
    </cacheHierarchy>
    <cacheHierarchy uniqueName="[Measures].[Sum of # of Scans]" caption="Sum of # of Scans" measure="1" displayFolder="" measureGroup="Table_ScansAdLocation" count="0" hidden="1">
      <extLst>
        <ext xmlns:x15="http://schemas.microsoft.com/office/spreadsheetml/2010/11/main" uri="{B97F6D7D-B522-45F9-BDA1-12C45D357490}">
          <x15:cacheHierarchy aggregatedColumn="38"/>
        </ext>
      </extLst>
    </cacheHierarchy>
    <cacheHierarchy uniqueName="[Measures].[Sum of # of Scans (Goal)]" caption="Sum of # of Scans (Goal)" measure="1" displayFolder="" measureGroup="Table_ActGoal" count="0" hidden="1">
      <extLst>
        <ext xmlns:x15="http://schemas.microsoft.com/office/spreadsheetml/2010/11/main" uri="{B97F6D7D-B522-45F9-BDA1-12C45D357490}">
          <x15:cacheHierarchy aggregatedColumn="6"/>
        </ext>
      </extLst>
    </cacheHierarchy>
    <cacheHierarchy uniqueName="[Measures].[Sum of # of Scans (Actual)]" caption="Sum of # of Scans (Actual)" measure="1" displayFolder="" measureGroup="Table_ActGoal" count="0" hidden="1">
      <extLst>
        <ext xmlns:x15="http://schemas.microsoft.com/office/spreadsheetml/2010/11/main" uri="{B97F6D7D-B522-45F9-BDA1-12C45D357490}">
          <x15:cacheHierarchy aggregatedColumn="5"/>
        </ext>
      </extLst>
    </cacheHierarchy>
    <cacheHierarchy uniqueName="[Measures].[Count of Ad Location]" caption="Count of Ad Location" measure="1" displayFolder="" measureGroup="Table_ScansAdLocation" count="0" hidden="1">
      <extLst>
        <ext xmlns:x15="http://schemas.microsoft.com/office/spreadsheetml/2010/11/main" uri="{B97F6D7D-B522-45F9-BDA1-12C45D357490}">
          <x15:cacheHierarchy aggregatedColumn="39"/>
        </ext>
      </extLst>
    </cacheHierarchy>
    <cacheHierarchy uniqueName="[Measures].[Sum of Scan Through Rate (Actual)]" caption="Sum of Scan Through Rate (Actual)" measure="1" displayFolder="" measureGroup="Table_ActGoal" count="0" hidden="1">
      <extLst>
        <ext xmlns:x15="http://schemas.microsoft.com/office/spreadsheetml/2010/11/main" uri="{B97F6D7D-B522-45F9-BDA1-12C45D357490}">
          <x15:cacheHierarchy aggregatedColumn="7"/>
        </ext>
      </extLst>
    </cacheHierarchy>
    <cacheHierarchy uniqueName="[Measures].[Sum of Scan Through Rate (Goal)]" caption="Sum of Scan Through Rate (Goal)" measure="1" displayFolder="" measureGroup="Table_ActGoal" count="0" hidden="1">
      <extLst>
        <ext xmlns:x15="http://schemas.microsoft.com/office/spreadsheetml/2010/11/main" uri="{B97F6D7D-B522-45F9-BDA1-12C45D357490}">
          <x15:cacheHierarchy aggregatedColumn="8"/>
        </ext>
      </extLst>
    </cacheHierarchy>
    <cacheHierarchy uniqueName="[Measures].[Sum of Billboard]" caption="Sum of Billboard" measure="1" displayFolder="" measureGroup="Table_ScansAdLocation_v2" count="0" hidden="1">
      <extLst>
        <ext xmlns:x15="http://schemas.microsoft.com/office/spreadsheetml/2010/11/main" uri="{B97F6D7D-B522-45F9-BDA1-12C45D357490}">
          <x15:cacheHierarchy aggregatedColumn="43"/>
        </ext>
      </extLst>
    </cacheHierarchy>
    <cacheHierarchy uniqueName="[Measures].[Sum of Grand Total]" caption="Sum of Grand Total" measure="1" displayFolder="" measureGroup="Table_ScansAdLocation_v2" count="0" hidden="1">
      <extLst>
        <ext xmlns:x15="http://schemas.microsoft.com/office/spreadsheetml/2010/11/main" uri="{B97F6D7D-B522-45F9-BDA1-12C45D357490}">
          <x15:cacheHierarchy aggregatedColumn="49"/>
        </ext>
      </extLst>
    </cacheHierarchy>
    <cacheHierarchy uniqueName="[Measures].[Sum of In Store Display]" caption="Sum of In Store Display" measure="1" displayFolder="" measureGroup="Table_ScansAdLocation_v2" count="0" hidden="1">
      <extLst>
        <ext xmlns:x15="http://schemas.microsoft.com/office/spreadsheetml/2010/11/main" uri="{B97F6D7D-B522-45F9-BDA1-12C45D357490}">
          <x15:cacheHierarchy aggregatedColumn="44"/>
        </ext>
      </extLst>
    </cacheHierarchy>
    <cacheHierarchy uniqueName="[Measures].[Sum of Magazine Ad]" caption="Sum of Magazine Ad" measure="1" displayFolder="" measureGroup="Table_ScansAdLocation_v2" count="0" hidden="1">
      <extLst>
        <ext xmlns:x15="http://schemas.microsoft.com/office/spreadsheetml/2010/11/main" uri="{B97F6D7D-B522-45F9-BDA1-12C45D357490}">
          <x15:cacheHierarchy aggregatedColumn="45"/>
        </ext>
      </extLst>
    </cacheHierarchy>
    <cacheHierarchy uniqueName="[Measures].[Sum of Newspaper Ad]" caption="Sum of Newspaper Ad" measure="1" displayFolder="" measureGroup="Table_ScansAdLocation_v2" count="0" hidden="1">
      <extLst>
        <ext xmlns:x15="http://schemas.microsoft.com/office/spreadsheetml/2010/11/main" uri="{B97F6D7D-B522-45F9-BDA1-12C45D357490}">
          <x15:cacheHierarchy aggregatedColumn="46"/>
        </ext>
      </extLst>
    </cacheHierarchy>
    <cacheHierarchy uniqueName="[Measures].[Sum of Product Packaging]" caption="Sum of Product Packaging" measure="1" displayFolder="" measureGroup="Table_ScansAdLocation_v2" count="0" hidden="1">
      <extLst>
        <ext xmlns:x15="http://schemas.microsoft.com/office/spreadsheetml/2010/11/main" uri="{B97F6D7D-B522-45F9-BDA1-12C45D357490}">
          <x15:cacheHierarchy aggregatedColumn="47"/>
        </ext>
      </extLst>
    </cacheHierarchy>
    <cacheHierarchy uniqueName="[Measures].[Sum of Tradeshow]" caption="Sum of Tradeshow" measure="1" displayFolder="" measureGroup="Table_ScansAdLocation_v2" count="0" hidden="1">
      <extLst>
        <ext xmlns:x15="http://schemas.microsoft.com/office/spreadsheetml/2010/11/main" uri="{B97F6D7D-B522-45F9-BDA1-12C45D357490}">
          <x15:cacheHierarchy aggregatedColumn="48"/>
        </ext>
      </extLst>
    </cacheHierarchy>
    <cacheHierarchy uniqueName="[Measures].[Sum of Sum of # of Scans]" caption="Sum of Sum of # of Scans" measure="1" displayFolder="" measureGroup="Table_ScansAdLocation_AdLocation" count="0" hidden="1">
      <extLst>
        <ext xmlns:x15="http://schemas.microsoft.com/office/spreadsheetml/2010/11/main" uri="{B97F6D7D-B522-45F9-BDA1-12C45D357490}">
          <x15:cacheHierarchy aggregatedColumn="41"/>
        </ext>
      </extLst>
    </cacheHierarchy>
    <cacheHierarchy uniqueName="[Measures].[Sum of Conversions from QR Landing Pages (Actual)]" caption="Sum of Conversions from QR Landing Pages (Actual)" measure="1" displayFolder="" measureGroup="Table_ActGoal" count="0" hidden="1">
      <extLst>
        <ext xmlns:x15="http://schemas.microsoft.com/office/spreadsheetml/2010/11/main" uri="{B97F6D7D-B522-45F9-BDA1-12C45D357490}">
          <x15:cacheHierarchy aggregatedColumn="9"/>
        </ext>
      </extLst>
    </cacheHierarchy>
  </cacheHierarchies>
  <kpis count="0"/>
  <dimensions count="11">
    <dimension measure="1" name="Measures" uniqueName="[Measures]" caption="Measures"/>
    <dimension name="Orig1 2" uniqueName="[Orig1 2]" caption="Orig1 2"/>
    <dimension name="Table_ActGoal" uniqueName="[Table_ActGoal]" caption="Table_ActGoal"/>
    <dimension name="Table_ActGoal Metrics" uniqueName="[Table_ActGoal Metrics]" caption="Table_ActGoal Metrics"/>
    <dimension name="Table_ActGoal_Transpose" uniqueName="[Table_ActGoal_Transpose]" caption="Table_ActGoal_Transpose"/>
    <dimension name="Table_ConversionLandPage" uniqueName="[Table_ConversionLandPage]" caption="Table_ConversionLandPage"/>
    <dimension name="Table_ConversionLandPage_LandingPage" uniqueName="[Table_ConversionLandPage_LandingPage]" caption="Table_ConversionLandPage_LandingPage"/>
    <dimension name="Table_ConversionLandPage_v2" uniqueName="[Table_ConversionLandPage_v2]" caption="Table_ConversionLandPage_v2"/>
    <dimension name="Table_ScansAdLocation" uniqueName="[Table_ScansAdLocation]" caption="Table_ScansAdLocation"/>
    <dimension name="Table_ScansAdLocation_AdLocation" uniqueName="[Table_ScansAdLocation_AdLocation]" caption="Table_ScansAdLocation_AdLocation"/>
    <dimension name="Table_ScansAdLocation_v2" uniqueName="[Table_ScansAdLocation_v2]" caption="Table_ScansAdLocation_v2"/>
  </dimensions>
  <measureGroups count="10">
    <measureGroup name="Orig1 2" caption="Orig1 2"/>
    <measureGroup name="Table_ActGoal" caption="Table_ActGoal"/>
    <measureGroup name="Table_ActGoal Metrics" caption="Table_ActGoal Metrics"/>
    <measureGroup name="Table_ActGoal_Transpose" caption="Table_ActGoal_Transpose"/>
    <measureGroup name="Table_ConversionLandPage" caption="Table_ConversionLandPage"/>
    <measureGroup name="Table_ConversionLandPage_LandingPage" caption="Table_ConversionLandPage_LandingPage"/>
    <measureGroup name="Table_ConversionLandPage_v2" caption="Table_ConversionLandPage_v2"/>
    <measureGroup name="Table_ScansAdLocation" caption="Table_ScansAdLocation"/>
    <measureGroup name="Table_ScansAdLocation_AdLocation" caption="Table_ScansAdLocation_AdLocation"/>
    <measureGroup name="Table_ScansAdLocation_v2" caption="Table_ScansAdLocation_v2"/>
  </measureGroups>
  <maps count="14">
    <map measureGroup="0" dimension="1"/>
    <map measureGroup="1" dimension="2"/>
    <map measureGroup="2" dimension="3"/>
    <map measureGroup="3" dimension="4"/>
    <map measureGroup="4" dimension="2"/>
    <map measureGroup="4" dimension="5"/>
    <map measureGroup="4" dimension="6"/>
    <map measureGroup="5" dimension="6"/>
    <map measureGroup="6" dimension="7"/>
    <map measureGroup="7" dimension="2"/>
    <map measureGroup="7" dimension="8"/>
    <map measureGroup="7" dimension="9"/>
    <map measureGroup="8" dimension="9"/>
    <map measureGroup="9" dimension="10"/>
  </maps>
  <extLst>
    <ext xmlns:x14="http://schemas.microsoft.com/office/spreadsheetml/2009/9/main" uri="{725AE2AE-9491-48be-B2B4-4EB974FC3084}">
      <x14:pivotCacheDefinition pivotCacheId="1335523282"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316EC4-0CC4-4152-A49B-C7566DD64D69}" name="LinkedTablesCharts_Pivot.ScanDistributionByAdsLocation" cacheId="465" applyNumberFormats="0" applyBorderFormats="0" applyFontFormats="0" applyPatternFormats="0" applyAlignmentFormats="0" applyWidthHeightFormats="1" dataCaption="Values" tag="f3b4a1dd-a6d0-4929-8ccd-029d7e8061f8" updatedVersion="7" minRefreshableVersion="5" useAutoFormatting="1" subtotalHiddenItems="1" itemPrintTitles="1" createdVersion="7" indent="0" outline="1" outlineData="1" multipleFieldFilters="0" chartFormat="5">
  <location ref="D96:E103" firstHeaderRow="1" firstDataRow="1" firstDataCol="1"/>
  <pivotFields count="4">
    <pivotField axis="axisRow" allDrilled="1" subtotalTop="0" showAll="0" sortType="descending" defaultSubtotal="0" defaultAttributeDrillState="1">
      <items count="6">
        <item x="0"/>
        <item x="1"/>
        <item x="2"/>
        <item x="3"/>
        <item x="4"/>
        <item x="5"/>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Fields count="1">
    <field x="0"/>
  </rowFields>
  <rowItems count="7">
    <i>
      <x v="2"/>
    </i>
    <i>
      <x v="5"/>
    </i>
    <i>
      <x v="3"/>
    </i>
    <i>
      <x v="4"/>
    </i>
    <i>
      <x v="1"/>
    </i>
    <i>
      <x/>
    </i>
    <i t="grand">
      <x/>
    </i>
  </rowItems>
  <colItems count="1">
    <i/>
  </colItems>
  <dataFields count="1">
    <dataField name="No. of Scans" fld="1" baseField="0" baseItem="2"/>
  </dataFields>
  <formats count="1">
    <format dxfId="0">
      <pivotArea outline="0" collapsedLevelsAreSubtotals="1" fieldPosition="0"/>
    </format>
  </formats>
  <chartFormats count="1">
    <chartFormat chart="4" format="9" series="1">
      <pivotArea type="data" outline="0" fieldPosition="0">
        <references count="1">
          <reference field="4294967294" count="1" selected="0">
            <x v="0"/>
          </reference>
        </references>
      </pivotArea>
    </chartFormat>
  </chartFormats>
  <pivotHierarchies count="8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Table_ActGoal Metrics].[Metrics (Actual)].&amp;[No. of Impressions]"/>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No. of Impressions (Actual)"/>
    <pivotHierarchy dragToData="1"/>
    <pivotHierarchy dragToData="1" caption="No. of Scans"/>
    <pivotHierarchy dragToData="1"/>
    <pivotHierarchy dragToData="1"/>
    <pivotHierarchy dragToData="1"/>
    <pivotHierarchy dragToData="1" caption="Scan Through Rate (Actual)"/>
    <pivotHierarchy dragToData="1" caption="Scan Through Rate (Goal)"/>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_ActGoal]"/>
        <x15:activeTabTopLevelEntity name="[Table_ScansAdLocation_v2]"/>
        <x15:activeTabTopLevelEntity name="[Table_ScansAdLocation_AdLocation]"/>
        <x15:activeTabTopLevelEntity name="[Table_ScansAdLocation]"/>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1FA46EB-D258-4370-9A8E-30AD2500F975}" name="LinkedTablesCharts_Pivot.ScansComparison" cacheId="468" applyNumberFormats="0" applyBorderFormats="0" applyFontFormats="0" applyPatternFormats="0" applyAlignmentFormats="0" applyWidthHeightFormats="1" dataCaption="Values" tag="39ccde91-76f1-45b7-97ed-9223fa430a8a" updatedVersion="7" minRefreshableVersion="5" useAutoFormatting="1" subtotalHiddenItems="1" itemPrintTitles="1" createdVersion="7" indent="0" outline="1" outlineData="1" multipleFieldFilters="0" chartFormat="7">
  <location ref="D34:F47" firstHeaderRow="0" firstDataRow="1" firstDataCol="1"/>
  <pivotFields count="6">
    <pivotField axis="axisRow" allDrilled="1" subtotalTop="0" showAll="0" dataSourceSort="1" defaultSubtotal="0" defaultAttributeDrillState="1">
      <items count="12">
        <item x="0"/>
        <item x="1"/>
        <item x="2"/>
        <item x="3"/>
        <item x="4"/>
        <item x="5"/>
        <item x="6"/>
        <item x="7"/>
        <item x="8"/>
        <item x="9"/>
        <item x="10"/>
        <item x="11"/>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Fields count="2">
    <field x="1"/>
    <field x="0"/>
  </rowFields>
  <rowItems count="13">
    <i>
      <x/>
    </i>
    <i>
      <x v="1"/>
    </i>
    <i>
      <x v="2"/>
    </i>
    <i>
      <x v="3"/>
    </i>
    <i>
      <x v="4"/>
    </i>
    <i>
      <x v="5"/>
    </i>
    <i>
      <x v="6"/>
    </i>
    <i>
      <x v="7"/>
    </i>
    <i>
      <x v="8"/>
    </i>
    <i>
      <x v="9"/>
    </i>
    <i>
      <x v="10"/>
    </i>
    <i>
      <x v="11"/>
    </i>
    <i t="grand">
      <x/>
    </i>
  </rowItems>
  <colFields count="1">
    <field x="-2"/>
  </colFields>
  <colItems count="2">
    <i>
      <x/>
    </i>
    <i i="1">
      <x v="1"/>
    </i>
  </colItems>
  <dataFields count="2">
    <dataField name="No. of Scans (Goal)" fld="3" baseField="1" baseItem="0"/>
    <dataField name="No. of Scans (Actual)" fld="2" baseField="1" baseItem="0"/>
  </dataFields>
  <chartFormats count="2">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0"/>
          </reference>
        </references>
      </pivotArea>
    </chartFormat>
  </chartFormats>
  <pivotHierarchies count="80">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Table_ActGoal Metrics].[Metrics (Actual)].&amp;[No. of Impressions]"/>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No. of Impressions"/>
    <pivotHierarchy dragToData="1"/>
    <pivotHierarchy dragToData="1"/>
    <pivotHierarchy dragToData="1" caption="No. of Scans (Goal)"/>
    <pivotHierarchy dragToData="1" caption="No. of Scans (Actual)"/>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0"/>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_ActGoal]"/>
        <x15:activeTabTopLevelEntity name="[Table_ScansAdLocation_AdLocation]"/>
        <x15:activeTabTopLevelEntity name="[Table_ConversionLandPage_LandingPa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C324696-2994-40D2-86FE-2F10475FED80}" name="LinkedTablesCharts_Pivot.DistributionByLandingPage" cacheId="459" applyNumberFormats="0" applyBorderFormats="0" applyFontFormats="0" applyPatternFormats="0" applyAlignmentFormats="0" applyWidthHeightFormats="1" dataCaption="Values" updatedVersion="7" minRefreshableVersion="5" useAutoFormatting="1" subtotalHiddenItems="1" itemPrintTitles="1" createdVersion="7" indent="0" outline="1" outlineData="1" multipleFieldFilters="0" chartFormat="4">
  <location ref="D127:E131" firstHeaderRow="1" firstDataRow="1" firstDataCol="1"/>
  <pivotFields count="5">
    <pivotField axis="axisRow" allDrilled="1" subtotalTop="0" showAll="0" sortType="ascending" defaultSubtotal="0" defaultAttributeDrillState="1">
      <items count="3">
        <item x="0"/>
        <item x="1"/>
        <item x="2"/>
      </items>
    </pivotField>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s>
  <rowFields count="1">
    <field x="0"/>
  </rowFields>
  <rowItems count="4">
    <i>
      <x/>
    </i>
    <i>
      <x v="1"/>
    </i>
    <i>
      <x v="2"/>
    </i>
    <i t="grand">
      <x/>
    </i>
  </rowItems>
  <colItems count="1">
    <i/>
  </colItems>
  <dataFields count="1">
    <dataField name="No. of Conversions" fld="1" baseField="0" baseItem="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 chart="0" format="3">
      <pivotArea type="data" outline="0" fieldPosition="0">
        <references count="2">
          <reference field="4294967294" count="1" selected="0">
            <x v="0"/>
          </reference>
          <reference field="0" count="1" selected="0">
            <x v="2"/>
          </reference>
        </references>
      </pivotArea>
    </chartFormat>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0" count="1" selected="0">
            <x v="1"/>
          </reference>
        </references>
      </pivotArea>
    </chartFormat>
    <chartFormat chart="1" format="2">
      <pivotArea type="data" outline="0" fieldPosition="0">
        <references count="2">
          <reference field="4294967294" count="1" selected="0">
            <x v="0"/>
          </reference>
          <reference field="0" count="1" selected="0">
            <x v="2"/>
          </reference>
        </references>
      </pivotArea>
    </chartFormat>
    <chartFormat chart="1" format="3">
      <pivotArea type="data" outline="0" fieldPosition="0">
        <references count="2">
          <reference field="4294967294" count="1" selected="0">
            <x v="0"/>
          </reference>
          <reference field="0" count="1" selected="0">
            <x v="0"/>
          </reference>
        </references>
      </pivotArea>
    </chartFormat>
  </chartFormats>
  <pivotHierarchies count="8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Table_ActGoal Metrics].[Metrics (Actual)].&amp;[No. of Impressions]"/>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No. of Conversions"/>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filters count="1">
    <filter fld="2" type="dateBetween" evalOrder="-1" id="7" name="[Table_ConversionLandPage].[Period]">
      <autoFilter ref="A1">
        <filterColumn colId="0">
          <customFilters and="1">
            <customFilter operator="greaterThanOrEqual" val="42583"/>
            <customFilter operator="lessThanOrEqual" val="42613"/>
          </customFilters>
        </filterColumn>
      </autoFilter>
      <extLst>
        <ext xmlns:x15="http://schemas.microsoft.com/office/spreadsheetml/2010/11/main" uri="{0605FD5F-26C8-4aeb-8148-2DB25E43C511}">
          <x15:pivotFilter useWholeDay="1"/>
        </ext>
      </extLst>
    </filter>
  </filters>
  <rowHierarchiesUsage count="1">
    <rowHierarchyUsage hierarchyUsage="2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_ConversionLandPage]"/>
        <x15:activeTabTopLevelEntity name="[Table_ScansAdLocation_AdLocation]"/>
        <x15:activeTabTopLevelEntity name="[Table_ConversionLandPage_LandingPage]"/>
        <x15:activeTabTopLevelEntity name="[Table_ActGoal]"/>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6DCCF33-5CC7-4538-A6A5-A744385D9AE3}" name="LinkedTablesCharts_Pivot.ScanThroughRateComparison" cacheId="471" applyNumberFormats="0" applyBorderFormats="0" applyFontFormats="0" applyPatternFormats="0" applyAlignmentFormats="0" applyWidthHeightFormats="1" dataCaption="Values" tag="39ccde91-76f1-45b7-97ed-9223fa430a8a" updatedVersion="7" minRefreshableVersion="5" useAutoFormatting="1" subtotalHiddenItems="1" rowGrandTotals="0" itemPrintTitles="1" createdVersion="7" indent="0" outline="1" outlineData="1" multipleFieldFilters="0" chartFormat="10">
  <location ref="D65:F77" firstHeaderRow="0" firstDataRow="1" firstDataCol="1"/>
  <pivotFields count="6">
    <pivotField axis="axisRow" allDrilled="1" subtotalTop="0" showAll="0" dataSourceSort="1" defaultSubtotal="0" defaultAttributeDrillState="1">
      <items count="12">
        <item x="0"/>
        <item x="1"/>
        <item x="2"/>
        <item x="3"/>
        <item x="4"/>
        <item x="5"/>
        <item x="6"/>
        <item x="7"/>
        <item x="8"/>
        <item x="9"/>
        <item x="10"/>
        <item x="11"/>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Fields count="2">
    <field x="1"/>
    <field x="0"/>
  </rowFields>
  <rowItems count="12">
    <i>
      <x/>
    </i>
    <i>
      <x v="1"/>
    </i>
    <i>
      <x v="2"/>
    </i>
    <i>
      <x v="3"/>
    </i>
    <i>
      <x v="4"/>
    </i>
    <i>
      <x v="5"/>
    </i>
    <i>
      <x v="6"/>
    </i>
    <i>
      <x v="7"/>
    </i>
    <i>
      <x v="8"/>
    </i>
    <i>
      <x v="9"/>
    </i>
    <i>
      <x v="10"/>
    </i>
    <i>
      <x v="11"/>
    </i>
  </rowItems>
  <colFields count="1">
    <field x="-2"/>
  </colFields>
  <colItems count="2">
    <i>
      <x/>
    </i>
    <i i="1">
      <x v="1"/>
    </i>
  </colItems>
  <dataFields count="2">
    <dataField name="Scan Through Rate (Actual)" fld="2" baseField="1" baseItem="0"/>
    <dataField name="Scan Through Rate (Goal)" fld="3" baseField="1" baseItem="0"/>
  </dataFields>
  <formats count="1">
    <format dxfId="1">
      <pivotArea outline="0" collapsedLevelsAreSubtotals="1" fieldPosition="0"/>
    </format>
  </formats>
  <chartFormats count="2">
    <chartFormat chart="9" format="4"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1"/>
          </reference>
        </references>
      </pivotArea>
    </chartFormat>
  </chartFormats>
  <pivotHierarchies count="80">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Table_ActGoal Metrics].[Metrics (Actual)].&amp;[No. of Impressions]"/>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No. of Impressions"/>
    <pivotHierarchy dragToData="1"/>
    <pivotHierarchy dragToData="1"/>
    <pivotHierarchy dragToData="1" caption="No. of Scans (Goal)"/>
    <pivotHierarchy dragToData="1" caption="No. of Scans (Actual)"/>
    <pivotHierarchy dragToData="1"/>
    <pivotHierarchy dragToData="1" caption="Scan Through Rate (Actual)"/>
    <pivotHierarchy dragToData="1" caption="Scan Through Rate (Goal)"/>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0"/>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_ActGoal]"/>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53BF78B-E1D4-45C0-BDF1-98639A953525}" name="LinkedTablesCharts_Pivot.Performance.Overview" cacheId="462" applyNumberFormats="0" applyBorderFormats="0" applyFontFormats="0" applyPatternFormats="0" applyAlignmentFormats="0" applyWidthHeightFormats="1" dataCaption="Values" updatedVersion="7" minRefreshableVersion="5" useAutoFormatting="1" subtotalHiddenItems="1" itemPrintTitles="1" createdVersion="7" indent="0" outline="1" outlineData="1" multipleFieldFilters="0" chartFormat="1">
  <location ref="D3:G16" firstHeaderRow="0" firstDataRow="1" firstDataCol="1"/>
  <pivotFields count="7">
    <pivotField dataField="1" subtotalTop="0" showAll="0" defaultSubtotal="0"/>
    <pivotField axis="axisRow" allDrilled="1" subtotalTop="0" showAll="0" dataSourceSort="1" defaultSubtotal="0" defaultAttributeDrillState="1">
      <items count="1">
        <item x="0"/>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Fields count="2">
    <field x="2"/>
    <field x="1"/>
  </rowFields>
  <rowItems count="13">
    <i>
      <x/>
    </i>
    <i>
      <x v="1"/>
    </i>
    <i>
      <x v="2"/>
    </i>
    <i>
      <x v="3"/>
    </i>
    <i>
      <x v="4"/>
    </i>
    <i>
      <x v="5"/>
    </i>
    <i>
      <x v="6"/>
    </i>
    <i>
      <x v="7"/>
    </i>
    <i>
      <x v="8"/>
    </i>
    <i>
      <x v="9"/>
    </i>
    <i>
      <x v="10"/>
    </i>
    <i>
      <x v="11"/>
    </i>
    <i t="grand">
      <x/>
    </i>
  </rowItems>
  <colFields count="1">
    <field x="-2"/>
  </colFields>
  <colItems count="3">
    <i>
      <x/>
    </i>
    <i i="1">
      <x v="1"/>
    </i>
    <i i="2">
      <x v="2"/>
    </i>
  </colItems>
  <dataFields count="3">
    <dataField name="No. of Impressions" fld="0" baseField="2" baseItem="0"/>
    <dataField name="No. of Scans (Actual)" fld="3" baseField="2" baseItem="0"/>
    <dataField name="No. of Conversions from QR Landing (Actual)" fld="4" baseField="2" baseItem="0"/>
  </dataFields>
  <formats count="1">
    <format dxfId="2">
      <pivotArea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s>
  <pivotHierarchies count="8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Table_ActGoal Metrics].[Metrics (Actual)].&amp;[No. of Impressions]"/>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No. of Impressions"/>
    <pivotHierarchy dragToData="1"/>
    <pivotHierarchy dragToData="1"/>
    <pivotHierarchy dragToData="1"/>
    <pivotHierarchy dragToData="1" caption="No. of Scans (Actual)"/>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No. of Conversions from QR Landing (Actual)"/>
  </pivotHierarchies>
  <pivotTableStyleInfo name="PivotStyleLight16" showRowHeaders="1" showColHeaders="1" showRowStripes="0" showColStripes="0" showLastColumn="1"/>
  <rowHierarchiesUsage count="2">
    <rowHierarchyUsage hierarchyUsage="10"/>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_ActGoal]"/>
        <x15:activeTabTopLevelEntity name="[Table_ScansAdLocation_AdLocation]"/>
        <x15:activeTabTopLevelEntity name="[Table_ConversionLandPage_LandingPage]"/>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w_Labels" xr10:uid="{0D7EF240-74CE-415A-BEDF-F3FC6E212038}" sourceName="[Table_ScansAdLocation_AdLocation].[Row Labels]">
  <pivotTables>
    <pivotTable tabId="7" name="LinkedTablesCharts_Pivot.DistributionByLandingPage"/>
    <pivotTable tabId="7" name="LinkedTablesCharts_Pivot.Performance.Overview"/>
    <pivotTable tabId="7" name="LinkedTablesCharts_Pivot.ScanDistributionByAdsLocation"/>
    <pivotTable tabId="7" name="LinkedTablesCharts_Pivot.ScansComparison"/>
    <pivotTable tabId="7" name="LinkedTablesCharts_Pivot.ScanThroughRateComparison"/>
  </pivotTables>
  <data>
    <olap pivotCacheId="921400913">
      <levels count="2">
        <level uniqueName="[Table_ScansAdLocation_AdLocation].[Row Labels].[(All)]" sourceCaption="(All)" count="0"/>
        <level uniqueName="[Table_ScansAdLocation_AdLocation].[Row Labels].[Row Labels]" sourceCaption="Row Labels" count="6">
          <ranges>
            <range startItem="0">
              <i n="[Table_ScansAdLocation_AdLocation].[Row Labels].&amp;[Billboard]" c="Billboard"/>
              <i n="[Table_ScansAdLocation_AdLocation].[Row Labels].&amp;[In Store Display]" c="In Store Display"/>
              <i n="[Table_ScansAdLocation_AdLocation].[Row Labels].&amp;[Magazine Ad]" c="Magazine Ad"/>
              <i n="[Table_ScansAdLocation_AdLocation].[Row Labels].&amp;[Newspaper Ad]" c="Newspaper Ad"/>
              <i n="[Table_ScansAdLocation_AdLocation].[Row Labels].&amp;[Product Packaging]" c="Product Packaging"/>
              <i n="[Table_ScansAdLocation_AdLocation].[Row Labels].&amp;[Tradeshow]" c="Tradeshow"/>
            </range>
          </ranges>
        </level>
      </levels>
      <selections count="1">
        <selection n="[Table_ScansAdLocation_AdLocation].[Row Labels].[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w_Labels1" xr10:uid="{43FC7404-8DE0-428E-8707-89D0012B2A6D}" sourceName="[Table_ConversionLandPage_LandingPage].[Row Labels]">
  <pivotTables>
    <pivotTable tabId="7" name="LinkedTablesCharts_Pivot.DistributionByLandingPage"/>
    <pivotTable tabId="7" name="LinkedTablesCharts_Pivot.Performance.Overview"/>
    <pivotTable tabId="7" name="LinkedTablesCharts_Pivot.ScanDistributionByAdsLocation"/>
    <pivotTable tabId="7" name="LinkedTablesCharts_Pivot.ScansComparison"/>
    <pivotTable tabId="7" name="LinkedTablesCharts_Pivot.ScanThroughRateComparison"/>
  </pivotTables>
  <data>
    <olap pivotCacheId="921400913">
      <levels count="2">
        <level uniqueName="[Table_ConversionLandPage_LandingPage].[Row Labels].[(All)]" sourceCaption="(All)" count="0"/>
        <level uniqueName="[Table_ConversionLandPage_LandingPage].[Row Labels].[Row Labels]" sourceCaption="Row Labels" count="3">
          <ranges>
            <range startItem="0">
              <i n="[Table_ConversionLandPage_LandingPage].[Row Labels].&amp;[Landing Page #1]" c="Landing Page #1"/>
              <i n="[Table_ConversionLandPage_LandingPage].[Row Labels].&amp;[Landing Page #2]" c="Landing Page #2"/>
              <i n="[Table_ConversionLandPage_LandingPage].[Row Labels].&amp;[Landing Page #3]" c="Landing Page #3"/>
            </range>
          </ranges>
        </level>
      </levels>
      <selections count="1">
        <selection n="[Table_ConversionLandPage_LandingPage].[Row Labels].[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w Labels 4" xr10:uid="{A29DD05B-8668-4C4C-8C07-43293B6105CB}" cache="Slicer_Row_Labels" caption="Row Labels" level="1" style="SlicerStyleDark 2" rowHeight="241300"/>
  <slicer name="Row Labels" xr10:uid="{5AB92159-82A0-46D5-B56F-D60D0C1FAC48}" cache="Slicer_Row_Labels1" caption="Row Labels" level="1" style="SlicerStyleDark 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4C463B3-08A8-41FF-A92A-23A9DB3F2D44}" name="Orig1.1" displayName="Orig1.1" ref="A1:G13" totalsRowShown="0" headerRowDxfId="40" dataDxfId="39" headerRowCellStyle="Percent" dataCellStyle="Percent">
  <tableColumns count="7">
    <tableColumn id="1" xr3:uid="{19EF4641-63BE-49D6-82BA-F004A7CAE34C}" name="Period" dataDxfId="38" dataCellStyle="Percent"/>
    <tableColumn id="2" xr3:uid="{25951061-1C16-45AE-A5A9-6F63389A181B}" name="# of Scans (Actual)" dataDxfId="37" dataCellStyle="Comma"/>
    <tableColumn id="3" xr3:uid="{E03922A7-544F-4EED-8E48-DCEC1B1A5A36}" name="# of Scans (Goal)" dataDxfId="36" dataCellStyle="Comma"/>
    <tableColumn id="4" xr3:uid="{3DA136CF-37BC-422F-B7B2-BA0C7D1FFF3C}" name="# of Impressions" dataDxfId="35" dataCellStyle="Comma"/>
    <tableColumn id="5" xr3:uid="{3BA5DDDC-2E11-4EC1-B045-FE412F0EE88A}" name="Scan Through Rate (Actual)" dataDxfId="34" dataCellStyle="Percent">
      <calculatedColumnFormula>B2/D2</calculatedColumnFormula>
    </tableColumn>
    <tableColumn id="6" xr3:uid="{D8490096-9EC6-433E-800D-FB0148850270}" name="Scan Through Rate (Goal)" dataDxfId="33" dataCellStyle="Percent"/>
    <tableColumn id="7" xr3:uid="{87012BF7-23FA-4688-B750-6CF3340E423C}" name="Conversions from QR Landing Pages (Actual)" dataDxfId="32" dataCellStyle="Comma"/>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FC6C70B-D6B1-4D35-83DC-DCE2BDBE3823}" name="Orig1.2" displayName="Orig1.2" ref="A15:C87" totalsRowShown="0" headerRowDxfId="31" dataDxfId="30" headerRowCellStyle="Percent" dataCellStyle="Percent">
  <tableColumns count="3">
    <tableColumn id="1" xr3:uid="{AE0DAB19-4E72-43CE-B29D-BA33E39F362E}" name="Period" dataDxfId="29" dataCellStyle="Percent"/>
    <tableColumn id="2" xr3:uid="{96413BA6-8325-4F6A-AA3D-71F08C4F501A}" name="# of Scans" dataDxfId="28" dataCellStyle="Comma"/>
    <tableColumn id="3" xr3:uid="{6D6A8125-EFF2-46D2-BC1D-FF46627BD80E}" name="Ad Location" dataDxfId="27" dataCellStyle="Percent"/>
  </tableColumns>
  <tableStyleInfo name="TableStyleMedium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EA3DE24-1B89-499A-A583-05A21B61A68A}" name="Orig1.3" displayName="Orig1.3" ref="E15:G51" totalsRowShown="0" headerRowDxfId="26" dataDxfId="25" headerRowCellStyle="Percent" dataCellStyle="Percent">
  <tableColumns count="3">
    <tableColumn id="1" xr3:uid="{46F04BA7-238A-4E6A-82BE-ED3F6233A9E5}" name="Period" dataDxfId="24" dataCellStyle="Percent"/>
    <tableColumn id="2" xr3:uid="{DFDB3A8F-ECDF-4ABA-9C94-F9E358B66435}" name="Conversions" dataDxfId="23" dataCellStyle="Comma"/>
    <tableColumn id="3" xr3:uid="{94F7AA39-05FA-4502-A550-99C3FFF1D8DC}" name="Landing Page" dataDxfId="22" dataCellStyle="Percent"/>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9C3FCAC-89DB-4E14-9B67-006F69DEEDBF}" name="Table_ActGoal" displayName="Table_ActGoal" ref="B2:H14" totalsRowShown="0" headerRowDxfId="21" dataDxfId="20" headerRowCellStyle="Percent" dataCellStyle="Percent">
  <tableColumns count="7">
    <tableColumn id="1" xr3:uid="{E24A8D2F-0E44-4699-B867-4FDD09390EE5}" name="Period" dataDxfId="19" dataCellStyle="Percent"/>
    <tableColumn id="4" xr3:uid="{D142F224-173B-42B5-AC04-CC1070798F2F}" name="# of Impressions" dataDxfId="18" dataCellStyle="Comma"/>
    <tableColumn id="2" xr3:uid="{89C8E6C7-F62F-4F04-99BD-DB44DBCF1308}" name="# of Scans (Actual)" dataDxfId="17" dataCellStyle="Comma"/>
    <tableColumn id="3" xr3:uid="{CF19E9FA-748D-458D-BA9D-936995DAD0C9}" name="# of Scans (Goal)" dataDxfId="16" dataCellStyle="Comma"/>
    <tableColumn id="5" xr3:uid="{8BA78961-C22F-483F-A273-4EB045C8D242}" name="Scan Through Rate (Actual)" dataDxfId="15" dataCellStyle="Percent">
      <calculatedColumnFormula>D3/C3</calculatedColumnFormula>
    </tableColumn>
    <tableColumn id="6" xr3:uid="{C7961154-1F7D-4048-B32A-5E674D2AACB8}" name="Scan Through Rate (Goal)" dataDxfId="14" dataCellStyle="Percent"/>
    <tableColumn id="7" xr3:uid="{DC0A6A98-A5BA-4E12-B710-BB1AAD813B0C}" name="Conversions from QR Landing Pages (Actual)" dataDxfId="13" dataCellStyle="Comma"/>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1EAE42D-E576-41FF-964F-510014D0276E}" name="Table_ScansAdLocation" displayName="Table_ScansAdLocation" ref="B2:D74" totalsRowShown="0" headerRowDxfId="12" dataDxfId="11" headerRowCellStyle="Percent" dataCellStyle="Percent">
  <tableColumns count="3">
    <tableColumn id="1" xr3:uid="{0DFB1749-A5F2-4DFB-A881-4F9FC3637905}" name="Period" dataDxfId="10" dataCellStyle="Percent"/>
    <tableColumn id="2" xr3:uid="{2F4C0D41-FCC0-4B2A-8A95-DE867C534F1C}" name="# of Scans" dataDxfId="9" dataCellStyle="Comma"/>
    <tableColumn id="3" xr3:uid="{12F8E0BB-F1A9-4C48-B6C4-69F8DDA2BE79}" name="Ad Location" dataDxfId="8" dataCellStyle="Percent"/>
  </tableColumns>
  <tableStyleInfo name="TableStyleMedium1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06F143F-74E7-41ED-B98E-94AF3F322A80}" name="Table_ConversionLandPage" displayName="Table_ConversionLandPage" ref="B2:D38" totalsRowShown="0" headerRowDxfId="7" dataDxfId="6" headerRowCellStyle="Percent" dataCellStyle="Percent">
  <tableColumns count="3">
    <tableColumn id="1" xr3:uid="{7D41D270-463F-4D82-8F1C-52EB0EDC9B53}" name="Period" dataDxfId="5" dataCellStyle="Percent"/>
    <tableColumn id="2" xr3:uid="{75FF48DC-774C-48C4-907D-9EFE54F4460C}" name="Conversions" dataDxfId="4" dataCellStyle="Comma"/>
    <tableColumn id="3" xr3:uid="{5B9A092B-8EBF-453D-A68F-84BC92123D02}" name="Landing Page" dataDxfId="3" dataCellStyle="Percent"/>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Timeline_Period" xr10:uid="{BD89B26D-CB4A-42B5-B434-3D4FAC07CE99}" sourceName="[Table_ActGoal].[Period]">
  <pivotTables>
    <pivotTable tabId="7" name="LinkedTablesCharts_Pivot.Performance.Overview"/>
    <pivotTable tabId="7" name="LinkedTablesCharts_Pivot.DistributionByLandingPage"/>
    <pivotTable tabId="7" name="LinkedTablesCharts_Pivot.ScanDistributionByAdsLocation"/>
    <pivotTable tabId="7" name="LinkedTablesCharts_Pivot.ScansComparison"/>
    <pivotTable tabId="7" name="LinkedTablesCharts_Pivot.ScanThroughRateComparison"/>
  </pivotTables>
  <state minimalRefreshVersion="6" lastRefreshVersion="6" pivotCacheId="1335523282" filterType="unknown">
    <bounds startDate="2016-01-01T00:00:00" endDate="2017-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Period 3" xr10:uid="{06A234AE-B890-47B9-A2B9-D25DAFA453CA}" cache="Timeline_Period" caption="Period" showHorizontalScrollbar="0" level="2" selectionLevel="2" scrollPosition="2016-01-01T00:00:00" style="Timeline Style 1 2"/>
</timelines>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5.xml"/></Relationships>
</file>

<file path=xl/worksheets/_rels/sheet4.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rinterSettings" Target="../printerSettings/printerSettings3.bin"/><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microsoft.com/office/2011/relationships/timeline" Target="../timelines/timelin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0FCB8F-7B1F-463E-BC3C-63213AC4FFEB}">
  <sheetPr codeName="Sheet2"/>
  <dimension ref="A1:H87"/>
  <sheetViews>
    <sheetView zoomScale="10" zoomScaleNormal="10" workbookViewId="0"/>
  </sheetViews>
  <sheetFormatPr defaultRowHeight="15" x14ac:dyDescent="0.25"/>
  <cols>
    <col min="1" max="7" width="20.7109375" style="7" customWidth="1"/>
    <col min="8" max="8" width="9.140625" style="6"/>
  </cols>
  <sheetData>
    <row r="1" spans="1:8" ht="45" x14ac:dyDescent="0.25">
      <c r="A1" s="1" t="s">
        <v>0</v>
      </c>
      <c r="B1" s="1" t="s">
        <v>1</v>
      </c>
      <c r="C1" s="1" t="s">
        <v>2</v>
      </c>
      <c r="D1" s="1" t="s">
        <v>3</v>
      </c>
      <c r="E1" s="1" t="s">
        <v>4</v>
      </c>
      <c r="F1" s="1" t="s">
        <v>5</v>
      </c>
      <c r="G1" s="1" t="s">
        <v>6</v>
      </c>
      <c r="H1" s="2"/>
    </row>
    <row r="2" spans="1:8" x14ac:dyDescent="0.25">
      <c r="A2" s="3">
        <v>42370</v>
      </c>
      <c r="B2" s="4">
        <v>3219</v>
      </c>
      <c r="C2" s="4">
        <v>3000</v>
      </c>
      <c r="D2" s="4">
        <v>78495</v>
      </c>
      <c r="E2" s="5">
        <f t="shared" ref="E2:E13" si="0">B2/D2</f>
        <v>4.1008981463787501E-2</v>
      </c>
      <c r="F2" s="5">
        <v>0.06</v>
      </c>
      <c r="G2" s="4">
        <v>1000</v>
      </c>
    </row>
    <row r="3" spans="1:8" x14ac:dyDescent="0.25">
      <c r="A3" s="3">
        <v>42401</v>
      </c>
      <c r="B3" s="4">
        <v>3381</v>
      </c>
      <c r="C3" s="4">
        <v>3500</v>
      </c>
      <c r="D3" s="4">
        <v>80394</v>
      </c>
      <c r="E3" s="5">
        <f t="shared" si="0"/>
        <v>4.2055377266960223E-2</v>
      </c>
      <c r="F3" s="5">
        <v>0.06</v>
      </c>
      <c r="G3" s="4">
        <v>1200</v>
      </c>
    </row>
    <row r="4" spans="1:8" x14ac:dyDescent="0.25">
      <c r="A4" s="3">
        <v>42430</v>
      </c>
      <c r="B4" s="4">
        <v>3453</v>
      </c>
      <c r="C4" s="4">
        <v>3500</v>
      </c>
      <c r="D4" s="4">
        <v>93040</v>
      </c>
      <c r="E4" s="5">
        <f t="shared" si="0"/>
        <v>3.7113069647463456E-2</v>
      </c>
      <c r="F4" s="5">
        <v>0.06</v>
      </c>
      <c r="G4" s="4">
        <v>1210</v>
      </c>
    </row>
    <row r="5" spans="1:8" x14ac:dyDescent="0.25">
      <c r="A5" s="3">
        <v>42461</v>
      </c>
      <c r="B5" s="4">
        <v>3723</v>
      </c>
      <c r="C5" s="4">
        <v>3500</v>
      </c>
      <c r="D5" s="4">
        <v>96049</v>
      </c>
      <c r="E5" s="5">
        <f t="shared" si="0"/>
        <v>3.876146550198336E-2</v>
      </c>
      <c r="F5" s="5">
        <v>0.06</v>
      </c>
      <c r="G5" s="4">
        <v>1250</v>
      </c>
    </row>
    <row r="6" spans="1:8" x14ac:dyDescent="0.25">
      <c r="A6" s="3">
        <v>42491</v>
      </c>
      <c r="B6" s="4">
        <v>3791</v>
      </c>
      <c r="C6" s="4">
        <v>4000</v>
      </c>
      <c r="D6" s="4">
        <v>104950</v>
      </c>
      <c r="E6" s="5">
        <f t="shared" si="0"/>
        <v>3.6121962839447352E-2</v>
      </c>
      <c r="F6" s="5">
        <v>0.06</v>
      </c>
      <c r="G6" s="4">
        <v>1400</v>
      </c>
    </row>
    <row r="7" spans="1:8" x14ac:dyDescent="0.25">
      <c r="A7" s="3">
        <v>42522</v>
      </c>
      <c r="B7" s="4">
        <v>3862</v>
      </c>
      <c r="C7" s="4">
        <v>4000</v>
      </c>
      <c r="D7" s="4">
        <v>123144</v>
      </c>
      <c r="E7" s="5">
        <f t="shared" si="0"/>
        <v>3.1361657896446439E-2</v>
      </c>
      <c r="F7" s="5">
        <v>0.06</v>
      </c>
      <c r="G7" s="4">
        <v>1459</v>
      </c>
    </row>
    <row r="8" spans="1:8" x14ac:dyDescent="0.25">
      <c r="A8" s="3">
        <v>42552</v>
      </c>
      <c r="B8" s="4">
        <v>3876</v>
      </c>
      <c r="C8" s="4">
        <v>4000</v>
      </c>
      <c r="D8" s="4">
        <v>103940</v>
      </c>
      <c r="E8" s="5">
        <f t="shared" si="0"/>
        <v>3.7290744660380987E-2</v>
      </c>
      <c r="F8" s="5">
        <v>0.06</v>
      </c>
      <c r="G8" s="4">
        <v>1401</v>
      </c>
    </row>
    <row r="9" spans="1:8" x14ac:dyDescent="0.25">
      <c r="A9" s="3">
        <v>42583</v>
      </c>
      <c r="B9" s="4">
        <v>4030</v>
      </c>
      <c r="C9" s="4">
        <v>4500</v>
      </c>
      <c r="D9" s="4">
        <v>104059</v>
      </c>
      <c r="E9" s="5">
        <f t="shared" si="0"/>
        <v>3.8728029291075258E-2</v>
      </c>
      <c r="F9" s="5">
        <v>0.06</v>
      </c>
      <c r="G9" s="4">
        <v>1509</v>
      </c>
    </row>
    <row r="10" spans="1:8" x14ac:dyDescent="0.25">
      <c r="A10" s="3">
        <v>42614</v>
      </c>
      <c r="B10" s="4">
        <v>4077</v>
      </c>
      <c r="C10" s="4">
        <v>4500</v>
      </c>
      <c r="D10" s="4">
        <v>130455</v>
      </c>
      <c r="E10" s="5">
        <f t="shared" si="0"/>
        <v>3.1252155915833045E-2</v>
      </c>
      <c r="F10" s="5">
        <v>0.06</v>
      </c>
      <c r="G10" s="4">
        <v>1498</v>
      </c>
    </row>
    <row r="11" spans="1:8" x14ac:dyDescent="0.25">
      <c r="A11" s="3">
        <v>42644</v>
      </c>
      <c r="B11" s="4">
        <v>4115</v>
      </c>
      <c r="C11" s="4">
        <v>4500</v>
      </c>
      <c r="D11" s="4">
        <v>129405</v>
      </c>
      <c r="E11" s="5">
        <f t="shared" si="0"/>
        <v>3.1799389513542754E-2</v>
      </c>
      <c r="F11" s="5">
        <v>0.06</v>
      </c>
      <c r="G11" s="4">
        <v>1531</v>
      </c>
    </row>
    <row r="12" spans="1:8" x14ac:dyDescent="0.25">
      <c r="A12" s="3">
        <v>42675</v>
      </c>
      <c r="B12" s="4">
        <v>4167</v>
      </c>
      <c r="C12" s="4">
        <v>4500</v>
      </c>
      <c r="D12" s="4">
        <v>149856</v>
      </c>
      <c r="E12" s="5">
        <f t="shared" si="0"/>
        <v>2.7806694426649584E-2</v>
      </c>
      <c r="F12" s="5">
        <v>0.06</v>
      </c>
      <c r="G12" s="4">
        <v>1600</v>
      </c>
    </row>
    <row r="13" spans="1:8" x14ac:dyDescent="0.25">
      <c r="A13" s="3">
        <v>42705</v>
      </c>
      <c r="B13" s="4">
        <v>4282</v>
      </c>
      <c r="C13" s="4">
        <v>4500</v>
      </c>
      <c r="D13" s="4">
        <v>129450</v>
      </c>
      <c r="E13" s="5">
        <f t="shared" si="0"/>
        <v>3.3078408651989188E-2</v>
      </c>
      <c r="F13" s="5">
        <v>0.06</v>
      </c>
      <c r="G13" s="4">
        <v>1775</v>
      </c>
    </row>
    <row r="15" spans="1:8" x14ac:dyDescent="0.25">
      <c r="A15" s="1" t="s">
        <v>0</v>
      </c>
      <c r="B15" s="1" t="s">
        <v>7</v>
      </c>
      <c r="C15" s="1" t="s">
        <v>8</v>
      </c>
      <c r="D15" s="8"/>
      <c r="E15" s="1" t="s">
        <v>0</v>
      </c>
      <c r="F15" s="1" t="s">
        <v>9</v>
      </c>
      <c r="G15" s="1" t="s">
        <v>10</v>
      </c>
      <c r="H15" s="2"/>
    </row>
    <row r="16" spans="1:8" x14ac:dyDescent="0.25">
      <c r="A16" s="3">
        <v>42370</v>
      </c>
      <c r="B16" s="4">
        <v>103</v>
      </c>
      <c r="C16" s="9" t="s">
        <v>11</v>
      </c>
      <c r="E16" s="3">
        <v>42370</v>
      </c>
      <c r="F16" s="4">
        <v>400</v>
      </c>
      <c r="G16" s="9" t="s">
        <v>12</v>
      </c>
    </row>
    <row r="17" spans="1:7" x14ac:dyDescent="0.25">
      <c r="A17" s="3">
        <v>42401</v>
      </c>
      <c r="B17" s="4">
        <v>106</v>
      </c>
      <c r="C17" s="9" t="s">
        <v>11</v>
      </c>
      <c r="E17" s="3">
        <v>42401</v>
      </c>
      <c r="F17" s="4">
        <v>459</v>
      </c>
      <c r="G17" s="9" t="s">
        <v>12</v>
      </c>
    </row>
    <row r="18" spans="1:7" x14ac:dyDescent="0.25">
      <c r="A18" s="3">
        <v>42430</v>
      </c>
      <c r="B18" s="4">
        <v>109</v>
      </c>
      <c r="C18" s="9" t="s">
        <v>11</v>
      </c>
      <c r="E18" s="3">
        <v>42430</v>
      </c>
      <c r="F18" s="4">
        <v>500</v>
      </c>
      <c r="G18" s="9" t="s">
        <v>12</v>
      </c>
    </row>
    <row r="19" spans="1:7" x14ac:dyDescent="0.25">
      <c r="A19" s="3">
        <v>42461</v>
      </c>
      <c r="B19" s="4">
        <v>112</v>
      </c>
      <c r="C19" s="9" t="s">
        <v>11</v>
      </c>
      <c r="E19" s="3">
        <v>42461</v>
      </c>
      <c r="F19" s="4">
        <v>520</v>
      </c>
      <c r="G19" s="9" t="s">
        <v>12</v>
      </c>
    </row>
    <row r="20" spans="1:7" x14ac:dyDescent="0.25">
      <c r="A20" s="3">
        <v>42491</v>
      </c>
      <c r="B20" s="4">
        <v>115</v>
      </c>
      <c r="C20" s="9" t="s">
        <v>11</v>
      </c>
      <c r="E20" s="3">
        <v>42491</v>
      </c>
      <c r="F20" s="4">
        <v>600</v>
      </c>
      <c r="G20" s="9" t="s">
        <v>12</v>
      </c>
    </row>
    <row r="21" spans="1:7" x14ac:dyDescent="0.25">
      <c r="A21" s="3">
        <v>42522</v>
      </c>
      <c r="B21" s="4">
        <v>118</v>
      </c>
      <c r="C21" s="9" t="s">
        <v>11</v>
      </c>
      <c r="E21" s="3">
        <v>42522</v>
      </c>
      <c r="F21" s="4">
        <v>524</v>
      </c>
      <c r="G21" s="9" t="s">
        <v>12</v>
      </c>
    </row>
    <row r="22" spans="1:7" x14ac:dyDescent="0.25">
      <c r="A22" s="3">
        <v>42552</v>
      </c>
      <c r="B22" s="4">
        <v>121</v>
      </c>
      <c r="C22" s="9" t="s">
        <v>11</v>
      </c>
      <c r="E22" s="3">
        <v>42552</v>
      </c>
      <c r="F22" s="4">
        <v>527</v>
      </c>
      <c r="G22" s="9" t="s">
        <v>12</v>
      </c>
    </row>
    <row r="23" spans="1:7" x14ac:dyDescent="0.25">
      <c r="A23" s="3">
        <v>42583</v>
      </c>
      <c r="B23" s="4">
        <v>124</v>
      </c>
      <c r="C23" s="9" t="s">
        <v>11</v>
      </c>
      <c r="E23" s="3">
        <v>42583</v>
      </c>
      <c r="F23" s="4">
        <v>601</v>
      </c>
      <c r="G23" s="9" t="s">
        <v>12</v>
      </c>
    </row>
    <row r="24" spans="1:7" x14ac:dyDescent="0.25">
      <c r="A24" s="3">
        <v>42614</v>
      </c>
      <c r="B24" s="4">
        <v>127</v>
      </c>
      <c r="C24" s="9" t="s">
        <v>11</v>
      </c>
      <c r="E24" s="3">
        <v>42614</v>
      </c>
      <c r="F24" s="4">
        <v>588</v>
      </c>
      <c r="G24" s="9" t="s">
        <v>12</v>
      </c>
    </row>
    <row r="25" spans="1:7" x14ac:dyDescent="0.25">
      <c r="A25" s="3">
        <v>42644</v>
      </c>
      <c r="B25" s="4">
        <v>130</v>
      </c>
      <c r="C25" s="9" t="s">
        <v>11</v>
      </c>
      <c r="E25" s="3">
        <v>42644</v>
      </c>
      <c r="F25" s="4">
        <v>512</v>
      </c>
      <c r="G25" s="9" t="s">
        <v>12</v>
      </c>
    </row>
    <row r="26" spans="1:7" x14ac:dyDescent="0.25">
      <c r="A26" s="3">
        <v>42675</v>
      </c>
      <c r="B26" s="4">
        <v>133</v>
      </c>
      <c r="C26" s="9" t="s">
        <v>11</v>
      </c>
      <c r="E26" s="3">
        <v>42675</v>
      </c>
      <c r="F26" s="4">
        <v>545</v>
      </c>
      <c r="G26" s="9" t="s">
        <v>12</v>
      </c>
    </row>
    <row r="27" spans="1:7" x14ac:dyDescent="0.25">
      <c r="A27" s="3">
        <v>42705</v>
      </c>
      <c r="B27" s="4">
        <v>136</v>
      </c>
      <c r="C27" s="9" t="s">
        <v>11</v>
      </c>
      <c r="E27" s="3">
        <v>42705</v>
      </c>
      <c r="F27" s="4">
        <v>599</v>
      </c>
      <c r="G27" s="9" t="s">
        <v>12</v>
      </c>
    </row>
    <row r="28" spans="1:7" x14ac:dyDescent="0.25">
      <c r="A28" s="3">
        <v>42370</v>
      </c>
      <c r="B28" s="4">
        <v>783</v>
      </c>
      <c r="C28" s="9" t="s">
        <v>13</v>
      </c>
      <c r="E28" s="3">
        <v>42370</v>
      </c>
      <c r="F28" s="4">
        <v>300</v>
      </c>
      <c r="G28" s="9" t="s">
        <v>14</v>
      </c>
    </row>
    <row r="29" spans="1:7" x14ac:dyDescent="0.25">
      <c r="A29" s="3">
        <v>42401</v>
      </c>
      <c r="B29" s="4">
        <v>789</v>
      </c>
      <c r="C29" s="9" t="s">
        <v>13</v>
      </c>
      <c r="E29" s="3">
        <v>42401</v>
      </c>
      <c r="F29" s="4">
        <v>320</v>
      </c>
      <c r="G29" s="9" t="s">
        <v>14</v>
      </c>
    </row>
    <row r="30" spans="1:7" x14ac:dyDescent="0.25">
      <c r="A30" s="3">
        <v>42430</v>
      </c>
      <c r="B30" s="4">
        <v>795</v>
      </c>
      <c r="C30" s="9" t="s">
        <v>13</v>
      </c>
      <c r="E30" s="3">
        <v>42430</v>
      </c>
      <c r="F30" s="4">
        <v>315</v>
      </c>
      <c r="G30" s="9" t="s">
        <v>14</v>
      </c>
    </row>
    <row r="31" spans="1:7" x14ac:dyDescent="0.25">
      <c r="A31" s="3">
        <v>42461</v>
      </c>
      <c r="B31" s="4">
        <v>801</v>
      </c>
      <c r="C31" s="9" t="s">
        <v>13</v>
      </c>
      <c r="E31" s="3">
        <v>42461</v>
      </c>
      <c r="F31" s="4">
        <v>321</v>
      </c>
      <c r="G31" s="9" t="s">
        <v>14</v>
      </c>
    </row>
    <row r="32" spans="1:7" x14ac:dyDescent="0.25">
      <c r="A32" s="3">
        <v>42491</v>
      </c>
      <c r="B32" s="4">
        <v>807</v>
      </c>
      <c r="C32" s="9" t="s">
        <v>13</v>
      </c>
      <c r="E32" s="3">
        <v>42491</v>
      </c>
      <c r="F32" s="4">
        <v>319</v>
      </c>
      <c r="G32" s="9" t="s">
        <v>14</v>
      </c>
    </row>
    <row r="33" spans="1:7" x14ac:dyDescent="0.25">
      <c r="A33" s="3">
        <v>42522</v>
      </c>
      <c r="B33" s="4">
        <v>813</v>
      </c>
      <c r="C33" s="9" t="s">
        <v>13</v>
      </c>
      <c r="E33" s="3">
        <v>42522</v>
      </c>
      <c r="F33" s="4">
        <v>327</v>
      </c>
      <c r="G33" s="9" t="s">
        <v>14</v>
      </c>
    </row>
    <row r="34" spans="1:7" x14ac:dyDescent="0.25">
      <c r="A34" s="3">
        <v>42552</v>
      </c>
      <c r="B34" s="4">
        <v>819</v>
      </c>
      <c r="C34" s="9" t="s">
        <v>13</v>
      </c>
      <c r="E34" s="3">
        <v>42552</v>
      </c>
      <c r="F34" s="4">
        <v>322</v>
      </c>
      <c r="G34" s="9" t="s">
        <v>14</v>
      </c>
    </row>
    <row r="35" spans="1:7" x14ac:dyDescent="0.25">
      <c r="A35" s="3">
        <v>42583</v>
      </c>
      <c r="B35" s="4">
        <v>825</v>
      </c>
      <c r="C35" s="9" t="s">
        <v>13</v>
      </c>
      <c r="E35" s="3">
        <v>42583</v>
      </c>
      <c r="F35" s="4">
        <v>329</v>
      </c>
      <c r="G35" s="9" t="s">
        <v>14</v>
      </c>
    </row>
    <row r="36" spans="1:7" x14ac:dyDescent="0.25">
      <c r="A36" s="3">
        <v>42614</v>
      </c>
      <c r="B36" s="4">
        <v>831</v>
      </c>
      <c r="C36" s="9" t="s">
        <v>13</v>
      </c>
      <c r="E36" s="3">
        <v>42614</v>
      </c>
      <c r="F36" s="4">
        <v>335</v>
      </c>
      <c r="G36" s="9" t="s">
        <v>14</v>
      </c>
    </row>
    <row r="37" spans="1:7" x14ac:dyDescent="0.25">
      <c r="A37" s="3">
        <v>42644</v>
      </c>
      <c r="B37" s="4">
        <v>837</v>
      </c>
      <c r="C37" s="9" t="s">
        <v>13</v>
      </c>
      <c r="E37" s="3">
        <v>42644</v>
      </c>
      <c r="F37" s="4">
        <v>333</v>
      </c>
      <c r="G37" s="9" t="s">
        <v>14</v>
      </c>
    </row>
    <row r="38" spans="1:7" x14ac:dyDescent="0.25">
      <c r="A38" s="3">
        <v>42675</v>
      </c>
      <c r="B38" s="4">
        <v>843</v>
      </c>
      <c r="C38" s="9" t="s">
        <v>13</v>
      </c>
      <c r="E38" s="3">
        <v>42675</v>
      </c>
      <c r="F38" s="4">
        <v>341</v>
      </c>
      <c r="G38" s="9" t="s">
        <v>14</v>
      </c>
    </row>
    <row r="39" spans="1:7" x14ac:dyDescent="0.25">
      <c r="A39" s="3">
        <v>42705</v>
      </c>
      <c r="B39" s="4">
        <v>849</v>
      </c>
      <c r="C39" s="9" t="s">
        <v>13</v>
      </c>
      <c r="E39" s="3">
        <v>42705</v>
      </c>
      <c r="F39" s="4">
        <v>329</v>
      </c>
      <c r="G39" s="9" t="s">
        <v>14</v>
      </c>
    </row>
    <row r="40" spans="1:7" x14ac:dyDescent="0.25">
      <c r="A40" s="3">
        <v>42370</v>
      </c>
      <c r="B40" s="4">
        <v>513</v>
      </c>
      <c r="C40" s="9" t="s">
        <v>15</v>
      </c>
      <c r="E40" s="3">
        <v>42370</v>
      </c>
      <c r="F40" s="4">
        <v>300</v>
      </c>
      <c r="G40" s="9" t="s">
        <v>16</v>
      </c>
    </row>
    <row r="41" spans="1:7" x14ac:dyDescent="0.25">
      <c r="A41" s="3">
        <v>42401</v>
      </c>
      <c r="B41" s="4">
        <v>516</v>
      </c>
      <c r="C41" s="9" t="s">
        <v>15</v>
      </c>
      <c r="E41" s="3">
        <v>42401</v>
      </c>
      <c r="F41" s="4">
        <v>421</v>
      </c>
      <c r="G41" s="9" t="s">
        <v>16</v>
      </c>
    </row>
    <row r="42" spans="1:7" x14ac:dyDescent="0.25">
      <c r="A42" s="3">
        <v>42430</v>
      </c>
      <c r="B42" s="4">
        <v>569</v>
      </c>
      <c r="C42" s="9" t="s">
        <v>15</v>
      </c>
      <c r="E42" s="3">
        <v>42430</v>
      </c>
      <c r="F42" s="4">
        <v>395</v>
      </c>
      <c r="G42" s="9" t="s">
        <v>16</v>
      </c>
    </row>
    <row r="43" spans="1:7" x14ac:dyDescent="0.25">
      <c r="A43" s="3">
        <v>42461</v>
      </c>
      <c r="B43" s="4">
        <v>580</v>
      </c>
      <c r="C43" s="9" t="s">
        <v>15</v>
      </c>
      <c r="E43" s="3">
        <v>42461</v>
      </c>
      <c r="F43" s="4">
        <v>410</v>
      </c>
      <c r="G43" s="9" t="s">
        <v>16</v>
      </c>
    </row>
    <row r="44" spans="1:7" x14ac:dyDescent="0.25">
      <c r="A44" s="3">
        <v>42491</v>
      </c>
      <c r="B44" s="4">
        <v>609</v>
      </c>
      <c r="C44" s="9" t="s">
        <v>15</v>
      </c>
      <c r="E44" s="3">
        <v>42491</v>
      </c>
      <c r="F44" s="4">
        <v>481</v>
      </c>
      <c r="G44" s="9" t="s">
        <v>16</v>
      </c>
    </row>
    <row r="45" spans="1:7" x14ac:dyDescent="0.25">
      <c r="A45" s="3">
        <v>42522</v>
      </c>
      <c r="B45" s="4">
        <v>610</v>
      </c>
      <c r="C45" s="9" t="s">
        <v>15</v>
      </c>
      <c r="E45" s="3">
        <v>42522</v>
      </c>
      <c r="F45" s="4">
        <v>608</v>
      </c>
      <c r="G45" s="9" t="s">
        <v>16</v>
      </c>
    </row>
    <row r="46" spans="1:7" x14ac:dyDescent="0.25">
      <c r="A46" s="3">
        <v>42552</v>
      </c>
      <c r="B46" s="4">
        <v>610</v>
      </c>
      <c r="C46" s="9" t="s">
        <v>15</v>
      </c>
      <c r="E46" s="3">
        <v>42552</v>
      </c>
      <c r="F46" s="4">
        <v>552</v>
      </c>
      <c r="G46" s="9" t="s">
        <v>16</v>
      </c>
    </row>
    <row r="47" spans="1:7" x14ac:dyDescent="0.25">
      <c r="A47" s="3">
        <v>42583</v>
      </c>
      <c r="B47" s="4">
        <v>625</v>
      </c>
      <c r="C47" s="9" t="s">
        <v>15</v>
      </c>
      <c r="E47" s="3">
        <v>42583</v>
      </c>
      <c r="F47" s="4">
        <v>579</v>
      </c>
      <c r="G47" s="9" t="s">
        <v>16</v>
      </c>
    </row>
    <row r="48" spans="1:7" x14ac:dyDescent="0.25">
      <c r="A48" s="3">
        <v>42614</v>
      </c>
      <c r="B48" s="4">
        <v>635</v>
      </c>
      <c r="C48" s="9" t="s">
        <v>15</v>
      </c>
      <c r="E48" s="3">
        <v>42614</v>
      </c>
      <c r="F48" s="4">
        <v>575</v>
      </c>
      <c r="G48" s="9" t="s">
        <v>16</v>
      </c>
    </row>
    <row r="49" spans="1:7" x14ac:dyDescent="0.25">
      <c r="A49" s="3">
        <v>42644</v>
      </c>
      <c r="B49" s="4">
        <v>640</v>
      </c>
      <c r="C49" s="9" t="s">
        <v>15</v>
      </c>
      <c r="E49" s="3">
        <v>42644</v>
      </c>
      <c r="F49" s="4">
        <v>686</v>
      </c>
      <c r="G49" s="9" t="s">
        <v>16</v>
      </c>
    </row>
    <row r="50" spans="1:7" x14ac:dyDescent="0.25">
      <c r="A50" s="3">
        <v>42675</v>
      </c>
      <c r="B50" s="4">
        <v>650</v>
      </c>
      <c r="C50" s="9" t="s">
        <v>15</v>
      </c>
      <c r="E50" s="3">
        <v>42675</v>
      </c>
      <c r="F50" s="4">
        <v>714</v>
      </c>
      <c r="G50" s="9" t="s">
        <v>16</v>
      </c>
    </row>
    <row r="51" spans="1:7" x14ac:dyDescent="0.25">
      <c r="A51" s="3">
        <v>42705</v>
      </c>
      <c r="B51" s="4">
        <v>655</v>
      </c>
      <c r="C51" s="9" t="s">
        <v>15</v>
      </c>
      <c r="E51" s="3">
        <v>42705</v>
      </c>
      <c r="F51" s="4">
        <v>847</v>
      </c>
      <c r="G51" s="9" t="s">
        <v>16</v>
      </c>
    </row>
    <row r="52" spans="1:7" x14ac:dyDescent="0.25">
      <c r="A52" s="3">
        <v>42370</v>
      </c>
      <c r="B52" s="4">
        <v>200</v>
      </c>
      <c r="C52" s="9" t="s">
        <v>17</v>
      </c>
    </row>
    <row r="53" spans="1:7" x14ac:dyDescent="0.25">
      <c r="A53" s="3">
        <v>42401</v>
      </c>
      <c r="B53" s="4">
        <v>240</v>
      </c>
      <c r="C53" s="9" t="s">
        <v>17</v>
      </c>
    </row>
    <row r="54" spans="1:7" x14ac:dyDescent="0.25">
      <c r="A54" s="3">
        <v>42430</v>
      </c>
      <c r="B54" s="4">
        <v>240</v>
      </c>
      <c r="C54" s="9" t="s">
        <v>17</v>
      </c>
    </row>
    <row r="55" spans="1:7" x14ac:dyDescent="0.25">
      <c r="A55" s="3">
        <v>42461</v>
      </c>
      <c r="B55" s="4">
        <v>280</v>
      </c>
      <c r="C55" s="9" t="s">
        <v>17</v>
      </c>
    </row>
    <row r="56" spans="1:7" x14ac:dyDescent="0.25">
      <c r="A56" s="3">
        <v>42491</v>
      </c>
      <c r="B56" s="4">
        <v>285</v>
      </c>
      <c r="C56" s="9" t="s">
        <v>17</v>
      </c>
    </row>
    <row r="57" spans="1:7" x14ac:dyDescent="0.25">
      <c r="A57" s="3">
        <v>42522</v>
      </c>
      <c r="B57" s="4">
        <v>290</v>
      </c>
      <c r="C57" s="9" t="s">
        <v>17</v>
      </c>
    </row>
    <row r="58" spans="1:7" x14ac:dyDescent="0.25">
      <c r="A58" s="3">
        <v>42552</v>
      </c>
      <c r="B58" s="4">
        <v>295</v>
      </c>
      <c r="C58" s="9" t="s">
        <v>17</v>
      </c>
    </row>
    <row r="59" spans="1:7" x14ac:dyDescent="0.25">
      <c r="A59" s="3">
        <v>42583</v>
      </c>
      <c r="B59" s="4">
        <v>300</v>
      </c>
      <c r="C59" s="9" t="s">
        <v>17</v>
      </c>
    </row>
    <row r="60" spans="1:7" x14ac:dyDescent="0.25">
      <c r="A60" s="3">
        <v>42614</v>
      </c>
      <c r="B60" s="4">
        <v>310</v>
      </c>
      <c r="C60" s="9" t="s">
        <v>17</v>
      </c>
    </row>
    <row r="61" spans="1:7" x14ac:dyDescent="0.25">
      <c r="A61" s="3">
        <v>42644</v>
      </c>
      <c r="B61" s="4">
        <v>310</v>
      </c>
      <c r="C61" s="9" t="s">
        <v>17</v>
      </c>
    </row>
    <row r="62" spans="1:7" x14ac:dyDescent="0.25">
      <c r="A62" s="3">
        <v>42675</v>
      </c>
      <c r="B62" s="4">
        <v>315</v>
      </c>
      <c r="C62" s="9" t="s">
        <v>17</v>
      </c>
    </row>
    <row r="63" spans="1:7" x14ac:dyDescent="0.25">
      <c r="A63" s="3">
        <v>42705</v>
      </c>
      <c r="B63" s="4">
        <v>320</v>
      </c>
      <c r="C63" s="9" t="s">
        <v>17</v>
      </c>
    </row>
    <row r="64" spans="1:7" x14ac:dyDescent="0.25">
      <c r="A64" s="3">
        <v>42370</v>
      </c>
      <c r="B64" s="4">
        <v>1000</v>
      </c>
      <c r="C64" s="9" t="s">
        <v>18</v>
      </c>
    </row>
    <row r="65" spans="1:3" x14ac:dyDescent="0.25">
      <c r="A65" s="3">
        <v>42401</v>
      </c>
      <c r="B65" s="4">
        <v>1100</v>
      </c>
      <c r="C65" s="9" t="s">
        <v>18</v>
      </c>
    </row>
    <row r="66" spans="1:3" x14ac:dyDescent="0.25">
      <c r="A66" s="3">
        <v>42430</v>
      </c>
      <c r="B66" s="4">
        <v>1100</v>
      </c>
      <c r="C66" s="9" t="s">
        <v>18</v>
      </c>
    </row>
    <row r="67" spans="1:3" x14ac:dyDescent="0.25">
      <c r="A67" s="3">
        <v>42461</v>
      </c>
      <c r="B67" s="4">
        <v>1250</v>
      </c>
      <c r="C67" s="9" t="s">
        <v>18</v>
      </c>
    </row>
    <row r="68" spans="1:3" x14ac:dyDescent="0.25">
      <c r="A68" s="3">
        <v>42491</v>
      </c>
      <c r="B68" s="4">
        <v>1250</v>
      </c>
      <c r="C68" s="9" t="s">
        <v>18</v>
      </c>
    </row>
    <row r="69" spans="1:3" x14ac:dyDescent="0.25">
      <c r="A69" s="3">
        <v>42522</v>
      </c>
      <c r="B69" s="4">
        <v>1275</v>
      </c>
      <c r="C69" s="9" t="s">
        <v>18</v>
      </c>
    </row>
    <row r="70" spans="1:3" x14ac:dyDescent="0.25">
      <c r="A70" s="3">
        <v>42552</v>
      </c>
      <c r="B70" s="4">
        <v>1275</v>
      </c>
      <c r="C70" s="9" t="s">
        <v>18</v>
      </c>
    </row>
    <row r="71" spans="1:3" x14ac:dyDescent="0.25">
      <c r="A71" s="3">
        <v>42583</v>
      </c>
      <c r="B71" s="4">
        <v>1400</v>
      </c>
      <c r="C71" s="9" t="s">
        <v>18</v>
      </c>
    </row>
    <row r="72" spans="1:3" x14ac:dyDescent="0.25">
      <c r="A72" s="3">
        <v>42614</v>
      </c>
      <c r="B72" s="4">
        <v>1410</v>
      </c>
      <c r="C72" s="9" t="s">
        <v>18</v>
      </c>
    </row>
    <row r="73" spans="1:3" x14ac:dyDescent="0.25">
      <c r="A73" s="3">
        <v>42644</v>
      </c>
      <c r="B73" s="4">
        <v>1411</v>
      </c>
      <c r="C73" s="9" t="s">
        <v>18</v>
      </c>
    </row>
    <row r="74" spans="1:3" x14ac:dyDescent="0.25">
      <c r="A74" s="3">
        <v>42675</v>
      </c>
      <c r="B74" s="4">
        <v>1425</v>
      </c>
      <c r="C74" s="9" t="s">
        <v>18</v>
      </c>
    </row>
    <row r="75" spans="1:3" x14ac:dyDescent="0.25">
      <c r="A75" s="3">
        <v>42705</v>
      </c>
      <c r="B75" s="4">
        <v>1520</v>
      </c>
      <c r="C75" s="9" t="s">
        <v>18</v>
      </c>
    </row>
    <row r="76" spans="1:3" x14ac:dyDescent="0.25">
      <c r="A76" s="3">
        <v>42370</v>
      </c>
      <c r="B76" s="4">
        <v>620</v>
      </c>
      <c r="C76" s="9" t="s">
        <v>19</v>
      </c>
    </row>
    <row r="77" spans="1:3" x14ac:dyDescent="0.25">
      <c r="A77" s="3">
        <v>42401</v>
      </c>
      <c r="B77" s="4">
        <v>630</v>
      </c>
      <c r="C77" s="9" t="s">
        <v>19</v>
      </c>
    </row>
    <row r="78" spans="1:3" x14ac:dyDescent="0.25">
      <c r="A78" s="3">
        <v>42430</v>
      </c>
      <c r="B78" s="4">
        <v>640</v>
      </c>
      <c r="C78" s="9" t="s">
        <v>19</v>
      </c>
    </row>
    <row r="79" spans="1:3" x14ac:dyDescent="0.25">
      <c r="A79" s="3">
        <v>42461</v>
      </c>
      <c r="B79" s="4">
        <v>700</v>
      </c>
      <c r="C79" s="9" t="s">
        <v>19</v>
      </c>
    </row>
    <row r="80" spans="1:3" x14ac:dyDescent="0.25">
      <c r="A80" s="3">
        <v>42491</v>
      </c>
      <c r="B80" s="4">
        <v>725</v>
      </c>
      <c r="C80" s="9" t="s">
        <v>19</v>
      </c>
    </row>
    <row r="81" spans="1:3" x14ac:dyDescent="0.25">
      <c r="A81" s="3">
        <v>42522</v>
      </c>
      <c r="B81" s="4">
        <v>756</v>
      </c>
      <c r="C81" s="9" t="s">
        <v>19</v>
      </c>
    </row>
    <row r="82" spans="1:3" x14ac:dyDescent="0.25">
      <c r="A82" s="3">
        <v>42552</v>
      </c>
      <c r="B82" s="4">
        <v>756</v>
      </c>
      <c r="C82" s="9" t="s">
        <v>19</v>
      </c>
    </row>
    <row r="83" spans="1:3" x14ac:dyDescent="0.25">
      <c r="A83" s="3">
        <v>42583</v>
      </c>
      <c r="B83" s="4">
        <v>756</v>
      </c>
      <c r="C83" s="9" t="s">
        <v>19</v>
      </c>
    </row>
    <row r="84" spans="1:3" x14ac:dyDescent="0.25">
      <c r="A84" s="3">
        <v>42614</v>
      </c>
      <c r="B84" s="4">
        <v>764</v>
      </c>
      <c r="C84" s="9" t="s">
        <v>19</v>
      </c>
    </row>
    <row r="85" spans="1:3" x14ac:dyDescent="0.25">
      <c r="A85" s="3">
        <v>42644</v>
      </c>
      <c r="B85" s="4">
        <v>787</v>
      </c>
      <c r="C85" s="9" t="s">
        <v>19</v>
      </c>
    </row>
    <row r="86" spans="1:3" x14ac:dyDescent="0.25">
      <c r="A86" s="3">
        <v>42675</v>
      </c>
      <c r="B86" s="4">
        <v>801</v>
      </c>
      <c r="C86" s="9" t="s">
        <v>19</v>
      </c>
    </row>
    <row r="87" spans="1:3" x14ac:dyDescent="0.25">
      <c r="A87" s="3">
        <v>42705</v>
      </c>
      <c r="B87" s="4">
        <v>802</v>
      </c>
      <c r="C87" s="9" t="s">
        <v>19</v>
      </c>
    </row>
  </sheetData>
  <dataConsolidate/>
  <pageMargins left="0.7" right="0.7" top="0.75" bottom="0.75" header="0.3" footer="0.3"/>
  <tableParts count="3">
    <tablePart r:id="rId1"/>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43C91-8F91-44F7-BACA-26A2E479DDDE}">
  <sheetPr codeName="Sheet3"/>
  <dimension ref="B1:H14"/>
  <sheetViews>
    <sheetView zoomScale="10" zoomScaleNormal="10" workbookViewId="0"/>
  </sheetViews>
  <sheetFormatPr defaultColWidth="15.7109375" defaultRowHeight="15" x14ac:dyDescent="0.25"/>
  <sheetData>
    <row r="1" spans="2:8" x14ac:dyDescent="0.25">
      <c r="B1" s="7"/>
      <c r="C1" s="7"/>
      <c r="D1" s="7"/>
      <c r="E1" s="7"/>
      <c r="F1" s="7"/>
      <c r="G1" s="7"/>
      <c r="H1" s="7"/>
    </row>
    <row r="2" spans="2:8" ht="60" x14ac:dyDescent="0.25">
      <c r="B2" s="1" t="s">
        <v>0</v>
      </c>
      <c r="C2" s="1" t="s">
        <v>3</v>
      </c>
      <c r="D2" s="1" t="s">
        <v>1</v>
      </c>
      <c r="E2" s="1" t="s">
        <v>2</v>
      </c>
      <c r="F2" s="1" t="s">
        <v>4</v>
      </c>
      <c r="G2" s="1" t="s">
        <v>5</v>
      </c>
      <c r="H2" s="1" t="s">
        <v>6</v>
      </c>
    </row>
    <row r="3" spans="2:8" x14ac:dyDescent="0.25">
      <c r="B3" s="43">
        <v>42370</v>
      </c>
      <c r="C3" s="4">
        <v>78495</v>
      </c>
      <c r="D3" s="4">
        <v>3219</v>
      </c>
      <c r="E3" s="4">
        <v>3000</v>
      </c>
      <c r="F3" s="5">
        <f>D3/C3</f>
        <v>4.1008981463787501E-2</v>
      </c>
      <c r="G3" s="5">
        <v>0.06</v>
      </c>
      <c r="H3" s="4">
        <v>1000</v>
      </c>
    </row>
    <row r="4" spans="2:8" x14ac:dyDescent="0.25">
      <c r="B4" s="43">
        <v>42401</v>
      </c>
      <c r="C4" s="4">
        <v>80394</v>
      </c>
      <c r="D4" s="4">
        <v>3381</v>
      </c>
      <c r="E4" s="4">
        <v>3500</v>
      </c>
      <c r="F4" s="5">
        <f t="shared" ref="F4:F14" si="0">D4/C4</f>
        <v>4.2055377266960223E-2</v>
      </c>
      <c r="G4" s="5">
        <v>0.06</v>
      </c>
      <c r="H4" s="4">
        <v>1200</v>
      </c>
    </row>
    <row r="5" spans="2:8" x14ac:dyDescent="0.25">
      <c r="B5" s="43">
        <v>42430</v>
      </c>
      <c r="C5" s="4">
        <v>93040</v>
      </c>
      <c r="D5" s="4">
        <v>3453</v>
      </c>
      <c r="E5" s="4">
        <v>3500</v>
      </c>
      <c r="F5" s="5">
        <f t="shared" si="0"/>
        <v>3.7113069647463456E-2</v>
      </c>
      <c r="G5" s="5">
        <v>0.06</v>
      </c>
      <c r="H5" s="4">
        <v>1210</v>
      </c>
    </row>
    <row r="6" spans="2:8" x14ac:dyDescent="0.25">
      <c r="B6" s="43">
        <v>42461</v>
      </c>
      <c r="C6" s="4">
        <v>96049</v>
      </c>
      <c r="D6" s="4">
        <v>3723</v>
      </c>
      <c r="E6" s="4">
        <v>3500</v>
      </c>
      <c r="F6" s="5">
        <f t="shared" si="0"/>
        <v>3.876146550198336E-2</v>
      </c>
      <c r="G6" s="5">
        <v>0.06</v>
      </c>
      <c r="H6" s="4">
        <v>1250</v>
      </c>
    </row>
    <row r="7" spans="2:8" x14ac:dyDescent="0.25">
      <c r="B7" s="43">
        <v>42491</v>
      </c>
      <c r="C7" s="4">
        <v>104950</v>
      </c>
      <c r="D7" s="4">
        <v>3791</v>
      </c>
      <c r="E7" s="4">
        <v>4000</v>
      </c>
      <c r="F7" s="5">
        <f t="shared" si="0"/>
        <v>3.6121962839447352E-2</v>
      </c>
      <c r="G7" s="5">
        <v>0.06</v>
      </c>
      <c r="H7" s="4">
        <v>1400</v>
      </c>
    </row>
    <row r="8" spans="2:8" x14ac:dyDescent="0.25">
      <c r="B8" s="43">
        <v>42522</v>
      </c>
      <c r="C8" s="4">
        <v>123144</v>
      </c>
      <c r="D8" s="4">
        <v>3862</v>
      </c>
      <c r="E8" s="4">
        <v>4000</v>
      </c>
      <c r="F8" s="5">
        <f t="shared" si="0"/>
        <v>3.1361657896446439E-2</v>
      </c>
      <c r="G8" s="5">
        <v>0.06</v>
      </c>
      <c r="H8" s="4">
        <v>1459</v>
      </c>
    </row>
    <row r="9" spans="2:8" x14ac:dyDescent="0.25">
      <c r="B9" s="43">
        <v>42552</v>
      </c>
      <c r="C9" s="4">
        <v>103940</v>
      </c>
      <c r="D9" s="4">
        <v>3876</v>
      </c>
      <c r="E9" s="4">
        <v>4000</v>
      </c>
      <c r="F9" s="5">
        <f t="shared" si="0"/>
        <v>3.7290744660380987E-2</v>
      </c>
      <c r="G9" s="5">
        <v>0.06</v>
      </c>
      <c r="H9" s="4">
        <v>1401</v>
      </c>
    </row>
    <row r="10" spans="2:8" x14ac:dyDescent="0.25">
      <c r="B10" s="43">
        <v>42583</v>
      </c>
      <c r="C10" s="4">
        <v>104059</v>
      </c>
      <c r="D10" s="4">
        <v>4030</v>
      </c>
      <c r="E10" s="4">
        <v>4500</v>
      </c>
      <c r="F10" s="5">
        <f t="shared" si="0"/>
        <v>3.8728029291075258E-2</v>
      </c>
      <c r="G10" s="5">
        <v>0.06</v>
      </c>
      <c r="H10" s="4">
        <v>1509</v>
      </c>
    </row>
    <row r="11" spans="2:8" x14ac:dyDescent="0.25">
      <c r="B11" s="43">
        <v>42614</v>
      </c>
      <c r="C11" s="4">
        <v>130455</v>
      </c>
      <c r="D11" s="4">
        <v>4077</v>
      </c>
      <c r="E11" s="4">
        <v>4500</v>
      </c>
      <c r="F11" s="5">
        <f t="shared" si="0"/>
        <v>3.1252155915833045E-2</v>
      </c>
      <c r="G11" s="5">
        <v>0.06</v>
      </c>
      <c r="H11" s="4">
        <v>1498</v>
      </c>
    </row>
    <row r="12" spans="2:8" x14ac:dyDescent="0.25">
      <c r="B12" s="43">
        <v>42644</v>
      </c>
      <c r="C12" s="4">
        <v>129405</v>
      </c>
      <c r="D12" s="4">
        <v>4115</v>
      </c>
      <c r="E12" s="4">
        <v>4500</v>
      </c>
      <c r="F12" s="5">
        <f t="shared" si="0"/>
        <v>3.1799389513542754E-2</v>
      </c>
      <c r="G12" s="5">
        <v>0.06</v>
      </c>
      <c r="H12" s="4">
        <v>1531</v>
      </c>
    </row>
    <row r="13" spans="2:8" x14ac:dyDescent="0.25">
      <c r="B13" s="43">
        <v>42675</v>
      </c>
      <c r="C13" s="4">
        <v>149856</v>
      </c>
      <c r="D13" s="4">
        <v>4167</v>
      </c>
      <c r="E13" s="4">
        <v>4500</v>
      </c>
      <c r="F13" s="5">
        <f t="shared" si="0"/>
        <v>2.7806694426649584E-2</v>
      </c>
      <c r="G13" s="5">
        <v>0.06</v>
      </c>
      <c r="H13" s="4">
        <v>1600</v>
      </c>
    </row>
    <row r="14" spans="2:8" x14ac:dyDescent="0.25">
      <c r="B14" s="43">
        <v>42705</v>
      </c>
      <c r="C14" s="4">
        <v>129450</v>
      </c>
      <c r="D14" s="4">
        <v>4282</v>
      </c>
      <c r="E14" s="4">
        <v>4500</v>
      </c>
      <c r="F14" s="5">
        <f t="shared" si="0"/>
        <v>3.3078408651989188E-2</v>
      </c>
      <c r="G14" s="5">
        <v>0.06</v>
      </c>
      <c r="H14" s="4">
        <v>1775</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84AA7C-E1FB-4562-9CD5-B2CAB22C4051}">
  <sheetPr codeName="Sheet4"/>
  <dimension ref="B2:D74"/>
  <sheetViews>
    <sheetView zoomScale="10" zoomScaleNormal="10" workbookViewId="0"/>
  </sheetViews>
  <sheetFormatPr defaultColWidth="15.7109375" defaultRowHeight="15" customHeight="1" x14ac:dyDescent="0.25"/>
  <cols>
    <col min="6" max="6" width="15.5703125" bestFit="1" customWidth="1"/>
    <col min="7" max="7" width="18.7109375" bestFit="1" customWidth="1"/>
    <col min="8" max="8" width="12.140625" bestFit="1" customWidth="1"/>
    <col min="9" max="9" width="12.7109375" bestFit="1" customWidth="1"/>
    <col min="10" max="55" width="5.42578125" bestFit="1" customWidth="1"/>
    <col min="56" max="64" width="7" bestFit="1" customWidth="1"/>
    <col min="65" max="65" width="12.7109375" bestFit="1" customWidth="1"/>
  </cols>
  <sheetData>
    <row r="2" spans="2:4" ht="15" customHeight="1" x14ac:dyDescent="0.25">
      <c r="B2" s="1" t="s">
        <v>0</v>
      </c>
      <c r="C2" s="1" t="s">
        <v>7</v>
      </c>
      <c r="D2" s="1" t="s">
        <v>8</v>
      </c>
    </row>
    <row r="3" spans="2:4" ht="15" customHeight="1" x14ac:dyDescent="0.25">
      <c r="B3" s="17">
        <v>42370</v>
      </c>
      <c r="C3" s="18">
        <v>103</v>
      </c>
      <c r="D3" s="1" t="s">
        <v>11</v>
      </c>
    </row>
    <row r="4" spans="2:4" ht="15" customHeight="1" x14ac:dyDescent="0.25">
      <c r="B4" s="17">
        <v>42401</v>
      </c>
      <c r="C4" s="18">
        <v>106</v>
      </c>
      <c r="D4" s="1" t="s">
        <v>11</v>
      </c>
    </row>
    <row r="5" spans="2:4" ht="15" customHeight="1" x14ac:dyDescent="0.25">
      <c r="B5" s="17">
        <v>42430</v>
      </c>
      <c r="C5" s="18">
        <v>109</v>
      </c>
      <c r="D5" s="1" t="s">
        <v>11</v>
      </c>
    </row>
    <row r="6" spans="2:4" ht="15" customHeight="1" x14ac:dyDescent="0.25">
      <c r="B6" s="17">
        <v>42461</v>
      </c>
      <c r="C6" s="18">
        <v>112</v>
      </c>
      <c r="D6" s="1" t="s">
        <v>11</v>
      </c>
    </row>
    <row r="7" spans="2:4" ht="15" customHeight="1" x14ac:dyDescent="0.25">
      <c r="B7" s="17">
        <v>42491</v>
      </c>
      <c r="C7" s="18">
        <v>115</v>
      </c>
      <c r="D7" s="1" t="s">
        <v>11</v>
      </c>
    </row>
    <row r="8" spans="2:4" ht="15" customHeight="1" x14ac:dyDescent="0.25">
      <c r="B8" s="17">
        <v>42522</v>
      </c>
      <c r="C8" s="18">
        <v>118</v>
      </c>
      <c r="D8" s="1" t="s">
        <v>11</v>
      </c>
    </row>
    <row r="9" spans="2:4" ht="15" customHeight="1" x14ac:dyDescent="0.25">
      <c r="B9" s="17">
        <v>42552</v>
      </c>
      <c r="C9" s="18">
        <v>121</v>
      </c>
      <c r="D9" s="1" t="s">
        <v>11</v>
      </c>
    </row>
    <row r="10" spans="2:4" ht="15" customHeight="1" x14ac:dyDescent="0.25">
      <c r="B10" s="17">
        <v>42583</v>
      </c>
      <c r="C10" s="18">
        <v>124</v>
      </c>
      <c r="D10" s="1" t="s">
        <v>11</v>
      </c>
    </row>
    <row r="11" spans="2:4" ht="15" customHeight="1" x14ac:dyDescent="0.25">
      <c r="B11" s="17">
        <v>42614</v>
      </c>
      <c r="C11" s="18">
        <v>127</v>
      </c>
      <c r="D11" s="1" t="s">
        <v>11</v>
      </c>
    </row>
    <row r="12" spans="2:4" ht="15" customHeight="1" x14ac:dyDescent="0.25">
      <c r="B12" s="17">
        <v>42644</v>
      </c>
      <c r="C12" s="18">
        <v>130</v>
      </c>
      <c r="D12" s="1" t="s">
        <v>11</v>
      </c>
    </row>
    <row r="13" spans="2:4" ht="15" customHeight="1" x14ac:dyDescent="0.25">
      <c r="B13" s="17">
        <v>42675</v>
      </c>
      <c r="C13" s="18">
        <v>133</v>
      </c>
      <c r="D13" s="1" t="s">
        <v>11</v>
      </c>
    </row>
    <row r="14" spans="2:4" ht="15" customHeight="1" x14ac:dyDescent="0.25">
      <c r="B14" s="17">
        <v>42705</v>
      </c>
      <c r="C14" s="18">
        <v>136</v>
      </c>
      <c r="D14" s="1" t="s">
        <v>11</v>
      </c>
    </row>
    <row r="15" spans="2:4" ht="15" customHeight="1" x14ac:dyDescent="0.25">
      <c r="B15" s="17">
        <v>42370</v>
      </c>
      <c r="C15" s="18">
        <v>783</v>
      </c>
      <c r="D15" s="1" t="s">
        <v>13</v>
      </c>
    </row>
    <row r="16" spans="2:4" ht="15" customHeight="1" x14ac:dyDescent="0.25">
      <c r="B16" s="17">
        <v>42401</v>
      </c>
      <c r="C16" s="18">
        <v>789</v>
      </c>
      <c r="D16" s="1" t="s">
        <v>13</v>
      </c>
    </row>
    <row r="17" spans="2:4" ht="15" customHeight="1" x14ac:dyDescent="0.25">
      <c r="B17" s="17">
        <v>42430</v>
      </c>
      <c r="C17" s="18">
        <v>795</v>
      </c>
      <c r="D17" s="1" t="s">
        <v>13</v>
      </c>
    </row>
    <row r="18" spans="2:4" ht="15" customHeight="1" x14ac:dyDescent="0.25">
      <c r="B18" s="17">
        <v>42461</v>
      </c>
      <c r="C18" s="18">
        <v>801</v>
      </c>
      <c r="D18" s="1" t="s">
        <v>13</v>
      </c>
    </row>
    <row r="19" spans="2:4" ht="15" customHeight="1" x14ac:dyDescent="0.25">
      <c r="B19" s="17">
        <v>42491</v>
      </c>
      <c r="C19" s="18">
        <v>807</v>
      </c>
      <c r="D19" s="1" t="s">
        <v>13</v>
      </c>
    </row>
    <row r="20" spans="2:4" ht="15" customHeight="1" x14ac:dyDescent="0.25">
      <c r="B20" s="17">
        <v>42522</v>
      </c>
      <c r="C20" s="18">
        <v>813</v>
      </c>
      <c r="D20" s="1" t="s">
        <v>13</v>
      </c>
    </row>
    <row r="21" spans="2:4" ht="15" customHeight="1" x14ac:dyDescent="0.25">
      <c r="B21" s="17">
        <v>42552</v>
      </c>
      <c r="C21" s="18">
        <v>819</v>
      </c>
      <c r="D21" s="1" t="s">
        <v>13</v>
      </c>
    </row>
    <row r="22" spans="2:4" ht="15" customHeight="1" x14ac:dyDescent="0.25">
      <c r="B22" s="17">
        <v>42583</v>
      </c>
      <c r="C22" s="18">
        <v>825</v>
      </c>
      <c r="D22" s="1" t="s">
        <v>13</v>
      </c>
    </row>
    <row r="23" spans="2:4" ht="15" customHeight="1" x14ac:dyDescent="0.25">
      <c r="B23" s="17">
        <v>42614</v>
      </c>
      <c r="C23" s="18">
        <v>831</v>
      </c>
      <c r="D23" s="1" t="s">
        <v>13</v>
      </c>
    </row>
    <row r="24" spans="2:4" ht="15" customHeight="1" x14ac:dyDescent="0.25">
      <c r="B24" s="17">
        <v>42644</v>
      </c>
      <c r="C24" s="18">
        <v>837</v>
      </c>
      <c r="D24" s="1" t="s">
        <v>13</v>
      </c>
    </row>
    <row r="25" spans="2:4" ht="15" customHeight="1" x14ac:dyDescent="0.25">
      <c r="B25" s="17">
        <v>42675</v>
      </c>
      <c r="C25" s="18">
        <v>843</v>
      </c>
      <c r="D25" s="1" t="s">
        <v>13</v>
      </c>
    </row>
    <row r="26" spans="2:4" ht="15" customHeight="1" x14ac:dyDescent="0.25">
      <c r="B26" s="17">
        <v>42705</v>
      </c>
      <c r="C26" s="18">
        <v>849</v>
      </c>
      <c r="D26" s="1" t="s">
        <v>13</v>
      </c>
    </row>
    <row r="27" spans="2:4" ht="15" customHeight="1" x14ac:dyDescent="0.25">
      <c r="B27" s="17">
        <v>42370</v>
      </c>
      <c r="C27" s="18">
        <v>513</v>
      </c>
      <c r="D27" s="1" t="s">
        <v>15</v>
      </c>
    </row>
    <row r="28" spans="2:4" ht="15" customHeight="1" x14ac:dyDescent="0.25">
      <c r="B28" s="17">
        <v>42401</v>
      </c>
      <c r="C28" s="18">
        <v>516</v>
      </c>
      <c r="D28" s="1" t="s">
        <v>15</v>
      </c>
    </row>
    <row r="29" spans="2:4" ht="15" customHeight="1" x14ac:dyDescent="0.25">
      <c r="B29" s="17">
        <v>42430</v>
      </c>
      <c r="C29" s="18">
        <v>569</v>
      </c>
      <c r="D29" s="1" t="s">
        <v>15</v>
      </c>
    </row>
    <row r="30" spans="2:4" ht="15" customHeight="1" x14ac:dyDescent="0.25">
      <c r="B30" s="17">
        <v>42461</v>
      </c>
      <c r="C30" s="18">
        <v>580</v>
      </c>
      <c r="D30" s="1" t="s">
        <v>15</v>
      </c>
    </row>
    <row r="31" spans="2:4" ht="15" customHeight="1" x14ac:dyDescent="0.25">
      <c r="B31" s="17">
        <v>42491</v>
      </c>
      <c r="C31" s="18">
        <v>609</v>
      </c>
      <c r="D31" s="1" t="s">
        <v>15</v>
      </c>
    </row>
    <row r="32" spans="2:4" ht="15" customHeight="1" x14ac:dyDescent="0.25">
      <c r="B32" s="17">
        <v>42522</v>
      </c>
      <c r="C32" s="18">
        <v>610</v>
      </c>
      <c r="D32" s="1" t="s">
        <v>15</v>
      </c>
    </row>
    <row r="33" spans="2:4" ht="15" customHeight="1" x14ac:dyDescent="0.25">
      <c r="B33" s="17">
        <v>42552</v>
      </c>
      <c r="C33" s="18">
        <v>610</v>
      </c>
      <c r="D33" s="1" t="s">
        <v>15</v>
      </c>
    </row>
    <row r="34" spans="2:4" ht="15" customHeight="1" x14ac:dyDescent="0.25">
      <c r="B34" s="17">
        <v>42583</v>
      </c>
      <c r="C34" s="18">
        <v>625</v>
      </c>
      <c r="D34" s="1" t="s">
        <v>15</v>
      </c>
    </row>
    <row r="35" spans="2:4" ht="15" customHeight="1" x14ac:dyDescent="0.25">
      <c r="B35" s="17">
        <v>42614</v>
      </c>
      <c r="C35" s="18">
        <v>635</v>
      </c>
      <c r="D35" s="1" t="s">
        <v>15</v>
      </c>
    </row>
    <row r="36" spans="2:4" ht="15" customHeight="1" x14ac:dyDescent="0.25">
      <c r="B36" s="17">
        <v>42644</v>
      </c>
      <c r="C36" s="18">
        <v>640</v>
      </c>
      <c r="D36" s="1" t="s">
        <v>15</v>
      </c>
    </row>
    <row r="37" spans="2:4" ht="15" customHeight="1" x14ac:dyDescent="0.25">
      <c r="B37" s="17">
        <v>42675</v>
      </c>
      <c r="C37" s="18">
        <v>650</v>
      </c>
      <c r="D37" s="1" t="s">
        <v>15</v>
      </c>
    </row>
    <row r="38" spans="2:4" ht="15" customHeight="1" x14ac:dyDescent="0.25">
      <c r="B38" s="17">
        <v>42705</v>
      </c>
      <c r="C38" s="18">
        <v>655</v>
      </c>
      <c r="D38" s="1" t="s">
        <v>15</v>
      </c>
    </row>
    <row r="39" spans="2:4" ht="15" customHeight="1" x14ac:dyDescent="0.25">
      <c r="B39" s="17">
        <v>42370</v>
      </c>
      <c r="C39" s="18">
        <v>200</v>
      </c>
      <c r="D39" s="1" t="s">
        <v>17</v>
      </c>
    </row>
    <row r="40" spans="2:4" ht="15" customHeight="1" x14ac:dyDescent="0.25">
      <c r="B40" s="17">
        <v>42401</v>
      </c>
      <c r="C40" s="18">
        <v>240</v>
      </c>
      <c r="D40" s="1" t="s">
        <v>17</v>
      </c>
    </row>
    <row r="41" spans="2:4" ht="15" customHeight="1" x14ac:dyDescent="0.25">
      <c r="B41" s="17">
        <v>42430</v>
      </c>
      <c r="C41" s="18">
        <v>240</v>
      </c>
      <c r="D41" s="1" t="s">
        <v>17</v>
      </c>
    </row>
    <row r="42" spans="2:4" ht="15" customHeight="1" x14ac:dyDescent="0.25">
      <c r="B42" s="17">
        <v>42461</v>
      </c>
      <c r="C42" s="18">
        <v>280</v>
      </c>
      <c r="D42" s="1" t="s">
        <v>17</v>
      </c>
    </row>
    <row r="43" spans="2:4" ht="15" customHeight="1" x14ac:dyDescent="0.25">
      <c r="B43" s="17">
        <v>42491</v>
      </c>
      <c r="C43" s="18">
        <v>285</v>
      </c>
      <c r="D43" s="1" t="s">
        <v>17</v>
      </c>
    </row>
    <row r="44" spans="2:4" ht="15" customHeight="1" x14ac:dyDescent="0.25">
      <c r="B44" s="17">
        <v>42522</v>
      </c>
      <c r="C44" s="18">
        <v>290</v>
      </c>
      <c r="D44" s="1" t="s">
        <v>17</v>
      </c>
    </row>
    <row r="45" spans="2:4" ht="15" customHeight="1" x14ac:dyDescent="0.25">
      <c r="B45" s="17">
        <v>42552</v>
      </c>
      <c r="C45" s="18">
        <v>295</v>
      </c>
      <c r="D45" s="1" t="s">
        <v>17</v>
      </c>
    </row>
    <row r="46" spans="2:4" ht="15" customHeight="1" x14ac:dyDescent="0.25">
      <c r="B46" s="17">
        <v>42583</v>
      </c>
      <c r="C46" s="18">
        <v>300</v>
      </c>
      <c r="D46" s="1" t="s">
        <v>17</v>
      </c>
    </row>
    <row r="47" spans="2:4" ht="15" customHeight="1" x14ac:dyDescent="0.25">
      <c r="B47" s="17">
        <v>42614</v>
      </c>
      <c r="C47" s="18">
        <v>310</v>
      </c>
      <c r="D47" s="1" t="s">
        <v>17</v>
      </c>
    </row>
    <row r="48" spans="2:4" ht="15" customHeight="1" x14ac:dyDescent="0.25">
      <c r="B48" s="17">
        <v>42644</v>
      </c>
      <c r="C48" s="18">
        <v>310</v>
      </c>
      <c r="D48" s="1" t="s">
        <v>17</v>
      </c>
    </row>
    <row r="49" spans="2:4" ht="15" customHeight="1" x14ac:dyDescent="0.25">
      <c r="B49" s="17">
        <v>42675</v>
      </c>
      <c r="C49" s="18">
        <v>315</v>
      </c>
      <c r="D49" s="1" t="s">
        <v>17</v>
      </c>
    </row>
    <row r="50" spans="2:4" ht="15" customHeight="1" x14ac:dyDescent="0.25">
      <c r="B50" s="17">
        <v>42705</v>
      </c>
      <c r="C50" s="18">
        <v>320</v>
      </c>
      <c r="D50" s="1" t="s">
        <v>17</v>
      </c>
    </row>
    <row r="51" spans="2:4" ht="15" customHeight="1" x14ac:dyDescent="0.25">
      <c r="B51" s="17">
        <v>42370</v>
      </c>
      <c r="C51" s="18">
        <v>1000</v>
      </c>
      <c r="D51" s="1" t="s">
        <v>18</v>
      </c>
    </row>
    <row r="52" spans="2:4" ht="15" customHeight="1" x14ac:dyDescent="0.25">
      <c r="B52" s="17">
        <v>42401</v>
      </c>
      <c r="C52" s="18">
        <v>1100</v>
      </c>
      <c r="D52" s="1" t="s">
        <v>18</v>
      </c>
    </row>
    <row r="53" spans="2:4" ht="15" customHeight="1" x14ac:dyDescent="0.25">
      <c r="B53" s="17">
        <v>42430</v>
      </c>
      <c r="C53" s="18">
        <v>1100</v>
      </c>
      <c r="D53" s="1" t="s">
        <v>18</v>
      </c>
    </row>
    <row r="54" spans="2:4" ht="15" customHeight="1" x14ac:dyDescent="0.25">
      <c r="B54" s="17">
        <v>42461</v>
      </c>
      <c r="C54" s="18">
        <v>1250</v>
      </c>
      <c r="D54" s="1" t="s">
        <v>18</v>
      </c>
    </row>
    <row r="55" spans="2:4" ht="15" customHeight="1" x14ac:dyDescent="0.25">
      <c r="B55" s="17">
        <v>42491</v>
      </c>
      <c r="C55" s="18">
        <v>1250</v>
      </c>
      <c r="D55" s="1" t="s">
        <v>18</v>
      </c>
    </row>
    <row r="56" spans="2:4" ht="15" customHeight="1" x14ac:dyDescent="0.25">
      <c r="B56" s="17">
        <v>42522</v>
      </c>
      <c r="C56" s="18">
        <v>1275</v>
      </c>
      <c r="D56" s="1" t="s">
        <v>18</v>
      </c>
    </row>
    <row r="57" spans="2:4" ht="15" customHeight="1" x14ac:dyDescent="0.25">
      <c r="B57" s="17">
        <v>42552</v>
      </c>
      <c r="C57" s="18">
        <v>1275</v>
      </c>
      <c r="D57" s="1" t="s">
        <v>18</v>
      </c>
    </row>
    <row r="58" spans="2:4" ht="15" customHeight="1" x14ac:dyDescent="0.25">
      <c r="B58" s="17">
        <v>42583</v>
      </c>
      <c r="C58" s="18">
        <v>1400</v>
      </c>
      <c r="D58" s="1" t="s">
        <v>18</v>
      </c>
    </row>
    <row r="59" spans="2:4" ht="15" customHeight="1" x14ac:dyDescent="0.25">
      <c r="B59" s="17">
        <v>42614</v>
      </c>
      <c r="C59" s="18">
        <v>1410</v>
      </c>
      <c r="D59" s="1" t="s">
        <v>18</v>
      </c>
    </row>
    <row r="60" spans="2:4" ht="15" customHeight="1" x14ac:dyDescent="0.25">
      <c r="B60" s="17">
        <v>42644</v>
      </c>
      <c r="C60" s="18">
        <v>1411</v>
      </c>
      <c r="D60" s="1" t="s">
        <v>18</v>
      </c>
    </row>
    <row r="61" spans="2:4" ht="15" customHeight="1" x14ac:dyDescent="0.25">
      <c r="B61" s="17">
        <v>42675</v>
      </c>
      <c r="C61" s="18">
        <v>1425</v>
      </c>
      <c r="D61" s="1" t="s">
        <v>18</v>
      </c>
    </row>
    <row r="62" spans="2:4" ht="15" customHeight="1" x14ac:dyDescent="0.25">
      <c r="B62" s="17">
        <v>42705</v>
      </c>
      <c r="C62" s="18">
        <v>1520</v>
      </c>
      <c r="D62" s="1" t="s">
        <v>18</v>
      </c>
    </row>
    <row r="63" spans="2:4" ht="15" customHeight="1" x14ac:dyDescent="0.25">
      <c r="B63" s="17">
        <v>42370</v>
      </c>
      <c r="C63" s="18">
        <v>620</v>
      </c>
      <c r="D63" s="1" t="s">
        <v>19</v>
      </c>
    </row>
    <row r="64" spans="2:4" ht="15" customHeight="1" x14ac:dyDescent="0.25">
      <c r="B64" s="17">
        <v>42401</v>
      </c>
      <c r="C64" s="18">
        <v>630</v>
      </c>
      <c r="D64" s="1" t="s">
        <v>19</v>
      </c>
    </row>
    <row r="65" spans="2:4" ht="15" customHeight="1" x14ac:dyDescent="0.25">
      <c r="B65" s="17">
        <v>42430</v>
      </c>
      <c r="C65" s="18">
        <v>640</v>
      </c>
      <c r="D65" s="1" t="s">
        <v>19</v>
      </c>
    </row>
    <row r="66" spans="2:4" ht="15" customHeight="1" x14ac:dyDescent="0.25">
      <c r="B66" s="17">
        <v>42461</v>
      </c>
      <c r="C66" s="18">
        <v>700</v>
      </c>
      <c r="D66" s="1" t="s">
        <v>19</v>
      </c>
    </row>
    <row r="67" spans="2:4" ht="15" customHeight="1" x14ac:dyDescent="0.25">
      <c r="B67" s="17">
        <v>42491</v>
      </c>
      <c r="C67" s="18">
        <v>725</v>
      </c>
      <c r="D67" s="1" t="s">
        <v>19</v>
      </c>
    </row>
    <row r="68" spans="2:4" ht="15" customHeight="1" x14ac:dyDescent="0.25">
      <c r="B68" s="17">
        <v>42522</v>
      </c>
      <c r="C68" s="18">
        <v>756</v>
      </c>
      <c r="D68" s="1" t="s">
        <v>19</v>
      </c>
    </row>
    <row r="69" spans="2:4" ht="15" customHeight="1" x14ac:dyDescent="0.25">
      <c r="B69" s="17">
        <v>42552</v>
      </c>
      <c r="C69" s="18">
        <v>756</v>
      </c>
      <c r="D69" s="1" t="s">
        <v>19</v>
      </c>
    </row>
    <row r="70" spans="2:4" ht="15" customHeight="1" x14ac:dyDescent="0.25">
      <c r="B70" s="17">
        <v>42583</v>
      </c>
      <c r="C70" s="18">
        <v>756</v>
      </c>
      <c r="D70" s="1" t="s">
        <v>19</v>
      </c>
    </row>
    <row r="71" spans="2:4" ht="15" customHeight="1" x14ac:dyDescent="0.25">
      <c r="B71" s="17">
        <v>42614</v>
      </c>
      <c r="C71" s="18">
        <v>764</v>
      </c>
      <c r="D71" s="1" t="s">
        <v>19</v>
      </c>
    </row>
    <row r="72" spans="2:4" ht="15" customHeight="1" x14ac:dyDescent="0.25">
      <c r="B72" s="17">
        <v>42644</v>
      </c>
      <c r="C72" s="18">
        <v>787</v>
      </c>
      <c r="D72" s="1" t="s">
        <v>19</v>
      </c>
    </row>
    <row r="73" spans="2:4" ht="15" customHeight="1" x14ac:dyDescent="0.25">
      <c r="B73" s="17">
        <v>42675</v>
      </c>
      <c r="C73" s="18">
        <v>801</v>
      </c>
      <c r="D73" s="1" t="s">
        <v>19</v>
      </c>
    </row>
    <row r="74" spans="2:4" ht="15" customHeight="1" x14ac:dyDescent="0.25">
      <c r="B74" s="17">
        <v>42705</v>
      </c>
      <c r="C74" s="18">
        <v>802</v>
      </c>
      <c r="D74" s="1" t="s">
        <v>19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FCDC3-047E-44F8-8803-079483B9A4DF}">
  <sheetPr codeName="Sheet5"/>
  <dimension ref="B2:D43"/>
  <sheetViews>
    <sheetView zoomScale="10" zoomScaleNormal="10" workbookViewId="0"/>
  </sheetViews>
  <sheetFormatPr defaultColWidth="15.7109375" defaultRowHeight="15" customHeight="1" x14ac:dyDescent="0.25"/>
  <cols>
    <col min="1" max="1" width="15.7109375" style="11"/>
    <col min="2" max="2" width="15.7109375" style="23" customWidth="1"/>
    <col min="3" max="3" width="15.7109375" style="11"/>
    <col min="4" max="4" width="15.7109375" style="11" customWidth="1"/>
    <col min="5" max="16384" width="15.7109375" style="11"/>
  </cols>
  <sheetData>
    <row r="2" spans="2:4" ht="15" customHeight="1" x14ac:dyDescent="0.25">
      <c r="B2" s="22" t="s">
        <v>0</v>
      </c>
      <c r="C2" s="1" t="s">
        <v>9</v>
      </c>
      <c r="D2" s="1" t="s">
        <v>10</v>
      </c>
    </row>
    <row r="3" spans="2:4" ht="15" customHeight="1" x14ac:dyDescent="0.25">
      <c r="B3" s="22">
        <v>42370</v>
      </c>
      <c r="C3" s="18">
        <v>400</v>
      </c>
      <c r="D3" s="1" t="s">
        <v>12</v>
      </c>
    </row>
    <row r="4" spans="2:4" ht="15" customHeight="1" x14ac:dyDescent="0.25">
      <c r="B4" s="22">
        <v>42401</v>
      </c>
      <c r="C4" s="18">
        <v>459</v>
      </c>
      <c r="D4" s="1" t="s">
        <v>12</v>
      </c>
    </row>
    <row r="5" spans="2:4" ht="15" customHeight="1" x14ac:dyDescent="0.25">
      <c r="B5" s="22">
        <v>42430</v>
      </c>
      <c r="C5" s="18">
        <v>500</v>
      </c>
      <c r="D5" s="1" t="s">
        <v>12</v>
      </c>
    </row>
    <row r="6" spans="2:4" ht="15" customHeight="1" x14ac:dyDescent="0.25">
      <c r="B6" s="22">
        <v>42461</v>
      </c>
      <c r="C6" s="18">
        <v>520</v>
      </c>
      <c r="D6" s="1" t="s">
        <v>12</v>
      </c>
    </row>
    <row r="7" spans="2:4" ht="15" customHeight="1" x14ac:dyDescent="0.25">
      <c r="B7" s="22">
        <v>42491</v>
      </c>
      <c r="C7" s="18">
        <v>600</v>
      </c>
      <c r="D7" s="1" t="s">
        <v>12</v>
      </c>
    </row>
    <row r="8" spans="2:4" ht="15" customHeight="1" x14ac:dyDescent="0.25">
      <c r="B8" s="22">
        <v>42522</v>
      </c>
      <c r="C8" s="18">
        <v>524</v>
      </c>
      <c r="D8" s="1" t="s">
        <v>12</v>
      </c>
    </row>
    <row r="9" spans="2:4" ht="15" customHeight="1" x14ac:dyDescent="0.25">
      <c r="B9" s="22">
        <v>42552</v>
      </c>
      <c r="C9" s="18">
        <v>527</v>
      </c>
      <c r="D9" s="1" t="s">
        <v>12</v>
      </c>
    </row>
    <row r="10" spans="2:4" ht="15" customHeight="1" x14ac:dyDescent="0.25">
      <c r="B10" s="22">
        <v>42583</v>
      </c>
      <c r="C10" s="18">
        <v>601</v>
      </c>
      <c r="D10" s="1" t="s">
        <v>12</v>
      </c>
    </row>
    <row r="11" spans="2:4" ht="15" customHeight="1" x14ac:dyDescent="0.25">
      <c r="B11" s="22">
        <v>42614</v>
      </c>
      <c r="C11" s="18">
        <v>588</v>
      </c>
      <c r="D11" s="1" t="s">
        <v>12</v>
      </c>
    </row>
    <row r="12" spans="2:4" ht="15" customHeight="1" x14ac:dyDescent="0.25">
      <c r="B12" s="22">
        <v>42644</v>
      </c>
      <c r="C12" s="18">
        <v>512</v>
      </c>
      <c r="D12" s="1" t="s">
        <v>12</v>
      </c>
    </row>
    <row r="13" spans="2:4" ht="15" customHeight="1" x14ac:dyDescent="0.25">
      <c r="B13" s="22">
        <v>42675</v>
      </c>
      <c r="C13" s="18">
        <v>545</v>
      </c>
      <c r="D13" s="1" t="s">
        <v>12</v>
      </c>
    </row>
    <row r="14" spans="2:4" ht="15" customHeight="1" x14ac:dyDescent="0.25">
      <c r="B14" s="22">
        <v>42705</v>
      </c>
      <c r="C14" s="18">
        <v>599</v>
      </c>
      <c r="D14" s="1" t="s">
        <v>12</v>
      </c>
    </row>
    <row r="15" spans="2:4" ht="15" customHeight="1" x14ac:dyDescent="0.25">
      <c r="B15" s="22">
        <v>42370</v>
      </c>
      <c r="C15" s="18">
        <v>300</v>
      </c>
      <c r="D15" s="1" t="s">
        <v>14</v>
      </c>
    </row>
    <row r="16" spans="2:4" ht="15" customHeight="1" x14ac:dyDescent="0.25">
      <c r="B16" s="22">
        <v>42401</v>
      </c>
      <c r="C16" s="18">
        <v>320</v>
      </c>
      <c r="D16" s="1" t="s">
        <v>14</v>
      </c>
    </row>
    <row r="17" spans="2:4" ht="15" customHeight="1" x14ac:dyDescent="0.25">
      <c r="B17" s="22">
        <v>42430</v>
      </c>
      <c r="C17" s="18">
        <v>315</v>
      </c>
      <c r="D17" s="1" t="s">
        <v>14</v>
      </c>
    </row>
    <row r="18" spans="2:4" ht="15" customHeight="1" x14ac:dyDescent="0.25">
      <c r="B18" s="22">
        <v>42461</v>
      </c>
      <c r="C18" s="18">
        <v>321</v>
      </c>
      <c r="D18" s="1" t="s">
        <v>14</v>
      </c>
    </row>
    <row r="19" spans="2:4" ht="15" customHeight="1" x14ac:dyDescent="0.25">
      <c r="B19" s="22">
        <v>42491</v>
      </c>
      <c r="C19" s="18">
        <v>319</v>
      </c>
      <c r="D19" s="1" t="s">
        <v>14</v>
      </c>
    </row>
    <row r="20" spans="2:4" ht="15" customHeight="1" x14ac:dyDescent="0.25">
      <c r="B20" s="22">
        <v>42522</v>
      </c>
      <c r="C20" s="18">
        <v>327</v>
      </c>
      <c r="D20" s="1" t="s">
        <v>14</v>
      </c>
    </row>
    <row r="21" spans="2:4" ht="15" customHeight="1" x14ac:dyDescent="0.25">
      <c r="B21" s="22">
        <v>42552</v>
      </c>
      <c r="C21" s="18">
        <v>322</v>
      </c>
      <c r="D21" s="1" t="s">
        <v>14</v>
      </c>
    </row>
    <row r="22" spans="2:4" ht="15" customHeight="1" x14ac:dyDescent="0.25">
      <c r="B22" s="22">
        <v>42583</v>
      </c>
      <c r="C22" s="18">
        <v>329</v>
      </c>
      <c r="D22" s="1" t="s">
        <v>14</v>
      </c>
    </row>
    <row r="23" spans="2:4" ht="15" customHeight="1" x14ac:dyDescent="0.25">
      <c r="B23" s="22">
        <v>42614</v>
      </c>
      <c r="C23" s="18">
        <v>335</v>
      </c>
      <c r="D23" s="1" t="s">
        <v>14</v>
      </c>
    </row>
    <row r="24" spans="2:4" ht="15" customHeight="1" x14ac:dyDescent="0.25">
      <c r="B24" s="22">
        <v>42644</v>
      </c>
      <c r="C24" s="18">
        <v>333</v>
      </c>
      <c r="D24" s="1" t="s">
        <v>14</v>
      </c>
    </row>
    <row r="25" spans="2:4" ht="15" customHeight="1" x14ac:dyDescent="0.25">
      <c r="B25" s="22">
        <v>42675</v>
      </c>
      <c r="C25" s="18">
        <v>341</v>
      </c>
      <c r="D25" s="1" t="s">
        <v>14</v>
      </c>
    </row>
    <row r="26" spans="2:4" ht="15" customHeight="1" x14ac:dyDescent="0.25">
      <c r="B26" s="22">
        <v>42705</v>
      </c>
      <c r="C26" s="18">
        <v>329</v>
      </c>
      <c r="D26" s="1" t="s">
        <v>14</v>
      </c>
    </row>
    <row r="27" spans="2:4" ht="15" customHeight="1" x14ac:dyDescent="0.25">
      <c r="B27" s="22">
        <v>42370</v>
      </c>
      <c r="C27" s="18">
        <v>300</v>
      </c>
      <c r="D27" s="1" t="s">
        <v>16</v>
      </c>
    </row>
    <row r="28" spans="2:4" ht="15" customHeight="1" x14ac:dyDescent="0.25">
      <c r="B28" s="22">
        <v>42401</v>
      </c>
      <c r="C28" s="18">
        <v>421</v>
      </c>
      <c r="D28" s="1" t="s">
        <v>16</v>
      </c>
    </row>
    <row r="29" spans="2:4" ht="15" customHeight="1" x14ac:dyDescent="0.25">
      <c r="B29" s="22">
        <v>42430</v>
      </c>
      <c r="C29" s="18">
        <v>395</v>
      </c>
      <c r="D29" s="1" t="s">
        <v>16</v>
      </c>
    </row>
    <row r="30" spans="2:4" ht="15" customHeight="1" x14ac:dyDescent="0.25">
      <c r="B30" s="22">
        <v>42461</v>
      </c>
      <c r="C30" s="18">
        <v>410</v>
      </c>
      <c r="D30" s="1" t="s">
        <v>16</v>
      </c>
    </row>
    <row r="31" spans="2:4" ht="15" customHeight="1" x14ac:dyDescent="0.25">
      <c r="B31" s="22">
        <v>42491</v>
      </c>
      <c r="C31" s="18">
        <v>481</v>
      </c>
      <c r="D31" s="1" t="s">
        <v>16</v>
      </c>
    </row>
    <row r="32" spans="2:4" ht="15" customHeight="1" x14ac:dyDescent="0.25">
      <c r="B32" s="22">
        <v>42522</v>
      </c>
      <c r="C32" s="18">
        <v>608</v>
      </c>
      <c r="D32" s="1" t="s">
        <v>16</v>
      </c>
    </row>
    <row r="33" spans="2:4" ht="15" customHeight="1" x14ac:dyDescent="0.25">
      <c r="B33" s="22">
        <v>42552</v>
      </c>
      <c r="C33" s="18">
        <v>552</v>
      </c>
      <c r="D33" s="1" t="s">
        <v>16</v>
      </c>
    </row>
    <row r="34" spans="2:4" ht="15" customHeight="1" x14ac:dyDescent="0.25">
      <c r="B34" s="22">
        <v>42583</v>
      </c>
      <c r="C34" s="18">
        <v>579</v>
      </c>
      <c r="D34" s="1" t="s">
        <v>16</v>
      </c>
    </row>
    <row r="35" spans="2:4" ht="15" customHeight="1" x14ac:dyDescent="0.25">
      <c r="B35" s="22">
        <v>42614</v>
      </c>
      <c r="C35" s="18">
        <v>575</v>
      </c>
      <c r="D35" s="1" t="s">
        <v>16</v>
      </c>
    </row>
    <row r="36" spans="2:4" ht="15" customHeight="1" x14ac:dyDescent="0.25">
      <c r="B36" s="22">
        <v>42644</v>
      </c>
      <c r="C36" s="18">
        <v>686</v>
      </c>
      <c r="D36" s="1" t="s">
        <v>16</v>
      </c>
    </row>
    <row r="37" spans="2:4" ht="15" customHeight="1" x14ac:dyDescent="0.25">
      <c r="B37" s="22">
        <v>42675</v>
      </c>
      <c r="C37" s="18">
        <v>714</v>
      </c>
      <c r="D37" s="1" t="s">
        <v>16</v>
      </c>
    </row>
    <row r="38" spans="2:4" ht="15" customHeight="1" x14ac:dyDescent="0.25">
      <c r="B38" s="22">
        <v>42705</v>
      </c>
      <c r="C38" s="18">
        <v>847</v>
      </c>
      <c r="D38" s="1" t="s">
        <v>16</v>
      </c>
    </row>
    <row r="40" spans="2:4" ht="15" customHeight="1" x14ac:dyDescent="0.25">
      <c r="B40"/>
      <c r="C40"/>
    </row>
    <row r="41" spans="2:4" ht="15" customHeight="1" x14ac:dyDescent="0.25">
      <c r="B41"/>
      <c r="C41"/>
    </row>
    <row r="42" spans="2:4" ht="15" customHeight="1" x14ac:dyDescent="0.25">
      <c r="B42"/>
      <c r="C42"/>
    </row>
    <row r="43" spans="2:4" ht="15" customHeight="1" x14ac:dyDescent="0.25">
      <c r="B43"/>
      <c r="C43"/>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EF1D10-DA58-4C01-921C-927589C616E6}">
  <sheetPr codeName="Sheet7"/>
  <dimension ref="B1:AQ202"/>
  <sheetViews>
    <sheetView zoomScale="10" zoomScaleNormal="10" workbookViewId="0"/>
  </sheetViews>
  <sheetFormatPr defaultRowHeight="15" x14ac:dyDescent="0.25"/>
  <cols>
    <col min="1" max="1" width="5.7109375" customWidth="1"/>
    <col min="2" max="2" width="10.7109375" customWidth="1"/>
    <col min="3" max="3" width="15.7109375" customWidth="1"/>
    <col min="4" max="4" width="67.28515625" bestFit="1" customWidth="1"/>
    <col min="5" max="5" width="101.5703125" bestFit="1" customWidth="1"/>
    <col min="6" max="6" width="95.85546875" bestFit="1" customWidth="1"/>
    <col min="7" max="7" width="150.140625" bestFit="1" customWidth="1"/>
    <col min="8" max="17" width="15.7109375" customWidth="1"/>
    <col min="18" max="18" width="30.140625" bestFit="1" customWidth="1"/>
    <col min="19" max="49" width="5.7109375" customWidth="1"/>
    <col min="50" max="57" width="7" bestFit="1" customWidth="1"/>
    <col min="58" max="58" width="19.140625" bestFit="1" customWidth="1"/>
    <col min="59" max="61" width="6" bestFit="1" customWidth="1"/>
    <col min="62" max="69" width="7" bestFit="1" customWidth="1"/>
    <col min="70" max="70" width="12.5703125" bestFit="1" customWidth="1"/>
    <col min="71" max="73" width="6" bestFit="1" customWidth="1"/>
    <col min="74" max="81" width="7" bestFit="1" customWidth="1"/>
    <col min="82" max="82" width="11.28515625" bestFit="1" customWidth="1"/>
  </cols>
  <sheetData>
    <row r="1" spans="2:38" s="24" customFormat="1" ht="15" customHeight="1" x14ac:dyDescent="0.25"/>
    <row r="2" spans="2:38" s="26" customFormat="1" ht="15" customHeight="1" x14ac:dyDescent="0.25">
      <c r="B2" s="53" t="s">
        <v>40</v>
      </c>
      <c r="R2" s="24"/>
      <c r="S2" s="27"/>
      <c r="T2" s="28"/>
      <c r="U2" s="28"/>
      <c r="V2" s="28"/>
      <c r="W2" s="28"/>
      <c r="X2" s="28"/>
      <c r="Y2" s="28"/>
      <c r="Z2" s="28"/>
      <c r="AA2" s="28"/>
      <c r="AB2" s="28"/>
      <c r="AC2" s="28"/>
      <c r="AD2" s="28"/>
      <c r="AE2" s="28"/>
      <c r="AF2" s="28"/>
      <c r="AG2" s="28"/>
      <c r="AH2" s="28"/>
      <c r="AI2" s="28"/>
      <c r="AJ2" s="28"/>
      <c r="AK2" s="28"/>
      <c r="AL2" s="29"/>
    </row>
    <row r="3" spans="2:38" x14ac:dyDescent="0.25">
      <c r="B3" s="53"/>
      <c r="D3" s="10" t="s">
        <v>20</v>
      </c>
      <c r="E3" t="s">
        <v>21</v>
      </c>
      <c r="F3" t="s">
        <v>37</v>
      </c>
      <c r="G3" t="s">
        <v>39</v>
      </c>
      <c r="L3" s="11"/>
      <c r="M3" s="11"/>
      <c r="N3" s="11"/>
      <c r="O3" s="11"/>
      <c r="P3" s="11"/>
      <c r="R3" s="24"/>
      <c r="S3" s="30"/>
      <c r="T3" s="31"/>
      <c r="U3" s="31"/>
      <c r="V3" s="31"/>
      <c r="W3" s="31"/>
      <c r="X3" s="31"/>
      <c r="Y3" s="31"/>
      <c r="Z3" s="31"/>
      <c r="AA3" s="31"/>
      <c r="AB3" s="31"/>
      <c r="AC3" s="31"/>
      <c r="AD3" s="31"/>
      <c r="AE3" s="31"/>
      <c r="AF3" s="31"/>
      <c r="AG3" s="31"/>
      <c r="AH3" s="31"/>
      <c r="AI3" s="31"/>
      <c r="AJ3" s="31"/>
      <c r="AK3" s="31"/>
      <c r="AL3" s="32"/>
    </row>
    <row r="4" spans="2:38" x14ac:dyDescent="0.25">
      <c r="B4" s="53"/>
      <c r="D4" s="19" t="s">
        <v>22</v>
      </c>
      <c r="E4" s="21">
        <v>78495</v>
      </c>
      <c r="F4" s="21">
        <v>3219</v>
      </c>
      <c r="G4" s="21">
        <v>1000</v>
      </c>
      <c r="R4" s="24"/>
      <c r="S4" s="30"/>
      <c r="T4" s="31"/>
      <c r="U4" s="31"/>
      <c r="V4" s="31"/>
      <c r="W4" s="31"/>
      <c r="X4" s="31"/>
      <c r="Y4" s="31"/>
      <c r="Z4" s="31"/>
      <c r="AA4" s="31"/>
      <c r="AB4" s="31"/>
      <c r="AC4" s="31"/>
      <c r="AD4" s="31"/>
      <c r="AE4" s="31"/>
      <c r="AF4" s="31"/>
      <c r="AG4" s="31"/>
      <c r="AH4" s="31"/>
      <c r="AI4" s="31"/>
      <c r="AJ4" s="31"/>
      <c r="AK4" s="31"/>
      <c r="AL4" s="32"/>
    </row>
    <row r="5" spans="2:38" x14ac:dyDescent="0.25">
      <c r="B5" s="53"/>
      <c r="D5" s="19" t="s">
        <v>23</v>
      </c>
      <c r="E5" s="21">
        <v>80394</v>
      </c>
      <c r="F5" s="21">
        <v>3381</v>
      </c>
      <c r="G5" s="21">
        <v>1200</v>
      </c>
      <c r="R5" s="24"/>
      <c r="S5" s="30"/>
      <c r="T5" s="31"/>
      <c r="U5" s="31"/>
      <c r="V5" s="31"/>
      <c r="W5" s="31"/>
      <c r="X5" s="31"/>
      <c r="Y5" s="31"/>
      <c r="Z5" s="31"/>
      <c r="AA5" s="31"/>
      <c r="AB5" s="31"/>
      <c r="AC5" s="31"/>
      <c r="AD5" s="31"/>
      <c r="AE5" s="31"/>
      <c r="AF5" s="31"/>
      <c r="AG5" s="31"/>
      <c r="AH5" s="31"/>
      <c r="AI5" s="31"/>
      <c r="AJ5" s="31"/>
      <c r="AK5" s="31"/>
      <c r="AL5" s="32"/>
    </row>
    <row r="6" spans="2:38" x14ac:dyDescent="0.25">
      <c r="B6" s="53"/>
      <c r="D6" s="19" t="s">
        <v>24</v>
      </c>
      <c r="E6" s="21">
        <v>93040</v>
      </c>
      <c r="F6" s="21">
        <v>3453</v>
      </c>
      <c r="G6" s="21">
        <v>1210</v>
      </c>
      <c r="K6" s="11"/>
      <c r="R6" s="24"/>
      <c r="S6" s="30"/>
      <c r="T6" s="31"/>
      <c r="U6" s="31"/>
      <c r="V6" s="31"/>
      <c r="W6" s="31"/>
      <c r="X6" s="31"/>
      <c r="Y6" s="31"/>
      <c r="Z6" s="31"/>
      <c r="AA6" s="31"/>
      <c r="AB6" s="31"/>
      <c r="AC6" s="31"/>
      <c r="AD6" s="31"/>
      <c r="AE6" s="31"/>
      <c r="AF6" s="31"/>
      <c r="AG6" s="31"/>
      <c r="AH6" s="31"/>
      <c r="AI6" s="31"/>
      <c r="AJ6" s="31"/>
      <c r="AK6" s="31"/>
      <c r="AL6" s="32"/>
    </row>
    <row r="7" spans="2:38" x14ac:dyDescent="0.25">
      <c r="B7" s="53"/>
      <c r="D7" s="19" t="s">
        <v>25</v>
      </c>
      <c r="E7" s="21">
        <v>96049</v>
      </c>
      <c r="F7" s="21">
        <v>3723</v>
      </c>
      <c r="G7" s="21">
        <v>1250</v>
      </c>
      <c r="R7" s="24"/>
      <c r="S7" s="30"/>
      <c r="T7" s="31"/>
      <c r="U7" s="31"/>
      <c r="V7" s="31"/>
      <c r="W7" s="31"/>
      <c r="X7" s="31"/>
      <c r="Y7" s="31"/>
      <c r="Z7" s="31"/>
      <c r="AA7" s="31"/>
      <c r="AB7" s="31"/>
      <c r="AC7" s="31"/>
      <c r="AD7" s="31"/>
      <c r="AE7" s="31"/>
      <c r="AF7" s="31"/>
      <c r="AG7" s="31"/>
      <c r="AH7" s="31"/>
      <c r="AI7" s="31"/>
      <c r="AJ7" s="31"/>
      <c r="AK7" s="31"/>
      <c r="AL7" s="32"/>
    </row>
    <row r="8" spans="2:38" x14ac:dyDescent="0.25">
      <c r="B8" s="53"/>
      <c r="D8" s="19" t="s">
        <v>26</v>
      </c>
      <c r="E8" s="21">
        <v>104950</v>
      </c>
      <c r="F8" s="21">
        <v>3791</v>
      </c>
      <c r="G8" s="21">
        <v>1400</v>
      </c>
      <c r="R8" s="24"/>
      <c r="S8" s="30"/>
      <c r="T8" s="31"/>
      <c r="U8" s="31"/>
      <c r="V8" s="31"/>
      <c r="W8" s="31"/>
      <c r="X8" s="31"/>
      <c r="Y8" s="31"/>
      <c r="Z8" s="31"/>
      <c r="AA8" s="31"/>
      <c r="AB8" s="31"/>
      <c r="AC8" s="31"/>
      <c r="AD8" s="31"/>
      <c r="AE8" s="31"/>
      <c r="AF8" s="31"/>
      <c r="AG8" s="31"/>
      <c r="AH8" s="31"/>
      <c r="AI8" s="31"/>
      <c r="AJ8" s="31"/>
      <c r="AK8" s="31"/>
      <c r="AL8" s="32"/>
    </row>
    <row r="9" spans="2:38" x14ac:dyDescent="0.25">
      <c r="B9" s="53"/>
      <c r="D9" s="19" t="s">
        <v>27</v>
      </c>
      <c r="E9" s="21">
        <v>123144</v>
      </c>
      <c r="F9" s="21">
        <v>3862</v>
      </c>
      <c r="G9" s="21">
        <v>1459</v>
      </c>
      <c r="R9" s="24"/>
      <c r="S9" s="30"/>
      <c r="T9" s="31"/>
      <c r="U9" s="31"/>
      <c r="V9" s="31"/>
      <c r="W9" s="31"/>
      <c r="X9" s="31"/>
      <c r="Y9" s="31"/>
      <c r="Z9" s="31"/>
      <c r="AA9" s="31"/>
      <c r="AB9" s="31"/>
      <c r="AC9" s="31"/>
      <c r="AD9" s="31"/>
      <c r="AE9" s="31"/>
      <c r="AF9" s="31"/>
      <c r="AG9" s="31"/>
      <c r="AH9" s="31"/>
      <c r="AI9" s="31"/>
      <c r="AJ9" s="31"/>
      <c r="AK9" s="31"/>
      <c r="AL9" s="32"/>
    </row>
    <row r="10" spans="2:38" x14ac:dyDescent="0.25">
      <c r="B10" s="53"/>
      <c r="D10" s="19" t="s">
        <v>28</v>
      </c>
      <c r="E10" s="21">
        <v>103940</v>
      </c>
      <c r="F10" s="21">
        <v>3876</v>
      </c>
      <c r="G10" s="21">
        <v>1401</v>
      </c>
      <c r="R10" s="24"/>
      <c r="S10" s="30"/>
      <c r="T10" s="31"/>
      <c r="U10" s="31"/>
      <c r="V10" s="31"/>
      <c r="W10" s="31"/>
      <c r="X10" s="31"/>
      <c r="Y10" s="31"/>
      <c r="Z10" s="31"/>
      <c r="AA10" s="31"/>
      <c r="AB10" s="31"/>
      <c r="AC10" s="31"/>
      <c r="AD10" s="31"/>
      <c r="AE10" s="31"/>
      <c r="AF10" s="31"/>
      <c r="AG10" s="31"/>
      <c r="AH10" s="31"/>
      <c r="AI10" s="31"/>
      <c r="AJ10" s="31"/>
      <c r="AK10" s="31"/>
      <c r="AL10" s="32"/>
    </row>
    <row r="11" spans="2:38" x14ac:dyDescent="0.25">
      <c r="B11" s="53"/>
      <c r="D11" s="19" t="s">
        <v>29</v>
      </c>
      <c r="E11" s="21">
        <v>104059</v>
      </c>
      <c r="F11" s="21">
        <v>4030</v>
      </c>
      <c r="G11" s="21">
        <v>1509</v>
      </c>
      <c r="R11" s="24"/>
      <c r="S11" s="30"/>
      <c r="T11" s="31"/>
      <c r="U11" s="31"/>
      <c r="V11" s="31"/>
      <c r="W11" s="31"/>
      <c r="X11" s="31"/>
      <c r="Y11" s="31"/>
      <c r="Z11" s="31"/>
      <c r="AA11" s="31"/>
      <c r="AB11" s="31"/>
      <c r="AC11" s="31"/>
      <c r="AD11" s="31"/>
      <c r="AE11" s="31"/>
      <c r="AF11" s="31"/>
      <c r="AG11" s="31"/>
      <c r="AH11" s="31"/>
      <c r="AI11" s="31"/>
      <c r="AJ11" s="31"/>
      <c r="AK11" s="31"/>
      <c r="AL11" s="32"/>
    </row>
    <row r="12" spans="2:38" x14ac:dyDescent="0.25">
      <c r="B12" s="53"/>
      <c r="D12" s="19" t="s">
        <v>30</v>
      </c>
      <c r="E12" s="21">
        <v>130455</v>
      </c>
      <c r="F12" s="21">
        <v>4077</v>
      </c>
      <c r="G12" s="21">
        <v>1498</v>
      </c>
      <c r="R12" s="24"/>
      <c r="S12" s="30"/>
      <c r="T12" s="31"/>
      <c r="U12" s="31"/>
      <c r="V12" s="31"/>
      <c r="W12" s="31"/>
      <c r="X12" s="31"/>
      <c r="Y12" s="31"/>
      <c r="Z12" s="31"/>
      <c r="AA12" s="31"/>
      <c r="AB12" s="31"/>
      <c r="AC12" s="31"/>
      <c r="AD12" s="31"/>
      <c r="AE12" s="31"/>
      <c r="AF12" s="31"/>
      <c r="AG12" s="31"/>
      <c r="AH12" s="31"/>
      <c r="AI12" s="31"/>
      <c r="AJ12" s="31"/>
      <c r="AK12" s="31"/>
      <c r="AL12" s="32"/>
    </row>
    <row r="13" spans="2:38" x14ac:dyDescent="0.25">
      <c r="B13" s="53"/>
      <c r="D13" s="19" t="s">
        <v>31</v>
      </c>
      <c r="E13" s="21">
        <v>129405</v>
      </c>
      <c r="F13" s="21">
        <v>4115</v>
      </c>
      <c r="G13" s="21">
        <v>1531</v>
      </c>
      <c r="R13" s="24"/>
      <c r="S13" s="30"/>
      <c r="T13" s="31"/>
      <c r="U13" s="31"/>
      <c r="V13" s="31"/>
      <c r="W13" s="31"/>
      <c r="X13" s="31"/>
      <c r="Y13" s="31"/>
      <c r="Z13" s="31"/>
      <c r="AA13" s="31"/>
      <c r="AB13" s="31"/>
      <c r="AC13" s="31"/>
      <c r="AD13" s="31"/>
      <c r="AE13" s="31"/>
      <c r="AF13" s="31"/>
      <c r="AG13" s="31"/>
      <c r="AH13" s="31"/>
      <c r="AI13" s="31"/>
      <c r="AJ13" s="31"/>
      <c r="AK13" s="31"/>
      <c r="AL13" s="32"/>
    </row>
    <row r="14" spans="2:38" x14ac:dyDescent="0.25">
      <c r="B14" s="53"/>
      <c r="D14" s="19" t="s">
        <v>32</v>
      </c>
      <c r="E14" s="21">
        <v>149856</v>
      </c>
      <c r="F14" s="21">
        <v>4167</v>
      </c>
      <c r="G14" s="21">
        <v>1600</v>
      </c>
      <c r="R14" s="24"/>
      <c r="S14" s="30"/>
      <c r="T14" s="31"/>
      <c r="U14" s="31"/>
      <c r="V14" s="31"/>
      <c r="W14" s="31"/>
      <c r="X14" s="31"/>
      <c r="Y14" s="31"/>
      <c r="Z14" s="31"/>
      <c r="AA14" s="31"/>
      <c r="AB14" s="31"/>
      <c r="AC14" s="31"/>
      <c r="AD14" s="31"/>
      <c r="AE14" s="31"/>
      <c r="AF14" s="31"/>
      <c r="AG14" s="31"/>
      <c r="AH14" s="31"/>
      <c r="AI14" s="31"/>
      <c r="AJ14" s="31"/>
      <c r="AK14" s="31"/>
      <c r="AL14" s="32"/>
    </row>
    <row r="15" spans="2:38" x14ac:dyDescent="0.25">
      <c r="B15" s="53"/>
      <c r="D15" s="19" t="s">
        <v>33</v>
      </c>
      <c r="E15" s="21">
        <v>129450</v>
      </c>
      <c r="F15" s="21">
        <v>4282</v>
      </c>
      <c r="G15" s="21">
        <v>1775</v>
      </c>
      <c r="R15" s="24"/>
      <c r="S15" s="30"/>
      <c r="T15" s="31"/>
      <c r="U15" s="31"/>
      <c r="V15" s="31"/>
      <c r="W15" s="31"/>
      <c r="X15" s="31"/>
      <c r="Y15" s="31"/>
      <c r="Z15" s="31"/>
      <c r="AA15" s="31"/>
      <c r="AB15" s="31"/>
      <c r="AC15" s="31"/>
      <c r="AD15" s="31"/>
      <c r="AE15" s="31"/>
      <c r="AF15" s="31"/>
      <c r="AG15" s="31"/>
      <c r="AH15" s="31"/>
      <c r="AI15" s="31"/>
      <c r="AJ15" s="31"/>
      <c r="AK15" s="31"/>
      <c r="AL15" s="32"/>
    </row>
    <row r="16" spans="2:38" x14ac:dyDescent="0.25">
      <c r="B16" s="53"/>
      <c r="D16" s="19" t="s">
        <v>34</v>
      </c>
      <c r="E16" s="21">
        <v>1323237</v>
      </c>
      <c r="F16" s="21">
        <v>45976</v>
      </c>
      <c r="G16" s="21">
        <v>16833</v>
      </c>
      <c r="R16" s="24"/>
      <c r="S16" s="30"/>
      <c r="T16" s="31"/>
      <c r="U16" s="31"/>
      <c r="V16" s="31"/>
      <c r="W16" s="31"/>
      <c r="X16" s="31"/>
      <c r="Y16" s="31"/>
      <c r="Z16" s="31"/>
      <c r="AA16" s="31"/>
      <c r="AB16" s="31"/>
      <c r="AC16" s="31"/>
      <c r="AD16" s="31"/>
      <c r="AE16" s="31"/>
      <c r="AF16" s="31"/>
      <c r="AG16" s="31"/>
      <c r="AH16" s="31"/>
      <c r="AI16" s="31"/>
      <c r="AJ16" s="31"/>
      <c r="AK16" s="31"/>
      <c r="AL16" s="32"/>
    </row>
    <row r="17" spans="2:38" x14ac:dyDescent="0.25">
      <c r="B17" s="53"/>
      <c r="R17" s="24"/>
      <c r="S17" s="30"/>
      <c r="T17" s="31"/>
      <c r="U17" s="31"/>
      <c r="V17" s="31"/>
      <c r="W17" s="31"/>
      <c r="X17" s="31"/>
      <c r="Y17" s="31"/>
      <c r="Z17" s="31"/>
      <c r="AA17" s="31"/>
      <c r="AB17" s="31"/>
      <c r="AC17" s="31"/>
      <c r="AD17" s="31"/>
      <c r="AE17" s="31"/>
      <c r="AF17" s="31"/>
      <c r="AG17" s="31"/>
      <c r="AH17" s="31"/>
      <c r="AI17" s="31"/>
      <c r="AJ17" s="31"/>
      <c r="AK17" s="31"/>
      <c r="AL17" s="32"/>
    </row>
    <row r="18" spans="2:38" x14ac:dyDescent="0.25">
      <c r="B18" s="53"/>
      <c r="R18" s="24"/>
      <c r="S18" s="30"/>
      <c r="T18" s="31"/>
      <c r="U18" s="31"/>
      <c r="V18" s="31"/>
      <c r="W18" s="31"/>
      <c r="X18" s="31"/>
      <c r="Y18" s="31"/>
      <c r="Z18" s="31"/>
      <c r="AA18" s="31"/>
      <c r="AB18" s="31"/>
      <c r="AC18" s="31"/>
      <c r="AD18" s="31"/>
      <c r="AE18" s="31"/>
      <c r="AF18" s="31"/>
      <c r="AG18" s="31"/>
      <c r="AH18" s="31"/>
      <c r="AI18" s="31"/>
      <c r="AJ18" s="31"/>
      <c r="AK18" s="31"/>
      <c r="AL18" s="32"/>
    </row>
    <row r="19" spans="2:38" x14ac:dyDescent="0.25">
      <c r="B19" s="53"/>
      <c r="R19" s="24"/>
      <c r="S19" s="30"/>
      <c r="T19" s="31"/>
      <c r="U19" s="31"/>
      <c r="V19" s="31"/>
      <c r="W19" s="31"/>
      <c r="X19" s="31"/>
      <c r="Y19" s="31"/>
      <c r="Z19" s="31"/>
      <c r="AA19" s="31"/>
      <c r="AB19" s="31"/>
      <c r="AC19" s="31"/>
      <c r="AD19" s="31"/>
      <c r="AE19" s="31"/>
      <c r="AF19" s="31"/>
      <c r="AG19" s="31"/>
      <c r="AH19" s="31"/>
      <c r="AI19" s="31"/>
      <c r="AJ19" s="31"/>
      <c r="AK19" s="31"/>
      <c r="AL19" s="32"/>
    </row>
    <row r="20" spans="2:38" x14ac:dyDescent="0.25">
      <c r="B20" s="53"/>
      <c r="R20" s="24"/>
      <c r="S20" s="30"/>
      <c r="T20" s="31"/>
      <c r="U20" s="31"/>
      <c r="V20" s="31"/>
      <c r="W20" s="31"/>
      <c r="X20" s="31"/>
      <c r="Y20" s="31"/>
      <c r="Z20" s="31"/>
      <c r="AA20" s="31"/>
      <c r="AB20" s="31"/>
      <c r="AC20" s="31"/>
      <c r="AD20" s="31"/>
      <c r="AE20" s="31"/>
      <c r="AF20" s="31"/>
      <c r="AG20" s="31"/>
      <c r="AH20" s="31"/>
      <c r="AI20" s="31"/>
      <c r="AJ20" s="31"/>
      <c r="AK20" s="31"/>
      <c r="AL20" s="32"/>
    </row>
    <row r="21" spans="2:38" x14ac:dyDescent="0.25">
      <c r="B21" s="53"/>
      <c r="R21" s="24"/>
      <c r="S21" s="30"/>
      <c r="T21" s="31"/>
      <c r="U21" s="31"/>
      <c r="V21" s="31"/>
      <c r="W21" s="31"/>
      <c r="X21" s="31"/>
      <c r="Y21" s="31"/>
      <c r="Z21" s="31"/>
      <c r="AA21" s="31"/>
      <c r="AB21" s="31"/>
      <c r="AC21" s="31"/>
      <c r="AD21" s="31"/>
      <c r="AE21" s="31"/>
      <c r="AF21" s="31"/>
      <c r="AG21" s="31"/>
      <c r="AH21" s="31"/>
      <c r="AI21" s="31"/>
      <c r="AJ21" s="31"/>
      <c r="AK21" s="31"/>
      <c r="AL21" s="32"/>
    </row>
    <row r="22" spans="2:38" x14ac:dyDescent="0.25">
      <c r="B22" s="53"/>
      <c r="R22" s="24"/>
      <c r="S22" s="30"/>
      <c r="T22" s="31"/>
      <c r="U22" s="31"/>
      <c r="V22" s="31"/>
      <c r="W22" s="31"/>
      <c r="X22" s="31"/>
      <c r="Y22" s="31"/>
      <c r="Z22" s="31"/>
      <c r="AA22" s="31"/>
      <c r="AB22" s="31"/>
      <c r="AC22" s="31"/>
      <c r="AD22" s="31"/>
      <c r="AE22" s="31"/>
      <c r="AF22" s="31"/>
      <c r="AG22" s="31"/>
      <c r="AH22" s="31"/>
      <c r="AI22" s="31"/>
      <c r="AJ22" s="31"/>
      <c r="AK22" s="31"/>
      <c r="AL22" s="32"/>
    </row>
    <row r="23" spans="2:38" x14ac:dyDescent="0.25">
      <c r="B23" s="53"/>
      <c r="R23" s="24"/>
      <c r="S23" s="30"/>
      <c r="T23" s="31"/>
      <c r="U23" s="31"/>
      <c r="V23" s="31"/>
      <c r="W23" s="31"/>
      <c r="X23" s="31"/>
      <c r="Y23" s="31"/>
      <c r="Z23" s="31"/>
      <c r="AA23" s="31"/>
      <c r="AB23" s="31"/>
      <c r="AC23" s="31"/>
      <c r="AD23" s="31"/>
      <c r="AE23" s="31"/>
      <c r="AF23" s="31"/>
      <c r="AG23" s="31"/>
      <c r="AH23" s="31"/>
      <c r="AI23" s="31"/>
      <c r="AJ23" s="31"/>
      <c r="AK23" s="31"/>
      <c r="AL23" s="32"/>
    </row>
    <row r="24" spans="2:38" x14ac:dyDescent="0.25">
      <c r="B24" s="53"/>
      <c r="R24" s="24"/>
      <c r="S24" s="30"/>
      <c r="T24" s="31"/>
      <c r="U24" s="31"/>
      <c r="V24" s="31"/>
      <c r="W24" s="31"/>
      <c r="X24" s="31"/>
      <c r="Y24" s="31"/>
      <c r="Z24" s="31"/>
      <c r="AA24" s="31"/>
      <c r="AB24" s="31"/>
      <c r="AC24" s="31"/>
      <c r="AD24" s="31"/>
      <c r="AE24" s="31"/>
      <c r="AF24" s="31"/>
      <c r="AG24" s="31"/>
      <c r="AH24" s="31"/>
      <c r="AI24" s="31"/>
      <c r="AJ24" s="31"/>
      <c r="AK24" s="31"/>
      <c r="AL24" s="32"/>
    </row>
    <row r="25" spans="2:38" x14ac:dyDescent="0.25">
      <c r="B25" s="53"/>
      <c r="R25" s="24"/>
      <c r="S25" s="33"/>
      <c r="T25" s="34"/>
      <c r="U25" s="34"/>
      <c r="V25" s="34"/>
      <c r="W25" s="34"/>
      <c r="X25" s="34"/>
      <c r="Y25" s="34"/>
      <c r="Z25" s="34"/>
      <c r="AA25" s="34"/>
      <c r="AB25" s="34"/>
      <c r="AC25" s="34"/>
      <c r="AD25" s="34"/>
      <c r="AE25" s="34"/>
      <c r="AF25" s="34"/>
      <c r="AG25" s="34"/>
      <c r="AH25" s="34"/>
      <c r="AI25" s="34"/>
      <c r="AJ25" s="34"/>
      <c r="AK25" s="34"/>
      <c r="AL25" s="35"/>
    </row>
    <row r="26" spans="2:38" x14ac:dyDescent="0.25">
      <c r="B26" s="53"/>
      <c r="R26" s="24"/>
    </row>
    <row r="27" spans="2:38" x14ac:dyDescent="0.25">
      <c r="B27" s="53"/>
      <c r="R27" s="24"/>
    </row>
    <row r="28" spans="2:38" x14ac:dyDescent="0.25">
      <c r="B28" s="53"/>
      <c r="R28" s="24"/>
    </row>
    <row r="29" spans="2:38" x14ac:dyDescent="0.25">
      <c r="B29" s="53"/>
      <c r="R29" s="24"/>
    </row>
    <row r="30" spans="2:38" x14ac:dyDescent="0.25">
      <c r="B30" s="53"/>
      <c r="R30" s="24"/>
    </row>
    <row r="31" spans="2:38" x14ac:dyDescent="0.25">
      <c r="B31" s="53"/>
      <c r="R31" s="24"/>
    </row>
    <row r="32" spans="2:38" s="24" customFormat="1" ht="15" customHeight="1" x14ac:dyDescent="0.25">
      <c r="AF32" s="38"/>
      <c r="AG32" s="38"/>
      <c r="AH32" s="38"/>
      <c r="AI32" s="38"/>
    </row>
    <row r="33" spans="2:35" s="26" customFormat="1" ht="15" customHeight="1" x14ac:dyDescent="0.25">
      <c r="B33" s="53" t="s">
        <v>41</v>
      </c>
      <c r="R33" s="24"/>
      <c r="S33" s="40"/>
      <c r="T33" s="41"/>
      <c r="U33" s="41"/>
      <c r="V33" s="41"/>
      <c r="W33" s="41"/>
      <c r="X33" s="41"/>
      <c r="Y33" s="41"/>
      <c r="Z33" s="41"/>
      <c r="AA33" s="41"/>
      <c r="AB33" s="41"/>
      <c r="AC33" s="41"/>
      <c r="AD33" s="42"/>
      <c r="AE33"/>
      <c r="AF33" s="36"/>
      <c r="AG33" s="36"/>
      <c r="AH33" s="36"/>
      <c r="AI33" s="36"/>
    </row>
    <row r="34" spans="2:35" x14ac:dyDescent="0.25">
      <c r="B34" s="53"/>
      <c r="D34" s="10" t="s">
        <v>20</v>
      </c>
      <c r="E34" t="s">
        <v>38</v>
      </c>
      <c r="F34" t="s">
        <v>37</v>
      </c>
      <c r="R34" s="24"/>
      <c r="S34" s="30"/>
      <c r="T34" s="31"/>
      <c r="U34" s="31"/>
      <c r="V34" s="31"/>
      <c r="W34" s="31"/>
      <c r="X34" s="31"/>
      <c r="Y34" s="31"/>
      <c r="Z34" s="31"/>
      <c r="AA34" s="31"/>
      <c r="AB34" s="31"/>
      <c r="AC34" s="31"/>
      <c r="AD34" s="32"/>
      <c r="AF34" s="31"/>
      <c r="AG34" s="31"/>
      <c r="AH34" s="31"/>
      <c r="AI34" s="31"/>
    </row>
    <row r="35" spans="2:35" x14ac:dyDescent="0.25">
      <c r="B35" s="53"/>
      <c r="D35" s="19" t="s">
        <v>22</v>
      </c>
      <c r="E35" s="20">
        <v>3000</v>
      </c>
      <c r="F35" s="20">
        <v>3219</v>
      </c>
      <c r="R35" s="24"/>
      <c r="S35" s="30"/>
      <c r="T35" s="31"/>
      <c r="U35" s="31"/>
      <c r="V35" s="31"/>
      <c r="W35" s="31"/>
      <c r="X35" s="31"/>
      <c r="Y35" s="31"/>
      <c r="Z35" s="31"/>
      <c r="AA35" s="31"/>
      <c r="AB35" s="31"/>
      <c r="AC35" s="31"/>
      <c r="AD35" s="32"/>
      <c r="AF35" s="31"/>
      <c r="AG35" s="31"/>
      <c r="AH35" s="31"/>
      <c r="AI35" s="31"/>
    </row>
    <row r="36" spans="2:35" x14ac:dyDescent="0.25">
      <c r="B36" s="53"/>
      <c r="D36" s="19" t="s">
        <v>23</v>
      </c>
      <c r="E36" s="20">
        <v>3500</v>
      </c>
      <c r="F36" s="20">
        <v>3381</v>
      </c>
      <c r="R36" s="24"/>
      <c r="S36" s="30"/>
      <c r="T36" s="31"/>
      <c r="U36" s="31"/>
      <c r="V36" s="31"/>
      <c r="W36" s="31"/>
      <c r="X36" s="31"/>
      <c r="Y36" s="31"/>
      <c r="Z36" s="31"/>
      <c r="AA36" s="31"/>
      <c r="AB36" s="31"/>
      <c r="AC36" s="31"/>
      <c r="AD36" s="32"/>
      <c r="AF36" s="31"/>
      <c r="AG36" s="31"/>
      <c r="AH36" s="31"/>
      <c r="AI36" s="31"/>
    </row>
    <row r="37" spans="2:35" x14ac:dyDescent="0.25">
      <c r="B37" s="53"/>
      <c r="D37" s="19" t="s">
        <v>24</v>
      </c>
      <c r="E37" s="20">
        <v>3500</v>
      </c>
      <c r="F37" s="20">
        <v>3453</v>
      </c>
      <c r="R37" s="24"/>
      <c r="S37" s="30"/>
      <c r="T37" s="31"/>
      <c r="U37" s="31"/>
      <c r="V37" s="31"/>
      <c r="W37" s="31"/>
      <c r="X37" s="31"/>
      <c r="Y37" s="31"/>
      <c r="Z37" s="31"/>
      <c r="AA37" s="31"/>
      <c r="AB37" s="31"/>
      <c r="AC37" s="31"/>
      <c r="AD37" s="32"/>
      <c r="AF37" s="31"/>
      <c r="AG37" s="31"/>
      <c r="AH37" s="31"/>
      <c r="AI37" s="31"/>
    </row>
    <row r="38" spans="2:35" x14ac:dyDescent="0.25">
      <c r="B38" s="53"/>
      <c r="D38" s="19" t="s">
        <v>25</v>
      </c>
      <c r="E38" s="20">
        <v>3500</v>
      </c>
      <c r="F38" s="20">
        <v>3723</v>
      </c>
      <c r="R38" s="24"/>
      <c r="S38" s="30"/>
      <c r="T38" s="31"/>
      <c r="U38" s="31"/>
      <c r="V38" s="31"/>
      <c r="W38" s="31"/>
      <c r="X38" s="31"/>
      <c r="Y38" s="31"/>
      <c r="Z38" s="31"/>
      <c r="AA38" s="31"/>
      <c r="AB38" s="31"/>
      <c r="AC38" s="31"/>
      <c r="AD38" s="32"/>
      <c r="AF38" s="31"/>
      <c r="AG38" s="31"/>
      <c r="AH38" s="31"/>
      <c r="AI38" s="31"/>
    </row>
    <row r="39" spans="2:35" x14ac:dyDescent="0.25">
      <c r="B39" s="53"/>
      <c r="D39" s="19" t="s">
        <v>26</v>
      </c>
      <c r="E39" s="20">
        <v>4000</v>
      </c>
      <c r="F39" s="20">
        <v>3791</v>
      </c>
      <c r="R39" s="24"/>
      <c r="S39" s="30"/>
      <c r="T39" s="31"/>
      <c r="U39" s="31"/>
      <c r="V39" s="31"/>
      <c r="W39" s="31"/>
      <c r="X39" s="31"/>
      <c r="Y39" s="31"/>
      <c r="Z39" s="31"/>
      <c r="AA39" s="31"/>
      <c r="AB39" s="31"/>
      <c r="AC39" s="31"/>
      <c r="AD39" s="32"/>
      <c r="AF39" s="31"/>
      <c r="AG39" s="31"/>
      <c r="AH39" s="31"/>
      <c r="AI39" s="31"/>
    </row>
    <row r="40" spans="2:35" x14ac:dyDescent="0.25">
      <c r="B40" s="53"/>
      <c r="D40" s="19" t="s">
        <v>27</v>
      </c>
      <c r="E40" s="20">
        <v>4000</v>
      </c>
      <c r="F40" s="20">
        <v>3862</v>
      </c>
      <c r="R40" s="24"/>
      <c r="S40" s="30"/>
      <c r="T40" s="31"/>
      <c r="U40" s="31"/>
      <c r="V40" s="31"/>
      <c r="W40" s="31"/>
      <c r="X40" s="31"/>
      <c r="Y40" s="31"/>
      <c r="Z40" s="31"/>
      <c r="AA40" s="31"/>
      <c r="AB40" s="31"/>
      <c r="AC40" s="31"/>
      <c r="AD40" s="32"/>
      <c r="AF40" s="31"/>
      <c r="AG40" s="31"/>
      <c r="AH40" s="31"/>
      <c r="AI40" s="31"/>
    </row>
    <row r="41" spans="2:35" x14ac:dyDescent="0.25">
      <c r="B41" s="53"/>
      <c r="D41" s="19" t="s">
        <v>28</v>
      </c>
      <c r="E41" s="20">
        <v>4000</v>
      </c>
      <c r="F41" s="20">
        <v>3876</v>
      </c>
      <c r="R41" s="24"/>
      <c r="S41" s="30"/>
      <c r="T41" s="31"/>
      <c r="U41" s="31"/>
      <c r="V41" s="31"/>
      <c r="W41" s="31"/>
      <c r="X41" s="31"/>
      <c r="Y41" s="31"/>
      <c r="Z41" s="31"/>
      <c r="AA41" s="31"/>
      <c r="AB41" s="31"/>
      <c r="AC41" s="31"/>
      <c r="AD41" s="32"/>
      <c r="AF41" s="31"/>
      <c r="AG41" s="31"/>
      <c r="AH41" s="31"/>
      <c r="AI41" s="31"/>
    </row>
    <row r="42" spans="2:35" x14ac:dyDescent="0.25">
      <c r="B42" s="53"/>
      <c r="D42" s="19" t="s">
        <v>29</v>
      </c>
      <c r="E42" s="20">
        <v>4500</v>
      </c>
      <c r="F42" s="20">
        <v>4030</v>
      </c>
      <c r="R42" s="24"/>
      <c r="S42" s="30"/>
      <c r="T42" s="31"/>
      <c r="U42" s="31"/>
      <c r="V42" s="31"/>
      <c r="W42" s="31"/>
      <c r="X42" s="31"/>
      <c r="Y42" s="31"/>
      <c r="Z42" s="31"/>
      <c r="AA42" s="31"/>
      <c r="AB42" s="31"/>
      <c r="AC42" s="31"/>
      <c r="AD42" s="32"/>
      <c r="AF42" s="31"/>
      <c r="AG42" s="31"/>
      <c r="AH42" s="31"/>
      <c r="AI42" s="31"/>
    </row>
    <row r="43" spans="2:35" x14ac:dyDescent="0.25">
      <c r="B43" s="53"/>
      <c r="D43" s="19" t="s">
        <v>30</v>
      </c>
      <c r="E43" s="20">
        <v>4500</v>
      </c>
      <c r="F43" s="20">
        <v>4077</v>
      </c>
      <c r="R43" s="24"/>
      <c r="S43" s="30"/>
      <c r="T43" s="31"/>
      <c r="U43" s="31"/>
      <c r="V43" s="31"/>
      <c r="W43" s="31"/>
      <c r="X43" s="31"/>
      <c r="Y43" s="31"/>
      <c r="Z43" s="31"/>
      <c r="AA43" s="31"/>
      <c r="AB43" s="31"/>
      <c r="AC43" s="31"/>
      <c r="AD43" s="32"/>
      <c r="AF43" s="31"/>
      <c r="AG43" s="31"/>
      <c r="AH43" s="31"/>
      <c r="AI43" s="31"/>
    </row>
    <row r="44" spans="2:35" x14ac:dyDescent="0.25">
      <c r="B44" s="53"/>
      <c r="D44" s="19" t="s">
        <v>31</v>
      </c>
      <c r="E44" s="20">
        <v>4500</v>
      </c>
      <c r="F44" s="20">
        <v>4115</v>
      </c>
      <c r="R44" s="24"/>
      <c r="S44" s="30"/>
      <c r="T44" s="31"/>
      <c r="U44" s="31"/>
      <c r="V44" s="31"/>
      <c r="W44" s="31"/>
      <c r="X44" s="31"/>
      <c r="Y44" s="31"/>
      <c r="Z44" s="31"/>
      <c r="AA44" s="31"/>
      <c r="AB44" s="31"/>
      <c r="AC44" s="31"/>
      <c r="AD44" s="32"/>
      <c r="AF44" s="31"/>
      <c r="AG44" s="31"/>
      <c r="AH44" s="31"/>
      <c r="AI44" s="31"/>
    </row>
    <row r="45" spans="2:35" x14ac:dyDescent="0.25">
      <c r="B45" s="53"/>
      <c r="D45" s="19" t="s">
        <v>32</v>
      </c>
      <c r="E45" s="20">
        <v>4500</v>
      </c>
      <c r="F45" s="20">
        <v>4167</v>
      </c>
      <c r="R45" s="24"/>
      <c r="S45" s="30"/>
      <c r="T45" s="31"/>
      <c r="U45" s="31"/>
      <c r="V45" s="31"/>
      <c r="W45" s="31"/>
      <c r="X45" s="31"/>
      <c r="Y45" s="31"/>
      <c r="Z45" s="31"/>
      <c r="AA45" s="31"/>
      <c r="AB45" s="31"/>
      <c r="AC45" s="31"/>
      <c r="AD45" s="32"/>
      <c r="AF45" s="31"/>
      <c r="AG45" s="31"/>
      <c r="AH45" s="31"/>
      <c r="AI45" s="31"/>
    </row>
    <row r="46" spans="2:35" x14ac:dyDescent="0.25">
      <c r="B46" s="53"/>
      <c r="D46" s="19" t="s">
        <v>33</v>
      </c>
      <c r="E46" s="20">
        <v>4500</v>
      </c>
      <c r="F46" s="20">
        <v>4282</v>
      </c>
      <c r="R46" s="24"/>
      <c r="S46" s="33"/>
      <c r="T46" s="34"/>
      <c r="U46" s="34"/>
      <c r="V46" s="34"/>
      <c r="W46" s="34"/>
      <c r="X46" s="34"/>
      <c r="Y46" s="34"/>
      <c r="Z46" s="34"/>
      <c r="AA46" s="34"/>
      <c r="AB46" s="34"/>
      <c r="AC46" s="34"/>
      <c r="AD46" s="35"/>
      <c r="AF46" s="31"/>
      <c r="AG46" s="31"/>
      <c r="AH46" s="31"/>
      <c r="AI46" s="31"/>
    </row>
    <row r="47" spans="2:35" x14ac:dyDescent="0.25">
      <c r="B47" s="53"/>
      <c r="D47" s="19" t="s">
        <v>34</v>
      </c>
      <c r="E47" s="20">
        <v>48000</v>
      </c>
      <c r="F47" s="20">
        <v>45976</v>
      </c>
      <c r="R47" s="24"/>
      <c r="AF47" s="31"/>
      <c r="AG47" s="31"/>
      <c r="AH47" s="31"/>
      <c r="AI47" s="31"/>
    </row>
    <row r="48" spans="2:35" x14ac:dyDescent="0.25">
      <c r="B48" s="53"/>
      <c r="R48" s="24"/>
    </row>
    <row r="49" spans="2:35" x14ac:dyDescent="0.25">
      <c r="B49" s="53"/>
      <c r="R49" s="24"/>
    </row>
    <row r="50" spans="2:35" x14ac:dyDescent="0.25">
      <c r="B50" s="53"/>
      <c r="R50" s="24"/>
    </row>
    <row r="51" spans="2:35" x14ac:dyDescent="0.25">
      <c r="B51" s="53"/>
      <c r="R51" s="24"/>
    </row>
    <row r="52" spans="2:35" x14ac:dyDescent="0.25">
      <c r="B52" s="53"/>
      <c r="R52" s="24"/>
    </row>
    <row r="53" spans="2:35" x14ac:dyDescent="0.25">
      <c r="B53" s="53"/>
      <c r="R53" s="24"/>
    </row>
    <row r="54" spans="2:35" x14ac:dyDescent="0.25">
      <c r="B54" s="53"/>
      <c r="R54" s="24"/>
    </row>
    <row r="55" spans="2:35" x14ac:dyDescent="0.25">
      <c r="B55" s="53"/>
      <c r="R55" s="24"/>
    </row>
    <row r="56" spans="2:35" x14ac:dyDescent="0.25">
      <c r="B56" s="53"/>
      <c r="R56" s="24"/>
    </row>
    <row r="57" spans="2:35" x14ac:dyDescent="0.25">
      <c r="B57" s="53"/>
      <c r="R57" s="24"/>
    </row>
    <row r="58" spans="2:35" x14ac:dyDescent="0.25">
      <c r="B58" s="53"/>
      <c r="R58" s="24"/>
    </row>
    <row r="59" spans="2:35" x14ac:dyDescent="0.25">
      <c r="B59" s="53"/>
      <c r="R59" s="24"/>
    </row>
    <row r="60" spans="2:35" x14ac:dyDescent="0.25">
      <c r="B60" s="53"/>
      <c r="R60" s="24"/>
    </row>
    <row r="61" spans="2:35" x14ac:dyDescent="0.25">
      <c r="B61" s="53"/>
      <c r="R61" s="24"/>
    </row>
    <row r="62" spans="2:35" x14ac:dyDescent="0.25">
      <c r="B62" s="53"/>
      <c r="R62" s="24"/>
    </row>
    <row r="63" spans="2:35" s="24" customFormat="1" ht="15" customHeight="1" x14ac:dyDescent="0.25">
      <c r="AF63" s="38"/>
      <c r="AG63" s="38"/>
      <c r="AH63" s="38"/>
      <c r="AI63" s="38"/>
    </row>
    <row r="64" spans="2:35" s="26" customFormat="1" ht="15" customHeight="1" x14ac:dyDescent="0.25">
      <c r="B64" s="53" t="s">
        <v>42</v>
      </c>
      <c r="R64" s="24"/>
      <c r="S64" s="27"/>
      <c r="T64" s="28"/>
      <c r="U64" s="28"/>
      <c r="V64" s="28"/>
      <c r="W64" s="28"/>
      <c r="X64" s="28"/>
      <c r="Y64" s="28"/>
      <c r="Z64" s="28"/>
      <c r="AA64" s="28"/>
      <c r="AB64" s="28"/>
      <c r="AC64" s="28"/>
      <c r="AD64" s="29"/>
      <c r="AE64" s="36"/>
      <c r="AF64" s="36"/>
      <c r="AG64" s="36"/>
      <c r="AH64" s="36"/>
      <c r="AI64" s="36"/>
    </row>
    <row r="65" spans="2:35" x14ac:dyDescent="0.25">
      <c r="B65" s="53"/>
      <c r="D65" s="10" t="s">
        <v>20</v>
      </c>
      <c r="E65" t="s">
        <v>4</v>
      </c>
      <c r="F65" t="s">
        <v>5</v>
      </c>
      <c r="R65" s="24"/>
      <c r="S65" s="30"/>
      <c r="T65" s="31"/>
      <c r="U65" s="31"/>
      <c r="V65" s="31"/>
      <c r="W65" s="31"/>
      <c r="X65" s="31"/>
      <c r="Y65" s="31"/>
      <c r="Z65" s="31"/>
      <c r="AA65" s="31"/>
      <c r="AB65" s="31"/>
      <c r="AC65" s="31"/>
      <c r="AD65" s="32"/>
      <c r="AE65" s="31"/>
      <c r="AF65" s="31"/>
      <c r="AG65" s="31"/>
      <c r="AH65" s="31"/>
      <c r="AI65" s="31"/>
    </row>
    <row r="66" spans="2:35" x14ac:dyDescent="0.25">
      <c r="B66" s="53"/>
      <c r="D66" s="19" t="s">
        <v>22</v>
      </c>
      <c r="E66" s="39">
        <v>4.1008981463787501E-2</v>
      </c>
      <c r="F66" s="39">
        <v>0.06</v>
      </c>
      <c r="R66" s="24"/>
      <c r="S66" s="30"/>
      <c r="T66" s="31"/>
      <c r="U66" s="31"/>
      <c r="V66" s="31"/>
      <c r="W66" s="31"/>
      <c r="X66" s="31"/>
      <c r="Y66" s="31"/>
      <c r="Z66" s="31"/>
      <c r="AA66" s="31"/>
      <c r="AB66" s="31"/>
      <c r="AC66" s="31"/>
      <c r="AD66" s="32"/>
      <c r="AE66" s="31"/>
      <c r="AF66" s="31"/>
      <c r="AG66" s="31"/>
      <c r="AH66" s="31"/>
      <c r="AI66" s="31"/>
    </row>
    <row r="67" spans="2:35" x14ac:dyDescent="0.25">
      <c r="B67" s="53"/>
      <c r="D67" s="19" t="s">
        <v>23</v>
      </c>
      <c r="E67" s="39">
        <v>4.2055377266960223E-2</v>
      </c>
      <c r="F67" s="39">
        <v>0.06</v>
      </c>
      <c r="R67" s="24"/>
      <c r="S67" s="30"/>
      <c r="T67" s="31"/>
      <c r="U67" s="31"/>
      <c r="V67" s="31"/>
      <c r="W67" s="31"/>
      <c r="X67" s="31"/>
      <c r="Y67" s="31"/>
      <c r="Z67" s="31"/>
      <c r="AA67" s="31"/>
      <c r="AB67" s="31"/>
      <c r="AC67" s="31"/>
      <c r="AD67" s="32"/>
      <c r="AE67" s="31"/>
      <c r="AF67" s="31"/>
      <c r="AG67" s="31"/>
      <c r="AH67" s="31"/>
      <c r="AI67" s="31"/>
    </row>
    <row r="68" spans="2:35" x14ac:dyDescent="0.25">
      <c r="B68" s="53"/>
      <c r="D68" s="19" t="s">
        <v>24</v>
      </c>
      <c r="E68" s="39">
        <v>3.7113069647463456E-2</v>
      </c>
      <c r="F68" s="39">
        <v>0.06</v>
      </c>
      <c r="R68" s="24"/>
      <c r="S68" s="30"/>
      <c r="T68" s="31"/>
      <c r="U68" s="31"/>
      <c r="V68" s="31"/>
      <c r="W68" s="31"/>
      <c r="X68" s="31"/>
      <c r="Y68" s="31"/>
      <c r="Z68" s="31"/>
      <c r="AA68" s="31"/>
      <c r="AB68" s="31"/>
      <c r="AC68" s="31"/>
      <c r="AD68" s="32"/>
      <c r="AE68" s="31"/>
      <c r="AF68" s="31"/>
      <c r="AG68" s="31"/>
      <c r="AH68" s="31"/>
      <c r="AI68" s="31"/>
    </row>
    <row r="69" spans="2:35" x14ac:dyDescent="0.25">
      <c r="B69" s="53"/>
      <c r="D69" s="19" t="s">
        <v>25</v>
      </c>
      <c r="E69" s="39">
        <v>3.876146550198336E-2</v>
      </c>
      <c r="F69" s="39">
        <v>0.06</v>
      </c>
      <c r="R69" s="24"/>
      <c r="S69" s="30"/>
      <c r="T69" s="31"/>
      <c r="U69" s="31"/>
      <c r="V69" s="31"/>
      <c r="W69" s="31"/>
      <c r="X69" s="31"/>
      <c r="Y69" s="31"/>
      <c r="Z69" s="31"/>
      <c r="AA69" s="31"/>
      <c r="AB69" s="31"/>
      <c r="AC69" s="31"/>
      <c r="AD69" s="32"/>
      <c r="AE69" s="31"/>
      <c r="AF69" s="31"/>
      <c r="AG69" s="31"/>
      <c r="AH69" s="31"/>
      <c r="AI69" s="31"/>
    </row>
    <row r="70" spans="2:35" x14ac:dyDescent="0.25">
      <c r="B70" s="53"/>
      <c r="D70" s="19" t="s">
        <v>26</v>
      </c>
      <c r="E70" s="39">
        <v>3.6121962839447352E-2</v>
      </c>
      <c r="F70" s="39">
        <v>0.06</v>
      </c>
      <c r="R70" s="24"/>
      <c r="S70" s="30"/>
      <c r="T70" s="31"/>
      <c r="U70" s="31"/>
      <c r="V70" s="31"/>
      <c r="W70" s="31"/>
      <c r="X70" s="31"/>
      <c r="Y70" s="31"/>
      <c r="Z70" s="31"/>
      <c r="AA70" s="31"/>
      <c r="AB70" s="31"/>
      <c r="AC70" s="31"/>
      <c r="AD70" s="32"/>
      <c r="AE70" s="31"/>
      <c r="AF70" s="31"/>
      <c r="AG70" s="31"/>
      <c r="AH70" s="31"/>
      <c r="AI70" s="31"/>
    </row>
    <row r="71" spans="2:35" x14ac:dyDescent="0.25">
      <c r="B71" s="53"/>
      <c r="D71" s="19" t="s">
        <v>27</v>
      </c>
      <c r="E71" s="39">
        <v>3.1361657896446439E-2</v>
      </c>
      <c r="F71" s="39">
        <v>0.06</v>
      </c>
      <c r="R71" s="24"/>
      <c r="S71" s="30"/>
      <c r="T71" s="31"/>
      <c r="U71" s="31"/>
      <c r="V71" s="31"/>
      <c r="W71" s="31"/>
      <c r="X71" s="31"/>
      <c r="Y71" s="31"/>
      <c r="Z71" s="31"/>
      <c r="AA71" s="31"/>
      <c r="AB71" s="31"/>
      <c r="AC71" s="31"/>
      <c r="AD71" s="32"/>
      <c r="AE71" s="31"/>
      <c r="AF71" s="31"/>
      <c r="AG71" s="31"/>
      <c r="AH71" s="31"/>
      <c r="AI71" s="31"/>
    </row>
    <row r="72" spans="2:35" x14ac:dyDescent="0.25">
      <c r="B72" s="53"/>
      <c r="D72" s="19" t="s">
        <v>28</v>
      </c>
      <c r="E72" s="39">
        <v>3.7290744660380987E-2</v>
      </c>
      <c r="F72" s="39">
        <v>0.06</v>
      </c>
      <c r="R72" s="24"/>
      <c r="S72" s="30"/>
      <c r="T72" s="31"/>
      <c r="U72" s="31"/>
      <c r="V72" s="31"/>
      <c r="W72" s="31"/>
      <c r="X72" s="31"/>
      <c r="Y72" s="31"/>
      <c r="Z72" s="31"/>
      <c r="AA72" s="31"/>
      <c r="AB72" s="31"/>
      <c r="AC72" s="31"/>
      <c r="AD72" s="32"/>
      <c r="AE72" s="31"/>
      <c r="AF72" s="31"/>
      <c r="AG72" s="31"/>
      <c r="AH72" s="31"/>
      <c r="AI72" s="31"/>
    </row>
    <row r="73" spans="2:35" x14ac:dyDescent="0.25">
      <c r="B73" s="53"/>
      <c r="D73" s="19" t="s">
        <v>29</v>
      </c>
      <c r="E73" s="39">
        <v>3.8728029291075258E-2</v>
      </c>
      <c r="F73" s="39">
        <v>0.06</v>
      </c>
      <c r="R73" s="24"/>
      <c r="S73" s="30"/>
      <c r="T73" s="31"/>
      <c r="U73" s="31"/>
      <c r="V73" s="31"/>
      <c r="W73" s="31"/>
      <c r="X73" s="31"/>
      <c r="Y73" s="31"/>
      <c r="Z73" s="31"/>
      <c r="AA73" s="31"/>
      <c r="AB73" s="31"/>
      <c r="AC73" s="31"/>
      <c r="AD73" s="32"/>
      <c r="AE73" s="31"/>
      <c r="AF73" s="31"/>
      <c r="AG73" s="31"/>
      <c r="AH73" s="31"/>
      <c r="AI73" s="31"/>
    </row>
    <row r="74" spans="2:35" x14ac:dyDescent="0.25">
      <c r="B74" s="53"/>
      <c r="D74" s="19" t="s">
        <v>30</v>
      </c>
      <c r="E74" s="39">
        <v>3.1252155915833045E-2</v>
      </c>
      <c r="F74" s="39">
        <v>0.06</v>
      </c>
      <c r="R74" s="24"/>
      <c r="S74" s="30"/>
      <c r="T74" s="31"/>
      <c r="U74" s="31"/>
      <c r="V74" s="31"/>
      <c r="W74" s="31"/>
      <c r="X74" s="31"/>
      <c r="Y74" s="31"/>
      <c r="Z74" s="31"/>
      <c r="AA74" s="31"/>
      <c r="AB74" s="31"/>
      <c r="AC74" s="31"/>
      <c r="AD74" s="32"/>
      <c r="AE74" s="31"/>
      <c r="AF74" s="31"/>
      <c r="AG74" s="31"/>
      <c r="AH74" s="31"/>
      <c r="AI74" s="31"/>
    </row>
    <row r="75" spans="2:35" x14ac:dyDescent="0.25">
      <c r="B75" s="53"/>
      <c r="D75" s="19" t="s">
        <v>31</v>
      </c>
      <c r="E75" s="39">
        <v>3.1799389513542754E-2</v>
      </c>
      <c r="F75" s="39">
        <v>0.06</v>
      </c>
      <c r="R75" s="24"/>
      <c r="S75" s="30"/>
      <c r="T75" s="31"/>
      <c r="U75" s="31"/>
      <c r="V75" s="31"/>
      <c r="W75" s="31"/>
      <c r="X75" s="31"/>
      <c r="Y75" s="31"/>
      <c r="Z75" s="31"/>
      <c r="AA75" s="31"/>
      <c r="AB75" s="31"/>
      <c r="AC75" s="31"/>
      <c r="AD75" s="32"/>
      <c r="AE75" s="31"/>
      <c r="AF75" s="31"/>
      <c r="AG75" s="31"/>
      <c r="AH75" s="31"/>
      <c r="AI75" s="31"/>
    </row>
    <row r="76" spans="2:35" x14ac:dyDescent="0.25">
      <c r="B76" s="53"/>
      <c r="D76" s="19" t="s">
        <v>32</v>
      </c>
      <c r="E76" s="39">
        <v>2.7806694426649584E-2</v>
      </c>
      <c r="F76" s="39">
        <v>0.06</v>
      </c>
      <c r="R76" s="24"/>
      <c r="S76" s="30"/>
      <c r="T76" s="31"/>
      <c r="U76" s="31"/>
      <c r="V76" s="31"/>
      <c r="W76" s="31"/>
      <c r="X76" s="31"/>
      <c r="Y76" s="31"/>
      <c r="Z76" s="31"/>
      <c r="AA76" s="31"/>
      <c r="AB76" s="31"/>
      <c r="AC76" s="31"/>
      <c r="AD76" s="32"/>
      <c r="AE76" s="31"/>
      <c r="AF76" s="31"/>
      <c r="AG76" s="31"/>
      <c r="AH76" s="31"/>
      <c r="AI76" s="31"/>
    </row>
    <row r="77" spans="2:35" x14ac:dyDescent="0.25">
      <c r="B77" s="53"/>
      <c r="D77" s="19" t="s">
        <v>33</v>
      </c>
      <c r="E77" s="39">
        <v>3.3078408651989188E-2</v>
      </c>
      <c r="F77" s="39">
        <v>0.06</v>
      </c>
      <c r="R77" s="24"/>
      <c r="S77" s="33"/>
      <c r="T77" s="34"/>
      <c r="U77" s="34"/>
      <c r="V77" s="34"/>
      <c r="W77" s="34"/>
      <c r="X77" s="34"/>
      <c r="Y77" s="34"/>
      <c r="Z77" s="34"/>
      <c r="AA77" s="34"/>
      <c r="AB77" s="34"/>
      <c r="AC77" s="34"/>
      <c r="AD77" s="35"/>
      <c r="AE77" s="31"/>
      <c r="AF77" s="31"/>
      <c r="AG77" s="31"/>
      <c r="AH77" s="31"/>
      <c r="AI77" s="31"/>
    </row>
    <row r="78" spans="2:35" x14ac:dyDescent="0.25">
      <c r="B78" s="53"/>
      <c r="R78" s="24"/>
      <c r="S78" s="31"/>
      <c r="T78" s="31"/>
      <c r="U78" s="31"/>
      <c r="V78" s="31"/>
      <c r="W78" s="31"/>
      <c r="X78" s="31"/>
      <c r="Y78" s="31"/>
      <c r="Z78" s="31"/>
      <c r="AA78" s="31"/>
      <c r="AB78" s="31"/>
      <c r="AC78" s="31"/>
      <c r="AD78" s="31"/>
      <c r="AE78" s="31"/>
      <c r="AF78" s="31"/>
      <c r="AG78" s="31"/>
      <c r="AH78" s="31"/>
      <c r="AI78" s="31"/>
    </row>
    <row r="79" spans="2:35" x14ac:dyDescent="0.25">
      <c r="B79" s="53"/>
      <c r="R79" s="24"/>
    </row>
    <row r="80" spans="2:35" x14ac:dyDescent="0.25">
      <c r="B80" s="53"/>
      <c r="R80" s="24"/>
    </row>
    <row r="81" spans="2:30" x14ac:dyDescent="0.25">
      <c r="B81" s="53"/>
      <c r="R81" s="24"/>
    </row>
    <row r="82" spans="2:30" x14ac:dyDescent="0.25">
      <c r="B82" s="53"/>
      <c r="R82" s="24"/>
    </row>
    <row r="83" spans="2:30" x14ac:dyDescent="0.25">
      <c r="B83" s="53"/>
      <c r="R83" s="24"/>
    </row>
    <row r="84" spans="2:30" x14ac:dyDescent="0.25">
      <c r="B84" s="53"/>
      <c r="R84" s="24"/>
    </row>
    <row r="85" spans="2:30" x14ac:dyDescent="0.25">
      <c r="B85" s="53"/>
      <c r="R85" s="24"/>
    </row>
    <row r="86" spans="2:30" x14ac:dyDescent="0.25">
      <c r="B86" s="53"/>
      <c r="R86" s="24"/>
    </row>
    <row r="87" spans="2:30" x14ac:dyDescent="0.25">
      <c r="B87" s="53"/>
      <c r="R87" s="24"/>
    </row>
    <row r="88" spans="2:30" x14ac:dyDescent="0.25">
      <c r="B88" s="53"/>
      <c r="R88" s="24"/>
    </row>
    <row r="89" spans="2:30" x14ac:dyDescent="0.25">
      <c r="B89" s="53"/>
      <c r="R89" s="24"/>
    </row>
    <row r="90" spans="2:30" x14ac:dyDescent="0.25">
      <c r="B90" s="53"/>
      <c r="R90" s="24"/>
    </row>
    <row r="91" spans="2:30" x14ac:dyDescent="0.25">
      <c r="B91" s="53"/>
      <c r="R91" s="24"/>
    </row>
    <row r="92" spans="2:30" x14ac:dyDescent="0.25">
      <c r="B92" s="53"/>
      <c r="R92" s="24"/>
    </row>
    <row r="93" spans="2:30" x14ac:dyDescent="0.25">
      <c r="B93" s="53"/>
      <c r="R93" s="24"/>
    </row>
    <row r="94" spans="2:30" s="24" customFormat="1" x14ac:dyDescent="0.25">
      <c r="B94" s="25"/>
    </row>
    <row r="95" spans="2:30" ht="15" customHeight="1" x14ac:dyDescent="0.25">
      <c r="B95" s="53" t="s">
        <v>43</v>
      </c>
      <c r="R95" s="24"/>
      <c r="S95" s="40"/>
      <c r="T95" s="41"/>
      <c r="U95" s="41"/>
      <c r="V95" s="41"/>
      <c r="W95" s="41"/>
      <c r="X95" s="41"/>
      <c r="Y95" s="41"/>
      <c r="Z95" s="41"/>
      <c r="AA95" s="41"/>
      <c r="AB95" s="41"/>
      <c r="AC95" s="41"/>
      <c r="AD95" s="42"/>
    </row>
    <row r="96" spans="2:30" ht="15" customHeight="1" x14ac:dyDescent="0.25">
      <c r="B96" s="53"/>
      <c r="D96" s="10" t="s">
        <v>20</v>
      </c>
      <c r="E96" t="s">
        <v>35</v>
      </c>
      <c r="R96" s="24"/>
      <c r="S96" s="30"/>
      <c r="T96" s="31"/>
      <c r="U96" s="31"/>
      <c r="V96" s="31"/>
      <c r="W96" s="31"/>
      <c r="X96" s="31"/>
      <c r="Y96" s="31"/>
      <c r="Z96" s="31"/>
      <c r="AA96" s="31"/>
      <c r="AB96" s="31"/>
      <c r="AC96" s="31"/>
      <c r="AD96" s="32"/>
    </row>
    <row r="97" spans="2:30" ht="15" customHeight="1" x14ac:dyDescent="0.25">
      <c r="B97" s="53"/>
      <c r="D97" s="19" t="s">
        <v>18</v>
      </c>
      <c r="E97" s="21">
        <v>15416</v>
      </c>
      <c r="R97" s="24"/>
      <c r="S97" s="30"/>
      <c r="T97" s="31"/>
      <c r="U97" s="31"/>
      <c r="V97" s="31"/>
      <c r="W97" s="31"/>
      <c r="X97" s="31"/>
      <c r="Y97" s="31"/>
      <c r="Z97" s="31"/>
      <c r="AA97" s="31"/>
      <c r="AB97" s="31"/>
      <c r="AC97" s="31"/>
      <c r="AD97" s="32"/>
    </row>
    <row r="98" spans="2:30" ht="15" customHeight="1" x14ac:dyDescent="0.25">
      <c r="B98" s="53"/>
      <c r="D98" s="19" t="s">
        <v>13</v>
      </c>
      <c r="E98" s="21">
        <v>9792</v>
      </c>
      <c r="R98" s="24"/>
      <c r="S98" s="30"/>
      <c r="T98" s="31"/>
      <c r="U98" s="31"/>
      <c r="V98" s="31"/>
      <c r="W98" s="31"/>
      <c r="X98" s="31"/>
      <c r="Y98" s="31"/>
      <c r="Z98" s="31"/>
      <c r="AA98" s="31"/>
      <c r="AB98" s="31"/>
      <c r="AC98" s="31"/>
      <c r="AD98" s="32"/>
    </row>
    <row r="99" spans="2:30" ht="15" customHeight="1" x14ac:dyDescent="0.25">
      <c r="B99" s="53"/>
      <c r="D99" s="19" t="s">
        <v>19</v>
      </c>
      <c r="E99" s="21">
        <v>8737</v>
      </c>
      <c r="R99" s="24"/>
      <c r="S99" s="30"/>
      <c r="T99" s="31"/>
      <c r="U99" s="31"/>
      <c r="V99" s="31"/>
      <c r="W99" s="31"/>
      <c r="X99" s="31"/>
      <c r="Y99" s="31"/>
      <c r="Z99" s="31"/>
      <c r="AA99" s="31"/>
      <c r="AB99" s="31"/>
      <c r="AC99" s="31"/>
      <c r="AD99" s="32"/>
    </row>
    <row r="100" spans="2:30" ht="15" customHeight="1" x14ac:dyDescent="0.25">
      <c r="B100" s="53"/>
      <c r="D100" s="19" t="s">
        <v>15</v>
      </c>
      <c r="E100" s="21">
        <v>7212</v>
      </c>
      <c r="R100" s="24"/>
      <c r="S100" s="30"/>
      <c r="T100" s="31"/>
      <c r="U100" s="31"/>
      <c r="V100" s="31"/>
      <c r="W100" s="31"/>
      <c r="X100" s="31"/>
      <c r="Y100" s="31"/>
      <c r="Z100" s="31"/>
      <c r="AA100" s="31"/>
      <c r="AB100" s="31"/>
      <c r="AC100" s="31"/>
      <c r="AD100" s="32"/>
    </row>
    <row r="101" spans="2:30" ht="15" customHeight="1" x14ac:dyDescent="0.25">
      <c r="B101" s="53"/>
      <c r="D101" s="19" t="s">
        <v>17</v>
      </c>
      <c r="E101" s="21">
        <v>3385</v>
      </c>
      <c r="R101" s="24"/>
      <c r="S101" s="30"/>
      <c r="T101" s="31"/>
      <c r="U101" s="31"/>
      <c r="V101" s="31"/>
      <c r="W101" s="31"/>
      <c r="X101" s="31"/>
      <c r="Y101" s="31"/>
      <c r="Z101" s="31"/>
      <c r="AA101" s="31"/>
      <c r="AB101" s="31"/>
      <c r="AC101" s="31"/>
      <c r="AD101" s="32"/>
    </row>
    <row r="102" spans="2:30" ht="15" customHeight="1" x14ac:dyDescent="0.25">
      <c r="B102" s="53"/>
      <c r="D102" s="19" t="s">
        <v>11</v>
      </c>
      <c r="E102" s="21">
        <v>1434</v>
      </c>
      <c r="R102" s="24"/>
      <c r="S102" s="30"/>
      <c r="T102" s="31"/>
      <c r="U102" s="31"/>
      <c r="V102" s="31"/>
      <c r="W102" s="31"/>
      <c r="X102" s="31"/>
      <c r="Y102" s="31"/>
      <c r="Z102" s="31"/>
      <c r="AA102" s="31"/>
      <c r="AB102" s="31"/>
      <c r="AC102" s="31"/>
      <c r="AD102" s="32"/>
    </row>
    <row r="103" spans="2:30" ht="15" customHeight="1" x14ac:dyDescent="0.25">
      <c r="B103" s="53"/>
      <c r="D103" s="19" t="s">
        <v>34</v>
      </c>
      <c r="E103" s="21">
        <v>45976</v>
      </c>
      <c r="R103" s="24"/>
      <c r="S103" s="30"/>
      <c r="T103" s="31"/>
      <c r="U103" s="31"/>
      <c r="V103" s="31"/>
      <c r="W103" s="31"/>
      <c r="X103" s="31"/>
      <c r="Y103" s="31"/>
      <c r="Z103" s="31"/>
      <c r="AA103" s="31"/>
      <c r="AB103" s="31"/>
      <c r="AC103" s="31"/>
      <c r="AD103" s="32"/>
    </row>
    <row r="104" spans="2:30" ht="15" customHeight="1" x14ac:dyDescent="0.25">
      <c r="B104" s="53"/>
      <c r="R104" s="24"/>
      <c r="S104" s="30"/>
      <c r="T104" s="31"/>
      <c r="U104" s="31"/>
      <c r="V104" s="31"/>
      <c r="W104" s="31"/>
      <c r="X104" s="31"/>
      <c r="Y104" s="31"/>
      <c r="Z104" s="31"/>
      <c r="AA104" s="31"/>
      <c r="AB104" s="31"/>
      <c r="AC104" s="31"/>
      <c r="AD104" s="32"/>
    </row>
    <row r="105" spans="2:30" ht="15" customHeight="1" x14ac:dyDescent="0.25">
      <c r="B105" s="53"/>
      <c r="R105" s="24"/>
      <c r="S105" s="30"/>
      <c r="T105" s="31"/>
      <c r="U105" s="31"/>
      <c r="V105" s="31"/>
      <c r="W105" s="31"/>
      <c r="X105" s="31"/>
      <c r="Y105" s="31"/>
      <c r="Z105" s="31"/>
      <c r="AA105" s="31"/>
      <c r="AB105" s="31"/>
      <c r="AC105" s="31"/>
      <c r="AD105" s="32"/>
    </row>
    <row r="106" spans="2:30" ht="15" customHeight="1" x14ac:dyDescent="0.25">
      <c r="B106" s="53"/>
      <c r="R106" s="24"/>
      <c r="S106" s="30"/>
      <c r="T106" s="31"/>
      <c r="U106" s="31"/>
      <c r="V106" s="31"/>
      <c r="W106" s="31"/>
      <c r="X106" s="31"/>
      <c r="Y106" s="31"/>
      <c r="Z106" s="31"/>
      <c r="AA106" s="31"/>
      <c r="AB106" s="31"/>
      <c r="AC106" s="31"/>
      <c r="AD106" s="32"/>
    </row>
    <row r="107" spans="2:30" ht="15" customHeight="1" x14ac:dyDescent="0.25">
      <c r="B107" s="53"/>
      <c r="R107" s="24"/>
      <c r="S107" s="30"/>
      <c r="T107" s="31"/>
      <c r="U107" s="31"/>
      <c r="V107" s="31"/>
      <c r="W107" s="31"/>
      <c r="X107" s="31"/>
      <c r="Y107" s="31"/>
      <c r="Z107" s="31"/>
      <c r="AA107" s="31"/>
      <c r="AB107" s="31"/>
      <c r="AC107" s="31"/>
      <c r="AD107" s="32"/>
    </row>
    <row r="108" spans="2:30" ht="15" customHeight="1" x14ac:dyDescent="0.25">
      <c r="B108" s="53"/>
      <c r="R108" s="24"/>
      <c r="S108" s="33"/>
      <c r="T108" s="34"/>
      <c r="U108" s="34"/>
      <c r="V108" s="34"/>
      <c r="W108" s="34"/>
      <c r="X108" s="34"/>
      <c r="Y108" s="34"/>
      <c r="Z108" s="34"/>
      <c r="AA108" s="34"/>
      <c r="AB108" s="34"/>
      <c r="AC108" s="34"/>
      <c r="AD108" s="35"/>
    </row>
    <row r="109" spans="2:30" ht="15" customHeight="1" x14ac:dyDescent="0.25">
      <c r="B109" s="53"/>
      <c r="R109" s="24"/>
    </row>
    <row r="110" spans="2:30" ht="15" customHeight="1" x14ac:dyDescent="0.25">
      <c r="B110" s="53"/>
      <c r="R110" s="24"/>
    </row>
    <row r="111" spans="2:30" ht="15" customHeight="1" x14ac:dyDescent="0.25">
      <c r="B111" s="53"/>
      <c r="R111" s="24"/>
    </row>
    <row r="112" spans="2:30" ht="15" customHeight="1" x14ac:dyDescent="0.25">
      <c r="B112" s="53"/>
      <c r="R112" s="24"/>
    </row>
    <row r="113" spans="2:43" ht="15" customHeight="1" x14ac:dyDescent="0.25">
      <c r="B113" s="53"/>
      <c r="R113" s="24"/>
    </row>
    <row r="114" spans="2:43" ht="15" customHeight="1" x14ac:dyDescent="0.25">
      <c r="B114" s="53"/>
      <c r="R114" s="24"/>
    </row>
    <row r="115" spans="2:43" ht="15" customHeight="1" x14ac:dyDescent="0.25">
      <c r="B115" s="53"/>
      <c r="R115" s="24"/>
    </row>
    <row r="116" spans="2:43" ht="15" customHeight="1" x14ac:dyDescent="0.25">
      <c r="B116" s="53"/>
      <c r="R116" s="24"/>
    </row>
    <row r="117" spans="2:43" ht="15" customHeight="1" x14ac:dyDescent="0.25">
      <c r="B117" s="53"/>
      <c r="R117" s="24"/>
    </row>
    <row r="118" spans="2:43" ht="15" customHeight="1" x14ac:dyDescent="0.25">
      <c r="B118" s="53"/>
      <c r="R118" s="24"/>
    </row>
    <row r="119" spans="2:43" ht="15" customHeight="1" x14ac:dyDescent="0.25">
      <c r="B119" s="53"/>
      <c r="R119" s="24"/>
    </row>
    <row r="120" spans="2:43" ht="15" customHeight="1" x14ac:dyDescent="0.25">
      <c r="B120" s="53"/>
      <c r="R120" s="24"/>
    </row>
    <row r="121" spans="2:43" ht="15" customHeight="1" x14ac:dyDescent="0.25">
      <c r="B121" s="53"/>
      <c r="R121" s="24"/>
    </row>
    <row r="122" spans="2:43" ht="15" customHeight="1" x14ac:dyDescent="0.25">
      <c r="B122" s="53"/>
      <c r="R122" s="24"/>
    </row>
    <row r="123" spans="2:43" ht="15" customHeight="1" x14ac:dyDescent="0.25">
      <c r="B123" s="53"/>
      <c r="R123" s="24"/>
    </row>
    <row r="124" spans="2:43" ht="15" customHeight="1" x14ac:dyDescent="0.25">
      <c r="B124" s="53"/>
      <c r="R124" s="24"/>
    </row>
    <row r="125" spans="2:43" s="24" customFormat="1" x14ac:dyDescent="0.25">
      <c r="B125" s="25"/>
    </row>
    <row r="126" spans="2:43" ht="15" customHeight="1" x14ac:dyDescent="0.25">
      <c r="B126" s="53" t="s">
        <v>44</v>
      </c>
      <c r="R126" s="24"/>
      <c r="S126" s="40"/>
      <c r="T126" s="41"/>
      <c r="U126" s="41"/>
      <c r="V126" s="41"/>
      <c r="W126" s="41"/>
      <c r="X126" s="41"/>
      <c r="Y126" s="41"/>
      <c r="Z126" s="41"/>
      <c r="AA126" s="41"/>
      <c r="AB126" s="41"/>
      <c r="AC126" s="41"/>
      <c r="AD126" s="42"/>
      <c r="AF126" s="40"/>
      <c r="AG126" s="41"/>
      <c r="AH126" s="41"/>
      <c r="AI126" s="41"/>
      <c r="AJ126" s="41"/>
      <c r="AK126" s="41"/>
      <c r="AL126" s="41"/>
      <c r="AM126" s="41"/>
      <c r="AN126" s="41"/>
      <c r="AO126" s="41"/>
      <c r="AP126" s="41"/>
      <c r="AQ126" s="42"/>
    </row>
    <row r="127" spans="2:43" ht="15" customHeight="1" x14ac:dyDescent="0.25">
      <c r="B127" s="53"/>
      <c r="D127" s="10" t="s">
        <v>20</v>
      </c>
      <c r="E127" t="s">
        <v>36</v>
      </c>
      <c r="R127" s="24"/>
      <c r="S127" s="30"/>
      <c r="T127" s="31"/>
      <c r="U127" s="31"/>
      <c r="V127" s="31"/>
      <c r="W127" s="31"/>
      <c r="X127" s="31"/>
      <c r="Y127" s="31"/>
      <c r="Z127" s="31"/>
      <c r="AA127" s="31"/>
      <c r="AB127" s="31"/>
      <c r="AC127" s="31"/>
      <c r="AD127" s="32"/>
      <c r="AF127" s="30"/>
      <c r="AG127" s="31"/>
      <c r="AH127" s="31"/>
      <c r="AI127" s="31"/>
      <c r="AJ127" s="31"/>
      <c r="AK127" s="31"/>
      <c r="AL127" s="31"/>
      <c r="AM127" s="31"/>
      <c r="AN127" s="31"/>
      <c r="AO127" s="31"/>
      <c r="AP127" s="31"/>
      <c r="AQ127" s="32"/>
    </row>
    <row r="128" spans="2:43" ht="15" customHeight="1" x14ac:dyDescent="0.25">
      <c r="B128" s="53"/>
      <c r="D128" s="19" t="s">
        <v>12</v>
      </c>
      <c r="E128" s="20">
        <v>6375</v>
      </c>
      <c r="R128" s="24"/>
      <c r="S128" s="30"/>
      <c r="T128" s="31"/>
      <c r="U128" s="31"/>
      <c r="V128" s="31"/>
      <c r="W128" s="31"/>
      <c r="X128" s="31"/>
      <c r="Y128" s="31"/>
      <c r="Z128" s="31"/>
      <c r="AA128" s="31"/>
      <c r="AB128" s="31"/>
      <c r="AC128" s="31"/>
      <c r="AD128" s="32"/>
      <c r="AF128" s="30"/>
      <c r="AG128" s="31"/>
      <c r="AH128" s="31"/>
      <c r="AI128" s="31"/>
      <c r="AJ128" s="31"/>
      <c r="AK128" s="31"/>
      <c r="AL128" s="31"/>
      <c r="AM128" s="31"/>
      <c r="AN128" s="31"/>
      <c r="AO128" s="31"/>
      <c r="AP128" s="31"/>
      <c r="AQ128" s="32"/>
    </row>
    <row r="129" spans="2:43" ht="15" customHeight="1" x14ac:dyDescent="0.25">
      <c r="B129" s="53"/>
      <c r="D129" s="19" t="s">
        <v>14</v>
      </c>
      <c r="E129" s="20">
        <v>3891</v>
      </c>
      <c r="G129" s="44"/>
      <c r="R129" s="24"/>
      <c r="S129" s="30"/>
      <c r="T129" s="31"/>
      <c r="U129" s="31"/>
      <c r="V129" s="31"/>
      <c r="W129" s="31"/>
      <c r="X129" s="31"/>
      <c r="Y129" s="31"/>
      <c r="Z129" s="31"/>
      <c r="AA129" s="31"/>
      <c r="AB129" s="31"/>
      <c r="AC129" s="31"/>
      <c r="AD129" s="32"/>
      <c r="AF129" s="30"/>
      <c r="AG129" s="31"/>
      <c r="AH129" s="31"/>
      <c r="AI129" s="31"/>
      <c r="AJ129" s="31"/>
      <c r="AK129" s="31"/>
      <c r="AL129" s="31"/>
      <c r="AM129" s="31"/>
      <c r="AN129" s="31"/>
      <c r="AO129" s="31"/>
      <c r="AP129" s="31"/>
      <c r="AQ129" s="32"/>
    </row>
    <row r="130" spans="2:43" ht="15" customHeight="1" x14ac:dyDescent="0.25">
      <c r="B130" s="53"/>
      <c r="D130" s="19" t="s">
        <v>16</v>
      </c>
      <c r="E130" s="20">
        <v>6568</v>
      </c>
      <c r="R130" s="24"/>
      <c r="S130" s="30"/>
      <c r="T130" s="31"/>
      <c r="U130" s="31"/>
      <c r="V130" s="31"/>
      <c r="W130" s="31"/>
      <c r="X130" s="31"/>
      <c r="Y130" s="31"/>
      <c r="Z130" s="31"/>
      <c r="AA130" s="31"/>
      <c r="AB130" s="31"/>
      <c r="AC130" s="31"/>
      <c r="AD130" s="32"/>
      <c r="AF130" s="30"/>
      <c r="AG130" s="31"/>
      <c r="AH130" s="31"/>
      <c r="AI130" s="31"/>
      <c r="AJ130" s="31"/>
      <c r="AK130" s="31"/>
      <c r="AL130" s="31"/>
      <c r="AM130" s="31"/>
      <c r="AN130" s="31"/>
      <c r="AO130" s="31"/>
      <c r="AP130" s="31"/>
      <c r="AQ130" s="32"/>
    </row>
    <row r="131" spans="2:43" ht="15" customHeight="1" x14ac:dyDescent="0.25">
      <c r="B131" s="53"/>
      <c r="D131" s="19" t="s">
        <v>34</v>
      </c>
      <c r="E131" s="20">
        <v>16834</v>
      </c>
      <c r="R131" s="24"/>
      <c r="S131" s="30"/>
      <c r="T131" s="31"/>
      <c r="U131" s="31"/>
      <c r="V131" s="31"/>
      <c r="W131" s="31"/>
      <c r="X131" s="31"/>
      <c r="Y131" s="31"/>
      <c r="Z131" s="31"/>
      <c r="AA131" s="31"/>
      <c r="AB131" s="31"/>
      <c r="AC131" s="31"/>
      <c r="AD131" s="32"/>
      <c r="AF131" s="30"/>
      <c r="AG131" s="31"/>
      <c r="AH131" s="31"/>
      <c r="AI131" s="31"/>
      <c r="AJ131" s="31"/>
      <c r="AK131" s="31"/>
      <c r="AL131" s="31"/>
      <c r="AM131" s="31"/>
      <c r="AN131" s="31"/>
      <c r="AO131" s="31"/>
      <c r="AP131" s="31"/>
      <c r="AQ131" s="32"/>
    </row>
    <row r="132" spans="2:43" ht="15" customHeight="1" x14ac:dyDescent="0.25">
      <c r="B132" s="53"/>
      <c r="R132" s="24"/>
      <c r="S132" s="30"/>
      <c r="T132" s="31"/>
      <c r="U132" s="31"/>
      <c r="V132" s="31"/>
      <c r="W132" s="31"/>
      <c r="X132" s="31"/>
      <c r="Y132" s="31"/>
      <c r="Z132" s="31"/>
      <c r="AA132" s="31"/>
      <c r="AB132" s="31"/>
      <c r="AC132" s="31"/>
      <c r="AD132" s="32"/>
      <c r="AF132" s="30"/>
      <c r="AG132" s="31"/>
      <c r="AH132" s="31"/>
      <c r="AI132" s="31"/>
      <c r="AJ132" s="31"/>
      <c r="AK132" s="31"/>
      <c r="AL132" s="31"/>
      <c r="AM132" s="31"/>
      <c r="AN132" s="31"/>
      <c r="AO132" s="31"/>
      <c r="AP132" s="31"/>
      <c r="AQ132" s="32"/>
    </row>
    <row r="133" spans="2:43" ht="15" customHeight="1" x14ac:dyDescent="0.25">
      <c r="B133" s="53"/>
      <c r="D133" s="19" t="s">
        <v>45</v>
      </c>
      <c r="E133">
        <f>(COUNTA($D$127:$D$131)-2)</f>
        <v>3</v>
      </c>
      <c r="R133" s="24"/>
      <c r="S133" s="30"/>
      <c r="T133" s="31"/>
      <c r="U133" s="31"/>
      <c r="V133" s="31"/>
      <c r="W133" s="31"/>
      <c r="X133" s="31"/>
      <c r="Y133" s="31"/>
      <c r="Z133" s="31"/>
      <c r="AA133" s="31"/>
      <c r="AB133" s="31"/>
      <c r="AC133" s="31"/>
      <c r="AD133" s="32"/>
      <c r="AF133" s="30"/>
      <c r="AG133" s="31"/>
      <c r="AH133" s="31"/>
      <c r="AI133" s="31"/>
      <c r="AJ133" s="31"/>
      <c r="AK133" s="31"/>
      <c r="AL133" s="31"/>
      <c r="AM133" s="31"/>
      <c r="AN133" s="31"/>
      <c r="AO133" s="31"/>
      <c r="AP133" s="31"/>
      <c r="AQ133" s="32"/>
    </row>
    <row r="134" spans="2:43" ht="15" customHeight="1" x14ac:dyDescent="0.25">
      <c r="B134" s="53"/>
      <c r="E134">
        <f>IF(LandingPageRef=3,1,2)</f>
        <v>1</v>
      </c>
      <c r="R134" s="24"/>
      <c r="S134" s="30"/>
      <c r="T134" s="31"/>
      <c r="U134" s="31"/>
      <c r="V134" s="31"/>
      <c r="W134" s="31"/>
      <c r="X134" s="31"/>
      <c r="Y134" s="31"/>
      <c r="Z134" s="31"/>
      <c r="AA134" s="31"/>
      <c r="AB134" s="31"/>
      <c r="AC134" s="31"/>
      <c r="AD134" s="32"/>
      <c r="AF134" s="30"/>
      <c r="AG134" s="31"/>
      <c r="AH134" s="31"/>
      <c r="AI134" s="31"/>
      <c r="AJ134" s="31"/>
      <c r="AK134" s="31"/>
      <c r="AL134" s="31"/>
      <c r="AM134" s="31"/>
      <c r="AN134" s="31"/>
      <c r="AO134" s="31"/>
      <c r="AP134" s="31"/>
      <c r="AQ134" s="32"/>
    </row>
    <row r="135" spans="2:43" ht="15" customHeight="1" x14ac:dyDescent="0.25">
      <c r="B135" s="53"/>
      <c r="R135" s="24"/>
      <c r="S135" s="30"/>
      <c r="T135" s="31"/>
      <c r="U135" s="31"/>
      <c r="V135" s="31"/>
      <c r="W135" s="31"/>
      <c r="X135" s="31"/>
      <c r="Y135" s="31"/>
      <c r="Z135" s="31"/>
      <c r="AA135" s="31"/>
      <c r="AB135" s="31"/>
      <c r="AC135" s="31"/>
      <c r="AD135" s="32"/>
      <c r="AF135" s="30"/>
      <c r="AG135" s="31"/>
      <c r="AH135" s="31"/>
      <c r="AI135" s="31"/>
      <c r="AJ135" s="31"/>
      <c r="AK135" s="31"/>
      <c r="AL135" s="31"/>
      <c r="AM135" s="31"/>
      <c r="AN135" s="31"/>
      <c r="AO135" s="31"/>
      <c r="AP135" s="31"/>
      <c r="AQ135" s="32"/>
    </row>
    <row r="136" spans="2:43" ht="15" customHeight="1" x14ac:dyDescent="0.25">
      <c r="B136" s="53"/>
      <c r="R136" s="24"/>
      <c r="S136" s="30"/>
      <c r="T136" s="31"/>
      <c r="U136" s="31"/>
      <c r="V136" s="31"/>
      <c r="W136" s="31"/>
      <c r="X136" s="31"/>
      <c r="Y136" s="31"/>
      <c r="Z136" s="31"/>
      <c r="AA136" s="31"/>
      <c r="AB136" s="31"/>
      <c r="AC136" s="31"/>
      <c r="AD136" s="32"/>
      <c r="AF136" s="30"/>
      <c r="AG136" s="31"/>
      <c r="AH136" s="31"/>
      <c r="AI136" s="31"/>
      <c r="AJ136" s="31"/>
      <c r="AK136" s="31"/>
      <c r="AL136" s="31"/>
      <c r="AM136" s="31"/>
      <c r="AN136" s="31"/>
      <c r="AO136" s="31"/>
      <c r="AP136" s="31"/>
      <c r="AQ136" s="32"/>
    </row>
    <row r="137" spans="2:43" ht="15" customHeight="1" x14ac:dyDescent="0.25">
      <c r="B137" s="53"/>
      <c r="R137" s="24"/>
      <c r="S137" s="30"/>
      <c r="T137" s="31"/>
      <c r="U137" s="31"/>
      <c r="V137" s="31"/>
      <c r="W137" s="31"/>
      <c r="X137" s="31"/>
      <c r="Y137" s="31"/>
      <c r="Z137" s="31"/>
      <c r="AA137" s="31"/>
      <c r="AB137" s="31"/>
      <c r="AC137" s="31"/>
      <c r="AD137" s="32"/>
      <c r="AF137" s="30"/>
      <c r="AG137" s="31"/>
      <c r="AH137" s="31"/>
      <c r="AI137" s="31"/>
      <c r="AJ137" s="31"/>
      <c r="AK137" s="31"/>
      <c r="AL137" s="31"/>
      <c r="AM137" s="31"/>
      <c r="AN137" s="31"/>
      <c r="AO137" s="31"/>
      <c r="AP137" s="31"/>
      <c r="AQ137" s="32"/>
    </row>
    <row r="138" spans="2:43" ht="15" customHeight="1" x14ac:dyDescent="0.25">
      <c r="B138" s="53"/>
      <c r="R138" s="24"/>
      <c r="S138" s="30"/>
      <c r="T138" s="31"/>
      <c r="U138" s="31"/>
      <c r="V138" s="31"/>
      <c r="W138" s="31"/>
      <c r="X138" s="31"/>
      <c r="Y138" s="31"/>
      <c r="Z138" s="31"/>
      <c r="AA138" s="31"/>
      <c r="AB138" s="31"/>
      <c r="AC138" s="31"/>
      <c r="AD138" s="32"/>
      <c r="AF138" s="30"/>
      <c r="AG138" s="31"/>
      <c r="AH138" s="31"/>
      <c r="AI138" s="31"/>
      <c r="AJ138" s="31"/>
      <c r="AK138" s="31"/>
      <c r="AL138" s="31"/>
      <c r="AM138" s="31"/>
      <c r="AN138" s="31"/>
      <c r="AO138" s="31"/>
      <c r="AP138" s="31"/>
      <c r="AQ138" s="32"/>
    </row>
    <row r="139" spans="2:43" ht="15" customHeight="1" x14ac:dyDescent="0.25">
      <c r="B139" s="53"/>
      <c r="R139" s="24"/>
      <c r="S139" s="33"/>
      <c r="T139" s="34"/>
      <c r="U139" s="34"/>
      <c r="V139" s="34"/>
      <c r="W139" s="34"/>
      <c r="X139" s="34"/>
      <c r="Y139" s="34"/>
      <c r="Z139" s="34"/>
      <c r="AA139" s="34"/>
      <c r="AB139" s="34"/>
      <c r="AC139" s="34"/>
      <c r="AD139" s="35"/>
      <c r="AF139" s="33"/>
      <c r="AG139" s="34"/>
      <c r="AH139" s="34"/>
      <c r="AI139" s="34"/>
      <c r="AJ139" s="34"/>
      <c r="AK139" s="34"/>
      <c r="AL139" s="34"/>
      <c r="AM139" s="34"/>
      <c r="AN139" s="34"/>
      <c r="AO139" s="34"/>
      <c r="AP139" s="34"/>
      <c r="AQ139" s="35"/>
    </row>
    <row r="140" spans="2:43" ht="15" customHeight="1" x14ac:dyDescent="0.25">
      <c r="B140" s="53"/>
      <c r="R140" s="24"/>
    </row>
    <row r="141" spans="2:43" ht="15" customHeight="1" x14ac:dyDescent="0.25">
      <c r="B141" s="53"/>
      <c r="R141" s="24"/>
      <c r="S141" t="s">
        <v>46</v>
      </c>
      <c r="V141">
        <v>14</v>
      </c>
      <c r="W141" t="s">
        <v>47</v>
      </c>
    </row>
    <row r="142" spans="2:43" ht="15" customHeight="1" x14ac:dyDescent="0.25">
      <c r="B142" s="53"/>
      <c r="R142" s="24"/>
      <c r="V142">
        <v>12</v>
      </c>
      <c r="W142" t="s">
        <v>48</v>
      </c>
    </row>
    <row r="143" spans="2:43" ht="15" customHeight="1" x14ac:dyDescent="0.25">
      <c r="B143" s="53"/>
      <c r="R143" s="24"/>
    </row>
    <row r="144" spans="2:43" ht="15" customHeight="1" x14ac:dyDescent="0.25">
      <c r="B144" s="53"/>
      <c r="R144" s="24"/>
    </row>
    <row r="145" spans="2:18" ht="15" customHeight="1" x14ac:dyDescent="0.25">
      <c r="B145" s="53"/>
      <c r="R145" s="24"/>
    </row>
    <row r="146" spans="2:18" ht="15" customHeight="1" x14ac:dyDescent="0.25">
      <c r="B146" s="53"/>
      <c r="R146" s="24"/>
    </row>
    <row r="147" spans="2:18" ht="15" customHeight="1" x14ac:dyDescent="0.25">
      <c r="B147" s="53"/>
      <c r="R147" s="24"/>
    </row>
    <row r="148" spans="2:18" ht="15" customHeight="1" x14ac:dyDescent="0.25">
      <c r="B148" s="53"/>
      <c r="R148" s="24"/>
    </row>
    <row r="149" spans="2:18" ht="15" customHeight="1" x14ac:dyDescent="0.25">
      <c r="B149" s="53"/>
      <c r="R149" s="24"/>
    </row>
    <row r="150" spans="2:18" ht="15" customHeight="1" x14ac:dyDescent="0.25">
      <c r="B150" s="53"/>
      <c r="R150" s="24"/>
    </row>
    <row r="151" spans="2:18" ht="15" customHeight="1" x14ac:dyDescent="0.25">
      <c r="B151" s="53"/>
      <c r="R151" s="24"/>
    </row>
    <row r="152" spans="2:18" ht="15" customHeight="1" x14ac:dyDescent="0.25">
      <c r="B152" s="53"/>
      <c r="R152" s="24"/>
    </row>
    <row r="153" spans="2:18" ht="15" customHeight="1" x14ac:dyDescent="0.25">
      <c r="B153" s="53"/>
      <c r="R153" s="24"/>
    </row>
    <row r="154" spans="2:18" ht="15" customHeight="1" x14ac:dyDescent="0.25">
      <c r="B154" s="53"/>
      <c r="R154" s="24"/>
    </row>
    <row r="155" spans="2:18" ht="15" customHeight="1" x14ac:dyDescent="0.25">
      <c r="B155" s="53"/>
      <c r="R155" s="24"/>
    </row>
    <row r="156" spans="2:18" s="24" customFormat="1" x14ac:dyDescent="0.25">
      <c r="B156" s="25"/>
    </row>
    <row r="157" spans="2:18" x14ac:dyDescent="0.25">
      <c r="R157" s="24"/>
    </row>
    <row r="158" spans="2:18" x14ac:dyDescent="0.25">
      <c r="R158" s="24"/>
    </row>
    <row r="159" spans="2:18" x14ac:dyDescent="0.25">
      <c r="R159" s="24"/>
    </row>
    <row r="160" spans="2:18" x14ac:dyDescent="0.25">
      <c r="R160" s="24"/>
    </row>
    <row r="202" ht="15" customHeight="1" x14ac:dyDescent="0.25"/>
  </sheetData>
  <mergeCells count="5">
    <mergeCell ref="B33:B62"/>
    <mergeCell ref="B64:B93"/>
    <mergeCell ref="B95:B124"/>
    <mergeCell ref="B126:B155"/>
    <mergeCell ref="B2:B31"/>
  </mergeCells>
  <pageMargins left="0.7" right="0.7" top="0.75" bottom="0.75" header="0.3" footer="0.3"/>
  <pageSetup orientation="portrait" r:id="rId6"/>
  <drawing r:id="rId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9236E-C458-4959-94EA-ED6435A87D03}">
  <dimension ref="B2:N20"/>
  <sheetViews>
    <sheetView zoomScale="10" zoomScaleNormal="10" workbookViewId="0"/>
  </sheetViews>
  <sheetFormatPr defaultRowHeight="15" x14ac:dyDescent="0.25"/>
  <cols>
    <col min="1" max="1" width="9.140625" style="45"/>
    <col min="2" max="2" width="18.5703125" style="45" bestFit="1" customWidth="1"/>
    <col min="3" max="3" width="18.140625" style="45" bestFit="1" customWidth="1"/>
    <col min="4" max="4" width="14.5703125" style="45" bestFit="1" customWidth="1"/>
    <col min="5" max="5" width="9.140625" style="45"/>
    <col min="6" max="6" width="10.140625" style="45" bestFit="1" customWidth="1"/>
    <col min="7" max="9" width="9.140625" style="45"/>
    <col min="10" max="10" width="14.5703125" style="45" bestFit="1" customWidth="1"/>
    <col min="11" max="16384" width="9.140625" style="45"/>
  </cols>
  <sheetData>
    <row r="2" spans="2:14" x14ac:dyDescent="0.25">
      <c r="C2" s="45" t="s">
        <v>52</v>
      </c>
      <c r="D2" s="45" t="str">
        <f>INDEX(LinkedTablesCharts!$D$3:$D$16,2)</f>
        <v>Jan</v>
      </c>
      <c r="J2" s="48" t="s">
        <v>63</v>
      </c>
    </row>
    <row r="3" spans="2:14" x14ac:dyDescent="0.25">
      <c r="C3" s="45" t="s">
        <v>53</v>
      </c>
      <c r="D3" s="47" t="str" cm="1">
        <f t="array" ref="D3">INDEX(LinkedTablesCharts!D3:D30,(COUNTA(LinkedTablesCharts!D3:D30)-1))</f>
        <v>Dec</v>
      </c>
      <c r="I3" s="52">
        <v>1</v>
      </c>
      <c r="J3" s="50" t="str">
        <f>D4</f>
        <v>Jan - Dec</v>
      </c>
    </row>
    <row r="4" spans="2:14" x14ac:dyDescent="0.25">
      <c r="B4" s="52">
        <v>1</v>
      </c>
      <c r="C4" s="45" t="s">
        <v>54</v>
      </c>
      <c r="D4" s="46" t="str">
        <f>IF(D2=D3,D2,D2&amp;" - "&amp;D3)</f>
        <v>Jan - Dec</v>
      </c>
      <c r="J4" s="48" t="s">
        <v>60</v>
      </c>
    </row>
    <row r="5" spans="2:14" x14ac:dyDescent="0.25">
      <c r="I5" s="52">
        <v>2</v>
      </c>
      <c r="J5" s="50" t="str">
        <f>TEXT(D6,"#,###0")</f>
        <v>1,323,237</v>
      </c>
    </row>
    <row r="6" spans="2:14" x14ac:dyDescent="0.25">
      <c r="B6" s="52">
        <v>2</v>
      </c>
      <c r="C6" s="45" t="s">
        <v>49</v>
      </c>
      <c r="D6" s="46">
        <f>GETPIVOTDATA("[Measures].[Sum of # of Impressions]",LinkedTablesCharts!$D$3)</f>
        <v>1323237</v>
      </c>
      <c r="J6" s="48" t="s">
        <v>55</v>
      </c>
    </row>
    <row r="7" spans="2:14" x14ac:dyDescent="0.25">
      <c r="B7" s="52">
        <v>3</v>
      </c>
      <c r="C7" s="45" t="s">
        <v>50</v>
      </c>
      <c r="D7" s="46">
        <f>GETPIVOTDATA("[Measures].[Sum of # of Scans (Actual)]",LinkedTablesCharts!$D$3)</f>
        <v>45976</v>
      </c>
      <c r="I7" s="52">
        <v>3</v>
      </c>
      <c r="J7" s="50" t="str">
        <f>TEXT($D$7,"#,###")</f>
        <v>45,976</v>
      </c>
    </row>
    <row r="8" spans="2:14" x14ac:dyDescent="0.25">
      <c r="B8" s="52">
        <v>4</v>
      </c>
      <c r="C8" s="45" t="s">
        <v>51</v>
      </c>
      <c r="D8" s="46">
        <f>GETPIVOTDATA("[Measures].[Sum of Conversions from QR Landing Pages (Actual)]",LinkedTablesCharts!$D$3)</f>
        <v>16833</v>
      </c>
      <c r="J8" s="48" t="s">
        <v>56</v>
      </c>
    </row>
    <row r="9" spans="2:14" x14ac:dyDescent="0.25">
      <c r="I9" s="52">
        <v>4</v>
      </c>
      <c r="J9" s="50" t="str">
        <f>TEXT($D$8,"#,###0")</f>
        <v>16,833</v>
      </c>
    </row>
    <row r="10" spans="2:14" x14ac:dyDescent="0.25">
      <c r="B10" s="52">
        <v>5</v>
      </c>
      <c r="C10" s="45" t="s">
        <v>58</v>
      </c>
      <c r="D10" s="49">
        <f>AVERAGE(LinkedTablesCharts!E66:E77)</f>
        <v>3.5531494756296592E-2</v>
      </c>
      <c r="J10" s="48" t="s">
        <v>61</v>
      </c>
    </row>
    <row r="11" spans="2:14" x14ac:dyDescent="0.25">
      <c r="J11" s="48" t="s">
        <v>62</v>
      </c>
    </row>
    <row r="12" spans="2:14" x14ac:dyDescent="0.25">
      <c r="I12" s="52">
        <v>5</v>
      </c>
      <c r="J12" s="51" t="str">
        <f>TEXT($D$10,"0.00%")</f>
        <v>3.55%</v>
      </c>
    </row>
    <row r="13" spans="2:14" x14ac:dyDescent="0.25">
      <c r="I13"/>
      <c r="J13" s="48" t="s">
        <v>57</v>
      </c>
    </row>
    <row r="15" spans="2:14" x14ac:dyDescent="0.25">
      <c r="I15" s="45" t="s">
        <v>59</v>
      </c>
      <c r="J15" s="54" t="str">
        <f>_xlfn.CONCAT($J$2:$J$10,CHAR(10),$J$11:$J$13)</f>
        <v>At Jan - Dec, It was observed that the number of Impressions was at 1,323,237 having 45,976 number of scans with 16,833 number of conversions from QR landing pages. 
With these numbers, we were able to have an average of 3.55% scan through rate.</v>
      </c>
      <c r="K15" s="54"/>
      <c r="L15" s="54"/>
      <c r="M15" s="54"/>
      <c r="N15" s="54"/>
    </row>
    <row r="16" spans="2:14" x14ac:dyDescent="0.25">
      <c r="J16" s="54"/>
      <c r="K16" s="54"/>
      <c r="L16" s="54"/>
      <c r="M16" s="54"/>
      <c r="N16" s="54"/>
    </row>
    <row r="17" spans="10:14" x14ac:dyDescent="0.25">
      <c r="J17" s="54"/>
      <c r="K17" s="54"/>
      <c r="L17" s="54"/>
      <c r="M17" s="54"/>
      <c r="N17" s="54"/>
    </row>
    <row r="18" spans="10:14" x14ac:dyDescent="0.25">
      <c r="J18" s="54"/>
      <c r="K18" s="54"/>
      <c r="L18" s="54"/>
      <c r="M18" s="54"/>
      <c r="N18" s="54"/>
    </row>
    <row r="19" spans="10:14" x14ac:dyDescent="0.25">
      <c r="J19" s="54"/>
      <c r="K19" s="54"/>
      <c r="L19" s="54"/>
      <c r="M19" s="54"/>
      <c r="N19" s="54"/>
    </row>
    <row r="20" spans="10:14" x14ac:dyDescent="0.25">
      <c r="J20" s="54"/>
      <c r="K20" s="54"/>
      <c r="L20" s="54"/>
      <c r="M20" s="54"/>
      <c r="N20" s="54"/>
    </row>
  </sheetData>
  <mergeCells count="1">
    <mergeCell ref="J15:N2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759F5-2EFD-4A74-82E2-358D6A4E5D7C}">
  <sheetPr>
    <pageSetUpPr autoPageBreaks="0"/>
  </sheetPr>
  <dimension ref="A1:AI40"/>
  <sheetViews>
    <sheetView showGridLines="0" showRowColHeaders="0" tabSelected="1" zoomScale="70" zoomScaleNormal="70" workbookViewId="0"/>
  </sheetViews>
  <sheetFormatPr defaultColWidth="5.7109375" defaultRowHeight="15" customHeight="1" x14ac:dyDescent="0.25"/>
  <cols>
    <col min="1" max="16384" width="5.7109375" style="13"/>
  </cols>
  <sheetData>
    <row r="1" spans="1:35" ht="15" customHeight="1" x14ac:dyDescent="0.25">
      <c r="A1" s="12"/>
    </row>
    <row r="2" spans="1:35" ht="15" customHeight="1" x14ac:dyDescent="0.25">
      <c r="A2" s="14"/>
    </row>
    <row r="3" spans="1:35" ht="15" customHeight="1" x14ac:dyDescent="0.25">
      <c r="A3" s="14"/>
    </row>
    <row r="4" spans="1:35" ht="15" customHeight="1" x14ac:dyDescent="0.25">
      <c r="A4" s="12"/>
    </row>
    <row r="5" spans="1:35" ht="15" customHeight="1" x14ac:dyDescent="0.25">
      <c r="A5" s="12"/>
    </row>
    <row r="6" spans="1:35" ht="15" customHeight="1" x14ac:dyDescent="0.25">
      <c r="A6" s="14"/>
    </row>
    <row r="7" spans="1:35" ht="15" customHeight="1" x14ac:dyDescent="0.25">
      <c r="A7" s="14"/>
    </row>
    <row r="8" spans="1:35" ht="15" customHeight="1" x14ac:dyDescent="0.25">
      <c r="A8" s="15"/>
    </row>
    <row r="9" spans="1:35" ht="15" customHeight="1" x14ac:dyDescent="0.25">
      <c r="A9" s="15"/>
    </row>
    <row r="10" spans="1:35" ht="15" customHeight="1" x14ac:dyDescent="0.25">
      <c r="A10" s="16"/>
    </row>
    <row r="11" spans="1:35" ht="15" customHeight="1" x14ac:dyDescent="0.25">
      <c r="A11" s="16"/>
      <c r="W11" s="37"/>
      <c r="X11" s="37"/>
      <c r="Y11" s="37"/>
      <c r="Z11" s="37"/>
      <c r="AA11" s="37"/>
      <c r="AB11" s="37"/>
      <c r="AC11" s="37"/>
      <c r="AD11" s="37"/>
      <c r="AE11" s="37"/>
      <c r="AF11" s="37"/>
      <c r="AG11" s="37"/>
      <c r="AH11" s="37"/>
      <c r="AI11" s="37"/>
    </row>
    <row r="12" spans="1:35" ht="15" customHeight="1" x14ac:dyDescent="0.25">
      <c r="A12" s="12"/>
      <c r="W12" s="37"/>
      <c r="X12" s="37"/>
      <c r="Y12" s="37"/>
      <c r="Z12" s="37"/>
      <c r="AA12" s="37"/>
      <c r="AB12" s="37"/>
      <c r="AC12" s="37"/>
      <c r="AD12" s="37"/>
      <c r="AE12" s="37"/>
      <c r="AF12" s="37"/>
      <c r="AG12" s="37"/>
      <c r="AH12" s="37"/>
      <c r="AI12" s="37"/>
    </row>
    <row r="13" spans="1:35" ht="15" customHeight="1" x14ac:dyDescent="0.25">
      <c r="A13" s="12"/>
      <c r="W13" s="37"/>
      <c r="X13" s="37"/>
      <c r="Y13" s="37"/>
      <c r="Z13" s="37"/>
      <c r="AA13" s="37"/>
      <c r="AB13" s="37"/>
      <c r="AC13" s="37"/>
      <c r="AD13" s="37"/>
      <c r="AE13" s="37"/>
      <c r="AF13" s="37"/>
      <c r="AG13" s="37"/>
      <c r="AH13" s="37"/>
      <c r="AI13" s="37"/>
    </row>
    <row r="14" spans="1:35" ht="15" customHeight="1" x14ac:dyDescent="0.25">
      <c r="A14" s="14"/>
      <c r="W14" s="37"/>
      <c r="X14" s="37"/>
      <c r="Y14" s="37"/>
      <c r="Z14" s="37"/>
      <c r="AA14" s="37"/>
      <c r="AB14" s="37"/>
      <c r="AC14" s="37"/>
      <c r="AD14" s="37"/>
      <c r="AE14" s="37"/>
      <c r="AF14" s="37"/>
      <c r="AG14" s="37"/>
      <c r="AH14" s="37"/>
      <c r="AI14" s="37"/>
    </row>
    <row r="15" spans="1:35" ht="15" customHeight="1" x14ac:dyDescent="0.25">
      <c r="A15" s="14"/>
      <c r="W15" s="37"/>
      <c r="X15" s="37"/>
      <c r="Y15" s="37"/>
      <c r="Z15" s="37"/>
      <c r="AA15" s="37"/>
      <c r="AB15" s="37"/>
      <c r="AC15" s="37"/>
      <c r="AD15" s="37"/>
      <c r="AE15" s="37"/>
      <c r="AF15" s="37"/>
      <c r="AG15" s="37"/>
      <c r="AH15" s="37"/>
      <c r="AI15" s="37"/>
    </row>
    <row r="16" spans="1:35" ht="15" customHeight="1" x14ac:dyDescent="0.25">
      <c r="A16" s="15"/>
      <c r="W16" s="37"/>
      <c r="X16" s="37"/>
      <c r="Y16" s="37"/>
      <c r="Z16" s="37"/>
      <c r="AA16" s="37"/>
      <c r="AB16" s="37"/>
      <c r="AC16" s="37"/>
      <c r="AD16" s="37"/>
      <c r="AE16" s="37"/>
      <c r="AF16" s="37"/>
      <c r="AG16" s="37"/>
      <c r="AH16" s="37"/>
      <c r="AI16" s="37"/>
    </row>
    <row r="17" spans="1:35" ht="15" customHeight="1" x14ac:dyDescent="0.25">
      <c r="A17" s="16"/>
      <c r="W17" s="37"/>
      <c r="X17" s="37"/>
      <c r="Y17" s="37"/>
      <c r="Z17" s="37"/>
      <c r="AA17" s="37"/>
      <c r="AB17" s="37"/>
      <c r="AC17" s="37"/>
      <c r="AD17" s="37"/>
      <c r="AE17" s="37"/>
      <c r="AF17" s="37"/>
      <c r="AG17" s="37"/>
      <c r="AH17" s="37"/>
      <c r="AI17" s="37"/>
    </row>
    <row r="18" spans="1:35" ht="15" customHeight="1" x14ac:dyDescent="0.25">
      <c r="A18" s="12"/>
      <c r="W18" s="37"/>
      <c r="X18" s="37"/>
      <c r="Y18" s="37"/>
      <c r="Z18" s="37"/>
      <c r="AA18" s="37"/>
      <c r="AB18" s="37"/>
      <c r="AC18" s="37"/>
      <c r="AD18" s="37"/>
      <c r="AE18" s="37"/>
      <c r="AF18" s="37"/>
      <c r="AG18" s="37"/>
      <c r="AH18" s="37"/>
      <c r="AI18" s="37"/>
    </row>
    <row r="19" spans="1:35" ht="15" customHeight="1" x14ac:dyDescent="0.25">
      <c r="A19" s="12"/>
      <c r="W19" s="37"/>
      <c r="X19" s="37"/>
      <c r="Y19" s="37"/>
      <c r="Z19" s="37"/>
      <c r="AA19" s="37"/>
      <c r="AB19" s="37"/>
      <c r="AC19" s="37"/>
      <c r="AD19" s="37"/>
      <c r="AE19" s="37"/>
      <c r="AF19" s="37"/>
      <c r="AG19" s="37"/>
      <c r="AH19" s="37"/>
      <c r="AI19" s="37"/>
    </row>
    <row r="20" spans="1:35" ht="15" customHeight="1" x14ac:dyDescent="0.25">
      <c r="A20" s="14"/>
      <c r="W20" s="37"/>
      <c r="X20" s="37"/>
      <c r="Y20" s="37"/>
      <c r="Z20" s="37"/>
      <c r="AA20" s="37"/>
      <c r="AB20" s="37"/>
      <c r="AC20" s="37"/>
      <c r="AD20" s="37"/>
      <c r="AE20" s="37"/>
      <c r="AF20" s="37"/>
      <c r="AG20" s="37"/>
      <c r="AH20" s="37"/>
      <c r="AI20" s="37"/>
    </row>
    <row r="21" spans="1:35" ht="15" customHeight="1" x14ac:dyDescent="0.25">
      <c r="A21" s="14"/>
      <c r="W21" s="37"/>
      <c r="X21" s="37"/>
      <c r="Y21" s="37"/>
      <c r="Z21" s="37"/>
      <c r="AA21" s="37"/>
      <c r="AB21" s="37"/>
      <c r="AC21" s="37"/>
      <c r="AD21" s="37"/>
      <c r="AE21" s="37"/>
      <c r="AF21" s="37"/>
      <c r="AG21" s="37"/>
      <c r="AH21" s="37"/>
      <c r="AI21" s="37"/>
    </row>
    <row r="22" spans="1:35" ht="15" customHeight="1" x14ac:dyDescent="0.25">
      <c r="A22" s="16"/>
      <c r="W22" s="37"/>
      <c r="X22" s="37"/>
      <c r="Y22" s="37"/>
      <c r="Z22" s="37"/>
      <c r="AA22" s="37"/>
      <c r="AB22" s="37"/>
      <c r="AC22" s="37"/>
      <c r="AD22" s="37"/>
      <c r="AE22" s="37"/>
      <c r="AF22" s="37"/>
      <c r="AG22" s="37"/>
      <c r="AH22" s="37"/>
      <c r="AI22" s="37"/>
    </row>
    <row r="23" spans="1:35" ht="15" customHeight="1" x14ac:dyDescent="0.25">
      <c r="A23" s="16"/>
      <c r="W23" s="37"/>
      <c r="X23" s="37"/>
      <c r="Y23" s="37"/>
      <c r="Z23" s="37"/>
      <c r="AA23" s="37"/>
      <c r="AB23" s="37"/>
      <c r="AC23" s="37"/>
      <c r="AD23" s="37"/>
      <c r="AE23" s="37"/>
      <c r="AF23" s="37"/>
      <c r="AG23" s="37"/>
      <c r="AH23" s="37"/>
      <c r="AI23" s="37"/>
    </row>
    <row r="24" spans="1:35" ht="15" customHeight="1" x14ac:dyDescent="0.25">
      <c r="A24" s="12"/>
      <c r="W24" s="37"/>
      <c r="X24" s="37"/>
      <c r="Y24" s="37"/>
      <c r="Z24" s="37"/>
      <c r="AA24" s="37"/>
      <c r="AB24" s="37"/>
      <c r="AC24" s="37"/>
      <c r="AD24" s="37"/>
      <c r="AE24" s="37"/>
      <c r="AF24" s="37"/>
      <c r="AG24" s="37"/>
      <c r="AH24" s="37"/>
      <c r="AI24" s="37"/>
    </row>
    <row r="25" spans="1:35" ht="15" customHeight="1" x14ac:dyDescent="0.25">
      <c r="A25" s="12"/>
      <c r="W25" s="37"/>
      <c r="X25" s="37"/>
      <c r="Y25" s="37"/>
      <c r="Z25" s="37"/>
      <c r="AA25" s="37"/>
      <c r="AB25" s="37"/>
      <c r="AC25" s="37"/>
      <c r="AD25" s="37"/>
      <c r="AE25" s="37"/>
      <c r="AF25" s="37"/>
      <c r="AG25" s="37"/>
      <c r="AH25" s="37"/>
      <c r="AI25" s="37"/>
    </row>
    <row r="26" spans="1:35" ht="15" customHeight="1" x14ac:dyDescent="0.25">
      <c r="A26" s="14"/>
      <c r="W26" s="37"/>
      <c r="X26" s="37"/>
      <c r="Y26" s="37"/>
      <c r="Z26" s="37"/>
      <c r="AA26" s="37"/>
      <c r="AB26" s="37"/>
      <c r="AC26" s="37"/>
      <c r="AD26" s="37"/>
      <c r="AE26" s="37"/>
      <c r="AF26" s="37"/>
      <c r="AG26" s="37"/>
      <c r="AH26" s="37"/>
      <c r="AI26" s="37"/>
    </row>
    <row r="27" spans="1:35" ht="15" customHeight="1" x14ac:dyDescent="0.25">
      <c r="A27" s="14"/>
      <c r="W27" s="37"/>
      <c r="X27" s="37"/>
      <c r="Y27" s="37"/>
      <c r="Z27" s="37"/>
      <c r="AA27" s="37"/>
      <c r="AB27" s="37"/>
      <c r="AC27" s="37"/>
      <c r="AD27" s="37"/>
      <c r="AE27" s="37"/>
      <c r="AF27" s="37"/>
      <c r="AG27" s="37"/>
      <c r="AH27" s="37"/>
      <c r="AI27" s="37"/>
    </row>
    <row r="28" spans="1:35" ht="15" customHeight="1" x14ac:dyDescent="0.25">
      <c r="W28" s="37"/>
      <c r="X28" s="37"/>
      <c r="Y28" s="37"/>
      <c r="Z28" s="37"/>
      <c r="AA28" s="37"/>
      <c r="AB28" s="37"/>
      <c r="AC28" s="37"/>
      <c r="AD28" s="37"/>
      <c r="AE28" s="37"/>
      <c r="AF28" s="37"/>
      <c r="AG28" s="37"/>
      <c r="AH28" s="37"/>
      <c r="AI28" s="37"/>
    </row>
    <row r="29" spans="1:35" ht="15" customHeight="1" x14ac:dyDescent="0.25">
      <c r="W29" s="37"/>
      <c r="X29" s="37"/>
      <c r="Y29" s="37"/>
      <c r="Z29" s="37"/>
      <c r="AA29" s="37"/>
      <c r="AB29" s="37"/>
      <c r="AC29" s="37"/>
      <c r="AD29" s="37"/>
      <c r="AE29" s="37"/>
      <c r="AF29" s="37"/>
      <c r="AG29" s="37"/>
      <c r="AH29" s="37"/>
      <c r="AI29" s="37"/>
    </row>
    <row r="30" spans="1:35" ht="15" customHeight="1" x14ac:dyDescent="0.25">
      <c r="W30" s="37"/>
      <c r="X30" s="37"/>
      <c r="Y30" s="37"/>
      <c r="Z30" s="37"/>
      <c r="AA30" s="37"/>
      <c r="AB30" s="37"/>
      <c r="AC30" s="37"/>
      <c r="AD30" s="37"/>
      <c r="AE30" s="37"/>
      <c r="AF30" s="37"/>
      <c r="AG30" s="37"/>
      <c r="AH30" s="37"/>
      <c r="AI30" s="37"/>
    </row>
    <row r="31" spans="1:35" ht="15" customHeight="1" x14ac:dyDescent="0.25">
      <c r="W31" s="37"/>
      <c r="X31" s="37"/>
      <c r="Y31" s="37"/>
      <c r="Z31" s="37"/>
      <c r="AA31" s="37"/>
      <c r="AB31" s="37"/>
      <c r="AC31" s="37"/>
      <c r="AD31" s="37"/>
      <c r="AE31" s="37"/>
      <c r="AF31" s="37"/>
      <c r="AG31" s="37"/>
      <c r="AH31" s="37"/>
      <c r="AI31" s="37"/>
    </row>
    <row r="32" spans="1:35" ht="15" customHeight="1" x14ac:dyDescent="0.25">
      <c r="W32" s="37"/>
      <c r="X32" s="37"/>
      <c r="Y32" s="37"/>
      <c r="Z32" s="37"/>
      <c r="AA32" s="37"/>
      <c r="AB32" s="37"/>
      <c r="AC32" s="37"/>
      <c r="AD32" s="37"/>
      <c r="AE32" s="37"/>
      <c r="AF32" s="37"/>
      <c r="AG32" s="37"/>
      <c r="AH32" s="37"/>
      <c r="AI32" s="37"/>
    </row>
    <row r="33" spans="23:35" ht="15" customHeight="1" x14ac:dyDescent="0.25">
      <c r="W33" s="37"/>
      <c r="X33" s="37"/>
      <c r="Y33" s="37"/>
      <c r="Z33" s="37"/>
      <c r="AA33" s="37"/>
      <c r="AB33" s="37"/>
      <c r="AC33" s="37"/>
      <c r="AD33" s="37"/>
      <c r="AE33" s="37"/>
      <c r="AF33" s="37"/>
      <c r="AG33" s="37"/>
      <c r="AH33" s="37"/>
      <c r="AI33" s="37"/>
    </row>
    <row r="34" spans="23:35" ht="15" customHeight="1" x14ac:dyDescent="0.25">
      <c r="W34" s="37"/>
      <c r="X34" s="37"/>
      <c r="Y34" s="37"/>
      <c r="Z34" s="37"/>
      <c r="AA34" s="37"/>
      <c r="AB34" s="37"/>
      <c r="AC34" s="37"/>
      <c r="AD34" s="37"/>
      <c r="AE34" s="37"/>
      <c r="AF34" s="37"/>
      <c r="AG34" s="37"/>
      <c r="AH34" s="37"/>
      <c r="AI34" s="37"/>
    </row>
    <row r="35" spans="23:35" ht="15" customHeight="1" x14ac:dyDescent="0.25">
      <c r="W35" s="37"/>
      <c r="X35" s="37"/>
      <c r="Y35" s="37"/>
      <c r="Z35" s="37"/>
      <c r="AA35" s="37"/>
      <c r="AB35" s="37"/>
      <c r="AC35" s="37"/>
      <c r="AD35" s="37"/>
      <c r="AE35" s="37"/>
      <c r="AF35" s="37"/>
      <c r="AG35" s="37"/>
      <c r="AH35" s="37"/>
      <c r="AI35" s="37"/>
    </row>
    <row r="36" spans="23:35" ht="15" customHeight="1" x14ac:dyDescent="0.25">
      <c r="W36" s="37"/>
      <c r="X36" s="37"/>
      <c r="Y36" s="37"/>
      <c r="Z36" s="37"/>
      <c r="AA36" s="37"/>
      <c r="AB36" s="37"/>
      <c r="AC36" s="37"/>
      <c r="AD36" s="37"/>
      <c r="AE36" s="37"/>
      <c r="AF36" s="37"/>
      <c r="AG36" s="37"/>
      <c r="AH36" s="37"/>
      <c r="AI36" s="37"/>
    </row>
    <row r="37" spans="23:35" ht="15" customHeight="1" x14ac:dyDescent="0.25">
      <c r="W37" s="37"/>
      <c r="X37" s="37"/>
      <c r="Y37" s="37"/>
      <c r="Z37" s="37"/>
      <c r="AA37" s="37"/>
      <c r="AB37" s="37"/>
      <c r="AC37" s="37"/>
      <c r="AD37" s="37"/>
      <c r="AE37" s="37"/>
      <c r="AF37" s="37"/>
      <c r="AG37" s="37"/>
      <c r="AH37" s="37"/>
      <c r="AI37" s="37"/>
    </row>
    <row r="38" spans="23:35" ht="15" customHeight="1" x14ac:dyDescent="0.25">
      <c r="W38" s="37"/>
      <c r="X38" s="37"/>
      <c r="Y38" s="37"/>
      <c r="Z38" s="37"/>
      <c r="AA38" s="37"/>
      <c r="AB38" s="37"/>
      <c r="AC38" s="37"/>
      <c r="AD38" s="37"/>
      <c r="AE38" s="37"/>
      <c r="AF38" s="37"/>
      <c r="AG38" s="37"/>
      <c r="AH38" s="37"/>
      <c r="AI38" s="37"/>
    </row>
    <row r="39" spans="23:35" ht="15" customHeight="1" x14ac:dyDescent="0.25">
      <c r="W39" s="37"/>
      <c r="X39" s="37"/>
      <c r="Y39" s="37"/>
      <c r="Z39" s="37"/>
      <c r="AA39" s="37"/>
      <c r="AB39" s="37"/>
      <c r="AC39" s="37"/>
      <c r="AD39" s="37"/>
      <c r="AE39" s="37"/>
      <c r="AF39" s="37"/>
      <c r="AG39" s="37"/>
      <c r="AH39" s="37"/>
      <c r="AI39" s="37"/>
    </row>
    <row r="40" spans="23:35" ht="15" customHeight="1" x14ac:dyDescent="0.25">
      <c r="W40" s="37"/>
      <c r="X40" s="37"/>
      <c r="Y40" s="37"/>
      <c r="Z40" s="37"/>
      <c r="AA40" s="37"/>
      <c r="AB40" s="37"/>
      <c r="AC40" s="37"/>
      <c r="AD40" s="37"/>
      <c r="AE40" s="37"/>
      <c r="AF40" s="37"/>
      <c r="AG40" s="37"/>
      <c r="AH40" s="37"/>
      <c r="AI40" s="37"/>
    </row>
  </sheetData>
  <pageMargins left="0.70866141732283472" right="0.70866141732283472" top="0.74803149606299213" bottom="0.74803149606299213" header="0.31496062992125984" footer="0.31496062992125984"/>
  <pageSetup orientation="landscape" r:id="rId1"/>
  <drawing r:id="rId2"/>
  <legacy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Props1.xml><?xml version="1.0" encoding="utf-8"?>
<ds:datastoreItem xmlns:ds="http://schemas.openxmlformats.org/officeDocument/2006/customXml" ds:itemID="{D5469720-613A-401F-AF05-1320356B823B}">
  <ds:schemaRefs/>
</ds:datastoreItem>
</file>

<file path=customXml/itemProps2.xml><?xml version="1.0" encoding="utf-8"?>
<ds:datastoreItem xmlns:ds="http://schemas.openxmlformats.org/officeDocument/2006/customXml" ds:itemID="{0D8C11ED-8F6B-4E04-8E50-B6245FA4093F}">
  <ds:schemaRefs/>
</ds:datastoreItem>
</file>

<file path=customXml/itemProps3.xml><?xml version="1.0" encoding="utf-8"?>
<ds:datastoreItem xmlns:ds="http://schemas.openxmlformats.org/officeDocument/2006/customXml" ds:itemID="{6C789ACC-C913-43E8-90A4-B565DCC48758}">
  <ds:schemaRefs/>
</ds:datastoreItem>
</file>

<file path=customXml/itemProps4.xml><?xml version="1.0" encoding="utf-8"?>
<ds:datastoreItem xmlns:ds="http://schemas.openxmlformats.org/officeDocument/2006/customXml" ds:itemID="{434932E5-E111-4F14-8BDD-6E0549006E70}">
  <ds:schemaRefs/>
</ds:datastoreItem>
</file>

<file path=customXml/itemProps5.xml><?xml version="1.0" encoding="utf-8"?>
<ds:datastoreItem xmlns:ds="http://schemas.openxmlformats.org/officeDocument/2006/customXml" ds:itemID="{B6E86BC0-516E-4AEF-8F6A-1A9EA71A68E3}">
  <ds:schemaRefs/>
</ds:datastoreItem>
</file>

<file path=customXml/itemProps6.xml><?xml version="1.0" encoding="utf-8"?>
<ds:datastoreItem xmlns:ds="http://schemas.openxmlformats.org/officeDocument/2006/customXml" ds:itemID="{371BB980-17E1-46E7-BD47-D4811A79F9B7}">
  <ds:schemaRefs/>
</ds:datastoreItem>
</file>

<file path=customXml/itemProps7.xml><?xml version="1.0" encoding="utf-8"?>
<ds:datastoreItem xmlns:ds="http://schemas.openxmlformats.org/officeDocument/2006/customXml" ds:itemID="{1E7ABF38-C51D-4937-985B-7619773000D8}">
  <ds:schemaRefs/>
</ds:datastoreItem>
</file>

<file path=customXml/itemProps8.xml><?xml version="1.0" encoding="utf-8"?>
<ds:datastoreItem xmlns:ds="http://schemas.openxmlformats.org/officeDocument/2006/customXml" ds:itemID="{D2E7C8E2-E949-48DC-9B6C-5E6A4A36CA99}">
  <ds:schemaRefs/>
</ds:datastoreItem>
</file>

<file path=customXml/itemProps9.xml><?xml version="1.0" encoding="utf-8"?>
<ds:datastoreItem xmlns:ds="http://schemas.openxmlformats.org/officeDocument/2006/customXml" ds:itemID="{B998CC44-4996-4ECD-BE7F-AD5C63C10E09}">
  <ds:schemaRefs/>
</ds:datastoreItem>
</file>

<file path=customXml/itemProps10.xml><?xml version="1.0" encoding="utf-8"?>
<ds:datastoreItem xmlns:ds="http://schemas.openxmlformats.org/officeDocument/2006/customXml" ds:itemID="{72365A8E-923D-4791-AAA2-EFA07CE6B2AE}">
  <ds:schemaRefs/>
</ds:datastoreItem>
</file>

<file path=customXml/itemProps11.xml><?xml version="1.0" encoding="utf-8"?>
<ds:datastoreItem xmlns:ds="http://schemas.openxmlformats.org/officeDocument/2006/customXml" ds:itemID="{61B08AD6-8189-495B-AD35-DDFC32390C6D}">
  <ds:schemaRefs/>
</ds:datastoreItem>
</file>

<file path=customXml/itemProps12.xml><?xml version="1.0" encoding="utf-8"?>
<ds:datastoreItem xmlns:ds="http://schemas.openxmlformats.org/officeDocument/2006/customXml" ds:itemID="{8D0A63E4-C1FE-4A46-A6A9-64E941804110}">
  <ds:schemaRefs/>
</ds:datastoreItem>
</file>

<file path=customXml/itemProps13.xml><?xml version="1.0" encoding="utf-8"?>
<ds:datastoreItem xmlns:ds="http://schemas.openxmlformats.org/officeDocument/2006/customXml" ds:itemID="{E875C353-196D-4F25-B5A4-7342D8C6871E}">
  <ds:schemaRefs/>
</ds:datastoreItem>
</file>

<file path=customXml/itemProps14.xml><?xml version="1.0" encoding="utf-8"?>
<ds:datastoreItem xmlns:ds="http://schemas.openxmlformats.org/officeDocument/2006/customXml" ds:itemID="{17EDA229-DE92-4B8A-AD1B-6070C6503F5A}">
  <ds:schemaRefs/>
</ds:datastoreItem>
</file>

<file path=customXml/itemProps15.xml><?xml version="1.0" encoding="utf-8"?>
<ds:datastoreItem xmlns:ds="http://schemas.openxmlformats.org/officeDocument/2006/customXml" ds:itemID="{F23C8021-F695-46FE-8B2C-051802D1FDCF}">
  <ds:schemaRefs/>
</ds:datastoreItem>
</file>

<file path=customXml/itemProps16.xml><?xml version="1.0" encoding="utf-8"?>
<ds:datastoreItem xmlns:ds="http://schemas.openxmlformats.org/officeDocument/2006/customXml" ds:itemID="{BA6969CE-8EB8-4FB9-A68D-334B83A6DAC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4</vt:i4>
      </vt:variant>
    </vt:vector>
  </HeadingPairs>
  <TitlesOfParts>
    <vt:vector size="11" baseType="lpstr">
      <vt:lpstr>QRCode_Marketing (Original)</vt:lpstr>
      <vt:lpstr>Act&amp;Goal</vt:lpstr>
      <vt:lpstr>Scans&amp;AdLocation</vt:lpstr>
      <vt:lpstr>Conversation&amp;LandingPage</vt:lpstr>
      <vt:lpstr>LinkedTablesCharts</vt:lpstr>
      <vt:lpstr>Calc</vt:lpstr>
      <vt:lpstr>Dashboard</vt:lpstr>
      <vt:lpstr>Choice</vt:lpstr>
      <vt:lpstr>LandingPageChart1</vt:lpstr>
      <vt:lpstr>LandingPageChart2</vt:lpstr>
      <vt:lpstr>LandingPageRef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Juven Dale Colaste</dc:creator>
  <cp:lastModifiedBy>Juven Dale Colaste</cp:lastModifiedBy>
  <dcterms:created xsi:type="dcterms:W3CDTF">2023-08-09T10:00:33Z</dcterms:created>
  <dcterms:modified xsi:type="dcterms:W3CDTF">2023-11-30T08:40:56Z</dcterms:modified>
</cp:coreProperties>
</file>