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HDExt\GitHub\UENF_CC\Geral\Organizar UENF\Soltos\"/>
    </mc:Choice>
  </mc:AlternateContent>
  <xr:revisionPtr revIDLastSave="0" documentId="13_ncr:1_{4AC25DB1-7C23-4B0F-8362-517FC5E8670A}" xr6:coauthVersionLast="47" xr6:coauthVersionMax="47" xr10:uidLastSave="{00000000-0000-0000-0000-000000000000}"/>
  <bookViews>
    <workbookView xWindow="-108" yWindow="-108" windowWidth="23256" windowHeight="12456" tabRatio="776" activeTab="11" xr2:uid="{00000000-000D-0000-FFFF-FFFF00000000}"/>
  </bookViews>
  <sheets>
    <sheet name="Estruturando bonitinho" sheetId="12" r:id="rId1"/>
    <sheet name="Matérias UENF" sheetId="14" r:id="rId2"/>
    <sheet name="Plan1" sheetId="1" r:id="rId3"/>
    <sheet name="Correções" sheetId="11" state="hidden" r:id="rId4"/>
    <sheet name="Por períodos" sheetId="2" r:id="rId5"/>
    <sheet name="Planilha4" sheetId="8" r:id="rId6"/>
    <sheet name="Por períodos com CH" sheetId="3" r:id="rId7"/>
    <sheet name="qntd prereq" sheetId="4" r:id="rId8"/>
    <sheet name="0" sheetId="5" r:id="rId9"/>
    <sheet name="1req" sheetId="6" r:id="rId10"/>
    <sheet name="2req" sheetId="7" r:id="rId11"/>
    <sheet name="3req" sheetId="9" r:id="rId12"/>
  </sheets>
  <definedNames>
    <definedName name="_xlnm._FilterDatabase" localSheetId="9" hidden="1">'1req'!$A$1:$C$1</definedName>
    <definedName name="_xlnm._FilterDatabase" localSheetId="0" hidden="1">'Estruturando bonitinho'!$A$1:$I$1</definedName>
    <definedName name="_xlnm._FilterDatabase" localSheetId="2" hidden="1">Plan1!$A$1:$B$1</definedName>
    <definedName name="DadosExternos_1" localSheetId="1" hidden="1">'Matérias UENF'!$A$1:$M$62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12" l="1"/>
  <c r="P59" i="12"/>
  <c r="O59" i="12"/>
  <c r="Q59" i="12" s="1"/>
  <c r="S59" i="12" s="1"/>
  <c r="N59" i="12"/>
  <c r="P58" i="12"/>
  <c r="O58" i="12"/>
  <c r="Q58" i="12" s="1"/>
  <c r="S58" i="12" s="1"/>
  <c r="N58" i="12"/>
  <c r="P57" i="12"/>
  <c r="O57" i="12"/>
  <c r="N57" i="12"/>
  <c r="P56" i="12"/>
  <c r="O56" i="12"/>
  <c r="N56" i="12"/>
  <c r="P55" i="12"/>
  <c r="O55" i="12"/>
  <c r="N55" i="12"/>
  <c r="P54" i="12"/>
  <c r="O54" i="12"/>
  <c r="N54" i="12"/>
  <c r="P53" i="12"/>
  <c r="O53" i="12"/>
  <c r="N53" i="12"/>
  <c r="P52" i="12"/>
  <c r="O52" i="12"/>
  <c r="N52" i="12"/>
  <c r="P51" i="12"/>
  <c r="O51" i="12"/>
  <c r="Q51" i="12" s="1"/>
  <c r="S51" i="12" s="1"/>
  <c r="N51" i="12"/>
  <c r="P50" i="12"/>
  <c r="O50" i="12"/>
  <c r="N50" i="12"/>
  <c r="P49" i="12"/>
  <c r="O49" i="12"/>
  <c r="N49" i="12"/>
  <c r="Q49" i="12" s="1"/>
  <c r="S49" i="12" s="1"/>
  <c r="P48" i="12"/>
  <c r="O48" i="12"/>
  <c r="N48" i="12"/>
  <c r="P47" i="12"/>
  <c r="O47" i="12"/>
  <c r="N47" i="12"/>
  <c r="P46" i="12"/>
  <c r="O46" i="12"/>
  <c r="N46" i="12"/>
  <c r="Q46" i="12" s="1"/>
  <c r="S46" i="12" s="1"/>
  <c r="P45" i="12"/>
  <c r="O45" i="12"/>
  <c r="N45" i="12"/>
  <c r="Q45" i="12" s="1"/>
  <c r="S45" i="12" s="1"/>
  <c r="P44" i="12"/>
  <c r="O44" i="12"/>
  <c r="N44" i="12"/>
  <c r="P43" i="12"/>
  <c r="O43" i="12"/>
  <c r="Q43" i="12" s="1"/>
  <c r="S43" i="12" s="1"/>
  <c r="N43" i="12"/>
  <c r="P42" i="12"/>
  <c r="O42" i="12"/>
  <c r="Q42" i="12" s="1"/>
  <c r="S42" i="12" s="1"/>
  <c r="N42" i="12"/>
  <c r="P41" i="12"/>
  <c r="O41" i="12"/>
  <c r="N41" i="12"/>
  <c r="Q41" i="12" s="1"/>
  <c r="S41" i="12" s="1"/>
  <c r="P40" i="12"/>
  <c r="O40" i="12"/>
  <c r="N40" i="12"/>
  <c r="P39" i="12"/>
  <c r="O39" i="12"/>
  <c r="N39" i="12"/>
  <c r="P38" i="12"/>
  <c r="O38" i="12"/>
  <c r="N38" i="12"/>
  <c r="Q38" i="12" s="1"/>
  <c r="S38" i="12" s="1"/>
  <c r="P37" i="12"/>
  <c r="O37" i="12"/>
  <c r="N37" i="12"/>
  <c r="Q37" i="12" s="1"/>
  <c r="S37" i="12" s="1"/>
  <c r="P36" i="12"/>
  <c r="O36" i="12"/>
  <c r="N36" i="12"/>
  <c r="P35" i="12"/>
  <c r="O35" i="12"/>
  <c r="Q35" i="12" s="1"/>
  <c r="S35" i="12" s="1"/>
  <c r="N35" i="12"/>
  <c r="P34" i="12"/>
  <c r="O34" i="12"/>
  <c r="Q34" i="12" s="1"/>
  <c r="S34" i="12" s="1"/>
  <c r="N34" i="12"/>
  <c r="P33" i="12"/>
  <c r="O33" i="12"/>
  <c r="N33" i="12"/>
  <c r="Q33" i="12" s="1"/>
  <c r="S33" i="12" s="1"/>
  <c r="P32" i="12"/>
  <c r="O32" i="12"/>
  <c r="N32" i="12"/>
  <c r="P31" i="12"/>
  <c r="O31" i="12"/>
  <c r="N31" i="12"/>
  <c r="P30" i="12"/>
  <c r="O30" i="12"/>
  <c r="N30" i="12"/>
  <c r="Q30" i="12" s="1"/>
  <c r="S30" i="12" s="1"/>
  <c r="P29" i="12"/>
  <c r="O29" i="12"/>
  <c r="N29" i="12"/>
  <c r="Q29" i="12" s="1"/>
  <c r="S29" i="12" s="1"/>
  <c r="P28" i="12"/>
  <c r="O28" i="12"/>
  <c r="N28" i="12"/>
  <c r="P27" i="12"/>
  <c r="O27" i="12"/>
  <c r="Q27" i="12" s="1"/>
  <c r="S27" i="12" s="1"/>
  <c r="N27" i="12"/>
  <c r="P26" i="12"/>
  <c r="O26" i="12"/>
  <c r="Q26" i="12" s="1"/>
  <c r="S26" i="12" s="1"/>
  <c r="N26" i="12"/>
  <c r="P25" i="12"/>
  <c r="O25" i="12"/>
  <c r="N25" i="12"/>
  <c r="Q25" i="12" s="1"/>
  <c r="S25" i="12" s="1"/>
  <c r="P24" i="12"/>
  <c r="O24" i="12"/>
  <c r="N24" i="12"/>
  <c r="P23" i="12"/>
  <c r="O23" i="12"/>
  <c r="N23" i="12"/>
  <c r="P22" i="12"/>
  <c r="O22" i="12"/>
  <c r="N22" i="12"/>
  <c r="Q22" i="12" s="1"/>
  <c r="S22" i="12" s="1"/>
  <c r="P21" i="12"/>
  <c r="O21" i="12"/>
  <c r="N21" i="12"/>
  <c r="Q21" i="12" s="1"/>
  <c r="S21" i="12" s="1"/>
  <c r="P20" i="12"/>
  <c r="O20" i="12"/>
  <c r="N20" i="12"/>
  <c r="P19" i="12"/>
  <c r="O19" i="12"/>
  <c r="Q19" i="12" s="1"/>
  <c r="S19" i="12" s="1"/>
  <c r="N19" i="12"/>
  <c r="P18" i="12"/>
  <c r="O18" i="12"/>
  <c r="Q18" i="12" s="1"/>
  <c r="S18" i="12" s="1"/>
  <c r="N18" i="12"/>
  <c r="P17" i="12"/>
  <c r="O17" i="12"/>
  <c r="N17" i="12"/>
  <c r="Q17" i="12" s="1"/>
  <c r="S17" i="12" s="1"/>
  <c r="P16" i="12"/>
  <c r="O16" i="12"/>
  <c r="N16" i="12"/>
  <c r="P15" i="12"/>
  <c r="O15" i="12"/>
  <c r="N15" i="12"/>
  <c r="P14" i="12"/>
  <c r="O14" i="12"/>
  <c r="N14" i="12"/>
  <c r="Q14" i="12" s="1"/>
  <c r="S14" i="12" s="1"/>
  <c r="P13" i="12"/>
  <c r="O13" i="12"/>
  <c r="N13" i="12"/>
  <c r="Q13" i="12" s="1"/>
  <c r="S13" i="12" s="1"/>
  <c r="P12" i="12"/>
  <c r="O12" i="12"/>
  <c r="N12" i="12"/>
  <c r="P11" i="12"/>
  <c r="O11" i="12"/>
  <c r="Q11" i="12" s="1"/>
  <c r="S11" i="12" s="1"/>
  <c r="N11" i="12"/>
  <c r="P10" i="12"/>
  <c r="O10" i="12"/>
  <c r="Q10" i="12" s="1"/>
  <c r="S10" i="12" s="1"/>
  <c r="N10" i="12"/>
  <c r="P9" i="12"/>
  <c r="O9" i="12"/>
  <c r="N9" i="12"/>
  <c r="Q9" i="12" s="1"/>
  <c r="S9" i="12" s="1"/>
  <c r="P8" i="12"/>
  <c r="O8" i="12"/>
  <c r="N8" i="12"/>
  <c r="P7" i="12"/>
  <c r="O7" i="12"/>
  <c r="N7" i="12"/>
  <c r="P6" i="12"/>
  <c r="O6" i="12"/>
  <c r="N6" i="12"/>
  <c r="Q6" i="12" s="1"/>
  <c r="S6" i="12" s="1"/>
  <c r="P5" i="12"/>
  <c r="O5" i="12"/>
  <c r="N5" i="12"/>
  <c r="Q5" i="12" s="1"/>
  <c r="S5" i="12" s="1"/>
  <c r="P4" i="12"/>
  <c r="O4" i="12"/>
  <c r="N4" i="12"/>
  <c r="P3" i="12"/>
  <c r="O3" i="12"/>
  <c r="Q3" i="12" s="1"/>
  <c r="S3" i="12" s="1"/>
  <c r="N3" i="12"/>
  <c r="P2" i="12"/>
  <c r="O2" i="12"/>
  <c r="Q2" i="12" s="1"/>
  <c r="S2" i="12" s="1"/>
  <c r="N2" i="12"/>
  <c r="H34" i="12"/>
  <c r="H41" i="12"/>
  <c r="H28" i="12"/>
  <c r="H22" i="12"/>
  <c r="H59" i="12"/>
  <c r="H52" i="12"/>
  <c r="H43" i="12"/>
  <c r="H37" i="12"/>
  <c r="H25" i="12"/>
  <c r="H26" i="12"/>
  <c r="K55" i="12" s="1"/>
  <c r="H15" i="12"/>
  <c r="H30" i="12"/>
  <c r="H13" i="12"/>
  <c r="H36" i="12"/>
  <c r="K16" i="12" s="1"/>
  <c r="H32" i="12"/>
  <c r="K43" i="12" s="1"/>
  <c r="H39" i="12"/>
  <c r="H50" i="12"/>
  <c r="H49" i="12"/>
  <c r="H40" i="12"/>
  <c r="H58" i="12"/>
  <c r="H54" i="12"/>
  <c r="H46" i="12"/>
  <c r="H21" i="12"/>
  <c r="K25" i="12" s="1"/>
  <c r="H18" i="12"/>
  <c r="H53" i="12"/>
  <c r="H20" i="12"/>
  <c r="K26" i="12" s="1"/>
  <c r="H45" i="12"/>
  <c r="H38" i="12"/>
  <c r="H29" i="12"/>
  <c r="H47" i="12"/>
  <c r="H56" i="12"/>
  <c r="H19" i="12"/>
  <c r="H44" i="12"/>
  <c r="H12" i="12"/>
  <c r="H57" i="12"/>
  <c r="K5" i="12" s="1"/>
  <c r="H23" i="12"/>
  <c r="K27" i="12" s="1"/>
  <c r="H42" i="12"/>
  <c r="K13" i="12" s="1"/>
  <c r="H24" i="12"/>
  <c r="H31" i="12"/>
  <c r="H55" i="12"/>
  <c r="H48" i="12"/>
  <c r="H33" i="12"/>
  <c r="H14" i="12"/>
  <c r="H27" i="12"/>
  <c r="H35" i="12"/>
  <c r="H17" i="12"/>
  <c r="H16" i="12"/>
  <c r="H51" i="12"/>
  <c r="H3" i="12"/>
  <c r="H5" i="12"/>
  <c r="H2" i="12"/>
  <c r="H62" i="12" s="1"/>
  <c r="H4" i="12"/>
  <c r="H8" i="12"/>
  <c r="K35" i="12" s="1"/>
  <c r="H7" i="12"/>
  <c r="K57" i="12" s="1"/>
  <c r="H11" i="12"/>
  <c r="K34" i="12" s="1"/>
  <c r="H10" i="12"/>
  <c r="H9" i="12"/>
  <c r="H6" i="12"/>
  <c r="K37" i="12"/>
  <c r="K30" i="12"/>
  <c r="K29" i="12"/>
  <c r="K19" i="12"/>
  <c r="I60" i="3"/>
  <c r="F74" i="3"/>
  <c r="G66" i="3"/>
  <c r="G71" i="3"/>
  <c r="G70" i="3"/>
  <c r="G69" i="3"/>
  <c r="G68" i="3"/>
  <c r="G67" i="3"/>
  <c r="G6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2" i="3"/>
  <c r="K32" i="12" l="1"/>
  <c r="K54" i="12"/>
  <c r="K7" i="12"/>
  <c r="Q39" i="12"/>
  <c r="S39" i="12" s="1"/>
  <c r="Q47" i="12"/>
  <c r="S47" i="12" s="1"/>
  <c r="G74" i="3"/>
  <c r="K6" i="12"/>
  <c r="K31" i="12"/>
  <c r="K17" i="12"/>
  <c r="K52" i="12"/>
  <c r="K36" i="12"/>
  <c r="Q4" i="12"/>
  <c r="S4" i="12" s="1"/>
  <c r="Q12" i="12"/>
  <c r="S12" i="12" s="1"/>
  <c r="Q20" i="12"/>
  <c r="S20" i="12" s="1"/>
  <c r="Q28" i="12"/>
  <c r="S28" i="12" s="1"/>
  <c r="Q36" i="12"/>
  <c r="S36" i="12" s="1"/>
  <c r="Q44" i="12"/>
  <c r="S44" i="12" s="1"/>
  <c r="Q52" i="12"/>
  <c r="S52" i="12" s="1"/>
  <c r="Q7" i="12"/>
  <c r="S7" i="12" s="1"/>
  <c r="Q15" i="12"/>
  <c r="S15" i="12" s="1"/>
  <c r="Q23" i="12"/>
  <c r="S23" i="12" s="1"/>
  <c r="Q31" i="12"/>
  <c r="S31" i="12" s="1"/>
  <c r="Q55" i="12"/>
  <c r="S55" i="12" s="1"/>
  <c r="K9" i="12"/>
  <c r="K48" i="12"/>
  <c r="K10" i="12"/>
  <c r="Q50" i="12"/>
  <c r="S50" i="12" s="1"/>
  <c r="Q53" i="12"/>
  <c r="S53" i="12" s="1"/>
  <c r="Q8" i="12"/>
  <c r="S8" i="12" s="1"/>
  <c r="Q16" i="12"/>
  <c r="S16" i="12" s="1"/>
  <c r="Q24" i="12"/>
  <c r="S24" i="12" s="1"/>
  <c r="Q32" i="12"/>
  <c r="S32" i="12" s="1"/>
  <c r="Q40" i="12"/>
  <c r="S40" i="12" s="1"/>
  <c r="Q48" i="12"/>
  <c r="S48" i="12" s="1"/>
  <c r="Q56" i="12"/>
  <c r="S56" i="12" s="1"/>
  <c r="K23" i="12"/>
  <c r="Q54" i="12"/>
  <c r="S54" i="12" s="1"/>
  <c r="Q57" i="12"/>
  <c r="S57" i="12" s="1"/>
  <c r="K21" i="12"/>
  <c r="K45" i="12"/>
  <c r="K20" i="12"/>
  <c r="K50" i="12"/>
  <c r="K22" i="12"/>
  <c r="K49" i="12"/>
  <c r="K53" i="12"/>
  <c r="K58" i="12"/>
  <c r="K56" i="12"/>
  <c r="K47" i="12"/>
  <c r="K12" i="12"/>
  <c r="K14" i="12"/>
  <c r="K33" i="12"/>
  <c r="K39" i="12"/>
  <c r="K42" i="12"/>
  <c r="K15" i="12"/>
  <c r="K38" i="12"/>
  <c r="K46" i="12"/>
  <c r="K28" i="12"/>
  <c r="K40" i="12"/>
  <c r="K51" i="12"/>
  <c r="K3" i="12"/>
  <c r="K2" i="12"/>
  <c r="K59" i="12"/>
  <c r="K4" i="12"/>
  <c r="K11" i="12"/>
  <c r="K18" i="12"/>
  <c r="K44" i="12"/>
  <c r="K8" i="12"/>
  <c r="K41" i="12"/>
  <c r="K24" i="12"/>
  <c r="F7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FD3232-BE26-4A7D-86B3-2AD4B8F34639}" keepAlive="1" name="Consulta - Matérias UENF f619f472685a41da9616e614c6bbf69e" description="Conexão com a consulta 'Matérias UENF f619f472685a41da9616e614c6bbf69e' na pasta de trabalho." type="5" refreshedVersion="8" background="1" saveData="1">
    <dbPr connection="Provider=Microsoft.Mashup.OleDb.1;Data Source=$Workbook$;Location=&quot;Matérias UENF f619f472685a41da9616e614c6bbf69e&quot;;Extended Properties=&quot;&quot;" command="SELECT * FROM [Matérias UENF f619f472685a41da9616e614c6bbf69e]"/>
  </connection>
</connections>
</file>

<file path=xl/sharedStrings.xml><?xml version="1.0" encoding="utf-8"?>
<sst xmlns="http://schemas.openxmlformats.org/spreadsheetml/2006/main" count="1703" uniqueCount="375">
  <si>
    <t>INF01101</t>
  </si>
  <si>
    <t>Introdução à Ciência da Computação</t>
  </si>
  <si>
    <t>INF01105</t>
  </si>
  <si>
    <t>Organização de Computadores</t>
  </si>
  <si>
    <t>INF01106</t>
  </si>
  <si>
    <t>Programação I</t>
  </si>
  <si>
    <t>MAT01101</t>
  </si>
  <si>
    <t>Cálculo Diferencial e Integral I</t>
  </si>
  <si>
    <t>MAT01104</t>
  </si>
  <si>
    <t>Lógica Matemática</t>
  </si>
  <si>
    <t>MAT01117</t>
  </si>
  <si>
    <t>Geometria Analítica e Vetores</t>
  </si>
  <si>
    <t>FIS01202</t>
  </si>
  <si>
    <t>Física Geral I</t>
  </si>
  <si>
    <t>FIS01204</t>
  </si>
  <si>
    <t>Laboratório de Física Geral I</t>
  </si>
  <si>
    <t>INF01104</t>
  </si>
  <si>
    <t>Lógica Digital</t>
  </si>
  <si>
    <t>INF01207</t>
  </si>
  <si>
    <t>Estruturas Discretas</t>
  </si>
  <si>
    <t>INF01209</t>
  </si>
  <si>
    <t>Programação II</t>
  </si>
  <si>
    <t>LEL04102</t>
  </si>
  <si>
    <t>Inglês Instrumental I</t>
  </si>
  <si>
    <t>MAT01203</t>
  </si>
  <si>
    <t>Cálculo Diferencial e Integral II</t>
  </si>
  <si>
    <t>MAT01212</t>
  </si>
  <si>
    <t>Álgebra Linear</t>
  </si>
  <si>
    <t>FIS01103</t>
  </si>
  <si>
    <t>Física Geral II</t>
  </si>
  <si>
    <t>FIS01109</t>
  </si>
  <si>
    <t>Laboratório de Física Geral II</t>
  </si>
  <si>
    <t>INF01112</t>
  </si>
  <si>
    <t>Arquitetura de Computadores</t>
  </si>
  <si>
    <t>INF01113</t>
  </si>
  <si>
    <t>Paradigmas de Linguagens de Programação</t>
  </si>
  <si>
    <t>INF01114</t>
  </si>
  <si>
    <t>Estruturas de Dados I</t>
  </si>
  <si>
    <t>LES04536</t>
  </si>
  <si>
    <t>Computação e Sociedade</t>
  </si>
  <si>
    <t>MAT01105</t>
  </si>
  <si>
    <t>Cálculo Diferencial e Integral III</t>
  </si>
  <si>
    <t>LEL04206</t>
  </si>
  <si>
    <t>Inglês Instrumental II</t>
  </si>
  <si>
    <t>MAT01106</t>
  </si>
  <si>
    <t>Métodos Matemáticos</t>
  </si>
  <si>
    <t>MAT01208</t>
  </si>
  <si>
    <t>Cálculo Numérico</t>
  </si>
  <si>
    <t>matérias</t>
  </si>
  <si>
    <t>requisitos</t>
  </si>
  <si>
    <t>INF01121</t>
  </si>
  <si>
    <t>MAT01201</t>
  </si>
  <si>
    <t>INF01202</t>
  </si>
  <si>
    <t>INF01204</t>
  </si>
  <si>
    <t>INF01203</t>
  </si>
  <si>
    <t>INF01201</t>
  </si>
  <si>
    <t>MAT01107</t>
  </si>
  <si>
    <t>INF01115</t>
  </si>
  <si>
    <t>INF01117</t>
  </si>
  <si>
    <t>INF01119</t>
  </si>
  <si>
    <t>INF01124</t>
  </si>
  <si>
    <t>INF01212</t>
  </si>
  <si>
    <t>INF01206</t>
  </si>
  <si>
    <t>INF01205</t>
  </si>
  <si>
    <t>INF01210</t>
  </si>
  <si>
    <t>INF01211</t>
  </si>
  <si>
    <t>INF01123</t>
  </si>
  <si>
    <t>INF01122</t>
  </si>
  <si>
    <t>PRO01540</t>
  </si>
  <si>
    <t>Empreendedorismo</t>
  </si>
  <si>
    <t>INF01130</t>
  </si>
  <si>
    <t>Monografia</t>
  </si>
  <si>
    <t>INF01131</t>
  </si>
  <si>
    <t>INF01127</t>
  </si>
  <si>
    <t>Estatística e Probabilidade</t>
  </si>
  <si>
    <t>Sistema Operacional</t>
  </si>
  <si>
    <t>Estrutura de dados II</t>
  </si>
  <si>
    <t>Programação Orientado a Objetos</t>
  </si>
  <si>
    <t>Análise e Projeto de Sistemas</t>
  </si>
  <si>
    <t>Processos Estocásticos</t>
  </si>
  <si>
    <t>Redes de Computadores</t>
  </si>
  <si>
    <t>Linguagens formais e teoria da computação</t>
  </si>
  <si>
    <t>Banco de Dados I</t>
  </si>
  <si>
    <t>Engenharia de Software</t>
  </si>
  <si>
    <t>Pesquisa Operacional</t>
  </si>
  <si>
    <t>Introdução à computação gráfica</t>
  </si>
  <si>
    <t>compiladores</t>
  </si>
  <si>
    <t>banco de dados II</t>
  </si>
  <si>
    <t>Inteligência Artificial</t>
  </si>
  <si>
    <t>Paradigmas OO para Desenvolvimento de Software</t>
  </si>
  <si>
    <t>Sistemas Distribuídos</t>
  </si>
  <si>
    <t>Optativa Eletiva 1</t>
  </si>
  <si>
    <t>Interface Homem-Máquina</t>
  </si>
  <si>
    <t>Teste de Software</t>
  </si>
  <si>
    <t>Metodologia de Trabalho Científico</t>
  </si>
  <si>
    <t>Optativa Eletiva II</t>
  </si>
  <si>
    <t>Optativa Eletiva III</t>
  </si>
  <si>
    <t>Optativa Eletiva IV</t>
  </si>
  <si>
    <t>Optativa Eletiva V</t>
  </si>
  <si>
    <t>Optativa Eletiva VI</t>
  </si>
  <si>
    <t>Projeto de Monografia</t>
  </si>
  <si>
    <t>Estágio Supervisionado</t>
  </si>
  <si>
    <t>171 creditos</t>
  </si>
  <si>
    <t>INF01116</t>
  </si>
  <si>
    <t>PRO01122</t>
  </si>
  <si>
    <t>10º perí</t>
  </si>
  <si>
    <t>codigos</t>
  </si>
  <si>
    <t>codigos do prerequisito</t>
  </si>
  <si>
    <t>PRO01540,</t>
  </si>
  <si>
    <t>INF01124,</t>
  </si>
  <si>
    <t>INF01122,</t>
  </si>
  <si>
    <t>INF01212,</t>
  </si>
  <si>
    <t>INF01206,</t>
  </si>
  <si>
    <t>INF01123,</t>
  </si>
  <si>
    <t>9.3</t>
  </si>
  <si>
    <t>PRO01121</t>
  </si>
  <si>
    <t>None</t>
  </si>
  <si>
    <t>AMPL</t>
  </si>
  <si>
    <t>AMPD</t>
  </si>
  <si>
    <t>CEX</t>
  </si>
  <si>
    <t>9.0</t>
  </si>
  <si>
    <t>LMT01310</t>
  </si>
  <si>
    <t>TCNL</t>
  </si>
  <si>
    <t>7.9</t>
  </si>
  <si>
    <t>LGP14012</t>
  </si>
  <si>
    <t>TRFT</t>
  </si>
  <si>
    <t>9.5</t>
  </si>
  <si>
    <t>LGP04022</t>
  </si>
  <si>
    <t>MCA</t>
  </si>
  <si>
    <t>8.5</t>
  </si>
  <si>
    <t>LGP04001</t>
  </si>
  <si>
    <t>MBL</t>
  </si>
  <si>
    <t>RMF</t>
  </si>
  <si>
    <t>RPM</t>
  </si>
  <si>
    <t>10.0</t>
  </si>
  <si>
    <t>LEL04101</t>
  </si>
  <si>
    <t>TRF</t>
  </si>
  <si>
    <t>7.7</t>
  </si>
  <si>
    <t>ALGUNS BAIXO</t>
  </si>
  <si>
    <t>8.2</t>
  </si>
  <si>
    <t>INF01240</t>
  </si>
  <si>
    <t>ABAN</t>
  </si>
  <si>
    <t>8.9</t>
  </si>
  <si>
    <t>1 ABAIXO</t>
  </si>
  <si>
    <t>INF01226</t>
  </si>
  <si>
    <t>DTRA</t>
  </si>
  <si>
    <t>8.0</t>
  </si>
  <si>
    <t>DESLOCADOS ALGUNS ABAIXO</t>
  </si>
  <si>
    <t>DISP</t>
  </si>
  <si>
    <t>DESLOCADOS 1 ACIMA</t>
  </si>
  <si>
    <t>DESL</t>
  </si>
  <si>
    <t>8.8</t>
  </si>
  <si>
    <t>3 ACIMA</t>
  </si>
  <si>
    <t>EXC</t>
  </si>
  <si>
    <t>7.3</t>
  </si>
  <si>
    <t>TRS</t>
  </si>
  <si>
    <t>9.7</t>
  </si>
  <si>
    <t>TRA</t>
  </si>
  <si>
    <t>8.7</t>
  </si>
  <si>
    <t>APR</t>
  </si>
  <si>
    <t>RF</t>
  </si>
  <si>
    <t>CUR</t>
  </si>
  <si>
    <t>8.4</t>
  </si>
  <si>
    <t>6.4</t>
  </si>
  <si>
    <t>9.9</t>
  </si>
  <si>
    <t>8.6</t>
  </si>
  <si>
    <t>7.8</t>
  </si>
  <si>
    <t>6.3</t>
  </si>
  <si>
    <t>9.8</t>
  </si>
  <si>
    <t>9.1</t>
  </si>
  <si>
    <t>COMO DEVERIA</t>
  </si>
  <si>
    <t>COMO É</t>
  </si>
  <si>
    <t xml:space="preserve"> Cálculo Diferencial e Integral I </t>
  </si>
  <si>
    <t xml:space="preserve"> HT: 102, HP: 0, HE: 0, TOTAL: 102</t>
  </si>
  <si>
    <t xml:space="preserve"> Geometria Analítica e Vetores </t>
  </si>
  <si>
    <t xml:space="preserve"> HT: 68, HP: 0, HE: 0, TOTAL: 68</t>
  </si>
  <si>
    <t xml:space="preserve"> Inglês Instrumental I </t>
  </si>
  <si>
    <t xml:space="preserve"> HT: 0, HP: 68, HE: 0, TOTAL: 68</t>
  </si>
  <si>
    <t xml:space="preserve"> Introdução à Ciência da Computação </t>
  </si>
  <si>
    <t xml:space="preserve"> HT: 34, HP: 0, HE: 0, TOTAL: 34</t>
  </si>
  <si>
    <t xml:space="preserve"> Lógica Matemática </t>
  </si>
  <si>
    <t xml:space="preserve"> HT: 34, HP: 34, HE: 0, TOTAL: 68</t>
  </si>
  <si>
    <t xml:space="preserve"> Organização de Computadores </t>
  </si>
  <si>
    <t xml:space="preserve"> Programação I </t>
  </si>
  <si>
    <t xml:space="preserve"> Cálculo Diferencial e Integral II </t>
  </si>
  <si>
    <t xml:space="preserve"> HT: 85, HP: 0, HE: 0, TOTAL: 85</t>
  </si>
  <si>
    <t xml:space="preserve"> Estruturas Discretas </t>
  </si>
  <si>
    <t xml:space="preserve"> Física Geral I </t>
  </si>
  <si>
    <t xml:space="preserve"> Inglês Instrumental II </t>
  </si>
  <si>
    <t xml:space="preserve"> Laboratório de Física Geral I </t>
  </si>
  <si>
    <t xml:space="preserve"> HT: 0, HP: 34, HE: 0, TOTAL: 34</t>
  </si>
  <si>
    <t xml:space="preserve"> Lógica Digital </t>
  </si>
  <si>
    <t xml:space="preserve"> Programação II </t>
  </si>
  <si>
    <t xml:space="preserve"> Álgebra Linear </t>
  </si>
  <si>
    <t xml:space="preserve"> Arquitetura de Computadores </t>
  </si>
  <si>
    <t xml:space="preserve"> Cálculo Diferencial e Integral III </t>
  </si>
  <si>
    <t xml:space="preserve"> Estruturas de Dados I </t>
  </si>
  <si>
    <t xml:space="preserve"> Física Geral II </t>
  </si>
  <si>
    <t xml:space="preserve"> Laboratório de Física Geral II </t>
  </si>
  <si>
    <t xml:space="preserve"> Métodos Matemáticos </t>
  </si>
  <si>
    <t xml:space="preserve"> Paradigmas de Linguagens de Programação </t>
  </si>
  <si>
    <t xml:space="preserve"> Análise e Projeto de Sistemas </t>
  </si>
  <si>
    <t xml:space="preserve"> Cálculo Numérico </t>
  </si>
  <si>
    <t xml:space="preserve"> Estatística e Probabilidades </t>
  </si>
  <si>
    <t xml:space="preserve"> Estrutura de Dados II </t>
  </si>
  <si>
    <t xml:space="preserve"> Programação Orientada a Objetos </t>
  </si>
  <si>
    <t xml:space="preserve"> Sistema Operacional </t>
  </si>
  <si>
    <t xml:space="preserve"> Banco de Dados I </t>
  </si>
  <si>
    <t xml:space="preserve"> Computação e Sociedade </t>
  </si>
  <si>
    <t xml:space="preserve"> Engenharia de Software </t>
  </si>
  <si>
    <t xml:space="preserve"> Linguagens Formais e Teoria da Computação </t>
  </si>
  <si>
    <t xml:space="preserve"> Processos Estocásticos </t>
  </si>
  <si>
    <t xml:space="preserve"> Redes de Computadores </t>
  </si>
  <si>
    <t xml:space="preserve"> Banco de Dados II </t>
  </si>
  <si>
    <t xml:space="preserve"> Compiladores </t>
  </si>
  <si>
    <t xml:space="preserve"> Inteligência Artificial </t>
  </si>
  <si>
    <t xml:space="preserve"> Introdução à Computação Gráfica </t>
  </si>
  <si>
    <t xml:space="preserve"> Paradigma Orientado a Objetos para Desenvolvimento de Software </t>
  </si>
  <si>
    <t xml:space="preserve"> Pesquisa Operacional </t>
  </si>
  <si>
    <t xml:space="preserve"> Interface Homem</t>
  </si>
  <si>
    <t xml:space="preserve">Máquina </t>
  </si>
  <si>
    <t xml:space="preserve"> Metodologia Científica para Engenharia de Produção </t>
  </si>
  <si>
    <t xml:space="preserve"> Sistemas Distribuídos </t>
  </si>
  <si>
    <t xml:space="preserve"> Teste de Software </t>
  </si>
  <si>
    <t xml:space="preserve"> Empreendedorismo </t>
  </si>
  <si>
    <t xml:space="preserve"> Projeto de Monografia </t>
  </si>
  <si>
    <t xml:space="preserve"> HT: 0, HP: 0, HE: 136, TOTAL: 136</t>
  </si>
  <si>
    <t xml:space="preserve"> Estágio Supervisionado </t>
  </si>
  <si>
    <t xml:space="preserve"> HT: 0, HP: 0, HE: 204, TOTAL: 204</t>
  </si>
  <si>
    <t xml:space="preserve"> Monografia </t>
  </si>
  <si>
    <t>1º período</t>
  </si>
  <si>
    <t>2º período</t>
  </si>
  <si>
    <t>3º período</t>
  </si>
  <si>
    <t>4º período</t>
  </si>
  <si>
    <t>5º período</t>
  </si>
  <si>
    <t>6º período</t>
  </si>
  <si>
    <t>7º período</t>
  </si>
  <si>
    <t>8º período</t>
  </si>
  <si>
    <t>9º período</t>
  </si>
  <si>
    <t>OK</t>
  </si>
  <si>
    <t>FZD</t>
  </si>
  <si>
    <t>Optativas</t>
  </si>
  <si>
    <t>Livres</t>
  </si>
  <si>
    <t>micro</t>
  </si>
  <si>
    <t>so</t>
  </si>
  <si>
    <t>Port</t>
  </si>
  <si>
    <t>adm</t>
  </si>
  <si>
    <t>economia</t>
  </si>
  <si>
    <t>meio ambiente</t>
  </si>
  <si>
    <t>sociologia</t>
  </si>
  <si>
    <t>HT</t>
  </si>
  <si>
    <t>HP</t>
  </si>
  <si>
    <t>HE</t>
  </si>
  <si>
    <t xml:space="preserve"> Interface Homem-Máquina</t>
  </si>
  <si>
    <t>Período</t>
  </si>
  <si>
    <t>Teoria Geral da Administração</t>
  </si>
  <si>
    <t xml:space="preserve">LGP04001 </t>
  </si>
  <si>
    <t xml:space="preserve">2021/2 </t>
  </si>
  <si>
    <t>Português Instrumental I</t>
  </si>
  <si>
    <t xml:space="preserve">LEL04101 </t>
  </si>
  <si>
    <t>CR</t>
  </si>
  <si>
    <t>T.e.Economia: Introdução à Economia</t>
  </si>
  <si>
    <t xml:space="preserve">LGP14012 </t>
  </si>
  <si>
    <t>Sociologia</t>
  </si>
  <si>
    <t xml:space="preserve">LGP04022 </t>
  </si>
  <si>
    <t xml:space="preserve">2021/1 </t>
  </si>
  <si>
    <t xml:space="preserve">LMT01310 </t>
  </si>
  <si>
    <t>Tóp. Especiais em Filosofia - Teoria da Decisão</t>
  </si>
  <si>
    <t xml:space="preserve">2022/2 </t>
  </si>
  <si>
    <t xml:space="preserve">LCL14006 </t>
  </si>
  <si>
    <t>Tópicos Especiais em Sistemas Operacionais</t>
  </si>
  <si>
    <t>2021/2</t>
  </si>
  <si>
    <t>2020/1</t>
  </si>
  <si>
    <t>Tópicos Especiais em Computação II: Programação de Aplicações de Microcontrolador Digital</t>
  </si>
  <si>
    <t xml:space="preserve">INF01226 </t>
  </si>
  <si>
    <t>Tópicos Especiais em Simulação Computacional II:Heurísticas e Complexidade</t>
  </si>
  <si>
    <t xml:space="preserve">INF01218 </t>
  </si>
  <si>
    <t>2022/2</t>
  </si>
  <si>
    <t>2022/2E</t>
  </si>
  <si>
    <t xml:space="preserve">INF01133 </t>
  </si>
  <si>
    <t>Tópicos Especiais em Inteligência Artificial II - Sistemas Inteligentes</t>
  </si>
  <si>
    <t>Sit</t>
  </si>
  <si>
    <t>A computar</t>
  </si>
  <si>
    <t>totais</t>
  </si>
  <si>
    <t>Código</t>
  </si>
  <si>
    <t>Nome</t>
  </si>
  <si>
    <t xml:space="preserve"> Estrutura de Dados I </t>
  </si>
  <si>
    <t>Nota</t>
  </si>
  <si>
    <t>Name</t>
  </si>
  <si>
    <t>Status</t>
  </si>
  <si>
    <t>Período Esperado</t>
  </si>
  <si>
    <t>Ano feito</t>
  </si>
  <si>
    <t>Categoria</t>
  </si>
  <si>
    <t>Tempo Computado</t>
  </si>
  <si>
    <t>HT[eóricas]</t>
  </si>
  <si>
    <t>HP[ráticas]</t>
  </si>
  <si>
    <t>HE[xtra classe]</t>
  </si>
  <si>
    <t>H total</t>
  </si>
  <si>
    <t> Estágio Supervisionado </t>
  </si>
  <si>
    <t>Not started</t>
  </si>
  <si>
    <t>2023.2</t>
  </si>
  <si>
    <t>Obrigatória</t>
  </si>
  <si>
    <t> Monografia </t>
  </si>
  <si>
    <t/>
  </si>
  <si>
    <t>In progress</t>
  </si>
  <si>
    <t>2023.1</t>
  </si>
  <si>
    <t>Eletiva Optativa</t>
  </si>
  <si>
    <t>INF01220</t>
  </si>
  <si>
    <t>IA 2</t>
  </si>
  <si>
    <t>2022.2, Verão</t>
  </si>
  <si>
    <t> Metodologia Científica para
  Engenharia de Produção </t>
  </si>
  <si>
    <t> Interface Homem-Máquina</t>
  </si>
  <si>
    <t> Projeto de Monografia </t>
  </si>
  <si>
    <t> Teste de Software </t>
  </si>
  <si>
    <t>Done</t>
  </si>
  <si>
    <t>INF01133</t>
  </si>
  <si>
    <t> Paradigma Orientado a Objetos para
  Desenvolvimento de Software </t>
  </si>
  <si>
    <t>Energia e Meio Ambiente</t>
  </si>
  <si>
    <t>2020.2, COVID</t>
  </si>
  <si>
    <t>Eletiva Livre</t>
  </si>
  <si>
    <t>2021.1, COVID</t>
  </si>
  <si>
    <t>Tópicos Especiais em Computação II: Programação de Aplicações de
Microcontrolador Digital</t>
  </si>
  <si>
    <t>Tóp. Especiais em Filosofia - Teoria da DecisãoLCL14006</t>
  </si>
  <si>
    <t>2022.2</t>
  </si>
  <si>
    <t>LCL14006</t>
  </si>
  <si>
    <t> Física Geral I </t>
  </si>
  <si>
    <t>2019.2</t>
  </si>
  <si>
    <t> Banco de Dados II </t>
  </si>
  <si>
    <t> Análise e Projeto de Sistemas </t>
  </si>
  <si>
    <t>2022.1</t>
  </si>
  <si>
    <t> Arquitetura de Computadores </t>
  </si>
  <si>
    <t> Linguagens Formais e Teoria da
  Computação </t>
  </si>
  <si>
    <t> Sistema Operacional </t>
  </si>
  <si>
    <t> Estatística e Probabilidades </t>
  </si>
  <si>
    <t> Laboratório de Física Geral
  II </t>
  </si>
  <si>
    <t> Computação e Sociedade </t>
  </si>
  <si>
    <t> Processos Estocásticos </t>
  </si>
  <si>
    <t> Programação II </t>
  </si>
  <si>
    <t> Redes de Computadores </t>
  </si>
  <si>
    <t> Cálculo Numérico </t>
  </si>
  <si>
    <t> Estruturas de Dados I </t>
  </si>
  <si>
    <t> Lógica Digital </t>
  </si>
  <si>
    <t> Banco de Dados I </t>
  </si>
  <si>
    <t> Introdução à Computação
  Gráfica </t>
  </si>
  <si>
    <t> Sistemas Distribuídos </t>
  </si>
  <si>
    <t> Física Geral II </t>
  </si>
  <si>
    <t> Inglês Instrumental II </t>
  </si>
  <si>
    <t> Estruturas Discretas </t>
  </si>
  <si>
    <t> Cálculo Diferencial e Integral
  II </t>
  </si>
  <si>
    <t> Algebra Linear </t>
  </si>
  <si>
    <t> Cálculo Diferencial e Integral
  III </t>
  </si>
  <si>
    <t> Laboratório de Física Geral I </t>
  </si>
  <si>
    <t> Estrutura de Dados II </t>
  </si>
  <si>
    <t> Programação Orientada a
  Objetos </t>
  </si>
  <si>
    <t> Métodos Matemáticos </t>
  </si>
  <si>
    <t> Introdução à Ciência da
  Computação </t>
  </si>
  <si>
    <t>2019.1</t>
  </si>
  <si>
    <t> Engenharia de Software </t>
  </si>
  <si>
    <t> Pesquisa Operacional </t>
  </si>
  <si>
    <t> Paradigmas de Linguagens de
  Programação </t>
  </si>
  <si>
    <t> Programação I </t>
  </si>
  <si>
    <t> Empreendedorismo </t>
  </si>
  <si>
    <t> Lógica Matemática </t>
  </si>
  <si>
    <t> Inteligência Artificial </t>
  </si>
  <si>
    <t> Compiladores </t>
  </si>
  <si>
    <t> Organização de Computadores </t>
  </si>
  <si>
    <t> Geometria Analítica e Vetores </t>
  </si>
  <si>
    <t> Inglês Instrumental I </t>
  </si>
  <si>
    <t> Cálculo Diferencial e Integral I </t>
  </si>
  <si>
    <t>Reprovada</t>
  </si>
  <si>
    <t>TEO</t>
  </si>
  <si>
    <t>PRA</t>
  </si>
  <si>
    <t>EXT</t>
  </si>
  <si>
    <t>Carga horária PPC</t>
  </si>
  <si>
    <t>3961h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</si>
</sst>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10" fontId="0" fillId="0" borderId="0" xfId="1" applyNumberFormat="1" applyFont="1"/>
    <xf numFmtId="0" fontId="0" fillId="0" borderId="0" xfId="0" applyAlignment="1">
      <alignment textRotation="90" wrapText="1"/>
    </xf>
  </cellXfs>
  <cellStyles count="2">
    <cellStyle name="Normal" xfId="0" builtinId="0"/>
    <cellStyle name="Porcentagem" xfId="1" builtinId="5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B1630F5-C98F-48BB-B5B8-2B5B078C7ED0}" autoFormatId="16" applyNumberFormats="0" applyBorderFormats="0" applyFontFormats="0" applyPatternFormats="0" applyAlignmentFormats="0" applyWidthHeightFormats="0">
  <queryTableRefresh nextId="14">
    <queryTableFields count="13">
      <queryTableField id="1" name="Nota" tableColumnId="1"/>
      <queryTableField id="2" name="Name" tableColumnId="2"/>
      <queryTableField id="3" name="Status" tableColumnId="3"/>
      <queryTableField id="4" name="Período Esperado" tableColumnId="4"/>
      <queryTableField id="5" name="Ano feito" tableColumnId="5"/>
      <queryTableField id="6" name="Categoria" tableColumnId="6"/>
      <queryTableField id="7" name="Tempo Computado" tableColumnId="7"/>
      <queryTableField id="8" name="Código" tableColumnId="8"/>
      <queryTableField id="9" name="HT[eóricas]" tableColumnId="9"/>
      <queryTableField id="10" name="HP[ráticas]" tableColumnId="10"/>
      <queryTableField id="11" name="HE[xtra classe]" tableColumnId="11"/>
      <queryTableField id="12" name="H total" tableColumnId="12"/>
      <queryTableField id="13" name="CR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DF973C-9CDB-4E7D-A745-B1ED56E6E69A}" name="Matérias_UENF_f619f472685a41da9616e614c6bbf69e" displayName="Matérias_UENF_f619f472685a41da9616e614c6bbf69e" ref="A1:M62" tableType="queryTable" totalsRowShown="0">
  <autoFilter ref="A1:M62" xr:uid="{FEDF973C-9CDB-4E7D-A745-B1ED56E6E69A}"/>
  <tableColumns count="13">
    <tableColumn id="1" xr3:uid="{153641BC-35E9-49D9-9D53-DA0BCE86EA1E}" uniqueName="1" name="Nota" queryTableFieldId="1"/>
    <tableColumn id="2" xr3:uid="{8EBA6A80-1A60-4F72-AA2F-46EE492AF471}" uniqueName="2" name="Name" queryTableFieldId="2" dataDxfId="4"/>
    <tableColumn id="3" xr3:uid="{CC82DEB2-3022-4BF7-9FA3-A52F17FD477E}" uniqueName="3" name="Status" queryTableFieldId="3" dataDxfId="3"/>
    <tableColumn id="4" xr3:uid="{1A0D4C8C-52F6-4A02-A93A-C233FD7281A4}" uniqueName="4" name="Período Esperado" queryTableFieldId="4"/>
    <tableColumn id="5" xr3:uid="{687FBB89-7AD6-4427-8D5F-E46D84BF290C}" uniqueName="5" name="Ano feito" queryTableFieldId="5" dataDxfId="2"/>
    <tableColumn id="6" xr3:uid="{836924C2-CC67-4B91-B85F-3AAE3813AAB4}" uniqueName="6" name="Categoria" queryTableFieldId="6" dataDxfId="1"/>
    <tableColumn id="7" xr3:uid="{BB60E6BE-E1F3-47FC-BB53-3B1F44CFE426}" uniqueName="7" name="Tempo Computado" queryTableFieldId="7"/>
    <tableColumn id="8" xr3:uid="{6D4CA232-FFE0-420D-A46D-D65D32C162E6}" uniqueName="8" name="Código" queryTableFieldId="8" dataDxfId="0"/>
    <tableColumn id="9" xr3:uid="{26D2883F-0010-4742-85AF-B49D9C4DA86B}" uniqueName="9" name="HT[eóricas]" queryTableFieldId="9"/>
    <tableColumn id="10" xr3:uid="{6B54888F-CAF2-4179-9A41-1BAFB62D97E0}" uniqueName="10" name="HP[ráticas]" queryTableFieldId="10"/>
    <tableColumn id="11" xr3:uid="{439D701D-4335-44FB-858D-472DD38A0000}" uniqueName="11" name="HE[xtra classe]" queryTableFieldId="11"/>
    <tableColumn id="12" xr3:uid="{EF81E589-2D2A-43A9-A81B-C49CF80F88E0}" uniqueName="12" name="H total" queryTableFieldId="12"/>
    <tableColumn id="13" xr3:uid="{0194500A-B764-41E9-BF4D-69587A277091}" uniqueName="13" name="CR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3A05-4AAE-414E-A7D8-4E8F625B2DFE}">
  <dimension ref="A1:S125"/>
  <sheetViews>
    <sheetView zoomScale="85" zoomScaleNormal="85" workbookViewId="0">
      <pane ySplit="1" topLeftCell="A22" activePane="bottomLeft" state="frozen"/>
      <selection pane="bottomLeft" activeCell="C72" sqref="C72"/>
    </sheetView>
  </sheetViews>
  <sheetFormatPr defaultRowHeight="14.4" x14ac:dyDescent="0.3"/>
  <cols>
    <col min="1" max="1" width="9.88671875" bestFit="1" customWidth="1"/>
    <col min="2" max="2" width="10.33203125" bestFit="1" customWidth="1"/>
    <col min="3" max="3" width="38.44140625" customWidth="1"/>
    <col min="4" max="6" width="5.88671875" customWidth="1"/>
    <col min="7" max="7" width="5.5546875" hidden="1" customWidth="1"/>
    <col min="8" max="8" width="8.33203125" bestFit="1" customWidth="1"/>
    <col min="9" max="9" width="5.88671875" bestFit="1" customWidth="1"/>
    <col min="10" max="10" width="9.88671875" customWidth="1"/>
    <col min="11" max="11" width="13.21875" bestFit="1" customWidth="1"/>
    <col min="12" max="12" width="8" bestFit="1" customWidth="1"/>
  </cols>
  <sheetData>
    <row r="1" spans="1:19" x14ac:dyDescent="0.3">
      <c r="A1" t="s">
        <v>254</v>
      </c>
      <c r="B1" t="s">
        <v>284</v>
      </c>
      <c r="C1" t="s">
        <v>285</v>
      </c>
      <c r="D1" t="s">
        <v>250</v>
      </c>
      <c r="E1" t="s">
        <v>251</v>
      </c>
      <c r="F1" t="s">
        <v>252</v>
      </c>
      <c r="G1" t="s">
        <v>281</v>
      </c>
      <c r="H1" t="s">
        <v>283</v>
      </c>
      <c r="I1" t="s">
        <v>260</v>
      </c>
      <c r="K1" t="s">
        <v>282</v>
      </c>
      <c r="N1" t="s">
        <v>370</v>
      </c>
      <c r="O1" t="s">
        <v>371</v>
      </c>
      <c r="P1" t="s">
        <v>372</v>
      </c>
      <c r="Q1" t="s">
        <v>260</v>
      </c>
    </row>
    <row r="2" spans="1:19" x14ac:dyDescent="0.3">
      <c r="A2" t="s">
        <v>241</v>
      </c>
      <c r="B2" t="s">
        <v>140</v>
      </c>
      <c r="C2" t="s">
        <v>270</v>
      </c>
      <c r="D2">
        <v>17</v>
      </c>
      <c r="E2">
        <v>34</v>
      </c>
      <c r="F2">
        <v>0</v>
      </c>
      <c r="G2" t="s">
        <v>239</v>
      </c>
      <c r="H2">
        <f t="shared" ref="H2:H33" si="0">SUM(D2:F2)</f>
        <v>51</v>
      </c>
      <c r="I2">
        <v>2</v>
      </c>
      <c r="K2">
        <f t="shared" ref="K2:K33" si="1">IF(G2="OK",H2,0)</f>
        <v>51</v>
      </c>
      <c r="N2">
        <f>D2/17</f>
        <v>1</v>
      </c>
      <c r="O2">
        <f>E2/34</f>
        <v>1</v>
      </c>
      <c r="P2">
        <f>F2/68</f>
        <v>0</v>
      </c>
      <c r="Q2">
        <f>SUM(N2:P2)</f>
        <v>2</v>
      </c>
      <c r="S2" t="str">
        <f>IF(Q2=I2,"OK","DIFERENTE")</f>
        <v>OK</v>
      </c>
    </row>
    <row r="3" spans="1:19" x14ac:dyDescent="0.3">
      <c r="A3" t="s">
        <v>241</v>
      </c>
      <c r="B3" t="s">
        <v>279</v>
      </c>
      <c r="C3" t="s">
        <v>280</v>
      </c>
      <c r="D3">
        <v>34</v>
      </c>
      <c r="E3">
        <v>34</v>
      </c>
      <c r="F3">
        <v>0</v>
      </c>
      <c r="G3" t="s">
        <v>239</v>
      </c>
      <c r="H3">
        <f t="shared" si="0"/>
        <v>68</v>
      </c>
      <c r="I3">
        <v>3</v>
      </c>
      <c r="K3">
        <f t="shared" si="1"/>
        <v>68</v>
      </c>
      <c r="N3">
        <f t="shared" ref="N3:N59" si="2">D3/17</f>
        <v>2</v>
      </c>
      <c r="O3">
        <f t="shared" ref="O3:O59" si="3">E3/34</f>
        <v>1</v>
      </c>
      <c r="P3">
        <f t="shared" ref="P3:P59" si="4">F3/68</f>
        <v>0</v>
      </c>
      <c r="Q3">
        <f t="shared" ref="Q3:Q59" si="5">SUM(N3:P3)</f>
        <v>3</v>
      </c>
      <c r="S3" t="str">
        <f t="shared" ref="S3:S59" si="6">IF(Q3=I3,"OK","DIFERENTE")</f>
        <v>OK</v>
      </c>
    </row>
    <row r="4" spans="1:19" x14ac:dyDescent="0.3">
      <c r="A4" t="s">
        <v>241</v>
      </c>
      <c r="B4" t="s">
        <v>274</v>
      </c>
      <c r="C4" t="s">
        <v>273</v>
      </c>
      <c r="D4">
        <v>34</v>
      </c>
      <c r="E4">
        <v>34</v>
      </c>
      <c r="F4">
        <v>0</v>
      </c>
      <c r="G4" t="s">
        <v>239</v>
      </c>
      <c r="H4">
        <f t="shared" si="0"/>
        <v>68</v>
      </c>
      <c r="I4">
        <v>3</v>
      </c>
      <c r="K4">
        <f t="shared" si="1"/>
        <v>68</v>
      </c>
      <c r="N4">
        <f t="shared" si="2"/>
        <v>2</v>
      </c>
      <c r="O4">
        <f t="shared" si="3"/>
        <v>1</v>
      </c>
      <c r="P4">
        <f t="shared" si="4"/>
        <v>0</v>
      </c>
      <c r="Q4">
        <f t="shared" si="5"/>
        <v>3</v>
      </c>
      <c r="S4" t="str">
        <f t="shared" si="6"/>
        <v>OK</v>
      </c>
    </row>
    <row r="5" spans="1:19" x14ac:dyDescent="0.3">
      <c r="A5" t="s">
        <v>241</v>
      </c>
      <c r="B5" t="s">
        <v>276</v>
      </c>
      <c r="C5" t="s">
        <v>275</v>
      </c>
      <c r="D5">
        <v>68</v>
      </c>
      <c r="E5">
        <v>0</v>
      </c>
      <c r="F5">
        <v>0</v>
      </c>
      <c r="G5" t="s">
        <v>239</v>
      </c>
      <c r="H5">
        <f t="shared" si="0"/>
        <v>68</v>
      </c>
      <c r="I5">
        <v>4</v>
      </c>
      <c r="K5">
        <f t="shared" si="1"/>
        <v>68</v>
      </c>
      <c r="N5">
        <f t="shared" si="2"/>
        <v>4</v>
      </c>
      <c r="O5">
        <f t="shared" si="3"/>
        <v>0</v>
      </c>
      <c r="P5">
        <f t="shared" si="4"/>
        <v>0</v>
      </c>
      <c r="Q5">
        <f t="shared" si="5"/>
        <v>4</v>
      </c>
      <c r="S5" t="str">
        <f t="shared" si="6"/>
        <v>OK</v>
      </c>
    </row>
    <row r="6" spans="1:19" x14ac:dyDescent="0.3">
      <c r="A6" t="s">
        <v>242</v>
      </c>
      <c r="B6" t="s">
        <v>259</v>
      </c>
      <c r="C6" t="s">
        <v>258</v>
      </c>
      <c r="D6">
        <v>0</v>
      </c>
      <c r="E6">
        <v>68</v>
      </c>
      <c r="F6">
        <v>0</v>
      </c>
      <c r="G6" t="s">
        <v>239</v>
      </c>
      <c r="H6">
        <f t="shared" si="0"/>
        <v>68</v>
      </c>
      <c r="I6">
        <v>2</v>
      </c>
      <c r="K6">
        <f t="shared" si="1"/>
        <v>68</v>
      </c>
      <c r="N6">
        <f t="shared" si="2"/>
        <v>0</v>
      </c>
      <c r="O6">
        <f t="shared" si="3"/>
        <v>2</v>
      </c>
      <c r="P6">
        <f t="shared" si="4"/>
        <v>0</v>
      </c>
      <c r="Q6">
        <f t="shared" si="5"/>
        <v>2</v>
      </c>
      <c r="S6" t="str">
        <f t="shared" si="6"/>
        <v>OK</v>
      </c>
    </row>
    <row r="7" spans="1:19" x14ac:dyDescent="0.3">
      <c r="A7" t="s">
        <v>242</v>
      </c>
      <c r="B7" t="s">
        <v>266</v>
      </c>
      <c r="C7" t="s">
        <v>248</v>
      </c>
      <c r="D7">
        <v>34</v>
      </c>
      <c r="E7">
        <v>0</v>
      </c>
      <c r="F7">
        <v>0</v>
      </c>
      <c r="G7" t="s">
        <v>239</v>
      </c>
      <c r="H7">
        <f t="shared" si="0"/>
        <v>34</v>
      </c>
      <c r="I7">
        <v>2</v>
      </c>
      <c r="K7">
        <f t="shared" si="1"/>
        <v>34</v>
      </c>
      <c r="N7">
        <f t="shared" si="2"/>
        <v>2</v>
      </c>
      <c r="O7">
        <f t="shared" si="3"/>
        <v>0</v>
      </c>
      <c r="P7">
        <f t="shared" si="4"/>
        <v>0</v>
      </c>
      <c r="Q7">
        <f t="shared" si="5"/>
        <v>2</v>
      </c>
      <c r="S7" t="str">
        <f t="shared" si="6"/>
        <v>OK</v>
      </c>
    </row>
    <row r="8" spans="1:19" x14ac:dyDescent="0.3">
      <c r="A8" t="s">
        <v>242</v>
      </c>
      <c r="B8" t="s">
        <v>269</v>
      </c>
      <c r="C8" t="s">
        <v>267</v>
      </c>
      <c r="D8">
        <v>68</v>
      </c>
      <c r="E8">
        <v>0</v>
      </c>
      <c r="F8">
        <v>0</v>
      </c>
      <c r="G8" t="s">
        <v>239</v>
      </c>
      <c r="H8">
        <f t="shared" si="0"/>
        <v>68</v>
      </c>
      <c r="I8">
        <v>4</v>
      </c>
      <c r="K8">
        <f t="shared" si="1"/>
        <v>68</v>
      </c>
      <c r="N8">
        <f t="shared" si="2"/>
        <v>4</v>
      </c>
      <c r="O8">
        <f t="shared" si="3"/>
        <v>0</v>
      </c>
      <c r="P8">
        <f t="shared" si="4"/>
        <v>0</v>
      </c>
      <c r="Q8">
        <f t="shared" si="5"/>
        <v>4</v>
      </c>
      <c r="S8" t="str">
        <f t="shared" si="6"/>
        <v>OK</v>
      </c>
    </row>
    <row r="9" spans="1:19" x14ac:dyDescent="0.3">
      <c r="A9" t="s">
        <v>242</v>
      </c>
      <c r="B9" t="s">
        <v>256</v>
      </c>
      <c r="C9" t="s">
        <v>255</v>
      </c>
      <c r="D9">
        <v>68</v>
      </c>
      <c r="E9">
        <v>0</v>
      </c>
      <c r="F9">
        <v>0</v>
      </c>
      <c r="G9" t="s">
        <v>239</v>
      </c>
      <c r="H9">
        <f t="shared" si="0"/>
        <v>68</v>
      </c>
      <c r="I9">
        <v>4</v>
      </c>
      <c r="K9">
        <f t="shared" si="1"/>
        <v>68</v>
      </c>
      <c r="N9">
        <f t="shared" si="2"/>
        <v>4</v>
      </c>
      <c r="O9">
        <f t="shared" si="3"/>
        <v>0</v>
      </c>
      <c r="P9">
        <f t="shared" si="4"/>
        <v>0</v>
      </c>
      <c r="Q9">
        <f t="shared" si="5"/>
        <v>4</v>
      </c>
      <c r="S9" t="str">
        <f t="shared" si="6"/>
        <v>OK</v>
      </c>
    </row>
    <row r="10" spans="1:19" x14ac:dyDescent="0.3">
      <c r="A10" t="s">
        <v>242</v>
      </c>
      <c r="B10" t="s">
        <v>264</v>
      </c>
      <c r="C10" t="s">
        <v>263</v>
      </c>
      <c r="D10">
        <v>68</v>
      </c>
      <c r="E10">
        <v>0</v>
      </c>
      <c r="F10">
        <v>0</v>
      </c>
      <c r="G10" t="s">
        <v>239</v>
      </c>
      <c r="H10">
        <f t="shared" si="0"/>
        <v>68</v>
      </c>
      <c r="I10">
        <v>4</v>
      </c>
      <c r="K10">
        <f t="shared" si="1"/>
        <v>68</v>
      </c>
      <c r="N10">
        <f t="shared" si="2"/>
        <v>4</v>
      </c>
      <c r="O10">
        <f t="shared" si="3"/>
        <v>0</v>
      </c>
      <c r="P10">
        <f t="shared" si="4"/>
        <v>0</v>
      </c>
      <c r="Q10">
        <f t="shared" si="5"/>
        <v>4</v>
      </c>
      <c r="S10" t="str">
        <f t="shared" si="6"/>
        <v>OK</v>
      </c>
    </row>
    <row r="11" spans="1:19" x14ac:dyDescent="0.3">
      <c r="A11" t="s">
        <v>242</v>
      </c>
      <c r="B11" t="s">
        <v>262</v>
      </c>
      <c r="C11" t="s">
        <v>261</v>
      </c>
      <c r="D11">
        <v>68</v>
      </c>
      <c r="E11">
        <v>0</v>
      </c>
      <c r="F11">
        <v>0</v>
      </c>
      <c r="G11" t="s">
        <v>239</v>
      </c>
      <c r="H11">
        <f t="shared" si="0"/>
        <v>68</v>
      </c>
      <c r="I11">
        <v>4</v>
      </c>
      <c r="K11">
        <f t="shared" si="1"/>
        <v>68</v>
      </c>
      <c r="N11">
        <f t="shared" si="2"/>
        <v>4</v>
      </c>
      <c r="O11">
        <f t="shared" si="3"/>
        <v>0</v>
      </c>
      <c r="P11">
        <f t="shared" si="4"/>
        <v>0</v>
      </c>
      <c r="Q11">
        <f t="shared" si="5"/>
        <v>4</v>
      </c>
      <c r="S11" t="str">
        <f t="shared" si="6"/>
        <v>OK</v>
      </c>
    </row>
    <row r="12" spans="1:19" ht="16.2" x14ac:dyDescent="0.3">
      <c r="A12" s="21">
        <v>10</v>
      </c>
      <c r="B12" t="s">
        <v>72</v>
      </c>
      <c r="C12" t="s">
        <v>229</v>
      </c>
      <c r="D12">
        <v>0</v>
      </c>
      <c r="E12">
        <v>0</v>
      </c>
      <c r="F12">
        <v>136</v>
      </c>
      <c r="H12">
        <f t="shared" si="0"/>
        <v>136</v>
      </c>
      <c r="I12">
        <v>2</v>
      </c>
      <c r="K12">
        <f t="shared" si="1"/>
        <v>0</v>
      </c>
      <c r="N12">
        <f t="shared" si="2"/>
        <v>0</v>
      </c>
      <c r="O12">
        <f t="shared" si="3"/>
        <v>0</v>
      </c>
      <c r="P12">
        <f t="shared" si="4"/>
        <v>2</v>
      </c>
      <c r="Q12">
        <f t="shared" si="5"/>
        <v>2</v>
      </c>
      <c r="S12" t="str">
        <f t="shared" si="6"/>
        <v>OK</v>
      </c>
    </row>
    <row r="13" spans="1:19" ht="16.2" x14ac:dyDescent="0.3">
      <c r="A13" s="21">
        <v>10</v>
      </c>
      <c r="B13" t="s">
        <v>73</v>
      </c>
      <c r="C13" t="s">
        <v>227</v>
      </c>
      <c r="D13">
        <v>0</v>
      </c>
      <c r="E13">
        <v>0</v>
      </c>
      <c r="F13">
        <v>204</v>
      </c>
      <c r="H13">
        <f t="shared" si="0"/>
        <v>204</v>
      </c>
      <c r="I13">
        <v>3</v>
      </c>
      <c r="K13">
        <f t="shared" si="1"/>
        <v>0</v>
      </c>
      <c r="N13">
        <f t="shared" si="2"/>
        <v>0</v>
      </c>
      <c r="O13">
        <f t="shared" si="3"/>
        <v>0</v>
      </c>
      <c r="P13">
        <f t="shared" si="4"/>
        <v>3</v>
      </c>
      <c r="Q13">
        <f t="shared" si="5"/>
        <v>3</v>
      </c>
      <c r="S13" t="str">
        <f t="shared" si="6"/>
        <v>OK</v>
      </c>
    </row>
    <row r="14" spans="1:19" x14ac:dyDescent="0.3">
      <c r="A14" s="21">
        <v>9</v>
      </c>
      <c r="B14" t="s">
        <v>70</v>
      </c>
      <c r="C14" t="s">
        <v>225</v>
      </c>
      <c r="D14">
        <v>0</v>
      </c>
      <c r="E14">
        <v>0</v>
      </c>
      <c r="F14">
        <v>136</v>
      </c>
      <c r="H14">
        <f t="shared" si="0"/>
        <v>136</v>
      </c>
      <c r="I14">
        <v>2</v>
      </c>
      <c r="K14">
        <f t="shared" si="1"/>
        <v>0</v>
      </c>
      <c r="N14">
        <f t="shared" si="2"/>
        <v>0</v>
      </c>
      <c r="O14">
        <f t="shared" si="3"/>
        <v>0</v>
      </c>
      <c r="P14">
        <f t="shared" si="4"/>
        <v>2</v>
      </c>
      <c r="Q14">
        <f t="shared" si="5"/>
        <v>2</v>
      </c>
      <c r="S14" t="str">
        <f t="shared" si="6"/>
        <v>OK</v>
      </c>
    </row>
    <row r="15" spans="1:19" x14ac:dyDescent="0.3">
      <c r="A15" s="21">
        <v>8</v>
      </c>
      <c r="B15" t="s">
        <v>68</v>
      </c>
      <c r="C15" t="s">
        <v>224</v>
      </c>
      <c r="D15">
        <v>34</v>
      </c>
      <c r="E15">
        <v>0</v>
      </c>
      <c r="F15">
        <v>0</v>
      </c>
      <c r="G15" t="s">
        <v>239</v>
      </c>
      <c r="H15">
        <f t="shared" si="0"/>
        <v>34</v>
      </c>
      <c r="I15">
        <v>2</v>
      </c>
      <c r="K15">
        <f t="shared" si="1"/>
        <v>34</v>
      </c>
      <c r="N15">
        <f t="shared" si="2"/>
        <v>2</v>
      </c>
      <c r="O15">
        <f t="shared" si="3"/>
        <v>0</v>
      </c>
      <c r="P15">
        <f t="shared" si="4"/>
        <v>0</v>
      </c>
      <c r="Q15">
        <f t="shared" si="5"/>
        <v>2</v>
      </c>
      <c r="S15" t="str">
        <f t="shared" si="6"/>
        <v>OK</v>
      </c>
    </row>
    <row r="16" spans="1:19" x14ac:dyDescent="0.3">
      <c r="A16" s="21">
        <v>7</v>
      </c>
      <c r="B16" t="s">
        <v>50</v>
      </c>
      <c r="C16" t="s">
        <v>223</v>
      </c>
      <c r="D16">
        <v>34</v>
      </c>
      <c r="E16">
        <v>34</v>
      </c>
      <c r="F16">
        <v>0</v>
      </c>
      <c r="H16">
        <f t="shared" si="0"/>
        <v>68</v>
      </c>
      <c r="I16">
        <v>3</v>
      </c>
      <c r="K16">
        <f t="shared" si="1"/>
        <v>0</v>
      </c>
      <c r="N16">
        <f t="shared" si="2"/>
        <v>2</v>
      </c>
      <c r="O16">
        <f t="shared" si="3"/>
        <v>1</v>
      </c>
      <c r="P16">
        <f t="shared" si="4"/>
        <v>0</v>
      </c>
      <c r="Q16">
        <f t="shared" si="5"/>
        <v>3</v>
      </c>
      <c r="S16" t="str">
        <f t="shared" si="6"/>
        <v>OK</v>
      </c>
    </row>
    <row r="17" spans="1:19" x14ac:dyDescent="0.3">
      <c r="A17" s="21">
        <v>7</v>
      </c>
      <c r="B17" t="s">
        <v>67</v>
      </c>
      <c r="C17" t="s">
        <v>222</v>
      </c>
      <c r="D17">
        <v>68</v>
      </c>
      <c r="E17">
        <v>0</v>
      </c>
      <c r="F17">
        <v>0</v>
      </c>
      <c r="G17" t="s">
        <v>239</v>
      </c>
      <c r="H17">
        <f t="shared" si="0"/>
        <v>68</v>
      </c>
      <c r="I17">
        <v>4</v>
      </c>
      <c r="K17">
        <f t="shared" si="1"/>
        <v>68</v>
      </c>
      <c r="N17">
        <f t="shared" si="2"/>
        <v>4</v>
      </c>
      <c r="O17">
        <f t="shared" si="3"/>
        <v>0</v>
      </c>
      <c r="P17">
        <f t="shared" si="4"/>
        <v>0</v>
      </c>
      <c r="Q17">
        <f t="shared" si="5"/>
        <v>4</v>
      </c>
      <c r="S17" t="str">
        <f t="shared" si="6"/>
        <v>OK</v>
      </c>
    </row>
    <row r="18" spans="1:19" x14ac:dyDescent="0.3">
      <c r="A18" s="21">
        <v>7</v>
      </c>
      <c r="B18" t="s">
        <v>66</v>
      </c>
      <c r="C18" t="s">
        <v>253</v>
      </c>
      <c r="D18">
        <v>68</v>
      </c>
      <c r="E18">
        <v>0</v>
      </c>
      <c r="F18">
        <v>0</v>
      </c>
      <c r="H18">
        <f t="shared" si="0"/>
        <v>68</v>
      </c>
      <c r="I18">
        <v>4</v>
      </c>
      <c r="K18">
        <f t="shared" si="1"/>
        <v>0</v>
      </c>
      <c r="N18">
        <f t="shared" si="2"/>
        <v>4</v>
      </c>
      <c r="O18">
        <f t="shared" si="3"/>
        <v>0</v>
      </c>
      <c r="P18">
        <f t="shared" si="4"/>
        <v>0</v>
      </c>
      <c r="Q18">
        <f t="shared" si="5"/>
        <v>4</v>
      </c>
      <c r="S18" t="str">
        <f t="shared" si="6"/>
        <v>OK</v>
      </c>
    </row>
    <row r="19" spans="1:19" x14ac:dyDescent="0.3">
      <c r="A19" s="21">
        <v>7</v>
      </c>
      <c r="B19" t="s">
        <v>104</v>
      </c>
      <c r="C19" t="s">
        <v>221</v>
      </c>
      <c r="D19">
        <v>68</v>
      </c>
      <c r="E19">
        <v>0</v>
      </c>
      <c r="F19">
        <v>0</v>
      </c>
      <c r="H19">
        <f t="shared" si="0"/>
        <v>68</v>
      </c>
      <c r="I19">
        <v>4</v>
      </c>
      <c r="K19">
        <f t="shared" si="1"/>
        <v>0</v>
      </c>
      <c r="N19">
        <f t="shared" si="2"/>
        <v>4</v>
      </c>
      <c r="O19">
        <f t="shared" si="3"/>
        <v>0</v>
      </c>
      <c r="P19">
        <f t="shared" si="4"/>
        <v>0</v>
      </c>
      <c r="Q19">
        <f t="shared" si="5"/>
        <v>4</v>
      </c>
      <c r="S19" t="str">
        <f t="shared" si="6"/>
        <v>OK</v>
      </c>
    </row>
    <row r="20" spans="1:19" x14ac:dyDescent="0.3">
      <c r="A20" s="21">
        <v>6</v>
      </c>
      <c r="B20" t="s">
        <v>60</v>
      </c>
      <c r="C20" t="s">
        <v>216</v>
      </c>
      <c r="D20">
        <v>68</v>
      </c>
      <c r="E20">
        <v>0</v>
      </c>
      <c r="F20">
        <v>0</v>
      </c>
      <c r="G20" t="s">
        <v>239</v>
      </c>
      <c r="H20">
        <f t="shared" si="0"/>
        <v>68</v>
      </c>
      <c r="I20">
        <v>4</v>
      </c>
      <c r="K20">
        <f t="shared" si="1"/>
        <v>68</v>
      </c>
      <c r="N20">
        <f t="shared" si="2"/>
        <v>4</v>
      </c>
      <c r="O20">
        <f t="shared" si="3"/>
        <v>0</v>
      </c>
      <c r="P20">
        <f t="shared" si="4"/>
        <v>0</v>
      </c>
      <c r="Q20">
        <f t="shared" si="5"/>
        <v>4</v>
      </c>
      <c r="S20" t="str">
        <f t="shared" si="6"/>
        <v>OK</v>
      </c>
    </row>
    <row r="21" spans="1:19" x14ac:dyDescent="0.3">
      <c r="A21" s="21">
        <v>6</v>
      </c>
      <c r="B21" t="s">
        <v>63</v>
      </c>
      <c r="C21" t="s">
        <v>215</v>
      </c>
      <c r="D21">
        <v>68</v>
      </c>
      <c r="E21">
        <v>0</v>
      </c>
      <c r="F21">
        <v>0</v>
      </c>
      <c r="G21" t="s">
        <v>239</v>
      </c>
      <c r="H21">
        <f t="shared" si="0"/>
        <v>68</v>
      </c>
      <c r="I21">
        <v>4</v>
      </c>
      <c r="K21">
        <f t="shared" si="1"/>
        <v>68</v>
      </c>
      <c r="N21">
        <f t="shared" si="2"/>
        <v>4</v>
      </c>
      <c r="O21">
        <f t="shared" si="3"/>
        <v>0</v>
      </c>
      <c r="P21">
        <f t="shared" si="4"/>
        <v>0</v>
      </c>
      <c r="Q21">
        <f t="shared" si="5"/>
        <v>4</v>
      </c>
      <c r="S21" t="str">
        <f t="shared" si="6"/>
        <v>OK</v>
      </c>
    </row>
    <row r="22" spans="1:19" x14ac:dyDescent="0.3">
      <c r="A22" s="21">
        <v>6</v>
      </c>
      <c r="B22" t="s">
        <v>62</v>
      </c>
      <c r="C22" t="s">
        <v>213</v>
      </c>
      <c r="D22">
        <v>68</v>
      </c>
      <c r="E22">
        <v>0</v>
      </c>
      <c r="F22">
        <v>0</v>
      </c>
      <c r="G22" t="s">
        <v>239</v>
      </c>
      <c r="H22">
        <f t="shared" si="0"/>
        <v>68</v>
      </c>
      <c r="I22">
        <v>4</v>
      </c>
      <c r="K22">
        <f t="shared" si="1"/>
        <v>68</v>
      </c>
      <c r="N22">
        <f t="shared" si="2"/>
        <v>4</v>
      </c>
      <c r="O22">
        <f t="shared" si="3"/>
        <v>0</v>
      </c>
      <c r="P22">
        <f t="shared" si="4"/>
        <v>0</v>
      </c>
      <c r="Q22">
        <f t="shared" si="5"/>
        <v>4</v>
      </c>
      <c r="S22" t="str">
        <f t="shared" si="6"/>
        <v>OK</v>
      </c>
    </row>
    <row r="23" spans="1:19" x14ac:dyDescent="0.3">
      <c r="A23" s="21">
        <v>6</v>
      </c>
      <c r="B23" t="s">
        <v>64</v>
      </c>
      <c r="C23" t="s">
        <v>217</v>
      </c>
      <c r="D23">
        <v>68</v>
      </c>
      <c r="E23">
        <v>0</v>
      </c>
      <c r="F23">
        <v>0</v>
      </c>
      <c r="G23" t="s">
        <v>239</v>
      </c>
      <c r="H23">
        <f t="shared" si="0"/>
        <v>68</v>
      </c>
      <c r="I23">
        <v>4</v>
      </c>
      <c r="K23">
        <f t="shared" si="1"/>
        <v>68</v>
      </c>
      <c r="N23">
        <f t="shared" si="2"/>
        <v>4</v>
      </c>
      <c r="O23">
        <f t="shared" si="3"/>
        <v>0</v>
      </c>
      <c r="P23">
        <f t="shared" si="4"/>
        <v>0</v>
      </c>
      <c r="Q23">
        <f t="shared" si="5"/>
        <v>4</v>
      </c>
      <c r="S23" t="str">
        <f t="shared" si="6"/>
        <v>OK</v>
      </c>
    </row>
    <row r="24" spans="1:19" x14ac:dyDescent="0.3">
      <c r="A24" s="21">
        <v>6</v>
      </c>
      <c r="B24" t="s">
        <v>65</v>
      </c>
      <c r="C24" t="s">
        <v>218</v>
      </c>
      <c r="D24">
        <v>68</v>
      </c>
      <c r="E24">
        <v>0</v>
      </c>
      <c r="F24">
        <v>0</v>
      </c>
      <c r="G24" t="s">
        <v>239</v>
      </c>
      <c r="H24">
        <f t="shared" si="0"/>
        <v>68</v>
      </c>
      <c r="I24">
        <v>4</v>
      </c>
      <c r="J24" s="1"/>
      <c r="K24">
        <f t="shared" si="1"/>
        <v>68</v>
      </c>
      <c r="N24">
        <f t="shared" si="2"/>
        <v>4</v>
      </c>
      <c r="O24">
        <f t="shared" si="3"/>
        <v>0</v>
      </c>
      <c r="P24">
        <f t="shared" si="4"/>
        <v>0</v>
      </c>
      <c r="Q24">
        <f t="shared" si="5"/>
        <v>4</v>
      </c>
      <c r="S24" t="str">
        <f t="shared" si="6"/>
        <v>OK</v>
      </c>
    </row>
    <row r="25" spans="1:19" x14ac:dyDescent="0.3">
      <c r="A25" s="21">
        <v>6</v>
      </c>
      <c r="B25" t="s">
        <v>61</v>
      </c>
      <c r="C25" t="s">
        <v>214</v>
      </c>
      <c r="D25">
        <v>68</v>
      </c>
      <c r="E25">
        <v>0</v>
      </c>
      <c r="F25">
        <v>0</v>
      </c>
      <c r="G25" t="s">
        <v>239</v>
      </c>
      <c r="H25">
        <f t="shared" si="0"/>
        <v>68</v>
      </c>
      <c r="I25">
        <v>4</v>
      </c>
      <c r="K25">
        <f t="shared" si="1"/>
        <v>68</v>
      </c>
      <c r="N25">
        <f t="shared" si="2"/>
        <v>4</v>
      </c>
      <c r="O25">
        <f t="shared" si="3"/>
        <v>0</v>
      </c>
      <c r="P25">
        <f t="shared" si="4"/>
        <v>0</v>
      </c>
      <c r="Q25">
        <f t="shared" si="5"/>
        <v>4</v>
      </c>
      <c r="S25" t="str">
        <f t="shared" si="6"/>
        <v>OK</v>
      </c>
    </row>
    <row r="26" spans="1:19" x14ac:dyDescent="0.3">
      <c r="A26" s="21">
        <v>5</v>
      </c>
      <c r="B26" t="s">
        <v>38</v>
      </c>
      <c r="C26" t="s">
        <v>208</v>
      </c>
      <c r="D26">
        <v>34</v>
      </c>
      <c r="E26">
        <v>0</v>
      </c>
      <c r="F26">
        <v>0</v>
      </c>
      <c r="G26" t="s">
        <v>239</v>
      </c>
      <c r="H26">
        <f t="shared" si="0"/>
        <v>34</v>
      </c>
      <c r="I26">
        <v>2</v>
      </c>
      <c r="K26">
        <f t="shared" si="1"/>
        <v>34</v>
      </c>
      <c r="N26">
        <f t="shared" si="2"/>
        <v>2</v>
      </c>
      <c r="O26">
        <f t="shared" si="3"/>
        <v>0</v>
      </c>
      <c r="P26">
        <f t="shared" si="4"/>
        <v>0</v>
      </c>
      <c r="Q26">
        <f t="shared" si="5"/>
        <v>2</v>
      </c>
      <c r="S26" t="str">
        <f t="shared" si="6"/>
        <v>OK</v>
      </c>
    </row>
    <row r="27" spans="1:19" x14ac:dyDescent="0.3">
      <c r="A27" s="21">
        <v>5</v>
      </c>
      <c r="B27" t="s">
        <v>57</v>
      </c>
      <c r="C27" t="s">
        <v>212</v>
      </c>
      <c r="D27">
        <v>68</v>
      </c>
      <c r="E27">
        <v>0</v>
      </c>
      <c r="F27">
        <v>0</v>
      </c>
      <c r="G27" t="s">
        <v>239</v>
      </c>
      <c r="H27">
        <f t="shared" si="0"/>
        <v>68</v>
      </c>
      <c r="I27">
        <v>4</v>
      </c>
      <c r="K27">
        <f t="shared" si="1"/>
        <v>68</v>
      </c>
      <c r="N27">
        <f t="shared" si="2"/>
        <v>4</v>
      </c>
      <c r="O27">
        <f t="shared" si="3"/>
        <v>0</v>
      </c>
      <c r="P27">
        <f t="shared" si="4"/>
        <v>0</v>
      </c>
      <c r="Q27">
        <f t="shared" si="5"/>
        <v>4</v>
      </c>
      <c r="S27" t="str">
        <f t="shared" si="6"/>
        <v>OK</v>
      </c>
    </row>
    <row r="28" spans="1:19" x14ac:dyDescent="0.3">
      <c r="A28" s="21">
        <v>5</v>
      </c>
      <c r="B28" t="s">
        <v>103</v>
      </c>
      <c r="C28" t="s">
        <v>207</v>
      </c>
      <c r="D28">
        <v>68</v>
      </c>
      <c r="E28">
        <v>0</v>
      </c>
      <c r="F28">
        <v>0</v>
      </c>
      <c r="G28" t="s">
        <v>239</v>
      </c>
      <c r="H28">
        <f t="shared" si="0"/>
        <v>68</v>
      </c>
      <c r="I28">
        <v>4</v>
      </c>
      <c r="K28">
        <f t="shared" si="1"/>
        <v>68</v>
      </c>
      <c r="N28">
        <f t="shared" si="2"/>
        <v>4</v>
      </c>
      <c r="O28">
        <f t="shared" si="3"/>
        <v>0</v>
      </c>
      <c r="P28">
        <f t="shared" si="4"/>
        <v>0</v>
      </c>
      <c r="Q28">
        <f t="shared" si="5"/>
        <v>4</v>
      </c>
      <c r="S28" t="str">
        <f t="shared" si="6"/>
        <v>OK</v>
      </c>
    </row>
    <row r="29" spans="1:19" x14ac:dyDescent="0.3">
      <c r="A29" s="21">
        <v>5</v>
      </c>
      <c r="B29" t="s">
        <v>58</v>
      </c>
      <c r="C29" t="s">
        <v>210</v>
      </c>
      <c r="D29">
        <v>68</v>
      </c>
      <c r="E29">
        <v>0</v>
      </c>
      <c r="F29">
        <v>0</v>
      </c>
      <c r="G29" t="s">
        <v>239</v>
      </c>
      <c r="H29">
        <f t="shared" si="0"/>
        <v>68</v>
      </c>
      <c r="I29">
        <v>4</v>
      </c>
      <c r="K29">
        <f t="shared" si="1"/>
        <v>68</v>
      </c>
      <c r="N29">
        <f t="shared" si="2"/>
        <v>4</v>
      </c>
      <c r="O29">
        <f t="shared" si="3"/>
        <v>0</v>
      </c>
      <c r="P29">
        <f t="shared" si="4"/>
        <v>0</v>
      </c>
      <c r="Q29">
        <f t="shared" si="5"/>
        <v>4</v>
      </c>
      <c r="S29" t="str">
        <f t="shared" si="6"/>
        <v>OK</v>
      </c>
    </row>
    <row r="30" spans="1:19" x14ac:dyDescent="0.3">
      <c r="A30" s="21">
        <v>5</v>
      </c>
      <c r="B30" t="s">
        <v>59</v>
      </c>
      <c r="C30" t="s">
        <v>209</v>
      </c>
      <c r="D30">
        <v>68</v>
      </c>
      <c r="E30">
        <v>0</v>
      </c>
      <c r="F30">
        <v>0</v>
      </c>
      <c r="G30" t="s">
        <v>239</v>
      </c>
      <c r="H30">
        <f t="shared" si="0"/>
        <v>68</v>
      </c>
      <c r="I30">
        <v>4</v>
      </c>
      <c r="K30">
        <f t="shared" si="1"/>
        <v>68</v>
      </c>
      <c r="N30">
        <f t="shared" si="2"/>
        <v>4</v>
      </c>
      <c r="O30">
        <f t="shared" si="3"/>
        <v>0</v>
      </c>
      <c r="P30">
        <f t="shared" si="4"/>
        <v>0</v>
      </c>
      <c r="Q30">
        <f t="shared" si="5"/>
        <v>4</v>
      </c>
      <c r="S30" t="str">
        <f t="shared" si="6"/>
        <v>OK</v>
      </c>
    </row>
    <row r="31" spans="1:19" x14ac:dyDescent="0.3">
      <c r="A31" s="21">
        <v>5</v>
      </c>
      <c r="B31" t="s">
        <v>56</v>
      </c>
      <c r="C31" t="s">
        <v>211</v>
      </c>
      <c r="D31">
        <v>68</v>
      </c>
      <c r="E31">
        <v>0</v>
      </c>
      <c r="F31">
        <v>0</v>
      </c>
      <c r="G31" t="s">
        <v>239</v>
      </c>
      <c r="H31">
        <f t="shared" si="0"/>
        <v>68</v>
      </c>
      <c r="I31">
        <v>4</v>
      </c>
      <c r="K31">
        <f t="shared" si="1"/>
        <v>68</v>
      </c>
      <c r="N31">
        <f t="shared" si="2"/>
        <v>4</v>
      </c>
      <c r="O31">
        <f t="shared" si="3"/>
        <v>0</v>
      </c>
      <c r="P31">
        <f t="shared" si="4"/>
        <v>0</v>
      </c>
      <c r="Q31">
        <f t="shared" si="5"/>
        <v>4</v>
      </c>
      <c r="S31" t="str">
        <f t="shared" si="6"/>
        <v>OK</v>
      </c>
    </row>
    <row r="32" spans="1:19" x14ac:dyDescent="0.3">
      <c r="A32" s="21">
        <v>4</v>
      </c>
      <c r="B32" t="s">
        <v>52</v>
      </c>
      <c r="C32" t="s">
        <v>204</v>
      </c>
      <c r="D32">
        <v>34</v>
      </c>
      <c r="E32">
        <v>34</v>
      </c>
      <c r="F32">
        <v>0</v>
      </c>
      <c r="G32" t="s">
        <v>239</v>
      </c>
      <c r="H32">
        <f t="shared" si="0"/>
        <v>68</v>
      </c>
      <c r="I32">
        <v>3</v>
      </c>
      <c r="J32">
        <v>2</v>
      </c>
      <c r="K32">
        <f t="shared" si="1"/>
        <v>68</v>
      </c>
      <c r="N32">
        <f t="shared" si="2"/>
        <v>2</v>
      </c>
      <c r="O32">
        <f t="shared" si="3"/>
        <v>1</v>
      </c>
      <c r="P32">
        <f t="shared" si="4"/>
        <v>0</v>
      </c>
      <c r="Q32">
        <f t="shared" si="5"/>
        <v>3</v>
      </c>
      <c r="S32" t="str">
        <f t="shared" si="6"/>
        <v>OK</v>
      </c>
    </row>
    <row r="33" spans="1:19" x14ac:dyDescent="0.3">
      <c r="A33" s="21">
        <v>4</v>
      </c>
      <c r="B33" t="s">
        <v>54</v>
      </c>
      <c r="C33" t="s">
        <v>205</v>
      </c>
      <c r="D33">
        <v>34</v>
      </c>
      <c r="E33">
        <v>34</v>
      </c>
      <c r="F33">
        <v>0</v>
      </c>
      <c r="G33" t="s">
        <v>239</v>
      </c>
      <c r="H33">
        <f t="shared" si="0"/>
        <v>68</v>
      </c>
      <c r="I33">
        <v>3</v>
      </c>
      <c r="J33">
        <v>3</v>
      </c>
      <c r="K33">
        <f t="shared" si="1"/>
        <v>68</v>
      </c>
      <c r="N33">
        <f t="shared" si="2"/>
        <v>2</v>
      </c>
      <c r="O33">
        <f t="shared" si="3"/>
        <v>1</v>
      </c>
      <c r="P33">
        <f t="shared" si="4"/>
        <v>0</v>
      </c>
      <c r="Q33">
        <f t="shared" si="5"/>
        <v>3</v>
      </c>
      <c r="S33" t="str">
        <f t="shared" si="6"/>
        <v>OK</v>
      </c>
    </row>
    <row r="34" spans="1:19" x14ac:dyDescent="0.3">
      <c r="A34" s="21">
        <v>4</v>
      </c>
      <c r="B34" t="s">
        <v>55</v>
      </c>
      <c r="C34" t="s">
        <v>201</v>
      </c>
      <c r="D34">
        <v>68</v>
      </c>
      <c r="E34">
        <v>0</v>
      </c>
      <c r="F34">
        <v>0</v>
      </c>
      <c r="G34" t="s">
        <v>239</v>
      </c>
      <c r="H34">
        <f t="shared" ref="H34:H59" si="7">SUM(D34:F34)</f>
        <v>68</v>
      </c>
      <c r="I34">
        <v>4</v>
      </c>
      <c r="J34">
        <v>4</v>
      </c>
      <c r="K34">
        <f t="shared" ref="K34:K59" si="8">IF(G34="OK",H34,0)</f>
        <v>68</v>
      </c>
      <c r="N34">
        <f t="shared" si="2"/>
        <v>4</v>
      </c>
      <c r="O34">
        <f t="shared" si="3"/>
        <v>0</v>
      </c>
      <c r="P34">
        <f t="shared" si="4"/>
        <v>0</v>
      </c>
      <c r="Q34">
        <f t="shared" si="5"/>
        <v>4</v>
      </c>
      <c r="S34" t="str">
        <f t="shared" si="6"/>
        <v>OK</v>
      </c>
    </row>
    <row r="35" spans="1:19" x14ac:dyDescent="0.3">
      <c r="A35" s="21">
        <v>4</v>
      </c>
      <c r="B35" t="s">
        <v>53</v>
      </c>
      <c r="C35" t="s">
        <v>206</v>
      </c>
      <c r="D35">
        <v>68</v>
      </c>
      <c r="E35">
        <v>0</v>
      </c>
      <c r="F35">
        <v>0</v>
      </c>
      <c r="G35" t="s">
        <v>239</v>
      </c>
      <c r="H35">
        <f t="shared" si="7"/>
        <v>68</v>
      </c>
      <c r="I35">
        <v>4</v>
      </c>
      <c r="J35">
        <v>6</v>
      </c>
      <c r="K35">
        <f t="shared" si="8"/>
        <v>68</v>
      </c>
      <c r="N35">
        <f t="shared" si="2"/>
        <v>4</v>
      </c>
      <c r="O35">
        <f t="shared" si="3"/>
        <v>0</v>
      </c>
      <c r="P35">
        <f t="shared" si="4"/>
        <v>0</v>
      </c>
      <c r="Q35">
        <f t="shared" si="5"/>
        <v>4</v>
      </c>
      <c r="S35" t="str">
        <f t="shared" si="6"/>
        <v>OK</v>
      </c>
    </row>
    <row r="36" spans="1:19" x14ac:dyDescent="0.3">
      <c r="A36" s="21">
        <v>4</v>
      </c>
      <c r="B36" t="s">
        <v>51</v>
      </c>
      <c r="C36" t="s">
        <v>203</v>
      </c>
      <c r="D36">
        <v>68</v>
      </c>
      <c r="E36">
        <v>0</v>
      </c>
      <c r="F36">
        <v>0</v>
      </c>
      <c r="G36" t="s">
        <v>239</v>
      </c>
      <c r="H36">
        <f t="shared" si="7"/>
        <v>68</v>
      </c>
      <c r="I36">
        <v>4</v>
      </c>
      <c r="J36">
        <v>3</v>
      </c>
      <c r="K36">
        <f t="shared" si="8"/>
        <v>68</v>
      </c>
      <c r="N36">
        <f t="shared" si="2"/>
        <v>4</v>
      </c>
      <c r="O36">
        <f t="shared" si="3"/>
        <v>0</v>
      </c>
      <c r="P36">
        <f t="shared" si="4"/>
        <v>0</v>
      </c>
      <c r="Q36">
        <f t="shared" si="5"/>
        <v>4</v>
      </c>
      <c r="S36" t="str">
        <f t="shared" si="6"/>
        <v>OK</v>
      </c>
    </row>
    <row r="37" spans="1:19" x14ac:dyDescent="0.3">
      <c r="A37" s="21">
        <v>4</v>
      </c>
      <c r="B37" t="s">
        <v>46</v>
      </c>
      <c r="C37" t="s">
        <v>202</v>
      </c>
      <c r="D37">
        <v>68</v>
      </c>
      <c r="E37">
        <v>0</v>
      </c>
      <c r="F37">
        <v>0</v>
      </c>
      <c r="G37" t="s">
        <v>239</v>
      </c>
      <c r="H37">
        <f t="shared" si="7"/>
        <v>68</v>
      </c>
      <c r="I37">
        <v>4</v>
      </c>
      <c r="K37">
        <f t="shared" si="8"/>
        <v>68</v>
      </c>
      <c r="N37">
        <f t="shared" si="2"/>
        <v>4</v>
      </c>
      <c r="O37">
        <f t="shared" si="3"/>
        <v>0</v>
      </c>
      <c r="P37">
        <f t="shared" si="4"/>
        <v>0</v>
      </c>
      <c r="Q37">
        <f t="shared" si="5"/>
        <v>4</v>
      </c>
      <c r="S37" t="str">
        <f t="shared" si="6"/>
        <v>OK</v>
      </c>
    </row>
    <row r="38" spans="1:19" x14ac:dyDescent="0.3">
      <c r="A38" s="21">
        <v>3</v>
      </c>
      <c r="B38" t="s">
        <v>30</v>
      </c>
      <c r="C38" t="s">
        <v>198</v>
      </c>
      <c r="D38">
        <v>0</v>
      </c>
      <c r="E38">
        <v>34</v>
      </c>
      <c r="F38">
        <v>0</v>
      </c>
      <c r="G38" t="s">
        <v>239</v>
      </c>
      <c r="H38">
        <f t="shared" si="7"/>
        <v>34</v>
      </c>
      <c r="I38">
        <v>1</v>
      </c>
      <c r="K38">
        <f t="shared" si="8"/>
        <v>34</v>
      </c>
      <c r="N38">
        <f t="shared" si="2"/>
        <v>0</v>
      </c>
      <c r="O38">
        <f t="shared" si="3"/>
        <v>1</v>
      </c>
      <c r="P38">
        <f t="shared" si="4"/>
        <v>0</v>
      </c>
      <c r="Q38">
        <f t="shared" si="5"/>
        <v>1</v>
      </c>
      <c r="S38" t="str">
        <f t="shared" si="6"/>
        <v>OK</v>
      </c>
    </row>
    <row r="39" spans="1:19" x14ac:dyDescent="0.3">
      <c r="A39" s="21">
        <v>3</v>
      </c>
      <c r="B39" t="s">
        <v>36</v>
      </c>
      <c r="C39" t="s">
        <v>286</v>
      </c>
      <c r="D39">
        <v>34</v>
      </c>
      <c r="E39">
        <v>34</v>
      </c>
      <c r="F39">
        <v>0</v>
      </c>
      <c r="G39" t="s">
        <v>239</v>
      </c>
      <c r="H39">
        <f t="shared" si="7"/>
        <v>68</v>
      </c>
      <c r="I39">
        <v>3</v>
      </c>
      <c r="K39">
        <f t="shared" si="8"/>
        <v>68</v>
      </c>
      <c r="N39">
        <f t="shared" si="2"/>
        <v>2</v>
      </c>
      <c r="O39">
        <f t="shared" si="3"/>
        <v>1</v>
      </c>
      <c r="P39">
        <f t="shared" si="4"/>
        <v>0</v>
      </c>
      <c r="Q39">
        <f t="shared" si="5"/>
        <v>3</v>
      </c>
      <c r="S39" t="str">
        <f t="shared" si="6"/>
        <v>OK</v>
      </c>
    </row>
    <row r="40" spans="1:19" x14ac:dyDescent="0.3">
      <c r="A40" s="21">
        <v>3</v>
      </c>
      <c r="B40" t="s">
        <v>28</v>
      </c>
      <c r="C40" t="s">
        <v>197</v>
      </c>
      <c r="D40">
        <v>68</v>
      </c>
      <c r="E40">
        <v>0</v>
      </c>
      <c r="F40">
        <v>0</v>
      </c>
      <c r="G40" t="s">
        <v>239</v>
      </c>
      <c r="H40">
        <f t="shared" si="7"/>
        <v>68</v>
      </c>
      <c r="I40">
        <v>4</v>
      </c>
      <c r="K40">
        <f t="shared" si="8"/>
        <v>68</v>
      </c>
      <c r="N40">
        <f t="shared" si="2"/>
        <v>4</v>
      </c>
      <c r="O40">
        <f t="shared" si="3"/>
        <v>0</v>
      </c>
      <c r="P40">
        <f t="shared" si="4"/>
        <v>0</v>
      </c>
      <c r="Q40">
        <f t="shared" si="5"/>
        <v>4</v>
      </c>
      <c r="S40" t="str">
        <f t="shared" si="6"/>
        <v>OK</v>
      </c>
    </row>
    <row r="41" spans="1:19" x14ac:dyDescent="0.3">
      <c r="A41" s="21">
        <v>3</v>
      </c>
      <c r="B41" t="s">
        <v>32</v>
      </c>
      <c r="C41" t="s">
        <v>194</v>
      </c>
      <c r="D41">
        <v>68</v>
      </c>
      <c r="E41">
        <v>0</v>
      </c>
      <c r="F41">
        <v>0</v>
      </c>
      <c r="G41" t="s">
        <v>239</v>
      </c>
      <c r="H41">
        <f t="shared" si="7"/>
        <v>68</v>
      </c>
      <c r="I41">
        <v>4</v>
      </c>
      <c r="K41">
        <f t="shared" si="8"/>
        <v>68</v>
      </c>
      <c r="N41">
        <f t="shared" si="2"/>
        <v>4</v>
      </c>
      <c r="O41">
        <f t="shared" si="3"/>
        <v>0</v>
      </c>
      <c r="P41">
        <f t="shared" si="4"/>
        <v>0</v>
      </c>
      <c r="Q41">
        <f t="shared" si="5"/>
        <v>4</v>
      </c>
      <c r="S41" t="str">
        <f t="shared" si="6"/>
        <v>OK</v>
      </c>
    </row>
    <row r="42" spans="1:19" x14ac:dyDescent="0.3">
      <c r="A42" s="21">
        <v>3</v>
      </c>
      <c r="B42" t="s">
        <v>34</v>
      </c>
      <c r="C42" t="s">
        <v>200</v>
      </c>
      <c r="D42">
        <v>68</v>
      </c>
      <c r="E42">
        <v>0</v>
      </c>
      <c r="F42">
        <v>0</v>
      </c>
      <c r="G42" t="s">
        <v>239</v>
      </c>
      <c r="H42">
        <f t="shared" si="7"/>
        <v>68</v>
      </c>
      <c r="I42">
        <v>4</v>
      </c>
      <c r="K42">
        <f t="shared" si="8"/>
        <v>68</v>
      </c>
      <c r="N42">
        <f t="shared" si="2"/>
        <v>4</v>
      </c>
      <c r="O42">
        <f t="shared" si="3"/>
        <v>0</v>
      </c>
      <c r="P42">
        <f t="shared" si="4"/>
        <v>0</v>
      </c>
      <c r="Q42">
        <f t="shared" si="5"/>
        <v>4</v>
      </c>
      <c r="S42" t="str">
        <f t="shared" si="6"/>
        <v>OK</v>
      </c>
    </row>
    <row r="43" spans="1:19" x14ac:dyDescent="0.3">
      <c r="A43" s="21">
        <v>3</v>
      </c>
      <c r="B43" t="s">
        <v>40</v>
      </c>
      <c r="C43" t="s">
        <v>195</v>
      </c>
      <c r="D43">
        <v>68</v>
      </c>
      <c r="E43">
        <v>0</v>
      </c>
      <c r="F43">
        <v>0</v>
      </c>
      <c r="G43" t="s">
        <v>239</v>
      </c>
      <c r="H43">
        <f t="shared" si="7"/>
        <v>68</v>
      </c>
      <c r="I43">
        <v>4</v>
      </c>
      <c r="J43" s="1"/>
      <c r="K43">
        <f t="shared" si="8"/>
        <v>68</v>
      </c>
      <c r="N43">
        <f t="shared" si="2"/>
        <v>4</v>
      </c>
      <c r="O43">
        <f t="shared" si="3"/>
        <v>0</v>
      </c>
      <c r="P43">
        <f t="shared" si="4"/>
        <v>0</v>
      </c>
      <c r="Q43">
        <f t="shared" si="5"/>
        <v>4</v>
      </c>
      <c r="S43" t="str">
        <f t="shared" si="6"/>
        <v>OK</v>
      </c>
    </row>
    <row r="44" spans="1:19" x14ac:dyDescent="0.3">
      <c r="A44" s="21">
        <v>3</v>
      </c>
      <c r="B44" t="s">
        <v>44</v>
      </c>
      <c r="C44" t="s">
        <v>199</v>
      </c>
      <c r="D44">
        <v>68</v>
      </c>
      <c r="E44">
        <v>0</v>
      </c>
      <c r="F44">
        <v>0</v>
      </c>
      <c r="G44" t="s">
        <v>239</v>
      </c>
      <c r="H44">
        <f t="shared" si="7"/>
        <v>68</v>
      </c>
      <c r="I44">
        <v>4</v>
      </c>
      <c r="K44">
        <f t="shared" si="8"/>
        <v>68</v>
      </c>
      <c r="N44">
        <f t="shared" si="2"/>
        <v>4</v>
      </c>
      <c r="O44">
        <f t="shared" si="3"/>
        <v>0</v>
      </c>
      <c r="P44">
        <f t="shared" si="4"/>
        <v>0</v>
      </c>
      <c r="Q44">
        <f t="shared" si="5"/>
        <v>4</v>
      </c>
      <c r="S44" t="str">
        <f t="shared" si="6"/>
        <v>OK</v>
      </c>
    </row>
    <row r="45" spans="1:19" x14ac:dyDescent="0.3">
      <c r="A45" s="21">
        <v>2</v>
      </c>
      <c r="B45" t="s">
        <v>14</v>
      </c>
      <c r="C45" t="s">
        <v>189</v>
      </c>
      <c r="D45">
        <v>0</v>
      </c>
      <c r="E45">
        <v>34</v>
      </c>
      <c r="F45">
        <v>0</v>
      </c>
      <c r="G45" t="s">
        <v>239</v>
      </c>
      <c r="H45">
        <f t="shared" si="7"/>
        <v>34</v>
      </c>
      <c r="I45">
        <v>1</v>
      </c>
      <c r="K45">
        <f t="shared" si="8"/>
        <v>34</v>
      </c>
      <c r="N45">
        <f t="shared" si="2"/>
        <v>0</v>
      </c>
      <c r="O45">
        <f t="shared" si="3"/>
        <v>1</v>
      </c>
      <c r="P45">
        <f t="shared" si="4"/>
        <v>0</v>
      </c>
      <c r="Q45">
        <f t="shared" si="5"/>
        <v>1</v>
      </c>
      <c r="S45" t="str">
        <f t="shared" si="6"/>
        <v>OK</v>
      </c>
    </row>
    <row r="46" spans="1:19" x14ac:dyDescent="0.3">
      <c r="A46" s="21">
        <v>2</v>
      </c>
      <c r="B46" t="s">
        <v>42</v>
      </c>
      <c r="C46" t="s">
        <v>188</v>
      </c>
      <c r="D46">
        <v>0</v>
      </c>
      <c r="E46">
        <v>68</v>
      </c>
      <c r="F46">
        <v>0</v>
      </c>
      <c r="G46" t="s">
        <v>239</v>
      </c>
      <c r="H46">
        <f t="shared" si="7"/>
        <v>68</v>
      </c>
      <c r="I46">
        <v>2</v>
      </c>
      <c r="J46">
        <v>1</v>
      </c>
      <c r="K46">
        <f t="shared" si="8"/>
        <v>68</v>
      </c>
      <c r="N46">
        <f t="shared" si="2"/>
        <v>0</v>
      </c>
      <c r="O46">
        <f t="shared" si="3"/>
        <v>2</v>
      </c>
      <c r="P46">
        <f t="shared" si="4"/>
        <v>0</v>
      </c>
      <c r="Q46">
        <f t="shared" si="5"/>
        <v>2</v>
      </c>
      <c r="S46" t="str">
        <f t="shared" si="6"/>
        <v>OK</v>
      </c>
    </row>
    <row r="47" spans="1:19" x14ac:dyDescent="0.3">
      <c r="A47" s="21">
        <v>2</v>
      </c>
      <c r="B47" t="s">
        <v>16</v>
      </c>
      <c r="C47" t="s">
        <v>191</v>
      </c>
      <c r="D47">
        <v>34</v>
      </c>
      <c r="E47">
        <v>34</v>
      </c>
      <c r="F47">
        <v>0</v>
      </c>
      <c r="G47" t="s">
        <v>239</v>
      </c>
      <c r="H47">
        <f t="shared" si="7"/>
        <v>68</v>
      </c>
      <c r="I47">
        <v>3</v>
      </c>
      <c r="J47">
        <v>4</v>
      </c>
      <c r="K47">
        <f t="shared" si="8"/>
        <v>68</v>
      </c>
      <c r="N47">
        <f t="shared" si="2"/>
        <v>2</v>
      </c>
      <c r="O47">
        <f t="shared" si="3"/>
        <v>1</v>
      </c>
      <c r="P47">
        <f t="shared" si="4"/>
        <v>0</v>
      </c>
      <c r="Q47">
        <f t="shared" si="5"/>
        <v>3</v>
      </c>
      <c r="S47" t="str">
        <f t="shared" si="6"/>
        <v>OK</v>
      </c>
    </row>
    <row r="48" spans="1:19" x14ac:dyDescent="0.3">
      <c r="A48" s="21">
        <v>2</v>
      </c>
      <c r="B48" t="s">
        <v>20</v>
      </c>
      <c r="C48" t="s">
        <v>192</v>
      </c>
      <c r="D48">
        <v>34</v>
      </c>
      <c r="E48">
        <v>34</v>
      </c>
      <c r="F48">
        <v>0</v>
      </c>
      <c r="G48" t="s">
        <v>239</v>
      </c>
      <c r="H48">
        <f t="shared" si="7"/>
        <v>68</v>
      </c>
      <c r="I48">
        <v>3</v>
      </c>
      <c r="K48">
        <f t="shared" si="8"/>
        <v>68</v>
      </c>
      <c r="N48">
        <f t="shared" si="2"/>
        <v>2</v>
      </c>
      <c r="O48">
        <f t="shared" si="3"/>
        <v>1</v>
      </c>
      <c r="P48">
        <f t="shared" si="4"/>
        <v>0</v>
      </c>
      <c r="Q48">
        <f t="shared" si="5"/>
        <v>3</v>
      </c>
      <c r="S48" t="str">
        <f t="shared" si="6"/>
        <v>OK</v>
      </c>
    </row>
    <row r="49" spans="1:19" x14ac:dyDescent="0.3">
      <c r="A49" s="21">
        <v>2</v>
      </c>
      <c r="B49" t="s">
        <v>12</v>
      </c>
      <c r="C49" t="s">
        <v>187</v>
      </c>
      <c r="D49">
        <v>68</v>
      </c>
      <c r="E49">
        <v>0</v>
      </c>
      <c r="F49">
        <v>0</v>
      </c>
      <c r="G49" t="s">
        <v>239</v>
      </c>
      <c r="H49">
        <f t="shared" si="7"/>
        <v>68</v>
      </c>
      <c r="I49">
        <v>4</v>
      </c>
      <c r="K49">
        <f t="shared" si="8"/>
        <v>68</v>
      </c>
      <c r="N49">
        <f t="shared" si="2"/>
        <v>4</v>
      </c>
      <c r="O49">
        <f t="shared" si="3"/>
        <v>0</v>
      </c>
      <c r="P49">
        <f t="shared" si="4"/>
        <v>0</v>
      </c>
      <c r="Q49">
        <f t="shared" si="5"/>
        <v>4</v>
      </c>
      <c r="S49" t="str">
        <f t="shared" si="6"/>
        <v>OK</v>
      </c>
    </row>
    <row r="50" spans="1:19" x14ac:dyDescent="0.3">
      <c r="A50" s="21">
        <v>2</v>
      </c>
      <c r="B50" t="s">
        <v>18</v>
      </c>
      <c r="C50" t="s">
        <v>186</v>
      </c>
      <c r="D50">
        <v>68</v>
      </c>
      <c r="E50">
        <v>0</v>
      </c>
      <c r="F50">
        <v>0</v>
      </c>
      <c r="G50" t="s">
        <v>239</v>
      </c>
      <c r="H50">
        <f t="shared" si="7"/>
        <v>68</v>
      </c>
      <c r="I50">
        <v>4</v>
      </c>
      <c r="K50">
        <f t="shared" si="8"/>
        <v>68</v>
      </c>
      <c r="L50" t="s">
        <v>257</v>
      </c>
      <c r="N50">
        <f t="shared" si="2"/>
        <v>4</v>
      </c>
      <c r="O50">
        <f t="shared" si="3"/>
        <v>0</v>
      </c>
      <c r="P50">
        <f t="shared" si="4"/>
        <v>0</v>
      </c>
      <c r="Q50">
        <f t="shared" si="5"/>
        <v>4</v>
      </c>
      <c r="S50" t="str">
        <f t="shared" si="6"/>
        <v>OK</v>
      </c>
    </row>
    <row r="51" spans="1:19" x14ac:dyDescent="0.3">
      <c r="A51" s="21">
        <v>2</v>
      </c>
      <c r="B51" t="s">
        <v>26</v>
      </c>
      <c r="C51" t="s">
        <v>193</v>
      </c>
      <c r="D51">
        <v>68</v>
      </c>
      <c r="E51">
        <v>0</v>
      </c>
      <c r="F51">
        <v>0</v>
      </c>
      <c r="G51" t="s">
        <v>239</v>
      </c>
      <c r="H51">
        <f t="shared" si="7"/>
        <v>68</v>
      </c>
      <c r="I51">
        <v>4</v>
      </c>
      <c r="K51">
        <f t="shared" si="8"/>
        <v>68</v>
      </c>
      <c r="L51" t="s">
        <v>257</v>
      </c>
      <c r="N51">
        <f t="shared" si="2"/>
        <v>4</v>
      </c>
      <c r="O51">
        <f t="shared" si="3"/>
        <v>0</v>
      </c>
      <c r="P51">
        <f t="shared" si="4"/>
        <v>0</v>
      </c>
      <c r="Q51">
        <f t="shared" si="5"/>
        <v>4</v>
      </c>
      <c r="S51" t="str">
        <f t="shared" si="6"/>
        <v>OK</v>
      </c>
    </row>
    <row r="52" spans="1:19" x14ac:dyDescent="0.3">
      <c r="A52" s="21">
        <v>2</v>
      </c>
      <c r="B52" t="s">
        <v>24</v>
      </c>
      <c r="C52" t="s">
        <v>184</v>
      </c>
      <c r="D52">
        <v>85</v>
      </c>
      <c r="E52">
        <v>0</v>
      </c>
      <c r="F52">
        <v>0</v>
      </c>
      <c r="G52" t="s">
        <v>239</v>
      </c>
      <c r="H52">
        <f t="shared" si="7"/>
        <v>85</v>
      </c>
      <c r="I52">
        <v>5</v>
      </c>
      <c r="J52">
        <v>1</v>
      </c>
      <c r="K52">
        <f t="shared" si="8"/>
        <v>85</v>
      </c>
      <c r="L52" t="s">
        <v>265</v>
      </c>
      <c r="N52">
        <f t="shared" si="2"/>
        <v>5</v>
      </c>
      <c r="O52">
        <f t="shared" si="3"/>
        <v>0</v>
      </c>
      <c r="P52">
        <f t="shared" si="4"/>
        <v>0</v>
      </c>
      <c r="Q52">
        <f t="shared" si="5"/>
        <v>5</v>
      </c>
      <c r="S52" t="str">
        <f t="shared" si="6"/>
        <v>OK</v>
      </c>
    </row>
    <row r="53" spans="1:19" x14ac:dyDescent="0.3">
      <c r="A53" s="21">
        <v>1</v>
      </c>
      <c r="B53" t="s">
        <v>0</v>
      </c>
      <c r="C53" t="s">
        <v>178</v>
      </c>
      <c r="D53">
        <v>34</v>
      </c>
      <c r="E53">
        <v>0</v>
      </c>
      <c r="F53">
        <v>0</v>
      </c>
      <c r="G53" t="s">
        <v>239</v>
      </c>
      <c r="H53">
        <f t="shared" si="7"/>
        <v>34</v>
      </c>
      <c r="I53">
        <v>2</v>
      </c>
      <c r="J53">
        <v>2</v>
      </c>
      <c r="K53">
        <f t="shared" si="8"/>
        <v>34</v>
      </c>
      <c r="L53" t="s">
        <v>257</v>
      </c>
      <c r="N53">
        <f t="shared" si="2"/>
        <v>2</v>
      </c>
      <c r="O53">
        <f t="shared" si="3"/>
        <v>0</v>
      </c>
      <c r="P53">
        <f t="shared" si="4"/>
        <v>0</v>
      </c>
      <c r="Q53">
        <f t="shared" si="5"/>
        <v>2</v>
      </c>
      <c r="S53" t="str">
        <f t="shared" si="6"/>
        <v>OK</v>
      </c>
    </row>
    <row r="54" spans="1:19" x14ac:dyDescent="0.3">
      <c r="A54" s="21">
        <v>1</v>
      </c>
      <c r="B54" t="s">
        <v>22</v>
      </c>
      <c r="C54" t="s">
        <v>176</v>
      </c>
      <c r="D54">
        <v>0</v>
      </c>
      <c r="E54">
        <v>68</v>
      </c>
      <c r="F54">
        <v>0</v>
      </c>
      <c r="G54" t="s">
        <v>239</v>
      </c>
      <c r="H54">
        <f t="shared" si="7"/>
        <v>68</v>
      </c>
      <c r="I54">
        <v>2</v>
      </c>
      <c r="K54">
        <f t="shared" si="8"/>
        <v>68</v>
      </c>
      <c r="L54" t="s">
        <v>265</v>
      </c>
      <c r="N54">
        <f t="shared" si="2"/>
        <v>0</v>
      </c>
      <c r="O54">
        <f t="shared" si="3"/>
        <v>2</v>
      </c>
      <c r="P54">
        <f t="shared" si="4"/>
        <v>0</v>
      </c>
      <c r="Q54">
        <f t="shared" si="5"/>
        <v>2</v>
      </c>
      <c r="S54" t="str">
        <f t="shared" si="6"/>
        <v>OK</v>
      </c>
    </row>
    <row r="55" spans="1:19" x14ac:dyDescent="0.3">
      <c r="A55" s="21">
        <v>1</v>
      </c>
      <c r="B55" t="s">
        <v>4</v>
      </c>
      <c r="C55" t="s">
        <v>183</v>
      </c>
      <c r="D55">
        <v>34</v>
      </c>
      <c r="E55">
        <v>34</v>
      </c>
      <c r="F55">
        <v>0</v>
      </c>
      <c r="G55" t="s">
        <v>239</v>
      </c>
      <c r="H55">
        <f t="shared" si="7"/>
        <v>68</v>
      </c>
      <c r="I55">
        <v>3</v>
      </c>
      <c r="K55">
        <f t="shared" si="8"/>
        <v>68</v>
      </c>
      <c r="L55" t="s">
        <v>268</v>
      </c>
      <c r="N55">
        <f t="shared" si="2"/>
        <v>2</v>
      </c>
      <c r="O55">
        <f t="shared" si="3"/>
        <v>1</v>
      </c>
      <c r="P55">
        <f t="shared" si="4"/>
        <v>0</v>
      </c>
      <c r="Q55">
        <f t="shared" si="5"/>
        <v>3</v>
      </c>
      <c r="S55" t="str">
        <f t="shared" si="6"/>
        <v>OK</v>
      </c>
    </row>
    <row r="56" spans="1:19" x14ac:dyDescent="0.3">
      <c r="A56" s="21">
        <v>1</v>
      </c>
      <c r="B56" t="s">
        <v>8</v>
      </c>
      <c r="C56" t="s">
        <v>180</v>
      </c>
      <c r="D56">
        <v>34</v>
      </c>
      <c r="E56">
        <v>34</v>
      </c>
      <c r="F56">
        <v>0</v>
      </c>
      <c r="G56" t="s">
        <v>239</v>
      </c>
      <c r="H56">
        <f t="shared" si="7"/>
        <v>68</v>
      </c>
      <c r="I56">
        <v>3</v>
      </c>
      <c r="K56">
        <f t="shared" si="8"/>
        <v>68</v>
      </c>
      <c r="L56" t="s">
        <v>271</v>
      </c>
      <c r="N56">
        <f t="shared" si="2"/>
        <v>2</v>
      </c>
      <c r="O56">
        <f t="shared" si="3"/>
        <v>1</v>
      </c>
      <c r="P56">
        <f t="shared" si="4"/>
        <v>0</v>
      </c>
      <c r="Q56">
        <f t="shared" si="5"/>
        <v>3</v>
      </c>
      <c r="S56" t="str">
        <f t="shared" si="6"/>
        <v>OK</v>
      </c>
    </row>
    <row r="57" spans="1:19" x14ac:dyDescent="0.3">
      <c r="A57" s="21">
        <v>1</v>
      </c>
      <c r="B57" t="s">
        <v>2</v>
      </c>
      <c r="C57" t="s">
        <v>182</v>
      </c>
      <c r="D57">
        <v>68</v>
      </c>
      <c r="E57">
        <v>0</v>
      </c>
      <c r="F57">
        <v>0</v>
      </c>
      <c r="G57" t="s">
        <v>239</v>
      </c>
      <c r="H57">
        <f t="shared" si="7"/>
        <v>68</v>
      </c>
      <c r="I57">
        <v>4</v>
      </c>
      <c r="J57">
        <v>5</v>
      </c>
      <c r="K57">
        <f t="shared" si="8"/>
        <v>68</v>
      </c>
      <c r="L57" t="s">
        <v>272</v>
      </c>
      <c r="N57">
        <f t="shared" si="2"/>
        <v>4</v>
      </c>
      <c r="O57">
        <f t="shared" si="3"/>
        <v>0</v>
      </c>
      <c r="P57">
        <f t="shared" si="4"/>
        <v>0</v>
      </c>
      <c r="Q57">
        <f t="shared" si="5"/>
        <v>4</v>
      </c>
      <c r="S57" t="str">
        <f t="shared" si="6"/>
        <v>OK</v>
      </c>
    </row>
    <row r="58" spans="1:19" x14ac:dyDescent="0.3">
      <c r="A58" s="21">
        <v>1</v>
      </c>
      <c r="B58" t="s">
        <v>10</v>
      </c>
      <c r="C58" t="s">
        <v>174</v>
      </c>
      <c r="D58">
        <v>68</v>
      </c>
      <c r="E58">
        <v>0</v>
      </c>
      <c r="F58">
        <v>0</v>
      </c>
      <c r="G58" t="s">
        <v>239</v>
      </c>
      <c r="H58">
        <f t="shared" si="7"/>
        <v>68</v>
      </c>
      <c r="I58">
        <v>4</v>
      </c>
      <c r="K58">
        <f t="shared" si="8"/>
        <v>68</v>
      </c>
      <c r="L58" t="s">
        <v>277</v>
      </c>
      <c r="N58">
        <f t="shared" si="2"/>
        <v>4</v>
      </c>
      <c r="O58">
        <f t="shared" si="3"/>
        <v>0</v>
      </c>
      <c r="P58">
        <f t="shared" si="4"/>
        <v>0</v>
      </c>
      <c r="Q58">
        <f t="shared" si="5"/>
        <v>4</v>
      </c>
      <c r="S58" t="str">
        <f t="shared" si="6"/>
        <v>OK</v>
      </c>
    </row>
    <row r="59" spans="1:19" x14ac:dyDescent="0.3">
      <c r="A59" s="21">
        <v>1</v>
      </c>
      <c r="B59" t="s">
        <v>6</v>
      </c>
      <c r="C59" t="s">
        <v>172</v>
      </c>
      <c r="D59">
        <v>102</v>
      </c>
      <c r="E59">
        <v>0</v>
      </c>
      <c r="F59">
        <v>0</v>
      </c>
      <c r="G59" t="s">
        <v>239</v>
      </c>
      <c r="H59">
        <f t="shared" si="7"/>
        <v>102</v>
      </c>
      <c r="I59">
        <v>6</v>
      </c>
      <c r="K59">
        <f t="shared" si="8"/>
        <v>102</v>
      </c>
      <c r="L59" t="s">
        <v>278</v>
      </c>
      <c r="N59">
        <f t="shared" si="2"/>
        <v>6</v>
      </c>
      <c r="O59">
        <f t="shared" si="3"/>
        <v>0</v>
      </c>
      <c r="P59">
        <f t="shared" si="4"/>
        <v>0</v>
      </c>
      <c r="Q59">
        <f t="shared" si="5"/>
        <v>6</v>
      </c>
      <c r="S59" t="str">
        <f t="shared" si="6"/>
        <v>OK</v>
      </c>
    </row>
    <row r="62" spans="1:19" x14ac:dyDescent="0.3">
      <c r="A62" t="s">
        <v>373</v>
      </c>
      <c r="B62" t="s">
        <v>374</v>
      </c>
      <c r="H62">
        <f>SUM(H2:H59)</f>
        <v>4046</v>
      </c>
      <c r="I62">
        <f>SUM(I2:I59)</f>
        <v>198</v>
      </c>
    </row>
    <row r="64" spans="1:19" x14ac:dyDescent="0.3">
      <c r="N64" s="20"/>
    </row>
    <row r="67" spans="10:14" x14ac:dyDescent="0.3">
      <c r="N67" s="20"/>
    </row>
    <row r="72" spans="10:14" x14ac:dyDescent="0.3">
      <c r="J72" s="1"/>
    </row>
    <row r="87" spans="10:10" x14ac:dyDescent="0.3">
      <c r="J87" s="1"/>
    </row>
    <row r="96" spans="10:10" x14ac:dyDescent="0.3">
      <c r="J96" s="1"/>
    </row>
    <row r="104" spans="10:10" x14ac:dyDescent="0.3">
      <c r="J104" s="1"/>
    </row>
    <row r="119" spans="10:10" x14ac:dyDescent="0.3">
      <c r="J119" s="1"/>
    </row>
    <row r="125" spans="10:10" x14ac:dyDescent="0.3">
      <c r="J125" s="1"/>
    </row>
  </sheetData>
  <autoFilter ref="A1:I1" xr:uid="{D0CF3A05-4AAE-414E-A7D8-4E8F625B2DFE}">
    <sortState xmlns:xlrd2="http://schemas.microsoft.com/office/spreadsheetml/2017/richdata2" ref="A2:I59">
      <sortCondition descending="1"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6ABD-1993-4E7E-9301-52B40321F6B0}">
  <dimension ref="A1:D33"/>
  <sheetViews>
    <sheetView topLeftCell="C1" workbookViewId="0">
      <selection activeCell="C33" sqref="C2:C33"/>
    </sheetView>
  </sheetViews>
  <sheetFormatPr defaultRowHeight="14.4" x14ac:dyDescent="0.3"/>
  <cols>
    <col min="1" max="1" width="10" bestFit="1" customWidth="1"/>
    <col min="2" max="2" width="47.5546875" customWidth="1"/>
    <col min="3" max="3" width="47.33203125" bestFit="1" customWidth="1"/>
    <col min="4" max="4" width="22.33203125" bestFit="1" customWidth="1"/>
    <col min="6" max="6" width="10" bestFit="1" customWidth="1"/>
    <col min="7" max="7" width="47.33203125" bestFit="1" customWidth="1"/>
  </cols>
  <sheetData>
    <row r="1" spans="1:4" x14ac:dyDescent="0.3">
      <c r="A1" t="s">
        <v>106</v>
      </c>
      <c r="B1" t="s">
        <v>48</v>
      </c>
      <c r="C1" t="s">
        <v>49</v>
      </c>
      <c r="D1" t="s">
        <v>107</v>
      </c>
    </row>
    <row r="2" spans="1:4" x14ac:dyDescent="0.3">
      <c r="A2" s="4" t="s">
        <v>12</v>
      </c>
      <c r="B2" s="4" t="s">
        <v>13</v>
      </c>
      <c r="C2" s="4" t="s">
        <v>7</v>
      </c>
      <c r="D2" t="s">
        <v>55</v>
      </c>
    </row>
    <row r="3" spans="1:4" x14ac:dyDescent="0.3">
      <c r="A3" s="4" t="s">
        <v>14</v>
      </c>
      <c r="B3" s="4" t="s">
        <v>15</v>
      </c>
      <c r="C3" s="4" t="s">
        <v>7</v>
      </c>
      <c r="D3" t="s">
        <v>32</v>
      </c>
    </row>
    <row r="4" spans="1:4" x14ac:dyDescent="0.3">
      <c r="A4" s="4" t="s">
        <v>16</v>
      </c>
      <c r="B4" s="4" t="s">
        <v>17</v>
      </c>
      <c r="C4" s="4" t="s">
        <v>3</v>
      </c>
      <c r="D4" t="s">
        <v>103</v>
      </c>
    </row>
    <row r="5" spans="1:4" x14ac:dyDescent="0.3">
      <c r="A5" s="4" t="s">
        <v>32</v>
      </c>
      <c r="B5" s="4" t="s">
        <v>33</v>
      </c>
      <c r="C5" s="4" t="s">
        <v>17</v>
      </c>
      <c r="D5" t="s">
        <v>6</v>
      </c>
    </row>
    <row r="6" spans="1:4" x14ac:dyDescent="0.3">
      <c r="A6" s="4" t="s">
        <v>34</v>
      </c>
      <c r="B6" s="4" t="s">
        <v>35</v>
      </c>
      <c r="C6" s="4" t="s">
        <v>21</v>
      </c>
      <c r="D6" t="s">
        <v>6</v>
      </c>
    </row>
    <row r="7" spans="1:4" x14ac:dyDescent="0.3">
      <c r="A7" s="4" t="s">
        <v>36</v>
      </c>
      <c r="B7" s="4" t="s">
        <v>37</v>
      </c>
      <c r="C7" s="4" t="s">
        <v>21</v>
      </c>
      <c r="D7" t="s">
        <v>6</v>
      </c>
    </row>
    <row r="8" spans="1:4" x14ac:dyDescent="0.3">
      <c r="A8" s="4" t="s">
        <v>57</v>
      </c>
      <c r="B8" s="4" t="s">
        <v>80</v>
      </c>
      <c r="C8" s="4" t="s">
        <v>75</v>
      </c>
      <c r="D8" t="s">
        <v>24</v>
      </c>
    </row>
    <row r="9" spans="1:4" x14ac:dyDescent="0.3">
      <c r="A9" s="4" t="s">
        <v>103</v>
      </c>
      <c r="B9" s="4" t="s">
        <v>82</v>
      </c>
      <c r="C9" s="4" t="s">
        <v>76</v>
      </c>
      <c r="D9" t="s">
        <v>24</v>
      </c>
    </row>
    <row r="10" spans="1:4" x14ac:dyDescent="0.3">
      <c r="A10" s="4" t="s">
        <v>59</v>
      </c>
      <c r="B10" s="4" t="s">
        <v>83</v>
      </c>
      <c r="C10" s="4" t="s">
        <v>78</v>
      </c>
      <c r="D10" t="s">
        <v>40</v>
      </c>
    </row>
    <row r="11" spans="1:4" x14ac:dyDescent="0.3">
      <c r="A11" s="4" t="s">
        <v>50</v>
      </c>
      <c r="B11" s="4" t="s">
        <v>93</v>
      </c>
      <c r="C11" s="4" t="s">
        <v>89</v>
      </c>
      <c r="D11" t="s">
        <v>46</v>
      </c>
    </row>
    <row r="12" spans="1:4" x14ac:dyDescent="0.3">
      <c r="A12" s="4" t="s">
        <v>67</v>
      </c>
      <c r="B12" s="4" t="s">
        <v>90</v>
      </c>
      <c r="C12" s="4" t="s">
        <v>80</v>
      </c>
      <c r="D12" t="s">
        <v>59</v>
      </c>
    </row>
    <row r="13" spans="1:4" x14ac:dyDescent="0.3">
      <c r="A13" s="4" t="s">
        <v>66</v>
      </c>
      <c r="B13" s="4" t="s">
        <v>92</v>
      </c>
      <c r="C13" s="4" t="s">
        <v>88</v>
      </c>
      <c r="D13" t="s">
        <v>51</v>
      </c>
    </row>
    <row r="14" spans="1:4" x14ac:dyDescent="0.3">
      <c r="A14" s="4" t="s">
        <v>73</v>
      </c>
      <c r="B14" s="4" t="s">
        <v>101</v>
      </c>
      <c r="C14" s="4" t="s">
        <v>100</v>
      </c>
      <c r="D14" t="s">
        <v>52</v>
      </c>
    </row>
    <row r="15" spans="1:4" x14ac:dyDescent="0.3">
      <c r="A15" s="4" t="s">
        <v>72</v>
      </c>
      <c r="B15" s="4" t="s">
        <v>71</v>
      </c>
      <c r="C15" s="4" t="s">
        <v>100</v>
      </c>
      <c r="D15" t="s">
        <v>52</v>
      </c>
    </row>
    <row r="16" spans="1:4" x14ac:dyDescent="0.3">
      <c r="A16" s="4" t="s">
        <v>52</v>
      </c>
      <c r="B16" s="4" t="s">
        <v>76</v>
      </c>
      <c r="C16" s="4" t="s">
        <v>37</v>
      </c>
      <c r="D16" t="s">
        <v>36</v>
      </c>
    </row>
    <row r="17" spans="1:4" x14ac:dyDescent="0.3">
      <c r="A17" s="4" t="s">
        <v>54</v>
      </c>
      <c r="B17" s="4" t="s">
        <v>77</v>
      </c>
      <c r="C17" s="4" t="s">
        <v>37</v>
      </c>
      <c r="D17" t="s">
        <v>36</v>
      </c>
    </row>
    <row r="18" spans="1:4" x14ac:dyDescent="0.3">
      <c r="A18" s="4" t="s">
        <v>53</v>
      </c>
      <c r="B18" s="4" t="s">
        <v>75</v>
      </c>
      <c r="C18" s="4" t="s">
        <v>33</v>
      </c>
      <c r="D18" t="s">
        <v>10</v>
      </c>
    </row>
    <row r="19" spans="1:4" x14ac:dyDescent="0.3">
      <c r="A19" s="4" t="s">
        <v>63</v>
      </c>
      <c r="B19" s="4" t="s">
        <v>88</v>
      </c>
      <c r="C19" s="4" t="s">
        <v>76</v>
      </c>
      <c r="D19" t="s">
        <v>22</v>
      </c>
    </row>
    <row r="20" spans="1:4" x14ac:dyDescent="0.3">
      <c r="A20" s="4" t="s">
        <v>62</v>
      </c>
      <c r="B20" s="4" t="s">
        <v>87</v>
      </c>
      <c r="C20" s="4" t="s">
        <v>82</v>
      </c>
      <c r="D20" t="s">
        <v>63</v>
      </c>
    </row>
    <row r="21" spans="1:4" x14ac:dyDescent="0.3">
      <c r="A21" s="4" t="s">
        <v>18</v>
      </c>
      <c r="B21" s="4" t="s">
        <v>19</v>
      </c>
      <c r="C21" s="4" t="s">
        <v>9</v>
      </c>
      <c r="D21" t="s">
        <v>58</v>
      </c>
    </row>
    <row r="22" spans="1:4" x14ac:dyDescent="0.3">
      <c r="A22" s="4" t="s">
        <v>20</v>
      </c>
      <c r="B22" s="4" t="s">
        <v>21</v>
      </c>
      <c r="C22" s="4" t="s">
        <v>5</v>
      </c>
      <c r="D22" t="s">
        <v>16</v>
      </c>
    </row>
    <row r="23" spans="1:4" x14ac:dyDescent="0.3">
      <c r="A23" s="4" t="s">
        <v>64</v>
      </c>
      <c r="B23" s="4" t="s">
        <v>89</v>
      </c>
      <c r="C23" s="4" t="s">
        <v>83</v>
      </c>
      <c r="D23" t="s">
        <v>8</v>
      </c>
    </row>
    <row r="24" spans="1:4" x14ac:dyDescent="0.3">
      <c r="A24" s="4" t="s">
        <v>65</v>
      </c>
      <c r="B24" s="4" t="s">
        <v>84</v>
      </c>
      <c r="C24" s="4" t="s">
        <v>47</v>
      </c>
      <c r="D24" t="s">
        <v>2</v>
      </c>
    </row>
    <row r="25" spans="1:4" x14ac:dyDescent="0.3">
      <c r="A25" s="4" t="s">
        <v>61</v>
      </c>
      <c r="B25" s="4" t="s">
        <v>86</v>
      </c>
      <c r="C25" s="4" t="s">
        <v>81</v>
      </c>
      <c r="D25" t="s">
        <v>64</v>
      </c>
    </row>
    <row r="26" spans="1:4" x14ac:dyDescent="0.3">
      <c r="A26" s="4" t="s">
        <v>42</v>
      </c>
      <c r="B26" s="4" t="s">
        <v>43</v>
      </c>
      <c r="C26" s="4" t="s">
        <v>23</v>
      </c>
      <c r="D26" t="s">
        <v>65</v>
      </c>
    </row>
    <row r="27" spans="1:4" x14ac:dyDescent="0.3">
      <c r="A27" s="4" t="s">
        <v>40</v>
      </c>
      <c r="B27" s="4" t="s">
        <v>41</v>
      </c>
      <c r="C27" s="4" t="s">
        <v>25</v>
      </c>
      <c r="D27" t="s">
        <v>4</v>
      </c>
    </row>
    <row r="28" spans="1:4" x14ac:dyDescent="0.3">
      <c r="A28" s="4" t="s">
        <v>44</v>
      </c>
      <c r="B28" s="4" t="s">
        <v>45</v>
      </c>
      <c r="C28" s="4" t="s">
        <v>25</v>
      </c>
      <c r="D28" t="s">
        <v>20</v>
      </c>
    </row>
    <row r="29" spans="1:4" x14ac:dyDescent="0.3">
      <c r="A29" s="4" t="s">
        <v>56</v>
      </c>
      <c r="B29" s="4" t="s">
        <v>79</v>
      </c>
      <c r="C29" s="4" t="s">
        <v>74</v>
      </c>
      <c r="D29" t="s">
        <v>20</v>
      </c>
    </row>
    <row r="30" spans="1:4" x14ac:dyDescent="0.3">
      <c r="A30" s="4" t="s">
        <v>51</v>
      </c>
      <c r="B30" s="4" t="s">
        <v>74</v>
      </c>
      <c r="C30" s="4" t="s">
        <v>41</v>
      </c>
      <c r="D30" t="s">
        <v>70</v>
      </c>
    </row>
    <row r="31" spans="1:4" x14ac:dyDescent="0.3">
      <c r="A31" s="4" t="s">
        <v>24</v>
      </c>
      <c r="B31" s="4" t="s">
        <v>25</v>
      </c>
      <c r="C31" s="4" t="s">
        <v>7</v>
      </c>
      <c r="D31" t="s">
        <v>70</v>
      </c>
    </row>
    <row r="32" spans="1:4" x14ac:dyDescent="0.3">
      <c r="A32" s="4" t="s">
        <v>26</v>
      </c>
      <c r="B32" s="4" t="s">
        <v>27</v>
      </c>
      <c r="C32" s="4" t="s">
        <v>11</v>
      </c>
      <c r="D32" t="s">
        <v>57</v>
      </c>
    </row>
    <row r="33" spans="1:4" x14ac:dyDescent="0.3">
      <c r="A33" s="4" t="s">
        <v>68</v>
      </c>
      <c r="B33" s="4" t="s">
        <v>69</v>
      </c>
      <c r="C33" s="4" t="s">
        <v>84</v>
      </c>
      <c r="D33" t="s">
        <v>53</v>
      </c>
    </row>
  </sheetData>
  <autoFilter ref="A1:C1" xr:uid="{A989821C-073E-4C63-A764-3EDAC87F0FA8}">
    <sortState xmlns:xlrd2="http://schemas.microsoft.com/office/spreadsheetml/2017/richdata2" ref="A2:C33">
      <sortCondition ref="A1"/>
    </sortState>
  </autoFilter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11D4-6436-44FF-82DE-28A7E71E706A}">
  <dimension ref="A1:F4"/>
  <sheetViews>
    <sheetView workbookViewId="0">
      <selection activeCell="B2" sqref="B2:B4"/>
    </sheetView>
  </sheetViews>
  <sheetFormatPr defaultRowHeight="14.4" x14ac:dyDescent="0.3"/>
  <cols>
    <col min="1" max="1" width="10" bestFit="1" customWidth="1"/>
    <col min="2" max="2" width="40" bestFit="1" customWidth="1"/>
    <col min="3" max="3" width="33.5546875" bestFit="1" customWidth="1"/>
    <col min="4" max="4" width="39.6640625" bestFit="1" customWidth="1"/>
    <col min="5" max="6" width="10" bestFit="1" customWidth="1"/>
  </cols>
  <sheetData>
    <row r="1" spans="1:6" x14ac:dyDescent="0.3">
      <c r="A1" t="s">
        <v>106</v>
      </c>
      <c r="B1" t="s">
        <v>48</v>
      </c>
      <c r="C1" t="s">
        <v>49</v>
      </c>
      <c r="D1" t="s">
        <v>107</v>
      </c>
    </row>
    <row r="2" spans="1:6" x14ac:dyDescent="0.3">
      <c r="A2" t="s">
        <v>58</v>
      </c>
      <c r="B2" t="s">
        <v>81</v>
      </c>
      <c r="C2" t="s">
        <v>19</v>
      </c>
      <c r="D2" t="s">
        <v>35</v>
      </c>
      <c r="E2" t="s">
        <v>18</v>
      </c>
      <c r="F2" t="s">
        <v>34</v>
      </c>
    </row>
    <row r="3" spans="1:6" x14ac:dyDescent="0.3">
      <c r="A3" t="s">
        <v>55</v>
      </c>
      <c r="B3" t="s">
        <v>78</v>
      </c>
      <c r="C3" t="s">
        <v>1</v>
      </c>
      <c r="D3" t="s">
        <v>21</v>
      </c>
      <c r="E3" t="s">
        <v>0</v>
      </c>
      <c r="F3" t="s">
        <v>20</v>
      </c>
    </row>
    <row r="4" spans="1:6" x14ac:dyDescent="0.3">
      <c r="A4" t="s">
        <v>46</v>
      </c>
      <c r="B4" t="s">
        <v>47</v>
      </c>
      <c r="C4" t="s">
        <v>27</v>
      </c>
      <c r="D4" t="s">
        <v>45</v>
      </c>
      <c r="E4" t="s">
        <v>44</v>
      </c>
      <c r="F4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0C72-7F47-4FC4-9337-FF2FFF194CA4}">
  <dimension ref="A1:E8"/>
  <sheetViews>
    <sheetView tabSelected="1" topLeftCell="C1" workbookViewId="0">
      <selection activeCell="I16" sqref="I16"/>
    </sheetView>
  </sheetViews>
  <sheetFormatPr defaultRowHeight="14.4" x14ac:dyDescent="0.3"/>
  <cols>
    <col min="1" max="1" width="9" bestFit="1" customWidth="1"/>
    <col min="2" max="2" width="30.109375" bestFit="1" customWidth="1"/>
    <col min="3" max="3" width="28.5546875" bestFit="1" customWidth="1"/>
    <col min="4" max="4" width="25.6640625" bestFit="1" customWidth="1"/>
    <col min="5" max="5" width="12.44140625" bestFit="1" customWidth="1"/>
  </cols>
  <sheetData>
    <row r="1" spans="1:5" x14ac:dyDescent="0.3">
      <c r="A1" t="s">
        <v>106</v>
      </c>
      <c r="B1" t="s">
        <v>48</v>
      </c>
      <c r="C1" t="s">
        <v>49</v>
      </c>
      <c r="D1" t="s">
        <v>107</v>
      </c>
    </row>
    <row r="2" spans="1:5" x14ac:dyDescent="0.3">
      <c r="A2" s="4" t="s">
        <v>60</v>
      </c>
      <c r="B2" s="4" t="s">
        <v>85</v>
      </c>
      <c r="C2" s="4" t="s">
        <v>47</v>
      </c>
      <c r="D2" t="s">
        <v>79</v>
      </c>
      <c r="E2" t="s">
        <v>29</v>
      </c>
    </row>
    <row r="3" spans="1:5" x14ac:dyDescent="0.3">
      <c r="A3" t="s">
        <v>28</v>
      </c>
      <c r="B3" t="s">
        <v>29</v>
      </c>
      <c r="C3" t="s">
        <v>25</v>
      </c>
      <c r="D3" t="s">
        <v>15</v>
      </c>
      <c r="E3" t="s">
        <v>13</v>
      </c>
    </row>
    <row r="4" spans="1:5" x14ac:dyDescent="0.3">
      <c r="A4" t="s">
        <v>30</v>
      </c>
      <c r="B4" t="s">
        <v>31</v>
      </c>
      <c r="C4" t="s">
        <v>25</v>
      </c>
      <c r="D4" t="s">
        <v>15</v>
      </c>
      <c r="E4" t="s">
        <v>13</v>
      </c>
    </row>
    <row r="6" spans="1:5" x14ac:dyDescent="0.3">
      <c r="C6" t="s">
        <v>46</v>
      </c>
      <c r="D6" t="s">
        <v>56</v>
      </c>
      <c r="E6" t="s">
        <v>28</v>
      </c>
    </row>
    <row r="7" spans="1:5" x14ac:dyDescent="0.3">
      <c r="C7" t="s">
        <v>24</v>
      </c>
      <c r="D7" t="s">
        <v>14</v>
      </c>
      <c r="E7" t="s">
        <v>12</v>
      </c>
    </row>
    <row r="8" spans="1:5" x14ac:dyDescent="0.3">
      <c r="C8" t="s">
        <v>24</v>
      </c>
      <c r="D8" t="s">
        <v>14</v>
      </c>
      <c r="E8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4E2D-4821-4C9A-A81D-E11A7EB90F89}">
  <dimension ref="A1:M62"/>
  <sheetViews>
    <sheetView workbookViewId="0"/>
  </sheetViews>
  <sheetFormatPr defaultRowHeight="14.4" x14ac:dyDescent="0.3"/>
  <cols>
    <col min="1" max="1" width="7.33203125" bestFit="1" customWidth="1"/>
    <col min="2" max="2" width="78" bestFit="1" customWidth="1"/>
    <col min="3" max="3" width="10.33203125" bestFit="1" customWidth="1"/>
    <col min="4" max="4" width="18.109375" bestFit="1" customWidth="1"/>
    <col min="5" max="5" width="12.77734375" bestFit="1" customWidth="1"/>
    <col min="6" max="6" width="14" bestFit="1" customWidth="1"/>
    <col min="7" max="7" width="19.77734375" bestFit="1" customWidth="1"/>
    <col min="8" max="8" width="9.77734375" bestFit="1" customWidth="1"/>
    <col min="9" max="9" width="12.6640625" bestFit="1" customWidth="1"/>
    <col min="10" max="10" width="12.33203125" bestFit="1" customWidth="1"/>
    <col min="11" max="11" width="15.44140625" bestFit="1" customWidth="1"/>
    <col min="12" max="12" width="8.77734375" bestFit="1" customWidth="1"/>
    <col min="13" max="13" width="5.44140625" bestFit="1" customWidth="1"/>
  </cols>
  <sheetData>
    <row r="1" spans="1:13" x14ac:dyDescent="0.3">
      <c r="A1" t="s">
        <v>287</v>
      </c>
      <c r="B1" t="s">
        <v>288</v>
      </c>
      <c r="C1" t="s">
        <v>289</v>
      </c>
      <c r="D1" t="s">
        <v>290</v>
      </c>
      <c r="E1" t="s">
        <v>291</v>
      </c>
      <c r="F1" t="s">
        <v>292</v>
      </c>
      <c r="G1" t="s">
        <v>293</v>
      </c>
      <c r="H1" t="s">
        <v>284</v>
      </c>
      <c r="I1" t="s">
        <v>294</v>
      </c>
      <c r="J1" t="s">
        <v>295</v>
      </c>
      <c r="K1" t="s">
        <v>296</v>
      </c>
      <c r="L1" t="s">
        <v>297</v>
      </c>
      <c r="M1" t="s">
        <v>260</v>
      </c>
    </row>
    <row r="2" spans="1:13" x14ac:dyDescent="0.3">
      <c r="B2" t="s">
        <v>298</v>
      </c>
      <c r="C2" t="s">
        <v>299</v>
      </c>
      <c r="D2">
        <v>10</v>
      </c>
      <c r="E2" t="s">
        <v>300</v>
      </c>
      <c r="F2" t="s">
        <v>301</v>
      </c>
      <c r="G2">
        <v>0</v>
      </c>
      <c r="H2" t="s">
        <v>73</v>
      </c>
      <c r="I2">
        <v>0</v>
      </c>
      <c r="J2">
        <v>0</v>
      </c>
      <c r="K2">
        <v>204</v>
      </c>
      <c r="L2">
        <v>204</v>
      </c>
      <c r="M2">
        <v>3</v>
      </c>
    </row>
    <row r="3" spans="1:13" x14ac:dyDescent="0.3">
      <c r="B3" t="s">
        <v>302</v>
      </c>
      <c r="C3" t="s">
        <v>299</v>
      </c>
      <c r="D3">
        <v>10</v>
      </c>
      <c r="E3" t="s">
        <v>300</v>
      </c>
      <c r="F3" t="s">
        <v>301</v>
      </c>
      <c r="G3">
        <v>0</v>
      </c>
      <c r="H3" t="s">
        <v>72</v>
      </c>
      <c r="I3">
        <v>0</v>
      </c>
      <c r="J3">
        <v>0</v>
      </c>
      <c r="K3">
        <v>136</v>
      </c>
      <c r="L3">
        <v>136</v>
      </c>
      <c r="M3">
        <v>2</v>
      </c>
    </row>
    <row r="4" spans="1:13" x14ac:dyDescent="0.3">
      <c r="B4" t="s">
        <v>303</v>
      </c>
      <c r="C4" t="s">
        <v>304</v>
      </c>
      <c r="D4">
        <v>7</v>
      </c>
      <c r="E4" t="s">
        <v>305</v>
      </c>
      <c r="F4" t="s">
        <v>306</v>
      </c>
      <c r="G4">
        <v>0</v>
      </c>
      <c r="H4" t="s">
        <v>307</v>
      </c>
      <c r="I4">
        <v>34</v>
      </c>
      <c r="J4">
        <v>34</v>
      </c>
      <c r="K4">
        <v>0</v>
      </c>
      <c r="L4">
        <v>68</v>
      </c>
      <c r="M4">
        <v>3</v>
      </c>
    </row>
    <row r="5" spans="1:13" x14ac:dyDescent="0.3">
      <c r="B5" t="s">
        <v>308</v>
      </c>
      <c r="C5" t="s">
        <v>304</v>
      </c>
      <c r="D5">
        <v>8</v>
      </c>
      <c r="E5" t="s">
        <v>309</v>
      </c>
      <c r="F5" t="s">
        <v>306</v>
      </c>
      <c r="G5">
        <v>0</v>
      </c>
      <c r="H5" t="s">
        <v>303</v>
      </c>
      <c r="I5">
        <v>68</v>
      </c>
      <c r="L5">
        <v>68</v>
      </c>
    </row>
    <row r="6" spans="1:13" x14ac:dyDescent="0.3">
      <c r="B6" t="s">
        <v>310</v>
      </c>
      <c r="C6" t="s">
        <v>304</v>
      </c>
      <c r="D6">
        <v>7</v>
      </c>
      <c r="E6" t="s">
        <v>305</v>
      </c>
      <c r="F6" t="s">
        <v>301</v>
      </c>
      <c r="G6">
        <v>0</v>
      </c>
      <c r="H6" t="s">
        <v>104</v>
      </c>
      <c r="I6">
        <v>68</v>
      </c>
      <c r="J6">
        <v>0</v>
      </c>
      <c r="K6">
        <v>0</v>
      </c>
      <c r="L6">
        <v>68</v>
      </c>
      <c r="M6">
        <v>4</v>
      </c>
    </row>
    <row r="7" spans="1:13" x14ac:dyDescent="0.3">
      <c r="B7" t="s">
        <v>311</v>
      </c>
      <c r="C7" t="s">
        <v>304</v>
      </c>
      <c r="D7">
        <v>7</v>
      </c>
      <c r="E7" t="s">
        <v>305</v>
      </c>
      <c r="F7" t="s">
        <v>301</v>
      </c>
      <c r="G7">
        <v>0</v>
      </c>
      <c r="H7" t="s">
        <v>66</v>
      </c>
      <c r="I7">
        <v>68</v>
      </c>
      <c r="J7">
        <v>0</v>
      </c>
      <c r="K7">
        <v>0</v>
      </c>
      <c r="L7">
        <v>68</v>
      </c>
      <c r="M7">
        <v>4</v>
      </c>
    </row>
    <row r="8" spans="1:13" x14ac:dyDescent="0.3">
      <c r="B8" t="s">
        <v>312</v>
      </c>
      <c r="C8" t="s">
        <v>304</v>
      </c>
      <c r="D8">
        <v>9</v>
      </c>
      <c r="E8" t="s">
        <v>305</v>
      </c>
      <c r="F8" t="s">
        <v>301</v>
      </c>
      <c r="G8">
        <v>0</v>
      </c>
      <c r="H8" t="s">
        <v>70</v>
      </c>
      <c r="I8">
        <v>0</v>
      </c>
      <c r="J8">
        <v>0</v>
      </c>
      <c r="K8">
        <v>136</v>
      </c>
      <c r="L8">
        <v>136</v>
      </c>
      <c r="M8">
        <v>2</v>
      </c>
    </row>
    <row r="9" spans="1:13" x14ac:dyDescent="0.3">
      <c r="B9" t="s">
        <v>313</v>
      </c>
      <c r="C9" t="s">
        <v>304</v>
      </c>
      <c r="D9">
        <v>7</v>
      </c>
      <c r="E9" t="s">
        <v>305</v>
      </c>
      <c r="F9" t="s">
        <v>301</v>
      </c>
      <c r="G9">
        <v>0</v>
      </c>
      <c r="H9" t="s">
        <v>50</v>
      </c>
      <c r="I9">
        <v>34</v>
      </c>
      <c r="J9">
        <v>34</v>
      </c>
      <c r="K9">
        <v>0</v>
      </c>
      <c r="L9">
        <v>68</v>
      </c>
      <c r="M9">
        <v>3</v>
      </c>
    </row>
    <row r="10" spans="1:13" x14ac:dyDescent="0.3">
      <c r="A10">
        <v>86</v>
      </c>
      <c r="B10" t="s">
        <v>280</v>
      </c>
      <c r="C10" t="s">
        <v>314</v>
      </c>
      <c r="D10">
        <v>8</v>
      </c>
      <c r="E10" t="s">
        <v>309</v>
      </c>
      <c r="F10" t="s">
        <v>306</v>
      </c>
      <c r="G10">
        <v>68</v>
      </c>
      <c r="H10" t="s">
        <v>315</v>
      </c>
      <c r="I10">
        <v>34</v>
      </c>
      <c r="J10">
        <v>34</v>
      </c>
      <c r="K10">
        <v>0</v>
      </c>
      <c r="L10">
        <v>68</v>
      </c>
      <c r="M10">
        <v>3</v>
      </c>
    </row>
    <row r="11" spans="1:13" x14ac:dyDescent="0.3">
      <c r="A11">
        <v>10</v>
      </c>
      <c r="B11" t="s">
        <v>316</v>
      </c>
      <c r="C11" t="s">
        <v>314</v>
      </c>
      <c r="D11">
        <v>6</v>
      </c>
      <c r="E11" t="s">
        <v>309</v>
      </c>
      <c r="F11" t="s">
        <v>301</v>
      </c>
      <c r="G11">
        <v>68</v>
      </c>
      <c r="H11" t="s">
        <v>64</v>
      </c>
      <c r="I11">
        <v>68</v>
      </c>
      <c r="J11">
        <v>0</v>
      </c>
      <c r="K11">
        <v>0</v>
      </c>
      <c r="L11">
        <v>68</v>
      </c>
      <c r="M11">
        <v>4</v>
      </c>
    </row>
    <row r="12" spans="1:13" x14ac:dyDescent="0.3">
      <c r="A12">
        <v>9</v>
      </c>
      <c r="B12" t="s">
        <v>317</v>
      </c>
      <c r="C12" t="s">
        <v>314</v>
      </c>
      <c r="D12">
        <v>0</v>
      </c>
      <c r="E12" t="s">
        <v>318</v>
      </c>
      <c r="F12" t="s">
        <v>319</v>
      </c>
      <c r="G12">
        <v>0</v>
      </c>
      <c r="H12" t="s">
        <v>121</v>
      </c>
      <c r="I12">
        <v>34</v>
      </c>
      <c r="J12">
        <v>0</v>
      </c>
      <c r="K12">
        <v>0</v>
      </c>
      <c r="L12">
        <v>34</v>
      </c>
      <c r="M12">
        <v>2</v>
      </c>
    </row>
    <row r="13" spans="1:13" x14ac:dyDescent="0.3">
      <c r="A13">
        <v>79</v>
      </c>
      <c r="B13" t="s">
        <v>261</v>
      </c>
      <c r="C13" t="s">
        <v>314</v>
      </c>
      <c r="D13">
        <v>0</v>
      </c>
      <c r="E13" t="s">
        <v>320</v>
      </c>
      <c r="F13" t="s">
        <v>319</v>
      </c>
      <c r="G13">
        <v>0</v>
      </c>
      <c r="H13" t="s">
        <v>124</v>
      </c>
      <c r="I13">
        <v>68</v>
      </c>
      <c r="J13">
        <v>0</v>
      </c>
      <c r="K13">
        <v>0</v>
      </c>
      <c r="L13">
        <v>68</v>
      </c>
      <c r="M13">
        <v>4</v>
      </c>
    </row>
    <row r="14" spans="1:13" x14ac:dyDescent="0.3">
      <c r="A14">
        <v>95</v>
      </c>
      <c r="B14" t="s">
        <v>263</v>
      </c>
      <c r="C14" t="s">
        <v>314</v>
      </c>
      <c r="D14">
        <v>0</v>
      </c>
      <c r="E14" t="s">
        <v>318</v>
      </c>
      <c r="F14" t="s">
        <v>319</v>
      </c>
      <c r="G14">
        <v>0</v>
      </c>
      <c r="H14" t="s">
        <v>303</v>
      </c>
      <c r="I14">
        <v>68</v>
      </c>
      <c r="J14">
        <v>0</v>
      </c>
      <c r="K14">
        <v>0</v>
      </c>
      <c r="L14">
        <v>68</v>
      </c>
      <c r="M14">
        <v>4</v>
      </c>
    </row>
    <row r="15" spans="1:13" x14ac:dyDescent="0.3">
      <c r="A15">
        <v>85</v>
      </c>
      <c r="B15" t="s">
        <v>255</v>
      </c>
      <c r="C15" t="s">
        <v>314</v>
      </c>
      <c r="D15">
        <v>0</v>
      </c>
      <c r="E15" t="s">
        <v>320</v>
      </c>
      <c r="F15" t="s">
        <v>319</v>
      </c>
      <c r="G15">
        <v>0</v>
      </c>
      <c r="H15" t="s">
        <v>130</v>
      </c>
      <c r="I15">
        <v>68</v>
      </c>
      <c r="J15">
        <v>0</v>
      </c>
      <c r="K15">
        <v>0</v>
      </c>
      <c r="L15">
        <v>68</v>
      </c>
      <c r="M15">
        <v>4</v>
      </c>
    </row>
    <row r="16" spans="1:13" x14ac:dyDescent="0.3">
      <c r="A16">
        <v>82</v>
      </c>
      <c r="B16" t="s">
        <v>270</v>
      </c>
      <c r="C16" t="s">
        <v>314</v>
      </c>
      <c r="D16">
        <v>8</v>
      </c>
      <c r="E16" t="s">
        <v>318</v>
      </c>
      <c r="F16" t="s">
        <v>306</v>
      </c>
      <c r="G16">
        <v>51</v>
      </c>
      <c r="H16" t="s">
        <v>140</v>
      </c>
      <c r="I16">
        <v>17</v>
      </c>
      <c r="J16">
        <v>34</v>
      </c>
      <c r="L16">
        <v>51</v>
      </c>
      <c r="M16">
        <v>2</v>
      </c>
    </row>
    <row r="17" spans="1:13" x14ac:dyDescent="0.3">
      <c r="A17">
        <v>10</v>
      </c>
      <c r="B17" t="s">
        <v>321</v>
      </c>
      <c r="C17" t="s">
        <v>314</v>
      </c>
      <c r="D17">
        <v>7</v>
      </c>
      <c r="E17" t="s">
        <v>318</v>
      </c>
      <c r="F17" t="s">
        <v>306</v>
      </c>
      <c r="G17">
        <v>68</v>
      </c>
      <c r="H17" t="s">
        <v>303</v>
      </c>
      <c r="I17">
        <v>34</v>
      </c>
      <c r="J17">
        <v>34</v>
      </c>
      <c r="L17">
        <v>68</v>
      </c>
    </row>
    <row r="18" spans="1:13" x14ac:dyDescent="0.3">
      <c r="A18">
        <v>8</v>
      </c>
      <c r="B18" t="s">
        <v>322</v>
      </c>
      <c r="C18" t="s">
        <v>314</v>
      </c>
      <c r="D18">
        <v>0</v>
      </c>
      <c r="E18" t="s">
        <v>323</v>
      </c>
      <c r="F18" t="s">
        <v>319</v>
      </c>
      <c r="G18">
        <v>0</v>
      </c>
      <c r="H18" t="s">
        <v>324</v>
      </c>
      <c r="I18">
        <v>68</v>
      </c>
      <c r="J18">
        <v>0</v>
      </c>
      <c r="K18">
        <v>0</v>
      </c>
      <c r="L18">
        <v>68</v>
      </c>
      <c r="M18">
        <v>4</v>
      </c>
    </row>
    <row r="19" spans="1:13" x14ac:dyDescent="0.3">
      <c r="A19">
        <v>84</v>
      </c>
      <c r="B19" t="s">
        <v>275</v>
      </c>
      <c r="C19" t="s">
        <v>314</v>
      </c>
      <c r="D19">
        <v>8</v>
      </c>
      <c r="E19" t="s">
        <v>323</v>
      </c>
      <c r="F19" t="s">
        <v>306</v>
      </c>
      <c r="G19">
        <v>68</v>
      </c>
      <c r="H19" t="s">
        <v>303</v>
      </c>
      <c r="I19">
        <v>68</v>
      </c>
      <c r="L19">
        <v>68</v>
      </c>
    </row>
    <row r="20" spans="1:13" x14ac:dyDescent="0.3">
      <c r="A20">
        <v>10</v>
      </c>
      <c r="B20" t="s">
        <v>258</v>
      </c>
      <c r="C20" t="s">
        <v>314</v>
      </c>
      <c r="D20">
        <v>0</v>
      </c>
      <c r="E20" t="s">
        <v>318</v>
      </c>
      <c r="F20" t="s">
        <v>319</v>
      </c>
      <c r="G20">
        <v>0</v>
      </c>
      <c r="H20" t="s">
        <v>135</v>
      </c>
      <c r="I20">
        <v>0</v>
      </c>
      <c r="J20">
        <v>68</v>
      </c>
      <c r="K20">
        <v>0</v>
      </c>
      <c r="L20">
        <v>68</v>
      </c>
      <c r="M20">
        <v>2</v>
      </c>
    </row>
    <row r="21" spans="1:13" x14ac:dyDescent="0.3">
      <c r="A21">
        <v>63</v>
      </c>
      <c r="B21" t="s">
        <v>325</v>
      </c>
      <c r="C21" t="s">
        <v>314</v>
      </c>
      <c r="D21">
        <v>2</v>
      </c>
      <c r="E21" t="s">
        <v>326</v>
      </c>
      <c r="F21" t="s">
        <v>301</v>
      </c>
      <c r="G21">
        <v>68</v>
      </c>
      <c r="H21" t="s">
        <v>12</v>
      </c>
      <c r="I21">
        <v>68</v>
      </c>
      <c r="J21">
        <v>0</v>
      </c>
      <c r="K21">
        <v>0</v>
      </c>
      <c r="L21">
        <v>68</v>
      </c>
      <c r="M21">
        <v>4</v>
      </c>
    </row>
    <row r="22" spans="1:13" x14ac:dyDescent="0.3">
      <c r="A22">
        <v>95</v>
      </c>
      <c r="B22" t="s">
        <v>327</v>
      </c>
      <c r="C22" t="s">
        <v>314</v>
      </c>
      <c r="D22">
        <v>6</v>
      </c>
      <c r="E22" t="s">
        <v>323</v>
      </c>
      <c r="F22" t="s">
        <v>301</v>
      </c>
      <c r="G22">
        <v>68</v>
      </c>
      <c r="H22" t="s">
        <v>62</v>
      </c>
      <c r="I22">
        <v>68</v>
      </c>
      <c r="J22">
        <v>0</v>
      </c>
      <c r="K22">
        <v>0</v>
      </c>
      <c r="L22">
        <v>68</v>
      </c>
      <c r="M22">
        <v>4</v>
      </c>
    </row>
    <row r="23" spans="1:13" x14ac:dyDescent="0.3">
      <c r="A23">
        <v>78</v>
      </c>
      <c r="B23" t="s">
        <v>328</v>
      </c>
      <c r="C23" t="s">
        <v>314</v>
      </c>
      <c r="D23">
        <v>4</v>
      </c>
      <c r="E23" t="s">
        <v>329</v>
      </c>
      <c r="F23" t="s">
        <v>301</v>
      </c>
      <c r="G23">
        <v>68</v>
      </c>
      <c r="H23" t="s">
        <v>55</v>
      </c>
      <c r="I23">
        <v>68</v>
      </c>
      <c r="J23">
        <v>0</v>
      </c>
      <c r="K23">
        <v>0</v>
      </c>
      <c r="L23">
        <v>68</v>
      </c>
      <c r="M23">
        <v>4</v>
      </c>
    </row>
    <row r="24" spans="1:13" x14ac:dyDescent="0.3">
      <c r="A24">
        <v>97</v>
      </c>
      <c r="B24" t="s">
        <v>330</v>
      </c>
      <c r="C24" t="s">
        <v>314</v>
      </c>
      <c r="D24">
        <v>3</v>
      </c>
      <c r="E24" t="s">
        <v>318</v>
      </c>
      <c r="F24" t="s">
        <v>301</v>
      </c>
      <c r="G24">
        <v>68</v>
      </c>
      <c r="H24" t="s">
        <v>32</v>
      </c>
      <c r="I24">
        <v>68</v>
      </c>
      <c r="J24">
        <v>0</v>
      </c>
      <c r="K24">
        <v>0</v>
      </c>
      <c r="L24">
        <v>68</v>
      </c>
      <c r="M24">
        <v>4</v>
      </c>
    </row>
    <row r="25" spans="1:13" x14ac:dyDescent="0.3">
      <c r="A25">
        <v>9</v>
      </c>
      <c r="B25" t="s">
        <v>331</v>
      </c>
      <c r="C25" t="s">
        <v>314</v>
      </c>
      <c r="D25">
        <v>5</v>
      </c>
      <c r="E25" t="s">
        <v>329</v>
      </c>
      <c r="F25" t="s">
        <v>301</v>
      </c>
      <c r="G25">
        <v>68</v>
      </c>
      <c r="H25" t="s">
        <v>58</v>
      </c>
      <c r="I25">
        <v>68</v>
      </c>
      <c r="J25">
        <v>0</v>
      </c>
      <c r="K25">
        <v>0</v>
      </c>
      <c r="L25">
        <v>68</v>
      </c>
      <c r="M25">
        <v>4</v>
      </c>
    </row>
    <row r="26" spans="1:13" x14ac:dyDescent="0.3">
      <c r="A26">
        <v>89</v>
      </c>
      <c r="B26" t="s">
        <v>332</v>
      </c>
      <c r="C26" t="s">
        <v>314</v>
      </c>
      <c r="D26">
        <v>4</v>
      </c>
      <c r="E26" t="s">
        <v>320</v>
      </c>
      <c r="F26" t="s">
        <v>301</v>
      </c>
      <c r="G26">
        <v>68</v>
      </c>
      <c r="H26" t="s">
        <v>53</v>
      </c>
      <c r="I26">
        <v>68</v>
      </c>
      <c r="J26">
        <v>0</v>
      </c>
      <c r="K26">
        <v>0</v>
      </c>
      <c r="L26">
        <v>68</v>
      </c>
      <c r="M26">
        <v>4</v>
      </c>
    </row>
    <row r="27" spans="1:13" x14ac:dyDescent="0.3">
      <c r="A27">
        <v>93</v>
      </c>
      <c r="B27" t="s">
        <v>333</v>
      </c>
      <c r="C27" t="s">
        <v>314</v>
      </c>
      <c r="D27">
        <v>4</v>
      </c>
      <c r="E27" t="s">
        <v>320</v>
      </c>
      <c r="F27" t="s">
        <v>301</v>
      </c>
      <c r="G27">
        <v>68</v>
      </c>
      <c r="H27" t="s">
        <v>51</v>
      </c>
      <c r="I27">
        <v>68</v>
      </c>
      <c r="J27">
        <v>0</v>
      </c>
      <c r="K27">
        <v>0</v>
      </c>
      <c r="L27">
        <v>68</v>
      </c>
      <c r="M27">
        <v>4</v>
      </c>
    </row>
    <row r="28" spans="1:13" x14ac:dyDescent="0.3">
      <c r="A28">
        <v>7</v>
      </c>
      <c r="B28" t="s">
        <v>334</v>
      </c>
      <c r="C28" t="s">
        <v>314</v>
      </c>
      <c r="D28">
        <v>3</v>
      </c>
      <c r="E28" t="s">
        <v>320</v>
      </c>
      <c r="F28" t="s">
        <v>301</v>
      </c>
      <c r="G28">
        <v>34</v>
      </c>
      <c r="H28" t="s">
        <v>30</v>
      </c>
      <c r="I28">
        <v>0</v>
      </c>
      <c r="J28">
        <v>34</v>
      </c>
      <c r="K28">
        <v>0</v>
      </c>
      <c r="L28">
        <v>34</v>
      </c>
      <c r="M28">
        <v>1</v>
      </c>
    </row>
    <row r="29" spans="1:13" x14ac:dyDescent="0.3">
      <c r="B29" t="s">
        <v>335</v>
      </c>
      <c r="C29" t="s">
        <v>314</v>
      </c>
      <c r="D29">
        <v>5</v>
      </c>
      <c r="E29" t="s">
        <v>318</v>
      </c>
      <c r="F29" t="s">
        <v>301</v>
      </c>
      <c r="G29">
        <v>34</v>
      </c>
      <c r="H29" t="s">
        <v>38</v>
      </c>
      <c r="I29">
        <v>34</v>
      </c>
      <c r="J29">
        <v>0</v>
      </c>
      <c r="K29">
        <v>0</v>
      </c>
      <c r="L29">
        <v>34</v>
      </c>
      <c r="M29">
        <v>2</v>
      </c>
    </row>
    <row r="30" spans="1:13" x14ac:dyDescent="0.3">
      <c r="A30">
        <v>7</v>
      </c>
      <c r="B30" t="s">
        <v>336</v>
      </c>
      <c r="C30" t="s">
        <v>314</v>
      </c>
      <c r="D30">
        <v>5</v>
      </c>
      <c r="E30" t="s">
        <v>329</v>
      </c>
      <c r="F30" t="s">
        <v>301</v>
      </c>
      <c r="G30">
        <v>68</v>
      </c>
      <c r="H30" t="s">
        <v>56</v>
      </c>
      <c r="I30">
        <v>68</v>
      </c>
      <c r="J30">
        <v>0</v>
      </c>
      <c r="K30">
        <v>0</v>
      </c>
      <c r="L30">
        <v>68</v>
      </c>
      <c r="M30">
        <v>4</v>
      </c>
    </row>
    <row r="31" spans="1:13" x14ac:dyDescent="0.3">
      <c r="A31">
        <v>86</v>
      </c>
      <c r="B31" t="s">
        <v>337</v>
      </c>
      <c r="C31" t="s">
        <v>314</v>
      </c>
      <c r="D31">
        <v>2</v>
      </c>
      <c r="E31" t="s">
        <v>326</v>
      </c>
      <c r="F31" t="s">
        <v>301</v>
      </c>
      <c r="G31">
        <v>68</v>
      </c>
      <c r="H31" t="s">
        <v>20</v>
      </c>
      <c r="I31">
        <v>34</v>
      </c>
      <c r="J31">
        <v>34</v>
      </c>
      <c r="K31">
        <v>0</v>
      </c>
      <c r="L31">
        <v>68</v>
      </c>
      <c r="M31">
        <v>3</v>
      </c>
    </row>
    <row r="32" spans="1:13" x14ac:dyDescent="0.3">
      <c r="A32">
        <v>91</v>
      </c>
      <c r="B32" t="s">
        <v>338</v>
      </c>
      <c r="C32" t="s">
        <v>314</v>
      </c>
      <c r="D32">
        <v>5</v>
      </c>
      <c r="E32" t="s">
        <v>329</v>
      </c>
      <c r="F32" t="s">
        <v>301</v>
      </c>
      <c r="G32">
        <v>68</v>
      </c>
      <c r="H32" t="s">
        <v>57</v>
      </c>
      <c r="I32">
        <v>68</v>
      </c>
      <c r="J32">
        <v>0</v>
      </c>
      <c r="K32">
        <v>0</v>
      </c>
      <c r="L32">
        <v>68</v>
      </c>
      <c r="M32">
        <v>4</v>
      </c>
    </row>
    <row r="33" spans="1:13" x14ac:dyDescent="0.3">
      <c r="B33" t="s">
        <v>339</v>
      </c>
      <c r="C33" t="s">
        <v>314</v>
      </c>
      <c r="D33">
        <v>4</v>
      </c>
      <c r="E33" t="s">
        <v>318</v>
      </c>
      <c r="F33" t="s">
        <v>301</v>
      </c>
      <c r="G33">
        <v>68</v>
      </c>
      <c r="H33" t="s">
        <v>46</v>
      </c>
      <c r="I33">
        <v>68</v>
      </c>
      <c r="J33">
        <v>0</v>
      </c>
      <c r="K33">
        <v>0</v>
      </c>
      <c r="L33">
        <v>68</v>
      </c>
      <c r="M33">
        <v>4</v>
      </c>
    </row>
    <row r="34" spans="1:13" x14ac:dyDescent="0.3">
      <c r="A34">
        <v>88</v>
      </c>
      <c r="B34" t="s">
        <v>340</v>
      </c>
      <c r="C34" t="s">
        <v>314</v>
      </c>
      <c r="D34">
        <v>3</v>
      </c>
      <c r="E34" t="s">
        <v>318</v>
      </c>
      <c r="F34" t="s">
        <v>301</v>
      </c>
      <c r="G34">
        <v>68</v>
      </c>
      <c r="H34" t="s">
        <v>36</v>
      </c>
      <c r="I34">
        <v>34</v>
      </c>
      <c r="J34">
        <v>34</v>
      </c>
      <c r="K34">
        <v>0</v>
      </c>
      <c r="L34">
        <v>68</v>
      </c>
      <c r="M34">
        <v>3</v>
      </c>
    </row>
    <row r="35" spans="1:13" x14ac:dyDescent="0.3">
      <c r="A35">
        <v>10</v>
      </c>
      <c r="B35" t="s">
        <v>341</v>
      </c>
      <c r="C35" t="s">
        <v>314</v>
      </c>
      <c r="D35">
        <v>2</v>
      </c>
      <c r="E35" t="s">
        <v>326</v>
      </c>
      <c r="F35" t="s">
        <v>301</v>
      </c>
      <c r="G35">
        <v>68</v>
      </c>
      <c r="H35" t="s">
        <v>16</v>
      </c>
      <c r="I35">
        <v>34</v>
      </c>
      <c r="J35">
        <v>34</v>
      </c>
      <c r="K35">
        <v>0</v>
      </c>
      <c r="L35">
        <v>68</v>
      </c>
      <c r="M35">
        <v>3</v>
      </c>
    </row>
    <row r="36" spans="1:13" x14ac:dyDescent="0.3">
      <c r="A36">
        <v>94</v>
      </c>
      <c r="B36" t="s">
        <v>342</v>
      </c>
      <c r="C36" t="s">
        <v>314</v>
      </c>
      <c r="D36">
        <v>5</v>
      </c>
      <c r="E36" t="s">
        <v>329</v>
      </c>
      <c r="F36" t="s">
        <v>301</v>
      </c>
      <c r="G36">
        <v>68</v>
      </c>
      <c r="H36" t="s">
        <v>103</v>
      </c>
      <c r="I36">
        <v>68</v>
      </c>
      <c r="J36">
        <v>0</v>
      </c>
      <c r="K36">
        <v>0</v>
      </c>
      <c r="L36">
        <v>68</v>
      </c>
      <c r="M36">
        <v>4</v>
      </c>
    </row>
    <row r="37" spans="1:13" x14ac:dyDescent="0.3">
      <c r="A37">
        <v>98</v>
      </c>
      <c r="B37" t="s">
        <v>343</v>
      </c>
      <c r="C37" t="s">
        <v>314</v>
      </c>
      <c r="D37">
        <v>6</v>
      </c>
      <c r="E37" t="s">
        <v>309</v>
      </c>
      <c r="F37" t="s">
        <v>301</v>
      </c>
      <c r="G37">
        <v>68</v>
      </c>
      <c r="H37" t="s">
        <v>60</v>
      </c>
      <c r="I37">
        <v>68</v>
      </c>
      <c r="J37">
        <v>0</v>
      </c>
      <c r="K37">
        <v>0</v>
      </c>
      <c r="L37">
        <v>68</v>
      </c>
      <c r="M37">
        <v>4</v>
      </c>
    </row>
    <row r="38" spans="1:13" x14ac:dyDescent="0.3">
      <c r="A38">
        <v>87</v>
      </c>
      <c r="B38" t="s">
        <v>344</v>
      </c>
      <c r="C38" t="s">
        <v>314</v>
      </c>
      <c r="D38">
        <v>7</v>
      </c>
      <c r="E38" t="s">
        <v>323</v>
      </c>
      <c r="F38" t="s">
        <v>301</v>
      </c>
      <c r="G38">
        <v>68</v>
      </c>
      <c r="H38" t="s">
        <v>67</v>
      </c>
      <c r="I38">
        <v>68</v>
      </c>
      <c r="J38">
        <v>0</v>
      </c>
      <c r="K38">
        <v>0</v>
      </c>
      <c r="L38">
        <v>68</v>
      </c>
      <c r="M38">
        <v>4</v>
      </c>
    </row>
    <row r="39" spans="1:13" x14ac:dyDescent="0.3">
      <c r="A39">
        <v>87</v>
      </c>
      <c r="B39" t="s">
        <v>345</v>
      </c>
      <c r="C39" t="s">
        <v>314</v>
      </c>
      <c r="D39">
        <v>3</v>
      </c>
      <c r="E39" t="s">
        <v>318</v>
      </c>
      <c r="F39" t="s">
        <v>301</v>
      </c>
      <c r="G39">
        <v>68</v>
      </c>
      <c r="H39" t="s">
        <v>28</v>
      </c>
      <c r="I39">
        <v>68</v>
      </c>
      <c r="J39">
        <v>0</v>
      </c>
      <c r="K39">
        <v>0</v>
      </c>
      <c r="L39">
        <v>68</v>
      </c>
      <c r="M39">
        <v>4</v>
      </c>
    </row>
    <row r="40" spans="1:13" x14ac:dyDescent="0.3">
      <c r="B40" t="s">
        <v>346</v>
      </c>
      <c r="C40" t="s">
        <v>314</v>
      </c>
      <c r="D40">
        <v>2</v>
      </c>
      <c r="E40" t="s">
        <v>318</v>
      </c>
      <c r="F40" t="s">
        <v>301</v>
      </c>
      <c r="G40">
        <v>68</v>
      </c>
      <c r="H40" t="s">
        <v>42</v>
      </c>
      <c r="I40">
        <v>0</v>
      </c>
      <c r="J40">
        <v>68</v>
      </c>
      <c r="K40">
        <v>0</v>
      </c>
      <c r="L40">
        <v>68</v>
      </c>
      <c r="M40">
        <v>2</v>
      </c>
    </row>
    <row r="41" spans="1:13" x14ac:dyDescent="0.3">
      <c r="A41">
        <v>77</v>
      </c>
      <c r="B41" t="s">
        <v>347</v>
      </c>
      <c r="C41" t="s">
        <v>314</v>
      </c>
      <c r="D41">
        <v>2</v>
      </c>
      <c r="E41" t="s">
        <v>326</v>
      </c>
      <c r="F41" t="s">
        <v>301</v>
      </c>
      <c r="G41">
        <v>68</v>
      </c>
      <c r="H41" t="s">
        <v>18</v>
      </c>
      <c r="I41">
        <v>68</v>
      </c>
      <c r="J41">
        <v>0</v>
      </c>
      <c r="K41">
        <v>0</v>
      </c>
      <c r="L41">
        <v>68</v>
      </c>
      <c r="M41">
        <v>4</v>
      </c>
    </row>
    <row r="42" spans="1:13" x14ac:dyDescent="0.3">
      <c r="A42">
        <v>64</v>
      </c>
      <c r="B42" t="s">
        <v>348</v>
      </c>
      <c r="C42" t="s">
        <v>314</v>
      </c>
      <c r="D42">
        <v>2</v>
      </c>
      <c r="E42" t="s">
        <v>326</v>
      </c>
      <c r="F42" t="s">
        <v>301</v>
      </c>
      <c r="G42">
        <v>85</v>
      </c>
      <c r="H42" t="s">
        <v>24</v>
      </c>
      <c r="I42">
        <v>85</v>
      </c>
      <c r="J42">
        <v>0</v>
      </c>
      <c r="K42">
        <v>0</v>
      </c>
      <c r="L42">
        <v>85</v>
      </c>
      <c r="M42">
        <v>5</v>
      </c>
    </row>
    <row r="43" spans="1:13" x14ac:dyDescent="0.3">
      <c r="A43">
        <v>84</v>
      </c>
      <c r="B43" t="s">
        <v>349</v>
      </c>
      <c r="C43" t="s">
        <v>314</v>
      </c>
      <c r="D43">
        <v>2</v>
      </c>
      <c r="E43" t="s">
        <v>326</v>
      </c>
      <c r="F43" t="s">
        <v>301</v>
      </c>
      <c r="G43">
        <v>68</v>
      </c>
      <c r="H43" t="s">
        <v>26</v>
      </c>
      <c r="I43">
        <v>68</v>
      </c>
      <c r="J43">
        <v>0</v>
      </c>
      <c r="K43">
        <v>0</v>
      </c>
      <c r="L43">
        <v>68</v>
      </c>
      <c r="M43">
        <v>4</v>
      </c>
    </row>
    <row r="44" spans="1:13" x14ac:dyDescent="0.3">
      <c r="B44" t="s">
        <v>350</v>
      </c>
      <c r="C44" t="s">
        <v>314</v>
      </c>
      <c r="D44">
        <v>3</v>
      </c>
      <c r="E44" t="s">
        <v>318</v>
      </c>
      <c r="F44" t="s">
        <v>301</v>
      </c>
      <c r="G44">
        <v>68</v>
      </c>
      <c r="H44" t="s">
        <v>40</v>
      </c>
      <c r="I44">
        <v>68</v>
      </c>
      <c r="J44">
        <v>0</v>
      </c>
      <c r="K44">
        <v>0</v>
      </c>
      <c r="L44">
        <v>68</v>
      </c>
      <c r="M44">
        <v>4</v>
      </c>
    </row>
    <row r="45" spans="1:13" x14ac:dyDescent="0.3">
      <c r="A45">
        <v>78</v>
      </c>
      <c r="B45" t="s">
        <v>351</v>
      </c>
      <c r="C45" t="s">
        <v>314</v>
      </c>
      <c r="D45">
        <v>2</v>
      </c>
      <c r="E45" t="s">
        <v>326</v>
      </c>
      <c r="F45" t="s">
        <v>301</v>
      </c>
      <c r="G45">
        <v>34</v>
      </c>
      <c r="H45" t="s">
        <v>14</v>
      </c>
      <c r="I45">
        <v>0</v>
      </c>
      <c r="J45">
        <v>34</v>
      </c>
      <c r="K45">
        <v>0</v>
      </c>
      <c r="L45">
        <v>34</v>
      </c>
      <c r="M45">
        <v>1</v>
      </c>
    </row>
    <row r="46" spans="1:13" x14ac:dyDescent="0.3">
      <c r="A46">
        <v>9</v>
      </c>
      <c r="B46" t="s">
        <v>352</v>
      </c>
      <c r="C46" t="s">
        <v>314</v>
      </c>
      <c r="D46">
        <v>4</v>
      </c>
      <c r="E46" t="s">
        <v>320</v>
      </c>
      <c r="F46" t="s">
        <v>301</v>
      </c>
      <c r="G46">
        <v>68</v>
      </c>
      <c r="H46" t="s">
        <v>52</v>
      </c>
      <c r="I46">
        <v>34</v>
      </c>
      <c r="J46">
        <v>34</v>
      </c>
      <c r="K46">
        <v>0</v>
      </c>
      <c r="L46">
        <v>68</v>
      </c>
      <c r="M46">
        <v>3</v>
      </c>
    </row>
    <row r="47" spans="1:13" x14ac:dyDescent="0.3">
      <c r="A47">
        <v>8</v>
      </c>
      <c r="B47" t="s">
        <v>353</v>
      </c>
      <c r="C47" t="s">
        <v>314</v>
      </c>
      <c r="D47">
        <v>4</v>
      </c>
      <c r="E47" t="s">
        <v>320</v>
      </c>
      <c r="F47" t="s">
        <v>301</v>
      </c>
      <c r="G47">
        <v>68</v>
      </c>
      <c r="H47" t="s">
        <v>54</v>
      </c>
      <c r="I47">
        <v>34</v>
      </c>
      <c r="J47">
        <v>34</v>
      </c>
      <c r="K47">
        <v>0</v>
      </c>
      <c r="L47">
        <v>68</v>
      </c>
      <c r="M47">
        <v>3</v>
      </c>
    </row>
    <row r="48" spans="1:13" x14ac:dyDescent="0.3">
      <c r="B48" t="s">
        <v>354</v>
      </c>
      <c r="C48" t="s">
        <v>314</v>
      </c>
      <c r="D48">
        <v>3</v>
      </c>
      <c r="E48" t="s">
        <v>318</v>
      </c>
      <c r="F48" t="s">
        <v>301</v>
      </c>
      <c r="G48">
        <v>68</v>
      </c>
      <c r="H48" t="s">
        <v>44</v>
      </c>
      <c r="I48">
        <v>68</v>
      </c>
      <c r="J48">
        <v>0</v>
      </c>
      <c r="K48">
        <v>0</v>
      </c>
      <c r="L48">
        <v>68</v>
      </c>
      <c r="M48">
        <v>4</v>
      </c>
    </row>
    <row r="49" spans="1:13" x14ac:dyDescent="0.3">
      <c r="A49">
        <v>91</v>
      </c>
      <c r="B49" t="s">
        <v>355</v>
      </c>
      <c r="C49" t="s">
        <v>314</v>
      </c>
      <c r="D49">
        <v>1</v>
      </c>
      <c r="E49" t="s">
        <v>356</v>
      </c>
      <c r="F49" t="s">
        <v>301</v>
      </c>
      <c r="G49">
        <v>34</v>
      </c>
      <c r="H49" t="s">
        <v>0</v>
      </c>
      <c r="I49">
        <v>34</v>
      </c>
      <c r="J49">
        <v>0</v>
      </c>
      <c r="K49">
        <v>0</v>
      </c>
      <c r="L49">
        <v>34</v>
      </c>
      <c r="M49">
        <v>2</v>
      </c>
    </row>
    <row r="50" spans="1:13" x14ac:dyDescent="0.3">
      <c r="A50">
        <v>67</v>
      </c>
      <c r="B50" t="s">
        <v>357</v>
      </c>
      <c r="C50" t="s">
        <v>314</v>
      </c>
      <c r="D50">
        <v>5</v>
      </c>
      <c r="E50" t="s">
        <v>329</v>
      </c>
      <c r="F50" t="s">
        <v>301</v>
      </c>
      <c r="G50">
        <v>68</v>
      </c>
      <c r="H50" t="s">
        <v>59</v>
      </c>
      <c r="I50">
        <v>68</v>
      </c>
      <c r="J50">
        <v>0</v>
      </c>
      <c r="K50">
        <v>0</v>
      </c>
      <c r="L50">
        <v>68</v>
      </c>
      <c r="M50">
        <v>4</v>
      </c>
    </row>
    <row r="51" spans="1:13" x14ac:dyDescent="0.3">
      <c r="A51">
        <v>77</v>
      </c>
      <c r="B51" t="s">
        <v>358</v>
      </c>
      <c r="C51" t="s">
        <v>314</v>
      </c>
      <c r="D51">
        <v>6</v>
      </c>
      <c r="E51" t="s">
        <v>320</v>
      </c>
      <c r="F51" t="s">
        <v>301</v>
      </c>
      <c r="G51">
        <v>68</v>
      </c>
      <c r="H51" t="s">
        <v>65</v>
      </c>
      <c r="I51">
        <v>68</v>
      </c>
      <c r="J51">
        <v>0</v>
      </c>
      <c r="K51">
        <v>0</v>
      </c>
      <c r="L51">
        <v>68</v>
      </c>
      <c r="M51">
        <v>4</v>
      </c>
    </row>
    <row r="52" spans="1:13" x14ac:dyDescent="0.3">
      <c r="A52">
        <v>73</v>
      </c>
      <c r="B52" t="s">
        <v>359</v>
      </c>
      <c r="C52" t="s">
        <v>314</v>
      </c>
      <c r="D52">
        <v>3</v>
      </c>
      <c r="E52" t="s">
        <v>318</v>
      </c>
      <c r="F52" t="s">
        <v>301</v>
      </c>
      <c r="G52">
        <v>68</v>
      </c>
      <c r="H52" t="s">
        <v>34</v>
      </c>
      <c r="I52">
        <v>68</v>
      </c>
      <c r="J52">
        <v>0</v>
      </c>
      <c r="K52">
        <v>0</v>
      </c>
      <c r="L52">
        <v>68</v>
      </c>
      <c r="M52">
        <v>4</v>
      </c>
    </row>
    <row r="53" spans="1:13" x14ac:dyDescent="0.3">
      <c r="A53">
        <v>98</v>
      </c>
      <c r="B53" t="s">
        <v>360</v>
      </c>
      <c r="C53" t="s">
        <v>314</v>
      </c>
      <c r="D53">
        <v>1</v>
      </c>
      <c r="E53" t="s">
        <v>356</v>
      </c>
      <c r="F53" t="s">
        <v>301</v>
      </c>
      <c r="G53">
        <v>68</v>
      </c>
      <c r="H53" t="s">
        <v>4</v>
      </c>
      <c r="I53">
        <v>34</v>
      </c>
      <c r="J53">
        <v>34</v>
      </c>
      <c r="K53">
        <v>0</v>
      </c>
      <c r="L53">
        <v>68</v>
      </c>
      <c r="M53">
        <v>3</v>
      </c>
    </row>
    <row r="54" spans="1:13" x14ac:dyDescent="0.3">
      <c r="A54">
        <v>95</v>
      </c>
      <c r="B54" t="s">
        <v>361</v>
      </c>
      <c r="C54" t="s">
        <v>314</v>
      </c>
      <c r="D54">
        <v>8</v>
      </c>
      <c r="E54" t="s">
        <v>329</v>
      </c>
      <c r="F54" t="s">
        <v>301</v>
      </c>
      <c r="G54">
        <v>34</v>
      </c>
      <c r="H54" t="s">
        <v>68</v>
      </c>
      <c r="I54">
        <v>34</v>
      </c>
      <c r="J54">
        <v>0</v>
      </c>
      <c r="K54">
        <v>0</v>
      </c>
      <c r="L54">
        <v>34</v>
      </c>
      <c r="M54">
        <v>2</v>
      </c>
    </row>
    <row r="55" spans="1:13" x14ac:dyDescent="0.3">
      <c r="A55">
        <v>10</v>
      </c>
      <c r="B55" t="s">
        <v>362</v>
      </c>
      <c r="C55" t="s">
        <v>314</v>
      </c>
      <c r="D55">
        <v>1</v>
      </c>
      <c r="E55" t="s">
        <v>356</v>
      </c>
      <c r="F55" t="s">
        <v>301</v>
      </c>
      <c r="G55">
        <v>68</v>
      </c>
      <c r="H55" t="s">
        <v>8</v>
      </c>
      <c r="I55">
        <v>34</v>
      </c>
      <c r="J55">
        <v>34</v>
      </c>
      <c r="K55">
        <v>0</v>
      </c>
      <c r="L55">
        <v>68</v>
      </c>
      <c r="M55">
        <v>3</v>
      </c>
    </row>
    <row r="56" spans="1:13" x14ac:dyDescent="0.3">
      <c r="A56">
        <v>88</v>
      </c>
      <c r="B56" t="s">
        <v>363</v>
      </c>
      <c r="C56" t="s">
        <v>314</v>
      </c>
      <c r="D56">
        <v>6</v>
      </c>
      <c r="E56" t="s">
        <v>323</v>
      </c>
      <c r="F56" t="s">
        <v>301</v>
      </c>
      <c r="G56">
        <v>68</v>
      </c>
      <c r="H56" t="s">
        <v>63</v>
      </c>
      <c r="I56">
        <v>68</v>
      </c>
      <c r="J56">
        <v>0</v>
      </c>
      <c r="K56">
        <v>0</v>
      </c>
      <c r="L56">
        <v>68</v>
      </c>
      <c r="M56">
        <v>4</v>
      </c>
    </row>
    <row r="57" spans="1:13" x14ac:dyDescent="0.3">
      <c r="A57">
        <v>98</v>
      </c>
      <c r="B57" t="s">
        <v>364</v>
      </c>
      <c r="C57" t="s">
        <v>314</v>
      </c>
      <c r="D57">
        <v>6</v>
      </c>
      <c r="E57" t="s">
        <v>323</v>
      </c>
      <c r="F57" t="s">
        <v>301</v>
      </c>
      <c r="G57">
        <v>68</v>
      </c>
      <c r="H57" t="s">
        <v>61</v>
      </c>
      <c r="I57">
        <v>68</v>
      </c>
      <c r="J57">
        <v>0</v>
      </c>
      <c r="K57">
        <v>0</v>
      </c>
      <c r="L57">
        <v>68</v>
      </c>
      <c r="M57">
        <v>4</v>
      </c>
    </row>
    <row r="58" spans="1:13" x14ac:dyDescent="0.3">
      <c r="A58">
        <v>9</v>
      </c>
      <c r="B58" t="s">
        <v>365</v>
      </c>
      <c r="C58" t="s">
        <v>314</v>
      </c>
      <c r="D58">
        <v>1</v>
      </c>
      <c r="E58" t="s">
        <v>356</v>
      </c>
      <c r="F58" t="s">
        <v>301</v>
      </c>
      <c r="G58">
        <v>68</v>
      </c>
      <c r="H58" t="s">
        <v>2</v>
      </c>
      <c r="I58">
        <v>68</v>
      </c>
      <c r="J58">
        <v>0</v>
      </c>
      <c r="K58">
        <v>0</v>
      </c>
      <c r="L58">
        <v>68</v>
      </c>
      <c r="M58">
        <v>4</v>
      </c>
    </row>
    <row r="59" spans="1:13" x14ac:dyDescent="0.3">
      <c r="A59">
        <v>8</v>
      </c>
      <c r="B59" t="s">
        <v>366</v>
      </c>
      <c r="C59" t="s">
        <v>314</v>
      </c>
      <c r="D59">
        <v>1</v>
      </c>
      <c r="E59" t="s">
        <v>356</v>
      </c>
      <c r="F59" t="s">
        <v>301</v>
      </c>
      <c r="G59">
        <v>68</v>
      </c>
      <c r="H59" t="s">
        <v>10</v>
      </c>
      <c r="I59">
        <v>68</v>
      </c>
      <c r="J59">
        <v>0</v>
      </c>
      <c r="K59">
        <v>0</v>
      </c>
      <c r="L59">
        <v>68</v>
      </c>
      <c r="M59">
        <v>4</v>
      </c>
    </row>
    <row r="60" spans="1:13" x14ac:dyDescent="0.3">
      <c r="A60">
        <v>99</v>
      </c>
      <c r="B60" t="s">
        <v>367</v>
      </c>
      <c r="C60" t="s">
        <v>314</v>
      </c>
      <c r="D60">
        <v>1</v>
      </c>
      <c r="E60" t="s">
        <v>326</v>
      </c>
      <c r="F60" t="s">
        <v>301</v>
      </c>
      <c r="G60">
        <v>68</v>
      </c>
      <c r="H60" t="s">
        <v>22</v>
      </c>
      <c r="I60">
        <v>0</v>
      </c>
      <c r="J60">
        <v>68</v>
      </c>
      <c r="K60">
        <v>0</v>
      </c>
      <c r="L60">
        <v>68</v>
      </c>
      <c r="M60">
        <v>2</v>
      </c>
    </row>
    <row r="61" spans="1:13" x14ac:dyDescent="0.3">
      <c r="A61">
        <v>98</v>
      </c>
      <c r="B61" t="s">
        <v>368</v>
      </c>
      <c r="C61" t="s">
        <v>314</v>
      </c>
      <c r="D61">
        <v>1</v>
      </c>
      <c r="E61" t="s">
        <v>356</v>
      </c>
      <c r="F61" t="s">
        <v>301</v>
      </c>
      <c r="G61">
        <v>102</v>
      </c>
      <c r="H61" t="s">
        <v>6</v>
      </c>
      <c r="I61">
        <v>102</v>
      </c>
      <c r="J61">
        <v>0</v>
      </c>
      <c r="K61">
        <v>0</v>
      </c>
      <c r="L61">
        <v>102</v>
      </c>
      <c r="M61">
        <v>6</v>
      </c>
    </row>
    <row r="62" spans="1:13" x14ac:dyDescent="0.3">
      <c r="A62">
        <v>34</v>
      </c>
      <c r="B62" t="s">
        <v>316</v>
      </c>
      <c r="C62" t="s">
        <v>369</v>
      </c>
      <c r="D62">
        <v>6</v>
      </c>
      <c r="E62" t="s">
        <v>323</v>
      </c>
      <c r="F62" t="s">
        <v>301</v>
      </c>
      <c r="G62">
        <v>0</v>
      </c>
      <c r="H62" t="s">
        <v>64</v>
      </c>
      <c r="I62">
        <v>68</v>
      </c>
      <c r="J62">
        <v>0</v>
      </c>
      <c r="K62">
        <v>0</v>
      </c>
      <c r="L62">
        <v>68</v>
      </c>
      <c r="M62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zoomScale="85" zoomScaleNormal="85" workbookViewId="0">
      <selection activeCell="C9" sqref="C9"/>
    </sheetView>
  </sheetViews>
  <sheetFormatPr defaultRowHeight="14.4" x14ac:dyDescent="0.3"/>
  <cols>
    <col min="1" max="1" width="10" bestFit="1" customWidth="1"/>
    <col min="2" max="2" width="49.33203125" bestFit="1" customWidth="1"/>
    <col min="3" max="3" width="36.44140625" bestFit="1" customWidth="1"/>
  </cols>
  <sheetData>
    <row r="1" spans="1:2" x14ac:dyDescent="0.3">
      <c r="A1" t="s">
        <v>106</v>
      </c>
      <c r="B1" t="s">
        <v>48</v>
      </c>
    </row>
    <row r="2" spans="1:2" x14ac:dyDescent="0.3">
      <c r="A2" t="s">
        <v>28</v>
      </c>
      <c r="B2" t="s">
        <v>29</v>
      </c>
    </row>
    <row r="3" spans="1:2" x14ac:dyDescent="0.3">
      <c r="A3" t="s">
        <v>30</v>
      </c>
      <c r="B3" t="s">
        <v>31</v>
      </c>
    </row>
    <row r="4" spans="1:2" x14ac:dyDescent="0.3">
      <c r="A4" t="s">
        <v>12</v>
      </c>
      <c r="B4" t="s">
        <v>13</v>
      </c>
    </row>
    <row r="5" spans="1:2" x14ac:dyDescent="0.3">
      <c r="A5" t="s">
        <v>14</v>
      </c>
      <c r="B5" t="s">
        <v>15</v>
      </c>
    </row>
    <row r="6" spans="1:2" x14ac:dyDescent="0.3">
      <c r="A6" t="s">
        <v>0</v>
      </c>
      <c r="B6" t="s">
        <v>1</v>
      </c>
    </row>
    <row r="7" spans="1:2" x14ac:dyDescent="0.3">
      <c r="A7" t="s">
        <v>16</v>
      </c>
      <c r="B7" t="s">
        <v>17</v>
      </c>
    </row>
    <row r="8" spans="1:2" x14ac:dyDescent="0.3">
      <c r="A8" t="s">
        <v>2</v>
      </c>
      <c r="B8" t="s">
        <v>3</v>
      </c>
    </row>
    <row r="9" spans="1:2" x14ac:dyDescent="0.3">
      <c r="A9" t="s">
        <v>4</v>
      </c>
      <c r="B9" t="s">
        <v>5</v>
      </c>
    </row>
    <row r="10" spans="1:2" x14ac:dyDescent="0.3">
      <c r="A10" t="s">
        <v>32</v>
      </c>
      <c r="B10" t="s">
        <v>33</v>
      </c>
    </row>
    <row r="11" spans="1:2" x14ac:dyDescent="0.3">
      <c r="A11" t="s">
        <v>34</v>
      </c>
      <c r="B11" t="s">
        <v>35</v>
      </c>
    </row>
    <row r="12" spans="1:2" x14ac:dyDescent="0.3">
      <c r="A12" t="s">
        <v>36</v>
      </c>
      <c r="B12" t="s">
        <v>37</v>
      </c>
    </row>
    <row r="13" spans="1:2" x14ac:dyDescent="0.3">
      <c r="A13" t="s">
        <v>57</v>
      </c>
      <c r="B13" t="s">
        <v>80</v>
      </c>
    </row>
    <row r="14" spans="1:2" x14ac:dyDescent="0.3">
      <c r="A14" t="s">
        <v>103</v>
      </c>
      <c r="B14" t="s">
        <v>82</v>
      </c>
    </row>
    <row r="15" spans="1:2" x14ac:dyDescent="0.3">
      <c r="A15" t="s">
        <v>58</v>
      </c>
      <c r="B15" t="s">
        <v>81</v>
      </c>
    </row>
    <row r="16" spans="1:2" x14ac:dyDescent="0.3">
      <c r="A16" t="s">
        <v>59</v>
      </c>
      <c r="B16" t="s">
        <v>83</v>
      </c>
    </row>
    <row r="17" spans="1:2" x14ac:dyDescent="0.3">
      <c r="A17" t="s">
        <v>50</v>
      </c>
      <c r="B17" t="s">
        <v>93</v>
      </c>
    </row>
    <row r="18" spans="1:2" x14ac:dyDescent="0.3">
      <c r="A18" t="s">
        <v>67</v>
      </c>
      <c r="B18" t="s">
        <v>90</v>
      </c>
    </row>
    <row r="19" spans="1:2" x14ac:dyDescent="0.3">
      <c r="A19" t="s">
        <v>66</v>
      </c>
      <c r="B19" t="s">
        <v>92</v>
      </c>
    </row>
    <row r="20" spans="1:2" x14ac:dyDescent="0.3">
      <c r="A20" t="s">
        <v>60</v>
      </c>
      <c r="B20" t="s">
        <v>85</v>
      </c>
    </row>
    <row r="21" spans="1:2" x14ac:dyDescent="0.3">
      <c r="A21" t="s">
        <v>73</v>
      </c>
      <c r="B21" t="s">
        <v>101</v>
      </c>
    </row>
    <row r="22" spans="1:2" x14ac:dyDescent="0.3">
      <c r="A22" t="s">
        <v>70</v>
      </c>
      <c r="B22" t="s">
        <v>100</v>
      </c>
    </row>
    <row r="23" spans="1:2" x14ac:dyDescent="0.3">
      <c r="A23" t="s">
        <v>72</v>
      </c>
      <c r="B23" t="s">
        <v>71</v>
      </c>
    </row>
    <row r="24" spans="1:2" x14ac:dyDescent="0.3">
      <c r="A24" t="s">
        <v>55</v>
      </c>
      <c r="B24" t="s">
        <v>78</v>
      </c>
    </row>
    <row r="25" spans="1:2" x14ac:dyDescent="0.3">
      <c r="A25" t="s">
        <v>52</v>
      </c>
      <c r="B25" t="s">
        <v>76</v>
      </c>
    </row>
    <row r="26" spans="1:2" x14ac:dyDescent="0.3">
      <c r="A26" t="s">
        <v>54</v>
      </c>
      <c r="B26" t="s">
        <v>77</v>
      </c>
    </row>
    <row r="27" spans="1:2" x14ac:dyDescent="0.3">
      <c r="A27" t="s">
        <v>53</v>
      </c>
      <c r="B27" t="s">
        <v>75</v>
      </c>
    </row>
    <row r="28" spans="1:2" x14ac:dyDescent="0.3">
      <c r="A28" t="s">
        <v>63</v>
      </c>
      <c r="B28" t="s">
        <v>88</v>
      </c>
    </row>
    <row r="29" spans="1:2" x14ac:dyDescent="0.3">
      <c r="A29" t="s">
        <v>62</v>
      </c>
      <c r="B29" t="s">
        <v>87</v>
      </c>
    </row>
    <row r="30" spans="1:2" x14ac:dyDescent="0.3">
      <c r="A30" t="s">
        <v>18</v>
      </c>
      <c r="B30" t="s">
        <v>19</v>
      </c>
    </row>
    <row r="31" spans="1:2" x14ac:dyDescent="0.3">
      <c r="A31" t="s">
        <v>20</v>
      </c>
      <c r="B31" t="s">
        <v>21</v>
      </c>
    </row>
    <row r="32" spans="1:2" x14ac:dyDescent="0.3">
      <c r="A32" t="s">
        <v>64</v>
      </c>
      <c r="B32" t="s">
        <v>89</v>
      </c>
    </row>
    <row r="33" spans="1:2" x14ac:dyDescent="0.3">
      <c r="A33" t="s">
        <v>65</v>
      </c>
      <c r="B33" t="s">
        <v>84</v>
      </c>
    </row>
    <row r="34" spans="1:2" x14ac:dyDescent="0.3">
      <c r="A34" t="s">
        <v>61</v>
      </c>
      <c r="B34" t="s">
        <v>86</v>
      </c>
    </row>
    <row r="35" spans="1:2" x14ac:dyDescent="0.3">
      <c r="A35" t="s">
        <v>22</v>
      </c>
      <c r="B35" t="s">
        <v>23</v>
      </c>
    </row>
    <row r="36" spans="1:2" x14ac:dyDescent="0.3">
      <c r="A36" t="s">
        <v>42</v>
      </c>
      <c r="B36" t="s">
        <v>43</v>
      </c>
    </row>
    <row r="37" spans="1:2" x14ac:dyDescent="0.3">
      <c r="A37" t="s">
        <v>38</v>
      </c>
      <c r="B37" t="s">
        <v>39</v>
      </c>
    </row>
    <row r="38" spans="1:2" x14ac:dyDescent="0.3">
      <c r="A38" t="s">
        <v>6</v>
      </c>
      <c r="B38" t="s">
        <v>7</v>
      </c>
    </row>
    <row r="39" spans="1:2" x14ac:dyDescent="0.3">
      <c r="A39" t="s">
        <v>8</v>
      </c>
      <c r="B39" t="s">
        <v>9</v>
      </c>
    </row>
    <row r="40" spans="1:2" x14ac:dyDescent="0.3">
      <c r="A40" t="s">
        <v>40</v>
      </c>
      <c r="B40" t="s">
        <v>41</v>
      </c>
    </row>
    <row r="41" spans="1:2" x14ac:dyDescent="0.3">
      <c r="A41" t="s">
        <v>44</v>
      </c>
      <c r="B41" t="s">
        <v>45</v>
      </c>
    </row>
    <row r="42" spans="1:2" x14ac:dyDescent="0.3">
      <c r="A42" t="s">
        <v>56</v>
      </c>
      <c r="B42" t="s">
        <v>79</v>
      </c>
    </row>
    <row r="43" spans="1:2" x14ac:dyDescent="0.3">
      <c r="A43" t="s">
        <v>10</v>
      </c>
      <c r="B43" t="s">
        <v>11</v>
      </c>
    </row>
    <row r="44" spans="1:2" x14ac:dyDescent="0.3">
      <c r="A44" t="s">
        <v>51</v>
      </c>
      <c r="B44" t="s">
        <v>74</v>
      </c>
    </row>
    <row r="45" spans="1:2" x14ac:dyDescent="0.3">
      <c r="A45" t="s">
        <v>24</v>
      </c>
      <c r="B45" t="s">
        <v>25</v>
      </c>
    </row>
    <row r="46" spans="1:2" x14ac:dyDescent="0.3">
      <c r="A46" t="s">
        <v>46</v>
      </c>
      <c r="B46" t="s">
        <v>47</v>
      </c>
    </row>
    <row r="47" spans="1:2" x14ac:dyDescent="0.3">
      <c r="A47" t="s">
        <v>26</v>
      </c>
      <c r="B47" t="s">
        <v>27</v>
      </c>
    </row>
    <row r="48" spans="1:2" x14ac:dyDescent="0.3">
      <c r="A48" t="s">
        <v>104</v>
      </c>
      <c r="B48" t="s">
        <v>94</v>
      </c>
    </row>
    <row r="49" spans="1:2" x14ac:dyDescent="0.3">
      <c r="A49" t="s">
        <v>68</v>
      </c>
      <c r="B49" t="s">
        <v>69</v>
      </c>
    </row>
  </sheetData>
  <autoFilter ref="A1:B1" xr:uid="{8ABB5235-FB9E-4AB3-9B21-3087142E39A5}">
    <sortState xmlns:xlrd2="http://schemas.microsoft.com/office/spreadsheetml/2017/richdata2" ref="A2:B49">
      <sortCondition ref="A1"/>
    </sortState>
  </autoFilter>
  <sortState xmlns:xlrd2="http://schemas.microsoft.com/office/spreadsheetml/2017/richdata2" ref="A3:A30">
    <sortCondition ref="A2:A30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2780-5112-4EB2-9DA3-0A18F6AF6F49}">
  <dimension ref="B1:J44"/>
  <sheetViews>
    <sheetView topLeftCell="A22" workbookViewId="0">
      <selection activeCell="N9" sqref="N9"/>
    </sheetView>
  </sheetViews>
  <sheetFormatPr defaultRowHeight="14.4" x14ac:dyDescent="0.3"/>
  <cols>
    <col min="2" max="2" width="10.44140625" bestFit="1" customWidth="1"/>
    <col min="3" max="3" width="5.88671875" bestFit="1" customWidth="1"/>
    <col min="4" max="4" width="6.44140625" bestFit="1" customWidth="1"/>
    <col min="6" max="6" width="10.44140625" bestFit="1" customWidth="1"/>
    <col min="7" max="7" width="5.88671875" bestFit="1" customWidth="1"/>
    <col min="8" max="8" width="6.44140625" bestFit="1" customWidth="1"/>
  </cols>
  <sheetData>
    <row r="1" spans="2:8" x14ac:dyDescent="0.3">
      <c r="B1" t="s">
        <v>171</v>
      </c>
      <c r="F1" t="s">
        <v>170</v>
      </c>
    </row>
    <row r="2" spans="2:8" x14ac:dyDescent="0.3">
      <c r="B2" t="s">
        <v>0</v>
      </c>
      <c r="C2" t="s">
        <v>169</v>
      </c>
      <c r="D2" t="s">
        <v>159</v>
      </c>
      <c r="F2" s="18" t="s">
        <v>0</v>
      </c>
      <c r="G2" s="17" t="s">
        <v>169</v>
      </c>
      <c r="H2" s="16" t="s">
        <v>159</v>
      </c>
    </row>
    <row r="3" spans="2:8" x14ac:dyDescent="0.3">
      <c r="B3" t="s">
        <v>2</v>
      </c>
      <c r="C3" t="s">
        <v>120</v>
      </c>
      <c r="D3" t="s">
        <v>159</v>
      </c>
      <c r="F3" s="15" t="s">
        <v>2</v>
      </c>
      <c r="G3" t="s">
        <v>120</v>
      </c>
      <c r="H3" s="14" t="s">
        <v>159</v>
      </c>
    </row>
    <row r="4" spans="2:8" x14ac:dyDescent="0.3">
      <c r="B4" t="s">
        <v>4</v>
      </c>
      <c r="C4" t="s">
        <v>168</v>
      </c>
      <c r="D4" t="s">
        <v>159</v>
      </c>
      <c r="F4" s="15" t="s">
        <v>4</v>
      </c>
      <c r="G4" t="s">
        <v>168</v>
      </c>
      <c r="H4" s="14" t="s">
        <v>159</v>
      </c>
    </row>
    <row r="5" spans="2:8" x14ac:dyDescent="0.3">
      <c r="B5" t="s">
        <v>6</v>
      </c>
      <c r="C5" t="s">
        <v>166</v>
      </c>
      <c r="D5" t="s">
        <v>159</v>
      </c>
      <c r="F5" s="15" t="s">
        <v>6</v>
      </c>
      <c r="G5" t="s">
        <v>166</v>
      </c>
      <c r="H5" s="14" t="s">
        <v>159</v>
      </c>
    </row>
    <row r="6" spans="2:8" x14ac:dyDescent="0.3">
      <c r="B6" t="s">
        <v>8</v>
      </c>
      <c r="C6" t="s">
        <v>134</v>
      </c>
      <c r="D6" t="s">
        <v>159</v>
      </c>
      <c r="F6" s="15" t="s">
        <v>8</v>
      </c>
      <c r="G6" t="s">
        <v>134</v>
      </c>
      <c r="H6" s="14" t="s">
        <v>159</v>
      </c>
    </row>
    <row r="7" spans="2:8" x14ac:dyDescent="0.3">
      <c r="B7" t="s">
        <v>10</v>
      </c>
      <c r="C7" t="s">
        <v>146</v>
      </c>
      <c r="D7" t="s">
        <v>159</v>
      </c>
      <c r="F7" s="19" t="s">
        <v>10</v>
      </c>
      <c r="G7" s="13" t="s">
        <v>146</v>
      </c>
      <c r="H7" s="12" t="s">
        <v>159</v>
      </c>
    </row>
    <row r="8" spans="2:8" x14ac:dyDescent="0.3">
      <c r="B8" t="s">
        <v>12</v>
      </c>
      <c r="C8" t="s">
        <v>134</v>
      </c>
      <c r="D8" t="s">
        <v>159</v>
      </c>
      <c r="F8" s="18" t="s">
        <v>12</v>
      </c>
      <c r="G8" s="17" t="s">
        <v>134</v>
      </c>
      <c r="H8" s="16" t="s">
        <v>159</v>
      </c>
    </row>
    <row r="9" spans="2:8" x14ac:dyDescent="0.3">
      <c r="B9" t="s">
        <v>14</v>
      </c>
      <c r="C9" t="s">
        <v>167</v>
      </c>
      <c r="D9" t="s">
        <v>159</v>
      </c>
      <c r="F9" s="15" t="s">
        <v>14</v>
      </c>
      <c r="G9" t="s">
        <v>167</v>
      </c>
      <c r="H9" s="14" t="s">
        <v>159</v>
      </c>
    </row>
    <row r="10" spans="2:8" x14ac:dyDescent="0.3">
      <c r="B10" t="s">
        <v>16</v>
      </c>
      <c r="C10" t="s">
        <v>166</v>
      </c>
      <c r="D10" t="s">
        <v>159</v>
      </c>
      <c r="F10" s="15" t="s">
        <v>16</v>
      </c>
      <c r="G10" t="s">
        <v>166</v>
      </c>
      <c r="H10" s="14" t="s">
        <v>159</v>
      </c>
    </row>
    <row r="11" spans="2:8" x14ac:dyDescent="0.3">
      <c r="B11" t="s">
        <v>18</v>
      </c>
      <c r="C11" t="s">
        <v>137</v>
      </c>
      <c r="D11" t="s">
        <v>159</v>
      </c>
      <c r="F11" s="15" t="s">
        <v>18</v>
      </c>
      <c r="G11" t="s">
        <v>137</v>
      </c>
      <c r="H11" s="14" t="s">
        <v>159</v>
      </c>
    </row>
    <row r="12" spans="2:8" x14ac:dyDescent="0.3">
      <c r="B12" t="s">
        <v>20</v>
      </c>
      <c r="C12" t="s">
        <v>165</v>
      </c>
      <c r="D12" t="s">
        <v>159</v>
      </c>
      <c r="F12" s="15" t="s">
        <v>20</v>
      </c>
      <c r="G12" t="s">
        <v>165</v>
      </c>
      <c r="H12" s="14" t="s">
        <v>159</v>
      </c>
    </row>
    <row r="13" spans="2:8" x14ac:dyDescent="0.3">
      <c r="B13" t="s">
        <v>22</v>
      </c>
      <c r="C13" t="s">
        <v>164</v>
      </c>
      <c r="D13" t="s">
        <v>159</v>
      </c>
      <c r="F13" s="15" t="s">
        <v>22</v>
      </c>
      <c r="G13" t="s">
        <v>164</v>
      </c>
      <c r="H13" s="14" t="s">
        <v>159</v>
      </c>
    </row>
    <row r="14" spans="2:8" x14ac:dyDescent="0.3">
      <c r="B14" t="s">
        <v>24</v>
      </c>
      <c r="C14" t="s">
        <v>163</v>
      </c>
      <c r="D14" t="s">
        <v>159</v>
      </c>
      <c r="F14" s="15" t="s">
        <v>24</v>
      </c>
      <c r="G14" t="s">
        <v>163</v>
      </c>
      <c r="H14" s="14" t="s">
        <v>159</v>
      </c>
    </row>
    <row r="15" spans="2:8" x14ac:dyDescent="0.3">
      <c r="B15" t="s">
        <v>26</v>
      </c>
      <c r="C15" t="s">
        <v>162</v>
      </c>
      <c r="D15" t="s">
        <v>159</v>
      </c>
      <c r="F15" s="19" t="s">
        <v>26</v>
      </c>
      <c r="G15" s="13" t="s">
        <v>162</v>
      </c>
      <c r="H15" s="12" t="s">
        <v>159</v>
      </c>
    </row>
    <row r="16" spans="2:8" x14ac:dyDescent="0.3">
      <c r="B16" t="s">
        <v>28</v>
      </c>
      <c r="C16" t="s">
        <v>116</v>
      </c>
      <c r="D16" t="s">
        <v>122</v>
      </c>
      <c r="F16" s="18" t="s">
        <v>28</v>
      </c>
      <c r="G16" s="17" t="s">
        <v>116</v>
      </c>
      <c r="H16" s="16" t="s">
        <v>122</v>
      </c>
    </row>
    <row r="17" spans="2:10" x14ac:dyDescent="0.3">
      <c r="B17" t="s">
        <v>30</v>
      </c>
      <c r="C17" t="s">
        <v>116</v>
      </c>
      <c r="D17" t="s">
        <v>122</v>
      </c>
      <c r="F17" s="15" t="s">
        <v>30</v>
      </c>
      <c r="G17" t="s">
        <v>116</v>
      </c>
      <c r="H17" s="14" t="s">
        <v>122</v>
      </c>
    </row>
    <row r="18" spans="2:10" x14ac:dyDescent="0.3">
      <c r="B18" t="s">
        <v>32</v>
      </c>
      <c r="C18" t="s">
        <v>116</v>
      </c>
      <c r="D18" t="s">
        <v>122</v>
      </c>
      <c r="F18" s="15" t="s">
        <v>32</v>
      </c>
      <c r="G18" t="s">
        <v>116</v>
      </c>
      <c r="H18" s="14" t="s">
        <v>122</v>
      </c>
    </row>
    <row r="19" spans="2:10" x14ac:dyDescent="0.3">
      <c r="B19" t="s">
        <v>34</v>
      </c>
      <c r="C19" t="s">
        <v>116</v>
      </c>
      <c r="D19" t="s">
        <v>122</v>
      </c>
      <c r="F19" s="15" t="s">
        <v>34</v>
      </c>
      <c r="G19" t="s">
        <v>116</v>
      </c>
      <c r="H19" s="14" t="s">
        <v>122</v>
      </c>
    </row>
    <row r="20" spans="2:10" x14ac:dyDescent="0.3">
      <c r="B20" t="s">
        <v>36</v>
      </c>
      <c r="C20" t="s">
        <v>116</v>
      </c>
      <c r="D20" t="s">
        <v>122</v>
      </c>
      <c r="F20" s="15" t="s">
        <v>36</v>
      </c>
      <c r="G20" t="s">
        <v>116</v>
      </c>
      <c r="H20" s="14" t="s">
        <v>122</v>
      </c>
    </row>
    <row r="21" spans="2:10" x14ac:dyDescent="0.3">
      <c r="B21" t="s">
        <v>38</v>
      </c>
      <c r="C21" t="s">
        <v>116</v>
      </c>
      <c r="D21" t="s">
        <v>122</v>
      </c>
      <c r="F21" s="15" t="s">
        <v>38</v>
      </c>
      <c r="G21" t="s">
        <v>116</v>
      </c>
      <c r="H21" s="14" t="s">
        <v>122</v>
      </c>
    </row>
    <row r="22" spans="2:10" x14ac:dyDescent="0.3">
      <c r="B22" t="s">
        <v>40</v>
      </c>
      <c r="C22" t="s">
        <v>116</v>
      </c>
      <c r="D22" t="s">
        <v>122</v>
      </c>
      <c r="F22" s="15" t="s">
        <v>40</v>
      </c>
      <c r="G22" t="s">
        <v>116</v>
      </c>
      <c r="H22" s="14" t="s">
        <v>122</v>
      </c>
    </row>
    <row r="23" spans="2:10" x14ac:dyDescent="0.3">
      <c r="B23" t="s">
        <v>144</v>
      </c>
      <c r="C23" t="s">
        <v>116</v>
      </c>
      <c r="D23" t="s">
        <v>122</v>
      </c>
      <c r="G23" s="13" t="s">
        <v>116</v>
      </c>
      <c r="H23" s="12" t="s">
        <v>122</v>
      </c>
    </row>
    <row r="24" spans="2:10" x14ac:dyDescent="0.3">
      <c r="B24" t="s">
        <v>140</v>
      </c>
      <c r="C24" t="s">
        <v>134</v>
      </c>
      <c r="D24" t="s">
        <v>161</v>
      </c>
      <c r="F24" s="11" t="s">
        <v>28</v>
      </c>
      <c r="G24" s="10" t="s">
        <v>158</v>
      </c>
    </row>
    <row r="25" spans="2:10" x14ac:dyDescent="0.3">
      <c r="B25" t="s">
        <v>28</v>
      </c>
      <c r="C25" t="s">
        <v>139</v>
      </c>
      <c r="D25" t="s">
        <v>160</v>
      </c>
      <c r="F25" s="11" t="s">
        <v>32</v>
      </c>
      <c r="G25" s="10" t="s">
        <v>156</v>
      </c>
    </row>
    <row r="26" spans="2:10" x14ac:dyDescent="0.3">
      <c r="B26" t="s">
        <v>32</v>
      </c>
      <c r="C26" t="s">
        <v>134</v>
      </c>
      <c r="D26" t="s">
        <v>159</v>
      </c>
      <c r="F26" s="11" t="s">
        <v>34</v>
      </c>
      <c r="G26" s="10" t="s">
        <v>154</v>
      </c>
    </row>
    <row r="27" spans="2:10" x14ac:dyDescent="0.3">
      <c r="B27" t="s">
        <v>34</v>
      </c>
      <c r="C27" t="s">
        <v>158</v>
      </c>
      <c r="D27" t="s">
        <v>157</v>
      </c>
      <c r="F27" s="11" t="s">
        <v>36</v>
      </c>
      <c r="G27" s="10" t="s">
        <v>151</v>
      </c>
    </row>
    <row r="28" spans="2:10" x14ac:dyDescent="0.3">
      <c r="B28" t="s">
        <v>36</v>
      </c>
      <c r="C28" t="s">
        <v>156</v>
      </c>
      <c r="D28" t="s">
        <v>155</v>
      </c>
      <c r="F28" s="11" t="s">
        <v>52</v>
      </c>
      <c r="G28" s="10" t="s">
        <v>120</v>
      </c>
    </row>
    <row r="29" spans="2:10" x14ac:dyDescent="0.3">
      <c r="B29" t="s">
        <v>52</v>
      </c>
      <c r="C29" t="s">
        <v>154</v>
      </c>
      <c r="D29" t="s">
        <v>153</v>
      </c>
      <c r="F29" s="11" t="s">
        <v>54</v>
      </c>
      <c r="G29" s="10" t="s">
        <v>146</v>
      </c>
      <c r="J29" s="10" t="s">
        <v>152</v>
      </c>
    </row>
    <row r="30" spans="2:10" x14ac:dyDescent="0.3">
      <c r="B30" t="s">
        <v>54</v>
      </c>
      <c r="C30" t="s">
        <v>151</v>
      </c>
      <c r="D30" t="s">
        <v>150</v>
      </c>
      <c r="F30" s="11" t="s">
        <v>53</v>
      </c>
      <c r="G30" s="10" t="s">
        <v>142</v>
      </c>
      <c r="J30" s="11" t="s">
        <v>149</v>
      </c>
    </row>
    <row r="31" spans="2:10" x14ac:dyDescent="0.3">
      <c r="B31" t="s">
        <v>53</v>
      </c>
      <c r="C31" t="s">
        <v>120</v>
      </c>
      <c r="D31" t="s">
        <v>148</v>
      </c>
      <c r="F31" s="11" t="s">
        <v>65</v>
      </c>
      <c r="G31" s="10" t="s">
        <v>137</v>
      </c>
      <c r="J31" s="8" t="s">
        <v>147</v>
      </c>
    </row>
    <row r="32" spans="2:10" x14ac:dyDescent="0.3">
      <c r="B32" t="s">
        <v>65</v>
      </c>
      <c r="C32" t="s">
        <v>146</v>
      </c>
      <c r="D32" t="s">
        <v>145</v>
      </c>
      <c r="F32" s="9" t="s">
        <v>144</v>
      </c>
      <c r="G32" s="7" t="s">
        <v>134</v>
      </c>
      <c r="J32" s="6" t="s">
        <v>143</v>
      </c>
    </row>
    <row r="33" spans="2:10" x14ac:dyDescent="0.3">
      <c r="B33" t="s">
        <v>135</v>
      </c>
      <c r="C33" t="s">
        <v>142</v>
      </c>
      <c r="D33" t="s">
        <v>141</v>
      </c>
      <c r="F33" s="8" t="s">
        <v>140</v>
      </c>
      <c r="G33" s="7" t="s">
        <v>139</v>
      </c>
      <c r="J33" s="7" t="s">
        <v>138</v>
      </c>
    </row>
    <row r="34" spans="2:10" x14ac:dyDescent="0.3">
      <c r="B34" t="s">
        <v>42</v>
      </c>
      <c r="C34" t="s">
        <v>137</v>
      </c>
      <c r="D34" t="s">
        <v>136</v>
      </c>
      <c r="F34" s="6" t="s">
        <v>135</v>
      </c>
      <c r="G34" s="7" t="s">
        <v>134</v>
      </c>
    </row>
    <row r="35" spans="2:10" x14ac:dyDescent="0.3">
      <c r="B35" t="s">
        <v>38</v>
      </c>
      <c r="C35" t="s">
        <v>116</v>
      </c>
      <c r="D35" t="s">
        <v>133</v>
      </c>
      <c r="F35" s="6" t="s">
        <v>42</v>
      </c>
      <c r="G35" t="s">
        <v>116</v>
      </c>
    </row>
    <row r="36" spans="2:10" x14ac:dyDescent="0.3">
      <c r="B36" t="s">
        <v>130</v>
      </c>
      <c r="C36" t="s">
        <v>116</v>
      </c>
      <c r="D36" t="s">
        <v>132</v>
      </c>
      <c r="F36" s="6" t="s">
        <v>38</v>
      </c>
      <c r="G36" t="s">
        <v>116</v>
      </c>
    </row>
    <row r="37" spans="2:10" x14ac:dyDescent="0.3">
      <c r="B37" t="s">
        <v>127</v>
      </c>
      <c r="C37" t="s">
        <v>129</v>
      </c>
      <c r="D37" t="s">
        <v>131</v>
      </c>
      <c r="F37" s="6" t="s">
        <v>130</v>
      </c>
      <c r="G37" t="s">
        <v>129</v>
      </c>
    </row>
    <row r="38" spans="2:10" x14ac:dyDescent="0.3">
      <c r="B38" t="s">
        <v>124</v>
      </c>
      <c r="C38" t="s">
        <v>126</v>
      </c>
      <c r="D38" t="s">
        <v>128</v>
      </c>
      <c r="F38" s="6" t="s">
        <v>127</v>
      </c>
      <c r="G38" t="s">
        <v>126</v>
      </c>
    </row>
    <row r="39" spans="2:10" x14ac:dyDescent="0.3">
      <c r="B39" t="s">
        <v>121</v>
      </c>
      <c r="C39" t="s">
        <v>123</v>
      </c>
      <c r="D39" t="s">
        <v>125</v>
      </c>
      <c r="F39" s="6" t="s">
        <v>124</v>
      </c>
      <c r="G39" t="s">
        <v>123</v>
      </c>
    </row>
    <row r="40" spans="2:10" x14ac:dyDescent="0.3">
      <c r="B40" t="s">
        <v>40</v>
      </c>
      <c r="C40" t="s">
        <v>120</v>
      </c>
      <c r="D40" t="s">
        <v>122</v>
      </c>
      <c r="F40" s="6" t="s">
        <v>121</v>
      </c>
      <c r="G40" t="s">
        <v>120</v>
      </c>
    </row>
    <row r="41" spans="2:10" x14ac:dyDescent="0.3">
      <c r="B41" t="s">
        <v>44</v>
      </c>
      <c r="C41" t="s">
        <v>116</v>
      </c>
      <c r="D41" t="s">
        <v>119</v>
      </c>
      <c r="F41" s="6" t="s">
        <v>40</v>
      </c>
      <c r="G41" t="s">
        <v>116</v>
      </c>
    </row>
    <row r="42" spans="2:10" x14ac:dyDescent="0.3">
      <c r="B42" t="s">
        <v>46</v>
      </c>
      <c r="C42" t="s">
        <v>116</v>
      </c>
      <c r="D42" t="s">
        <v>118</v>
      </c>
      <c r="F42" s="6" t="s">
        <v>44</v>
      </c>
      <c r="G42" t="s">
        <v>116</v>
      </c>
    </row>
    <row r="43" spans="2:10" x14ac:dyDescent="0.3">
      <c r="B43" t="s">
        <v>115</v>
      </c>
      <c r="C43" t="s">
        <v>116</v>
      </c>
      <c r="D43" t="s">
        <v>117</v>
      </c>
      <c r="F43" s="6" t="s">
        <v>46</v>
      </c>
      <c r="G43" t="s">
        <v>116</v>
      </c>
    </row>
    <row r="44" spans="2:10" x14ac:dyDescent="0.3">
      <c r="C44" t="s">
        <v>114</v>
      </c>
      <c r="F44" s="6" t="s">
        <v>115</v>
      </c>
      <c r="G44" t="s">
        <v>114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08DE-998A-4263-85A8-5D5B7B57298B}">
  <dimension ref="A1:K65"/>
  <sheetViews>
    <sheetView topLeftCell="C22" zoomScale="85" zoomScaleNormal="85" workbookViewId="0">
      <selection activeCell="C9" sqref="C9:D9"/>
    </sheetView>
  </sheetViews>
  <sheetFormatPr defaultColWidth="9.109375" defaultRowHeight="14.4" zeroHeight="1" x14ac:dyDescent="0.3"/>
  <cols>
    <col min="1" max="1" width="9.109375" style="2"/>
    <col min="2" max="2" width="10" style="2" bestFit="1" customWidth="1"/>
    <col min="3" max="3" width="31" style="2" customWidth="1"/>
    <col min="4" max="4" width="49.33203125" style="2" bestFit="1" customWidth="1"/>
    <col min="5" max="5" width="20" style="2" customWidth="1"/>
    <col min="6" max="6" width="20.109375" style="2" bestFit="1" customWidth="1"/>
    <col min="7" max="7" width="13.109375" style="2" bestFit="1" customWidth="1"/>
    <col min="8" max="8" width="16.44140625" style="2" bestFit="1" customWidth="1"/>
    <col min="9" max="9" width="25.33203125" style="2" bestFit="1" customWidth="1"/>
    <col min="10" max="10" width="11.5546875" style="2" bestFit="1" customWidth="1"/>
    <col min="11" max="11" width="17.33203125" style="2" bestFit="1" customWidth="1"/>
    <col min="12" max="16384" width="9.109375" style="2"/>
  </cols>
  <sheetData>
    <row r="1" spans="1:4" customFormat="1" x14ac:dyDescent="0.3">
      <c r="A1" s="2"/>
      <c r="C1" t="s">
        <v>48</v>
      </c>
      <c r="D1" t="s">
        <v>49</v>
      </c>
    </row>
    <row r="2" spans="1:4" customFormat="1" x14ac:dyDescent="0.3">
      <c r="A2" s="2"/>
      <c r="B2" s="3" t="s">
        <v>10</v>
      </c>
      <c r="C2" s="3" t="s">
        <v>11</v>
      </c>
    </row>
    <row r="3" spans="1:4" customFormat="1" x14ac:dyDescent="0.3">
      <c r="A3" s="2"/>
      <c r="B3" s="3" t="s">
        <v>6</v>
      </c>
      <c r="C3" s="3" t="s">
        <v>7</v>
      </c>
    </row>
    <row r="4" spans="1:4" customFormat="1" x14ac:dyDescent="0.3">
      <c r="A4" s="2"/>
      <c r="B4" s="3" t="s">
        <v>2</v>
      </c>
      <c r="C4" s="3" t="s">
        <v>3</v>
      </c>
    </row>
    <row r="5" spans="1:4" customFormat="1" x14ac:dyDescent="0.3">
      <c r="A5" s="2"/>
      <c r="B5" s="3" t="s">
        <v>8</v>
      </c>
      <c r="C5" s="3" t="s">
        <v>9</v>
      </c>
    </row>
    <row r="6" spans="1:4" customFormat="1" x14ac:dyDescent="0.3">
      <c r="A6" s="2"/>
      <c r="B6" s="3" t="s">
        <v>4</v>
      </c>
      <c r="C6" s="3" t="s">
        <v>5</v>
      </c>
    </row>
    <row r="7" spans="1:4" customFormat="1" x14ac:dyDescent="0.3">
      <c r="A7" s="2"/>
      <c r="B7" s="3" t="s">
        <v>0</v>
      </c>
      <c r="C7" s="3" t="s">
        <v>1</v>
      </c>
    </row>
    <row r="8" spans="1:4" customFormat="1" x14ac:dyDescent="0.3">
      <c r="A8" s="2"/>
      <c r="B8" s="3" t="s">
        <v>22</v>
      </c>
      <c r="C8" s="3" t="s">
        <v>23</v>
      </c>
    </row>
    <row r="9" spans="1:4" x14ac:dyDescent="0.3"/>
    <row r="10" spans="1:4" customFormat="1" x14ac:dyDescent="0.3">
      <c r="A10" s="2"/>
      <c r="B10" s="4" t="s">
        <v>26</v>
      </c>
      <c r="C10" s="4" t="s">
        <v>27</v>
      </c>
      <c r="D10" s="4" t="s">
        <v>11</v>
      </c>
    </row>
    <row r="11" spans="1:4" customFormat="1" x14ac:dyDescent="0.3">
      <c r="A11" s="2"/>
      <c r="B11" s="4" t="s">
        <v>24</v>
      </c>
      <c r="C11" s="4" t="s">
        <v>25</v>
      </c>
      <c r="D11" s="4" t="s">
        <v>7</v>
      </c>
    </row>
    <row r="12" spans="1:4" customFormat="1" x14ac:dyDescent="0.3">
      <c r="A12" s="2"/>
      <c r="B12" s="4" t="s">
        <v>12</v>
      </c>
      <c r="C12" s="4" t="s">
        <v>13</v>
      </c>
      <c r="D12" s="4" t="s">
        <v>7</v>
      </c>
    </row>
    <row r="13" spans="1:4" customFormat="1" x14ac:dyDescent="0.3">
      <c r="A13" s="2"/>
      <c r="B13" s="4" t="s">
        <v>14</v>
      </c>
      <c r="C13" s="4" t="s">
        <v>15</v>
      </c>
      <c r="D13" s="4" t="s">
        <v>7</v>
      </c>
    </row>
    <row r="14" spans="1:4" customFormat="1" x14ac:dyDescent="0.3">
      <c r="A14" s="2"/>
      <c r="B14" s="4" t="s">
        <v>16</v>
      </c>
      <c r="C14" s="4" t="s">
        <v>17</v>
      </c>
      <c r="D14" s="4" t="s">
        <v>3</v>
      </c>
    </row>
    <row r="15" spans="1:4" customFormat="1" x14ac:dyDescent="0.3">
      <c r="A15" s="2"/>
      <c r="B15" s="4" t="s">
        <v>18</v>
      </c>
      <c r="C15" s="4" t="s">
        <v>19</v>
      </c>
      <c r="D15" s="4" t="s">
        <v>9</v>
      </c>
    </row>
    <row r="16" spans="1:4" customFormat="1" x14ac:dyDescent="0.3">
      <c r="A16" s="2"/>
      <c r="B16" s="4" t="s">
        <v>20</v>
      </c>
      <c r="C16" s="4" t="s">
        <v>21</v>
      </c>
      <c r="D16" s="4" t="s">
        <v>5</v>
      </c>
    </row>
    <row r="17" spans="1:6" customFormat="1" x14ac:dyDescent="0.3">
      <c r="A17" s="2"/>
      <c r="B17" s="4" t="s">
        <v>42</v>
      </c>
      <c r="C17" s="4" t="s">
        <v>43</v>
      </c>
      <c r="D17" s="4" t="s">
        <v>23</v>
      </c>
    </row>
    <row r="18" spans="1:6" x14ac:dyDescent="0.3"/>
    <row r="19" spans="1:6" customFormat="1" x14ac:dyDescent="0.3">
      <c r="A19" s="2"/>
      <c r="B19" s="4" t="s">
        <v>44</v>
      </c>
      <c r="C19" s="4" t="s">
        <v>45</v>
      </c>
      <c r="D19" s="4" t="s">
        <v>25</v>
      </c>
    </row>
    <row r="20" spans="1:6" customFormat="1" x14ac:dyDescent="0.3">
      <c r="A20" s="2"/>
      <c r="B20" s="4" t="s">
        <v>40</v>
      </c>
      <c r="C20" s="4" t="s">
        <v>41</v>
      </c>
      <c r="D20" s="4" t="s">
        <v>25</v>
      </c>
    </row>
    <row r="21" spans="1:6" customFormat="1" x14ac:dyDescent="0.3">
      <c r="A21" s="2"/>
      <c r="B21" t="s">
        <v>28</v>
      </c>
      <c r="C21" t="s">
        <v>29</v>
      </c>
      <c r="D21" t="s">
        <v>25</v>
      </c>
      <c r="E21" t="s">
        <v>15</v>
      </c>
      <c r="F21" t="s">
        <v>13</v>
      </c>
    </row>
    <row r="22" spans="1:6" customFormat="1" x14ac:dyDescent="0.3">
      <c r="A22" s="2"/>
      <c r="B22" t="s">
        <v>30</v>
      </c>
      <c r="C22" t="s">
        <v>31</v>
      </c>
      <c r="D22" t="s">
        <v>25</v>
      </c>
      <c r="E22" t="s">
        <v>15</v>
      </c>
      <c r="F22" t="s">
        <v>13</v>
      </c>
    </row>
    <row r="23" spans="1:6" customFormat="1" x14ac:dyDescent="0.3">
      <c r="A23" s="2"/>
      <c r="B23" s="4" t="s">
        <v>32</v>
      </c>
      <c r="C23" s="4" t="s">
        <v>33</v>
      </c>
      <c r="D23" s="4" t="s">
        <v>17</v>
      </c>
    </row>
    <row r="24" spans="1:6" customFormat="1" x14ac:dyDescent="0.3">
      <c r="A24" s="2"/>
      <c r="B24" s="4" t="s">
        <v>34</v>
      </c>
      <c r="C24" s="4" t="s">
        <v>35</v>
      </c>
      <c r="D24" s="4" t="s">
        <v>21</v>
      </c>
    </row>
    <row r="25" spans="1:6" customFormat="1" x14ac:dyDescent="0.3">
      <c r="A25" s="2"/>
      <c r="B25" s="4" t="s">
        <v>36</v>
      </c>
      <c r="C25" s="4" t="s">
        <v>37</v>
      </c>
      <c r="D25" s="4" t="s">
        <v>21</v>
      </c>
    </row>
    <row r="26" spans="1:6" x14ac:dyDescent="0.3"/>
    <row r="27" spans="1:6" customFormat="1" x14ac:dyDescent="0.3">
      <c r="A27" s="2"/>
      <c r="B27" t="s">
        <v>46</v>
      </c>
      <c r="C27" t="s">
        <v>47</v>
      </c>
      <c r="D27" t="s">
        <v>27</v>
      </c>
      <c r="E27" t="s">
        <v>45</v>
      </c>
    </row>
    <row r="28" spans="1:6" customFormat="1" x14ac:dyDescent="0.3">
      <c r="A28" s="2"/>
      <c r="B28" s="4" t="s">
        <v>51</v>
      </c>
      <c r="C28" s="4" t="s">
        <v>74</v>
      </c>
      <c r="D28" s="4" t="s">
        <v>41</v>
      </c>
    </row>
    <row r="29" spans="1:6" customFormat="1" x14ac:dyDescent="0.3">
      <c r="A29" s="2"/>
      <c r="B29" s="4" t="s">
        <v>53</v>
      </c>
      <c r="C29" s="4" t="s">
        <v>75</v>
      </c>
      <c r="D29" s="4" t="s">
        <v>33</v>
      </c>
    </row>
    <row r="30" spans="1:6" customFormat="1" x14ac:dyDescent="0.3">
      <c r="A30" s="2"/>
      <c r="B30" s="4" t="s">
        <v>52</v>
      </c>
      <c r="C30" s="4" t="s">
        <v>76</v>
      </c>
      <c r="D30" s="4" t="s">
        <v>37</v>
      </c>
    </row>
    <row r="31" spans="1:6" customFormat="1" x14ac:dyDescent="0.3">
      <c r="A31" s="2"/>
      <c r="B31" s="4" t="s">
        <v>54</v>
      </c>
      <c r="C31" s="4" t="s">
        <v>77</v>
      </c>
      <c r="D31" s="4" t="s">
        <v>37</v>
      </c>
    </row>
    <row r="32" spans="1:6" customFormat="1" x14ac:dyDescent="0.3">
      <c r="A32" s="2"/>
      <c r="B32" t="s">
        <v>55</v>
      </c>
      <c r="C32" t="s">
        <v>78</v>
      </c>
      <c r="D32" t="s">
        <v>1</v>
      </c>
      <c r="E32" t="s">
        <v>21</v>
      </c>
    </row>
    <row r="33" spans="1:6" x14ac:dyDescent="0.3"/>
    <row r="34" spans="1:6" customFormat="1" x14ac:dyDescent="0.3">
      <c r="A34" s="2"/>
      <c r="B34" s="4" t="s">
        <v>56</v>
      </c>
      <c r="C34" s="4" t="s">
        <v>79</v>
      </c>
      <c r="D34" s="4" t="s">
        <v>74</v>
      </c>
    </row>
    <row r="35" spans="1:6" customFormat="1" x14ac:dyDescent="0.3">
      <c r="A35" s="2"/>
      <c r="B35" s="4" t="s">
        <v>57</v>
      </c>
      <c r="C35" s="4" t="s">
        <v>80</v>
      </c>
      <c r="D35" s="4" t="s">
        <v>75</v>
      </c>
    </row>
    <row r="36" spans="1:6" customFormat="1" x14ac:dyDescent="0.3">
      <c r="A36" s="2"/>
      <c r="B36" t="s">
        <v>58</v>
      </c>
      <c r="C36" t="s">
        <v>81</v>
      </c>
      <c r="D36" t="s">
        <v>19</v>
      </c>
      <c r="E36" t="s">
        <v>35</v>
      </c>
    </row>
    <row r="37" spans="1:6" customFormat="1" x14ac:dyDescent="0.3">
      <c r="A37" s="2"/>
      <c r="B37" s="4" t="s">
        <v>103</v>
      </c>
      <c r="C37" s="4" t="s">
        <v>82</v>
      </c>
      <c r="D37" s="4" t="s">
        <v>76</v>
      </c>
    </row>
    <row r="38" spans="1:6" customFormat="1" x14ac:dyDescent="0.3">
      <c r="A38" s="2"/>
      <c r="B38" s="4" t="s">
        <v>59</v>
      </c>
      <c r="C38" s="4" t="s">
        <v>83</v>
      </c>
      <c r="D38" s="4" t="s">
        <v>78</v>
      </c>
    </row>
    <row r="39" spans="1:6" customFormat="1" x14ac:dyDescent="0.3">
      <c r="A39" s="2"/>
      <c r="B39" s="3" t="s">
        <v>38</v>
      </c>
      <c r="C39" s="3" t="s">
        <v>39</v>
      </c>
      <c r="D39" s="3"/>
    </row>
    <row r="40" spans="1:6" x14ac:dyDescent="0.3"/>
    <row r="41" spans="1:6" customFormat="1" x14ac:dyDescent="0.3">
      <c r="A41" s="2"/>
      <c r="B41" s="4" t="s">
        <v>65</v>
      </c>
      <c r="C41" s="4" t="s">
        <v>84</v>
      </c>
      <c r="D41" s="4" t="s">
        <v>47</v>
      </c>
    </row>
    <row r="42" spans="1:6" customFormat="1" x14ac:dyDescent="0.3">
      <c r="A42" s="2"/>
      <c r="B42" s="4" t="s">
        <v>60</v>
      </c>
      <c r="C42" s="4" t="s">
        <v>85</v>
      </c>
      <c r="D42" s="4" t="s">
        <v>47</v>
      </c>
      <c r="E42" t="s">
        <v>79</v>
      </c>
      <c r="F42" t="s">
        <v>29</v>
      </c>
    </row>
    <row r="43" spans="1:6" customFormat="1" x14ac:dyDescent="0.3">
      <c r="A43" s="2"/>
      <c r="B43" t="s">
        <v>61</v>
      </c>
      <c r="C43" t="s">
        <v>86</v>
      </c>
      <c r="D43" t="s">
        <v>81</v>
      </c>
    </row>
    <row r="44" spans="1:6" customFormat="1" x14ac:dyDescent="0.3">
      <c r="A44" s="2"/>
      <c r="B44" s="4" t="s">
        <v>62</v>
      </c>
      <c r="C44" s="4" t="s">
        <v>87</v>
      </c>
      <c r="D44" s="4" t="s">
        <v>82</v>
      </c>
    </row>
    <row r="45" spans="1:6" customFormat="1" x14ac:dyDescent="0.3">
      <c r="A45" s="2"/>
      <c r="B45" s="4" t="s">
        <v>63</v>
      </c>
      <c r="C45" s="4" t="s">
        <v>88</v>
      </c>
      <c r="D45" s="4" t="s">
        <v>76</v>
      </c>
    </row>
    <row r="46" spans="1:6" customFormat="1" x14ac:dyDescent="0.3">
      <c r="A46" s="2"/>
      <c r="B46" s="4" t="s">
        <v>64</v>
      </c>
      <c r="C46" s="4" t="s">
        <v>89</v>
      </c>
      <c r="D46" s="4" t="s">
        <v>83</v>
      </c>
    </row>
    <row r="47" spans="1:6" x14ac:dyDescent="0.3"/>
    <row r="48" spans="1:6" customFormat="1" x14ac:dyDescent="0.3">
      <c r="A48" s="2"/>
      <c r="B48" s="4" t="s">
        <v>67</v>
      </c>
      <c r="C48" s="4" t="s">
        <v>90</v>
      </c>
      <c r="D48" s="4" t="s">
        <v>80</v>
      </c>
    </row>
    <row r="49" spans="1:11" customFormat="1" x14ac:dyDescent="0.3">
      <c r="A49" s="2"/>
      <c r="C49" t="s">
        <v>91</v>
      </c>
    </row>
    <row r="50" spans="1:11" customFormat="1" x14ac:dyDescent="0.3">
      <c r="A50" s="2"/>
      <c r="B50" s="4" t="s">
        <v>66</v>
      </c>
      <c r="C50" s="4" t="s">
        <v>92</v>
      </c>
      <c r="D50" s="4" t="s">
        <v>88</v>
      </c>
    </row>
    <row r="51" spans="1:11" customFormat="1" x14ac:dyDescent="0.3">
      <c r="A51" s="2"/>
      <c r="B51" s="4" t="s">
        <v>50</v>
      </c>
      <c r="C51" s="4" t="s">
        <v>93</v>
      </c>
      <c r="D51" s="4" t="s">
        <v>89</v>
      </c>
    </row>
    <row r="52" spans="1:11" customFormat="1" x14ac:dyDescent="0.3">
      <c r="A52" s="2"/>
      <c r="B52" s="3" t="s">
        <v>104</v>
      </c>
      <c r="C52" s="3" t="s">
        <v>94</v>
      </c>
      <c r="D52" s="3"/>
    </row>
    <row r="53" spans="1:11" x14ac:dyDescent="0.3"/>
    <row r="54" spans="1:11" customFormat="1" x14ac:dyDescent="0.3">
      <c r="A54" s="2"/>
      <c r="B54" s="4" t="s">
        <v>68</v>
      </c>
      <c r="C54" s="4" t="s">
        <v>69</v>
      </c>
      <c r="D54" s="4" t="s">
        <v>84</v>
      </c>
    </row>
    <row r="55" spans="1:11" customFormat="1" x14ac:dyDescent="0.3">
      <c r="A55" s="2"/>
      <c r="C55" t="s">
        <v>95</v>
      </c>
    </row>
    <row r="56" spans="1:11" customFormat="1" x14ac:dyDescent="0.3">
      <c r="A56" s="2"/>
      <c r="C56" t="s">
        <v>96</v>
      </c>
    </row>
    <row r="57" spans="1:11" customFormat="1" x14ac:dyDescent="0.3">
      <c r="A57" s="2"/>
      <c r="C57" t="s">
        <v>97</v>
      </c>
    </row>
    <row r="58" spans="1:11" x14ac:dyDescent="0.3"/>
    <row r="59" spans="1:11" customFormat="1" x14ac:dyDescent="0.3">
      <c r="A59" s="2"/>
      <c r="C59" t="s">
        <v>98</v>
      </c>
    </row>
    <row r="60" spans="1:11" customFormat="1" x14ac:dyDescent="0.3">
      <c r="A60" s="2"/>
      <c r="C60" t="s">
        <v>99</v>
      </c>
    </row>
    <row r="61" spans="1:11" customFormat="1" x14ac:dyDescent="0.3">
      <c r="A61" s="2"/>
      <c r="B61" t="s">
        <v>70</v>
      </c>
      <c r="C61" t="s">
        <v>100</v>
      </c>
      <c r="D61" t="s">
        <v>69</v>
      </c>
      <c r="E61" t="s">
        <v>85</v>
      </c>
      <c r="F61" t="s">
        <v>90</v>
      </c>
      <c r="G61" t="s">
        <v>86</v>
      </c>
      <c r="H61" t="s">
        <v>87</v>
      </c>
      <c r="I61" t="s">
        <v>92</v>
      </c>
      <c r="J61" t="s">
        <v>102</v>
      </c>
      <c r="K61" t="s">
        <v>93</v>
      </c>
    </row>
    <row r="62" spans="1:11" x14ac:dyDescent="0.3"/>
    <row r="63" spans="1:11" customFormat="1" x14ac:dyDescent="0.3">
      <c r="A63" s="2"/>
      <c r="B63" s="4" t="s">
        <v>73</v>
      </c>
      <c r="C63" s="4" t="s">
        <v>101</v>
      </c>
      <c r="D63" s="4" t="s">
        <v>100</v>
      </c>
    </row>
    <row r="64" spans="1:11" customFormat="1" x14ac:dyDescent="0.3">
      <c r="A64" s="2"/>
      <c r="B64" s="4" t="s">
        <v>72</v>
      </c>
      <c r="C64" s="4" t="s">
        <v>71</v>
      </c>
      <c r="D64" s="4" t="s">
        <v>100</v>
      </c>
    </row>
    <row r="65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D079B-7458-4EAF-9A3C-301550657CEE}">
  <dimension ref="A1:C49"/>
  <sheetViews>
    <sheetView topLeftCell="A28" workbookViewId="0">
      <selection activeCell="F25" sqref="F25"/>
    </sheetView>
  </sheetViews>
  <sheetFormatPr defaultRowHeight="14.4" x14ac:dyDescent="0.3"/>
  <cols>
    <col min="1" max="1" width="10" bestFit="1" customWidth="1"/>
    <col min="2" max="2" width="47.33203125" bestFit="1" customWidth="1"/>
  </cols>
  <sheetData>
    <row r="1" spans="1:3" x14ac:dyDescent="0.3">
      <c r="B1" t="s">
        <v>48</v>
      </c>
    </row>
    <row r="2" spans="1:3" x14ac:dyDescent="0.3">
      <c r="A2" s="3" t="s">
        <v>10</v>
      </c>
      <c r="B2" s="3" t="s">
        <v>11</v>
      </c>
    </row>
    <row r="3" spans="1:3" x14ac:dyDescent="0.3">
      <c r="A3" s="3" t="s">
        <v>6</v>
      </c>
      <c r="B3" s="3" t="s">
        <v>7</v>
      </c>
    </row>
    <row r="4" spans="1:3" x14ac:dyDescent="0.3">
      <c r="A4" s="3" t="s">
        <v>2</v>
      </c>
      <c r="B4" s="3" t="s">
        <v>3</v>
      </c>
    </row>
    <row r="5" spans="1:3" x14ac:dyDescent="0.3">
      <c r="A5" s="3" t="s">
        <v>8</v>
      </c>
      <c r="B5" s="3" t="s">
        <v>9</v>
      </c>
    </row>
    <row r="6" spans="1:3" x14ac:dyDescent="0.3">
      <c r="A6" s="3" t="s">
        <v>4</v>
      </c>
      <c r="B6" s="3" t="s">
        <v>5</v>
      </c>
    </row>
    <row r="7" spans="1:3" x14ac:dyDescent="0.3">
      <c r="A7" s="3" t="s">
        <v>0</v>
      </c>
      <c r="B7" s="3" t="s">
        <v>1</v>
      </c>
    </row>
    <row r="8" spans="1:3" x14ac:dyDescent="0.3">
      <c r="A8" s="3" t="s">
        <v>22</v>
      </c>
      <c r="B8" s="3" t="s">
        <v>23</v>
      </c>
    </row>
    <row r="9" spans="1:3" x14ac:dyDescent="0.3">
      <c r="A9" s="4" t="s">
        <v>26</v>
      </c>
      <c r="B9" s="4" t="s">
        <v>27</v>
      </c>
      <c r="C9" s="4"/>
    </row>
    <row r="10" spans="1:3" x14ac:dyDescent="0.3">
      <c r="A10" s="4" t="s">
        <v>24</v>
      </c>
      <c r="B10" s="4" t="s">
        <v>25</v>
      </c>
      <c r="C10" s="4"/>
    </row>
    <row r="11" spans="1:3" x14ac:dyDescent="0.3">
      <c r="A11" s="4" t="s">
        <v>12</v>
      </c>
      <c r="B11" s="4" t="s">
        <v>13</v>
      </c>
      <c r="C11" s="4"/>
    </row>
    <row r="12" spans="1:3" x14ac:dyDescent="0.3">
      <c r="A12" s="4" t="s">
        <v>14</v>
      </c>
      <c r="B12" s="4" t="s">
        <v>15</v>
      </c>
      <c r="C12" s="4"/>
    </row>
    <row r="13" spans="1:3" x14ac:dyDescent="0.3">
      <c r="A13" s="4" t="s">
        <v>16</v>
      </c>
      <c r="B13" s="4" t="s">
        <v>17</v>
      </c>
      <c r="C13" s="4"/>
    </row>
    <row r="14" spans="1:3" x14ac:dyDescent="0.3">
      <c r="A14" s="4" t="s">
        <v>18</v>
      </c>
      <c r="B14" s="4" t="s">
        <v>19</v>
      </c>
      <c r="C14" s="4"/>
    </row>
    <row r="15" spans="1:3" x14ac:dyDescent="0.3">
      <c r="A15" s="4" t="s">
        <v>20</v>
      </c>
      <c r="B15" s="4" t="s">
        <v>21</v>
      </c>
      <c r="C15" s="4"/>
    </row>
    <row r="16" spans="1:3" x14ac:dyDescent="0.3">
      <c r="A16" s="4" t="s">
        <v>42</v>
      </c>
      <c r="B16" s="4" t="s">
        <v>43</v>
      </c>
      <c r="C16" s="4"/>
    </row>
    <row r="17" spans="1:3" x14ac:dyDescent="0.3">
      <c r="A17" s="4" t="s">
        <v>44</v>
      </c>
      <c r="B17" s="4" t="s">
        <v>45</v>
      </c>
      <c r="C17" s="4"/>
    </row>
    <row r="18" spans="1:3" x14ac:dyDescent="0.3">
      <c r="A18" s="4" t="s">
        <v>40</v>
      </c>
      <c r="B18" s="4" t="s">
        <v>41</v>
      </c>
      <c r="C18" s="4"/>
    </row>
    <row r="19" spans="1:3" x14ac:dyDescent="0.3">
      <c r="A19" t="s">
        <v>28</v>
      </c>
      <c r="B19" t="s">
        <v>29</v>
      </c>
    </row>
    <row r="20" spans="1:3" x14ac:dyDescent="0.3">
      <c r="A20" t="s">
        <v>30</v>
      </c>
      <c r="B20" t="s">
        <v>31</v>
      </c>
    </row>
    <row r="21" spans="1:3" x14ac:dyDescent="0.3">
      <c r="A21" s="4" t="s">
        <v>32</v>
      </c>
      <c r="B21" s="4" t="s">
        <v>33</v>
      </c>
      <c r="C21" s="4"/>
    </row>
    <row r="22" spans="1:3" x14ac:dyDescent="0.3">
      <c r="A22" s="4" t="s">
        <v>34</v>
      </c>
      <c r="B22" s="4" t="s">
        <v>35</v>
      </c>
      <c r="C22" s="4"/>
    </row>
    <row r="23" spans="1:3" x14ac:dyDescent="0.3">
      <c r="A23" s="4" t="s">
        <v>36</v>
      </c>
      <c r="B23" s="4" t="s">
        <v>37</v>
      </c>
      <c r="C23" s="4"/>
    </row>
    <row r="24" spans="1:3" x14ac:dyDescent="0.3">
      <c r="A24" t="s">
        <v>46</v>
      </c>
      <c r="B24" t="s">
        <v>47</v>
      </c>
    </row>
    <row r="25" spans="1:3" x14ac:dyDescent="0.3">
      <c r="A25" s="4" t="s">
        <v>51</v>
      </c>
      <c r="B25" s="4" t="s">
        <v>74</v>
      </c>
      <c r="C25" s="4"/>
    </row>
    <row r="26" spans="1:3" x14ac:dyDescent="0.3">
      <c r="A26" s="4" t="s">
        <v>53</v>
      </c>
      <c r="B26" s="4" t="s">
        <v>75</v>
      </c>
      <c r="C26" s="4"/>
    </row>
    <row r="27" spans="1:3" x14ac:dyDescent="0.3">
      <c r="A27" s="4" t="s">
        <v>52</v>
      </c>
      <c r="B27" s="4" t="s">
        <v>76</v>
      </c>
      <c r="C27" s="4"/>
    </row>
    <row r="28" spans="1:3" x14ac:dyDescent="0.3">
      <c r="A28" s="4" t="s">
        <v>54</v>
      </c>
      <c r="B28" s="4" t="s">
        <v>77</v>
      </c>
      <c r="C28" s="4"/>
    </row>
    <row r="29" spans="1:3" x14ac:dyDescent="0.3">
      <c r="A29" t="s">
        <v>55</v>
      </c>
      <c r="B29" t="s">
        <v>78</v>
      </c>
    </row>
    <row r="30" spans="1:3" x14ac:dyDescent="0.3">
      <c r="A30" s="4" t="s">
        <v>56</v>
      </c>
      <c r="B30" s="4" t="s">
        <v>79</v>
      </c>
      <c r="C30" s="4"/>
    </row>
    <row r="31" spans="1:3" x14ac:dyDescent="0.3">
      <c r="A31" s="4" t="s">
        <v>57</v>
      </c>
      <c r="B31" s="4" t="s">
        <v>80</v>
      </c>
      <c r="C31" s="4"/>
    </row>
    <row r="32" spans="1:3" x14ac:dyDescent="0.3">
      <c r="A32" t="s">
        <v>58</v>
      </c>
      <c r="B32" t="s">
        <v>81</v>
      </c>
    </row>
    <row r="33" spans="1:3" x14ac:dyDescent="0.3">
      <c r="A33" s="4" t="s">
        <v>103</v>
      </c>
      <c r="B33" s="4" t="s">
        <v>82</v>
      </c>
      <c r="C33" s="4"/>
    </row>
    <row r="34" spans="1:3" x14ac:dyDescent="0.3">
      <c r="A34" s="4" t="s">
        <v>59</v>
      </c>
      <c r="B34" s="4" t="s">
        <v>83</v>
      </c>
      <c r="C34" s="4"/>
    </row>
    <row r="35" spans="1:3" x14ac:dyDescent="0.3">
      <c r="A35" s="3" t="s">
        <v>38</v>
      </c>
      <c r="B35" s="3" t="s">
        <v>39</v>
      </c>
      <c r="C35" s="3"/>
    </row>
    <row r="36" spans="1:3" x14ac:dyDescent="0.3">
      <c r="A36" s="4" t="s">
        <v>65</v>
      </c>
      <c r="B36" s="4" t="s">
        <v>84</v>
      </c>
      <c r="C36" s="4"/>
    </row>
    <row r="37" spans="1:3" x14ac:dyDescent="0.3">
      <c r="A37" s="4" t="s">
        <v>60</v>
      </c>
      <c r="B37" s="4" t="s">
        <v>85</v>
      </c>
      <c r="C37" s="4"/>
    </row>
    <row r="38" spans="1:3" x14ac:dyDescent="0.3">
      <c r="A38" t="s">
        <v>61</v>
      </c>
      <c r="B38" t="s">
        <v>86</v>
      </c>
    </row>
    <row r="39" spans="1:3" x14ac:dyDescent="0.3">
      <c r="A39" s="4" t="s">
        <v>62</v>
      </c>
      <c r="B39" s="4" t="s">
        <v>87</v>
      </c>
      <c r="C39" s="4"/>
    </row>
    <row r="40" spans="1:3" x14ac:dyDescent="0.3">
      <c r="A40" s="4" t="s">
        <v>63</v>
      </c>
      <c r="B40" s="4" t="s">
        <v>88</v>
      </c>
      <c r="C40" s="4"/>
    </row>
    <row r="41" spans="1:3" x14ac:dyDescent="0.3">
      <c r="A41" s="4" t="s">
        <v>64</v>
      </c>
      <c r="B41" s="4" t="s">
        <v>89</v>
      </c>
      <c r="C41" s="4"/>
    </row>
    <row r="42" spans="1:3" x14ac:dyDescent="0.3">
      <c r="A42" s="4" t="s">
        <v>67</v>
      </c>
      <c r="B42" s="4" t="s">
        <v>90</v>
      </c>
      <c r="C42" s="4"/>
    </row>
    <row r="43" spans="1:3" x14ac:dyDescent="0.3">
      <c r="A43" s="4" t="s">
        <v>66</v>
      </c>
      <c r="B43" s="4" t="s">
        <v>92</v>
      </c>
      <c r="C43" s="4"/>
    </row>
    <row r="44" spans="1:3" x14ac:dyDescent="0.3">
      <c r="A44" s="4" t="s">
        <v>50</v>
      </c>
      <c r="B44" s="4" t="s">
        <v>93</v>
      </c>
      <c r="C44" s="4"/>
    </row>
    <row r="45" spans="1:3" x14ac:dyDescent="0.3">
      <c r="A45" s="3" t="s">
        <v>104</v>
      </c>
      <c r="B45" s="3" t="s">
        <v>94</v>
      </c>
      <c r="C45" s="3"/>
    </row>
    <row r="46" spans="1:3" x14ac:dyDescent="0.3">
      <c r="A46" s="4" t="s">
        <v>68</v>
      </c>
      <c r="B46" s="4" t="s">
        <v>69</v>
      </c>
      <c r="C46" s="4"/>
    </row>
    <row r="47" spans="1:3" x14ac:dyDescent="0.3">
      <c r="A47" t="s">
        <v>70</v>
      </c>
      <c r="B47" t="s">
        <v>100</v>
      </c>
    </row>
    <row r="48" spans="1:3" x14ac:dyDescent="0.3">
      <c r="A48" s="4" t="s">
        <v>73</v>
      </c>
      <c r="B48" s="4" t="s">
        <v>101</v>
      </c>
      <c r="C48" s="4"/>
    </row>
    <row r="49" spans="1:3" x14ac:dyDescent="0.3">
      <c r="A49" s="4" t="s">
        <v>72</v>
      </c>
      <c r="B49" s="4" t="s">
        <v>71</v>
      </c>
      <c r="C49" s="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E4C3-7C1D-45AA-80BA-BCA27B0317F6}">
  <dimension ref="B1:I135"/>
  <sheetViews>
    <sheetView topLeftCell="A34" workbookViewId="0">
      <selection activeCell="B1" sqref="B1:G1048576"/>
    </sheetView>
  </sheetViews>
  <sheetFormatPr defaultRowHeight="14.4" x14ac:dyDescent="0.3"/>
  <cols>
    <col min="2" max="2" width="10" bestFit="1" customWidth="1"/>
    <col min="3" max="3" width="29.6640625" bestFit="1" customWidth="1"/>
    <col min="4" max="4" width="26.33203125" customWidth="1"/>
    <col min="5" max="5" width="4.33203125" bestFit="1" customWidth="1"/>
    <col min="6" max="6" width="7.109375" bestFit="1" customWidth="1"/>
    <col min="7" max="7" width="5" bestFit="1" customWidth="1"/>
  </cols>
  <sheetData>
    <row r="1" spans="2:7" x14ac:dyDescent="0.3">
      <c r="B1" t="s">
        <v>230</v>
      </c>
    </row>
    <row r="2" spans="2:7" x14ac:dyDescent="0.3">
      <c r="B2" t="s">
        <v>6</v>
      </c>
      <c r="C2" t="s">
        <v>173</v>
      </c>
      <c r="D2" t="s">
        <v>172</v>
      </c>
      <c r="E2" t="s">
        <v>239</v>
      </c>
      <c r="F2">
        <v>102</v>
      </c>
      <c r="G2">
        <f>IF(E2="OK",F2,0)</f>
        <v>102</v>
      </c>
    </row>
    <row r="3" spans="2:7" x14ac:dyDescent="0.3">
      <c r="B3" t="s">
        <v>10</v>
      </c>
      <c r="C3" t="s">
        <v>175</v>
      </c>
      <c r="D3" t="s">
        <v>174</v>
      </c>
      <c r="E3" t="s">
        <v>239</v>
      </c>
      <c r="F3">
        <v>68</v>
      </c>
      <c r="G3">
        <f t="shared" ref="G3:G57" si="0">IF(E3="OK",F3,0)</f>
        <v>68</v>
      </c>
    </row>
    <row r="4" spans="2:7" x14ac:dyDescent="0.3">
      <c r="B4" t="s">
        <v>22</v>
      </c>
      <c r="C4" t="s">
        <v>177</v>
      </c>
      <c r="D4" t="s">
        <v>176</v>
      </c>
      <c r="E4" t="s">
        <v>239</v>
      </c>
      <c r="F4">
        <v>68</v>
      </c>
      <c r="G4">
        <f t="shared" si="0"/>
        <v>68</v>
      </c>
    </row>
    <row r="5" spans="2:7" x14ac:dyDescent="0.3">
      <c r="B5" t="s">
        <v>0</v>
      </c>
      <c r="C5" t="s">
        <v>179</v>
      </c>
      <c r="D5" t="s">
        <v>178</v>
      </c>
      <c r="E5" t="s">
        <v>239</v>
      </c>
      <c r="F5">
        <v>34</v>
      </c>
      <c r="G5">
        <f t="shared" si="0"/>
        <v>34</v>
      </c>
    </row>
    <row r="6" spans="2:7" x14ac:dyDescent="0.3">
      <c r="B6" t="s">
        <v>8</v>
      </c>
      <c r="C6" t="s">
        <v>181</v>
      </c>
      <c r="D6" t="s">
        <v>180</v>
      </c>
      <c r="E6" t="s">
        <v>239</v>
      </c>
      <c r="F6">
        <v>68</v>
      </c>
      <c r="G6">
        <f t="shared" si="0"/>
        <v>68</v>
      </c>
    </row>
    <row r="7" spans="2:7" x14ac:dyDescent="0.3">
      <c r="B7" t="s">
        <v>2</v>
      </c>
      <c r="C7" t="s">
        <v>175</v>
      </c>
      <c r="D7" t="s">
        <v>182</v>
      </c>
      <c r="E7" t="s">
        <v>239</v>
      </c>
      <c r="F7">
        <v>68</v>
      </c>
      <c r="G7">
        <f t="shared" si="0"/>
        <v>68</v>
      </c>
    </row>
    <row r="8" spans="2:7" x14ac:dyDescent="0.3">
      <c r="B8" t="s">
        <v>4</v>
      </c>
      <c r="C8" t="s">
        <v>181</v>
      </c>
      <c r="D8" t="s">
        <v>183</v>
      </c>
      <c r="E8" t="s">
        <v>239</v>
      </c>
      <c r="F8">
        <v>68</v>
      </c>
      <c r="G8">
        <f t="shared" si="0"/>
        <v>68</v>
      </c>
    </row>
    <row r="9" spans="2:7" x14ac:dyDescent="0.3">
      <c r="B9" t="s">
        <v>231</v>
      </c>
      <c r="G9">
        <f t="shared" si="0"/>
        <v>0</v>
      </c>
    </row>
    <row r="10" spans="2:7" x14ac:dyDescent="0.3">
      <c r="B10" t="s">
        <v>24</v>
      </c>
      <c r="C10" t="s">
        <v>185</v>
      </c>
      <c r="D10" t="s">
        <v>184</v>
      </c>
      <c r="E10" t="s">
        <v>239</v>
      </c>
      <c r="F10">
        <v>85</v>
      </c>
      <c r="G10">
        <f t="shared" si="0"/>
        <v>85</v>
      </c>
    </row>
    <row r="11" spans="2:7" x14ac:dyDescent="0.3">
      <c r="B11" t="s">
        <v>18</v>
      </c>
      <c r="C11" t="s">
        <v>175</v>
      </c>
      <c r="D11" t="s">
        <v>186</v>
      </c>
      <c r="E11" t="s">
        <v>239</v>
      </c>
      <c r="F11">
        <v>68</v>
      </c>
      <c r="G11">
        <f t="shared" si="0"/>
        <v>68</v>
      </c>
    </row>
    <row r="12" spans="2:7" x14ac:dyDescent="0.3">
      <c r="B12" t="s">
        <v>12</v>
      </c>
      <c r="C12" t="s">
        <v>175</v>
      </c>
      <c r="D12" t="s">
        <v>187</v>
      </c>
      <c r="E12" t="s">
        <v>239</v>
      </c>
      <c r="F12">
        <v>68</v>
      </c>
      <c r="G12">
        <f t="shared" si="0"/>
        <v>68</v>
      </c>
    </row>
    <row r="13" spans="2:7" x14ac:dyDescent="0.3">
      <c r="B13" t="s">
        <v>42</v>
      </c>
      <c r="C13" t="s">
        <v>177</v>
      </c>
      <c r="D13" t="s">
        <v>188</v>
      </c>
      <c r="E13" t="s">
        <v>239</v>
      </c>
      <c r="F13">
        <v>68</v>
      </c>
      <c r="G13">
        <f t="shared" si="0"/>
        <v>68</v>
      </c>
    </row>
    <row r="14" spans="2:7" x14ac:dyDescent="0.3">
      <c r="B14" t="s">
        <v>14</v>
      </c>
      <c r="C14" t="s">
        <v>190</v>
      </c>
      <c r="D14" t="s">
        <v>189</v>
      </c>
      <c r="E14" t="s">
        <v>239</v>
      </c>
      <c r="F14">
        <v>34</v>
      </c>
      <c r="G14">
        <f t="shared" si="0"/>
        <v>34</v>
      </c>
    </row>
    <row r="15" spans="2:7" x14ac:dyDescent="0.3">
      <c r="B15" t="s">
        <v>16</v>
      </c>
      <c r="C15" t="s">
        <v>181</v>
      </c>
      <c r="D15" t="s">
        <v>191</v>
      </c>
      <c r="E15" t="s">
        <v>239</v>
      </c>
      <c r="F15">
        <v>68</v>
      </c>
      <c r="G15">
        <f t="shared" si="0"/>
        <v>68</v>
      </c>
    </row>
    <row r="16" spans="2:7" x14ac:dyDescent="0.3">
      <c r="B16" t="s">
        <v>20</v>
      </c>
      <c r="C16" t="s">
        <v>181</v>
      </c>
      <c r="D16" t="s">
        <v>192</v>
      </c>
      <c r="E16" t="s">
        <v>239</v>
      </c>
      <c r="F16">
        <v>68</v>
      </c>
      <c r="G16">
        <f t="shared" si="0"/>
        <v>68</v>
      </c>
    </row>
    <row r="17" spans="2:7" x14ac:dyDescent="0.3">
      <c r="B17" t="s">
        <v>26</v>
      </c>
      <c r="C17" t="s">
        <v>175</v>
      </c>
      <c r="D17" t="s">
        <v>193</v>
      </c>
      <c r="E17" t="s">
        <v>239</v>
      </c>
      <c r="F17">
        <v>68</v>
      </c>
      <c r="G17">
        <f t="shared" si="0"/>
        <v>68</v>
      </c>
    </row>
    <row r="18" spans="2:7" x14ac:dyDescent="0.3">
      <c r="B18" t="s">
        <v>232</v>
      </c>
      <c r="G18">
        <f t="shared" si="0"/>
        <v>0</v>
      </c>
    </row>
    <row r="19" spans="2:7" x14ac:dyDescent="0.3">
      <c r="B19" t="s">
        <v>32</v>
      </c>
      <c r="C19" t="s">
        <v>175</v>
      </c>
      <c r="D19" t="s">
        <v>194</v>
      </c>
      <c r="E19" t="s">
        <v>239</v>
      </c>
      <c r="F19">
        <v>68</v>
      </c>
      <c r="G19">
        <f t="shared" si="0"/>
        <v>68</v>
      </c>
    </row>
    <row r="20" spans="2:7" x14ac:dyDescent="0.3">
      <c r="B20" t="s">
        <v>40</v>
      </c>
      <c r="C20" t="s">
        <v>175</v>
      </c>
      <c r="D20" t="s">
        <v>195</v>
      </c>
      <c r="E20" t="s">
        <v>239</v>
      </c>
      <c r="F20">
        <v>68</v>
      </c>
      <c r="G20">
        <f t="shared" si="0"/>
        <v>68</v>
      </c>
    </row>
    <row r="21" spans="2:7" x14ac:dyDescent="0.3">
      <c r="B21" t="s">
        <v>36</v>
      </c>
      <c r="C21" t="s">
        <v>181</v>
      </c>
      <c r="D21" t="s">
        <v>196</v>
      </c>
      <c r="E21" t="s">
        <v>239</v>
      </c>
      <c r="F21">
        <v>68</v>
      </c>
      <c r="G21">
        <f t="shared" si="0"/>
        <v>68</v>
      </c>
    </row>
    <row r="22" spans="2:7" x14ac:dyDescent="0.3">
      <c r="B22" t="s">
        <v>28</v>
      </c>
      <c r="C22" t="s">
        <v>175</v>
      </c>
      <c r="D22" t="s">
        <v>197</v>
      </c>
      <c r="E22" t="s">
        <v>239</v>
      </c>
      <c r="F22">
        <v>68</v>
      </c>
      <c r="G22">
        <f t="shared" si="0"/>
        <v>68</v>
      </c>
    </row>
    <row r="23" spans="2:7" x14ac:dyDescent="0.3">
      <c r="B23" t="s">
        <v>30</v>
      </c>
      <c r="C23" t="s">
        <v>190</v>
      </c>
      <c r="D23" t="s">
        <v>198</v>
      </c>
      <c r="E23" t="s">
        <v>239</v>
      </c>
      <c r="F23">
        <v>34</v>
      </c>
      <c r="G23">
        <f t="shared" si="0"/>
        <v>34</v>
      </c>
    </row>
    <row r="24" spans="2:7" x14ac:dyDescent="0.3">
      <c r="B24" t="s">
        <v>44</v>
      </c>
      <c r="C24" t="s">
        <v>175</v>
      </c>
      <c r="D24" t="s">
        <v>199</v>
      </c>
      <c r="E24" t="s">
        <v>239</v>
      </c>
      <c r="F24">
        <v>68</v>
      </c>
      <c r="G24">
        <f t="shared" si="0"/>
        <v>68</v>
      </c>
    </row>
    <row r="25" spans="2:7" x14ac:dyDescent="0.3">
      <c r="B25" t="s">
        <v>34</v>
      </c>
      <c r="C25" t="s">
        <v>175</v>
      </c>
      <c r="D25" t="s">
        <v>200</v>
      </c>
      <c r="E25" t="s">
        <v>239</v>
      </c>
      <c r="F25">
        <v>68</v>
      </c>
      <c r="G25">
        <f t="shared" si="0"/>
        <v>68</v>
      </c>
    </row>
    <row r="26" spans="2:7" x14ac:dyDescent="0.3">
      <c r="B26" t="s">
        <v>233</v>
      </c>
      <c r="G26">
        <f t="shared" si="0"/>
        <v>0</v>
      </c>
    </row>
    <row r="27" spans="2:7" x14ac:dyDescent="0.3">
      <c r="B27" t="s">
        <v>55</v>
      </c>
      <c r="C27" t="s">
        <v>175</v>
      </c>
      <c r="D27" t="s">
        <v>201</v>
      </c>
      <c r="E27" t="s">
        <v>240</v>
      </c>
      <c r="F27">
        <v>68</v>
      </c>
      <c r="G27">
        <f t="shared" si="0"/>
        <v>0</v>
      </c>
    </row>
    <row r="28" spans="2:7" x14ac:dyDescent="0.3">
      <c r="B28" t="s">
        <v>46</v>
      </c>
      <c r="C28" t="s">
        <v>175</v>
      </c>
      <c r="D28" t="s">
        <v>202</v>
      </c>
      <c r="E28" t="s">
        <v>239</v>
      </c>
      <c r="F28">
        <v>68</v>
      </c>
      <c r="G28">
        <f t="shared" si="0"/>
        <v>68</v>
      </c>
    </row>
    <row r="29" spans="2:7" x14ac:dyDescent="0.3">
      <c r="B29" t="s">
        <v>51</v>
      </c>
      <c r="C29" t="s">
        <v>175</v>
      </c>
      <c r="D29" t="s">
        <v>203</v>
      </c>
      <c r="E29" t="s">
        <v>239</v>
      </c>
      <c r="F29">
        <v>68</v>
      </c>
      <c r="G29">
        <f t="shared" si="0"/>
        <v>68</v>
      </c>
    </row>
    <row r="30" spans="2:7" x14ac:dyDescent="0.3">
      <c r="B30" t="s">
        <v>52</v>
      </c>
      <c r="C30" s="1" t="s">
        <v>181</v>
      </c>
      <c r="D30" t="s">
        <v>204</v>
      </c>
      <c r="E30" t="s">
        <v>239</v>
      </c>
      <c r="F30">
        <v>68</v>
      </c>
      <c r="G30">
        <f t="shared" si="0"/>
        <v>68</v>
      </c>
    </row>
    <row r="31" spans="2:7" x14ac:dyDescent="0.3">
      <c r="B31" t="s">
        <v>54</v>
      </c>
      <c r="C31" t="s">
        <v>181</v>
      </c>
      <c r="D31" t="s">
        <v>205</v>
      </c>
      <c r="E31" t="s">
        <v>239</v>
      </c>
      <c r="F31">
        <v>68</v>
      </c>
      <c r="G31">
        <f t="shared" si="0"/>
        <v>68</v>
      </c>
    </row>
    <row r="32" spans="2:7" x14ac:dyDescent="0.3">
      <c r="B32" t="s">
        <v>53</v>
      </c>
      <c r="C32" t="s">
        <v>175</v>
      </c>
      <c r="D32" t="s">
        <v>206</v>
      </c>
      <c r="E32" t="s">
        <v>239</v>
      </c>
      <c r="F32">
        <v>68</v>
      </c>
      <c r="G32">
        <f t="shared" si="0"/>
        <v>68</v>
      </c>
    </row>
    <row r="33" spans="2:7" x14ac:dyDescent="0.3">
      <c r="B33" t="s">
        <v>234</v>
      </c>
      <c r="G33">
        <f t="shared" si="0"/>
        <v>0</v>
      </c>
    </row>
    <row r="34" spans="2:7" x14ac:dyDescent="0.3">
      <c r="B34" t="s">
        <v>103</v>
      </c>
      <c r="C34" t="s">
        <v>175</v>
      </c>
      <c r="D34" t="s">
        <v>207</v>
      </c>
      <c r="E34" t="s">
        <v>240</v>
      </c>
      <c r="F34">
        <v>68</v>
      </c>
      <c r="G34">
        <f t="shared" si="0"/>
        <v>0</v>
      </c>
    </row>
    <row r="35" spans="2:7" x14ac:dyDescent="0.3">
      <c r="B35" t="s">
        <v>38</v>
      </c>
      <c r="C35" t="s">
        <v>179</v>
      </c>
      <c r="D35" t="s">
        <v>208</v>
      </c>
      <c r="E35" t="s">
        <v>239</v>
      </c>
      <c r="F35">
        <v>34</v>
      </c>
      <c r="G35">
        <f t="shared" si="0"/>
        <v>34</v>
      </c>
    </row>
    <row r="36" spans="2:7" x14ac:dyDescent="0.3">
      <c r="B36" t="s">
        <v>59</v>
      </c>
      <c r="C36" t="s">
        <v>175</v>
      </c>
      <c r="D36" t="s">
        <v>209</v>
      </c>
      <c r="E36" t="s">
        <v>240</v>
      </c>
      <c r="F36">
        <v>68</v>
      </c>
      <c r="G36">
        <f t="shared" si="0"/>
        <v>0</v>
      </c>
    </row>
    <row r="37" spans="2:7" x14ac:dyDescent="0.3">
      <c r="B37" t="s">
        <v>58</v>
      </c>
      <c r="C37" t="s">
        <v>175</v>
      </c>
      <c r="D37" t="s">
        <v>210</v>
      </c>
      <c r="E37" t="s">
        <v>240</v>
      </c>
      <c r="F37">
        <v>68</v>
      </c>
      <c r="G37">
        <f t="shared" si="0"/>
        <v>0</v>
      </c>
    </row>
    <row r="38" spans="2:7" x14ac:dyDescent="0.3">
      <c r="B38" t="s">
        <v>56</v>
      </c>
      <c r="C38" t="s">
        <v>175</v>
      </c>
      <c r="D38" t="s">
        <v>211</v>
      </c>
      <c r="E38" t="s">
        <v>240</v>
      </c>
      <c r="F38">
        <v>68</v>
      </c>
      <c r="G38">
        <f t="shared" si="0"/>
        <v>0</v>
      </c>
    </row>
    <row r="39" spans="2:7" x14ac:dyDescent="0.3">
      <c r="B39" t="s">
        <v>57</v>
      </c>
      <c r="C39" t="s">
        <v>175</v>
      </c>
      <c r="D39" t="s">
        <v>212</v>
      </c>
      <c r="E39" t="s">
        <v>240</v>
      </c>
      <c r="F39">
        <v>68</v>
      </c>
      <c r="G39">
        <f t="shared" si="0"/>
        <v>0</v>
      </c>
    </row>
    <row r="40" spans="2:7" x14ac:dyDescent="0.3">
      <c r="B40" t="s">
        <v>235</v>
      </c>
      <c r="G40">
        <f t="shared" si="0"/>
        <v>0</v>
      </c>
    </row>
    <row r="41" spans="2:7" x14ac:dyDescent="0.3">
      <c r="B41" t="s">
        <v>62</v>
      </c>
      <c r="C41" t="s">
        <v>175</v>
      </c>
      <c r="D41" t="s">
        <v>213</v>
      </c>
      <c r="F41">
        <v>68</v>
      </c>
      <c r="G41">
        <f t="shared" si="0"/>
        <v>0</v>
      </c>
    </row>
    <row r="42" spans="2:7" x14ac:dyDescent="0.3">
      <c r="B42" t="s">
        <v>61</v>
      </c>
      <c r="C42" s="1" t="s">
        <v>175</v>
      </c>
      <c r="D42" t="s">
        <v>214</v>
      </c>
      <c r="F42">
        <v>68</v>
      </c>
      <c r="G42">
        <f t="shared" si="0"/>
        <v>0</v>
      </c>
    </row>
    <row r="43" spans="2:7" x14ac:dyDescent="0.3">
      <c r="B43" t="s">
        <v>63</v>
      </c>
      <c r="C43" t="s">
        <v>175</v>
      </c>
      <c r="D43" t="s">
        <v>215</v>
      </c>
      <c r="F43">
        <v>68</v>
      </c>
      <c r="G43">
        <f t="shared" si="0"/>
        <v>0</v>
      </c>
    </row>
    <row r="44" spans="2:7" x14ac:dyDescent="0.3">
      <c r="B44" t="s">
        <v>60</v>
      </c>
      <c r="C44" t="s">
        <v>175</v>
      </c>
      <c r="D44" t="s">
        <v>216</v>
      </c>
      <c r="F44">
        <v>68</v>
      </c>
      <c r="G44">
        <f t="shared" si="0"/>
        <v>0</v>
      </c>
    </row>
    <row r="45" spans="2:7" x14ac:dyDescent="0.3">
      <c r="B45" t="s">
        <v>64</v>
      </c>
      <c r="C45" t="s">
        <v>175</v>
      </c>
      <c r="D45" t="s">
        <v>217</v>
      </c>
      <c r="E45" t="s">
        <v>240</v>
      </c>
      <c r="F45">
        <v>68</v>
      </c>
      <c r="G45">
        <f t="shared" si="0"/>
        <v>0</v>
      </c>
    </row>
    <row r="46" spans="2:7" x14ac:dyDescent="0.3">
      <c r="B46" t="s">
        <v>65</v>
      </c>
      <c r="C46" t="s">
        <v>175</v>
      </c>
      <c r="D46" t="s">
        <v>218</v>
      </c>
      <c r="E46" t="s">
        <v>239</v>
      </c>
      <c r="F46">
        <v>68</v>
      </c>
      <c r="G46">
        <f t="shared" si="0"/>
        <v>68</v>
      </c>
    </row>
    <row r="47" spans="2:7" x14ac:dyDescent="0.3">
      <c r="B47" t="s">
        <v>236</v>
      </c>
      <c r="G47">
        <f t="shared" si="0"/>
        <v>0</v>
      </c>
    </row>
    <row r="48" spans="2:7" x14ac:dyDescent="0.3">
      <c r="B48" t="s">
        <v>66</v>
      </c>
      <c r="C48" t="s">
        <v>220</v>
      </c>
      <c r="D48" t="s">
        <v>219</v>
      </c>
      <c r="F48">
        <v>68</v>
      </c>
      <c r="G48">
        <f t="shared" si="0"/>
        <v>0</v>
      </c>
    </row>
    <row r="49" spans="2:9" x14ac:dyDescent="0.3">
      <c r="B49" t="s">
        <v>104</v>
      </c>
      <c r="C49" t="s">
        <v>175</v>
      </c>
      <c r="D49" t="s">
        <v>221</v>
      </c>
      <c r="F49">
        <v>68</v>
      </c>
      <c r="G49">
        <f t="shared" si="0"/>
        <v>0</v>
      </c>
    </row>
    <row r="50" spans="2:9" x14ac:dyDescent="0.3">
      <c r="B50" t="s">
        <v>67</v>
      </c>
      <c r="C50" t="s">
        <v>175</v>
      </c>
      <c r="D50" t="s">
        <v>222</v>
      </c>
      <c r="F50">
        <v>68</v>
      </c>
      <c r="G50">
        <f t="shared" si="0"/>
        <v>0</v>
      </c>
    </row>
    <row r="51" spans="2:9" x14ac:dyDescent="0.3">
      <c r="B51" t="s">
        <v>50</v>
      </c>
      <c r="C51" t="s">
        <v>181</v>
      </c>
      <c r="D51" t="s">
        <v>223</v>
      </c>
      <c r="F51">
        <v>68</v>
      </c>
      <c r="G51">
        <f t="shared" si="0"/>
        <v>0</v>
      </c>
    </row>
    <row r="52" spans="2:9" x14ac:dyDescent="0.3">
      <c r="B52" t="s">
        <v>237</v>
      </c>
      <c r="G52">
        <f t="shared" si="0"/>
        <v>0</v>
      </c>
    </row>
    <row r="53" spans="2:9" x14ac:dyDescent="0.3">
      <c r="B53" t="s">
        <v>68</v>
      </c>
      <c r="C53" t="s">
        <v>179</v>
      </c>
      <c r="D53" t="s">
        <v>224</v>
      </c>
      <c r="E53" t="s">
        <v>240</v>
      </c>
      <c r="F53">
        <v>34</v>
      </c>
      <c r="G53">
        <f t="shared" si="0"/>
        <v>0</v>
      </c>
    </row>
    <row r="54" spans="2:9" x14ac:dyDescent="0.3">
      <c r="B54" t="s">
        <v>238</v>
      </c>
      <c r="G54">
        <f t="shared" si="0"/>
        <v>0</v>
      </c>
    </row>
    <row r="55" spans="2:9" x14ac:dyDescent="0.3">
      <c r="B55" t="s">
        <v>70</v>
      </c>
      <c r="C55" t="s">
        <v>226</v>
      </c>
      <c r="D55" t="s">
        <v>225</v>
      </c>
      <c r="F55">
        <v>136</v>
      </c>
      <c r="G55">
        <f t="shared" si="0"/>
        <v>0</v>
      </c>
    </row>
    <row r="56" spans="2:9" x14ac:dyDescent="0.3">
      <c r="B56" t="s">
        <v>105</v>
      </c>
      <c r="C56" s="1"/>
      <c r="G56">
        <f t="shared" si="0"/>
        <v>0</v>
      </c>
    </row>
    <row r="57" spans="2:9" x14ac:dyDescent="0.3">
      <c r="B57" t="s">
        <v>73</v>
      </c>
      <c r="C57" t="s">
        <v>228</v>
      </c>
      <c r="D57" t="s">
        <v>227</v>
      </c>
      <c r="F57">
        <v>204</v>
      </c>
      <c r="G57">
        <f t="shared" si="0"/>
        <v>0</v>
      </c>
    </row>
    <row r="58" spans="2:9" x14ac:dyDescent="0.3">
      <c r="B58" t="s">
        <v>72</v>
      </c>
      <c r="C58" t="s">
        <v>226</v>
      </c>
      <c r="D58" t="s">
        <v>229</v>
      </c>
      <c r="F58">
        <v>136</v>
      </c>
      <c r="G58">
        <f>IF(E58="OK",F58,0)</f>
        <v>0</v>
      </c>
    </row>
    <row r="60" spans="2:9" x14ac:dyDescent="0.3">
      <c r="B60" t="s">
        <v>242</v>
      </c>
      <c r="C60">
        <v>1</v>
      </c>
      <c r="D60" t="s">
        <v>245</v>
      </c>
      <c r="E60" t="s">
        <v>239</v>
      </c>
      <c r="F60">
        <v>68</v>
      </c>
      <c r="I60">
        <f>SUM(F60:F64)</f>
        <v>306</v>
      </c>
    </row>
    <row r="61" spans="2:9" x14ac:dyDescent="0.3">
      <c r="B61" t="s">
        <v>242</v>
      </c>
      <c r="C61">
        <v>2</v>
      </c>
      <c r="D61" t="s">
        <v>246</v>
      </c>
      <c r="E61" t="s">
        <v>239</v>
      </c>
      <c r="F61">
        <v>68</v>
      </c>
    </row>
    <row r="62" spans="2:9" x14ac:dyDescent="0.3">
      <c r="B62" t="s">
        <v>242</v>
      </c>
      <c r="C62">
        <v>3</v>
      </c>
      <c r="D62" t="s">
        <v>249</v>
      </c>
      <c r="E62" t="s">
        <v>239</v>
      </c>
      <c r="F62">
        <v>68</v>
      </c>
    </row>
    <row r="63" spans="2:9" x14ac:dyDescent="0.3">
      <c r="B63" t="s">
        <v>242</v>
      </c>
      <c r="C63">
        <v>4</v>
      </c>
      <c r="D63" t="s">
        <v>247</v>
      </c>
      <c r="E63" t="s">
        <v>239</v>
      </c>
      <c r="F63">
        <v>68</v>
      </c>
    </row>
    <row r="64" spans="2:9" x14ac:dyDescent="0.3">
      <c r="B64" t="s">
        <v>242</v>
      </c>
      <c r="C64">
        <v>5</v>
      </c>
      <c r="D64" t="s">
        <v>248</v>
      </c>
      <c r="E64" t="s">
        <v>239</v>
      </c>
      <c r="F64">
        <v>34</v>
      </c>
      <c r="G64">
        <f>IF(E64="OK",F63,0)</f>
        <v>68</v>
      </c>
    </row>
    <row r="66" spans="2:7" x14ac:dyDescent="0.3">
      <c r="B66" t="s">
        <v>241</v>
      </c>
      <c r="C66">
        <v>1</v>
      </c>
      <c r="D66" t="s">
        <v>243</v>
      </c>
      <c r="E66" t="s">
        <v>239</v>
      </c>
      <c r="F66">
        <v>68</v>
      </c>
      <c r="G66">
        <f>IF(E66="OK",F66,0)</f>
        <v>68</v>
      </c>
    </row>
    <row r="67" spans="2:7" x14ac:dyDescent="0.3">
      <c r="B67" t="s">
        <v>241</v>
      </c>
      <c r="C67">
        <v>2</v>
      </c>
      <c r="D67" t="s">
        <v>244</v>
      </c>
      <c r="E67" t="s">
        <v>239</v>
      </c>
      <c r="F67">
        <v>51</v>
      </c>
      <c r="G67">
        <f t="shared" ref="G67:G71" si="1">IF(E67="OK",F67,0)</f>
        <v>51</v>
      </c>
    </row>
    <row r="68" spans="2:7" x14ac:dyDescent="0.3">
      <c r="B68" t="s">
        <v>241</v>
      </c>
      <c r="C68">
        <v>3</v>
      </c>
      <c r="F68">
        <v>51</v>
      </c>
      <c r="G68">
        <f t="shared" si="1"/>
        <v>0</v>
      </c>
    </row>
    <row r="69" spans="2:7" x14ac:dyDescent="0.3">
      <c r="B69" t="s">
        <v>241</v>
      </c>
      <c r="C69">
        <v>4</v>
      </c>
      <c r="F69">
        <v>51</v>
      </c>
      <c r="G69">
        <f t="shared" si="1"/>
        <v>0</v>
      </c>
    </row>
    <row r="70" spans="2:7" x14ac:dyDescent="0.3">
      <c r="B70" t="s">
        <v>241</v>
      </c>
      <c r="C70">
        <v>5</v>
      </c>
      <c r="F70">
        <v>51</v>
      </c>
      <c r="G70">
        <f t="shared" si="1"/>
        <v>0</v>
      </c>
    </row>
    <row r="71" spans="2:7" x14ac:dyDescent="0.3">
      <c r="B71" t="s">
        <v>241</v>
      </c>
      <c r="C71">
        <v>6</v>
      </c>
      <c r="F71">
        <v>51</v>
      </c>
      <c r="G71">
        <f t="shared" si="1"/>
        <v>0</v>
      </c>
    </row>
    <row r="74" spans="2:7" x14ac:dyDescent="0.3">
      <c r="F74">
        <f>SUM(F2:F71)</f>
        <v>4046</v>
      </c>
      <c r="G74">
        <f>SUM(G2:G71)</f>
        <v>2074</v>
      </c>
    </row>
    <row r="75" spans="2:7" x14ac:dyDescent="0.3">
      <c r="F75" s="20">
        <f>G74/F74</f>
        <v>0.51260504201680668</v>
      </c>
    </row>
    <row r="82" spans="3:3" x14ac:dyDescent="0.3">
      <c r="C82" s="1"/>
    </row>
    <row r="97" spans="3:3" x14ac:dyDescent="0.3">
      <c r="C97" s="1"/>
    </row>
    <row r="106" spans="3:3" x14ac:dyDescent="0.3">
      <c r="C106" s="1"/>
    </row>
    <row r="114" spans="3:3" x14ac:dyDescent="0.3">
      <c r="C114" s="1"/>
    </row>
    <row r="129" spans="3:3" x14ac:dyDescent="0.3">
      <c r="C129" s="1"/>
    </row>
    <row r="135" spans="3:3" x14ac:dyDescent="0.3">
      <c r="C135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DA3CA-BD89-4F41-A86E-50C91C71DA98}">
  <dimension ref="A1:K106"/>
  <sheetViews>
    <sheetView topLeftCell="E22" zoomScale="70" zoomScaleNormal="70" workbookViewId="0">
      <selection activeCell="E70" sqref="E70"/>
    </sheetView>
  </sheetViews>
  <sheetFormatPr defaultColWidth="9.109375" defaultRowHeight="15" customHeight="1" zeroHeight="1" x14ac:dyDescent="0.3"/>
  <cols>
    <col min="1" max="1" width="9.109375" style="2"/>
    <col min="2" max="2" width="10" style="2" bestFit="1" customWidth="1"/>
    <col min="3" max="3" width="31" style="2" customWidth="1"/>
    <col min="4" max="4" width="49.33203125" style="2" bestFit="1" customWidth="1"/>
    <col min="5" max="5" width="42" style="2" bestFit="1" customWidth="1"/>
    <col min="6" max="6" width="20.109375" style="2" bestFit="1" customWidth="1"/>
    <col min="7" max="7" width="13.109375" style="2" bestFit="1" customWidth="1"/>
    <col min="8" max="8" width="16.44140625" style="2" bestFit="1" customWidth="1"/>
    <col min="9" max="9" width="25.33203125" style="2" bestFit="1" customWidth="1"/>
    <col min="10" max="10" width="11.5546875" style="2" bestFit="1" customWidth="1"/>
    <col min="11" max="11" width="17.33203125" style="2" bestFit="1" customWidth="1"/>
    <col min="12" max="16384" width="9.109375" style="2"/>
  </cols>
  <sheetData>
    <row r="1" spans="1:4" customFormat="1" ht="14.4" x14ac:dyDescent="0.3">
      <c r="A1" s="2"/>
      <c r="B1" t="s">
        <v>106</v>
      </c>
      <c r="C1" t="s">
        <v>48</v>
      </c>
      <c r="D1" t="s">
        <v>49</v>
      </c>
    </row>
    <row r="2" spans="1:4" customFormat="1" ht="14.4" x14ac:dyDescent="0.3">
      <c r="A2" s="2"/>
      <c r="B2" s="3" t="s">
        <v>10</v>
      </c>
      <c r="C2" s="3" t="s">
        <v>11</v>
      </c>
    </row>
    <row r="3" spans="1:4" customFormat="1" ht="14.4" x14ac:dyDescent="0.3">
      <c r="A3" s="2"/>
      <c r="B3" s="3" t="s">
        <v>6</v>
      </c>
      <c r="C3" s="3" t="s">
        <v>7</v>
      </c>
    </row>
    <row r="4" spans="1:4" customFormat="1" ht="14.4" x14ac:dyDescent="0.3">
      <c r="A4" s="2"/>
      <c r="B4" s="3" t="s">
        <v>2</v>
      </c>
      <c r="C4" s="3" t="s">
        <v>3</v>
      </c>
    </row>
    <row r="5" spans="1:4" customFormat="1" ht="14.4" x14ac:dyDescent="0.3">
      <c r="A5" s="2"/>
      <c r="B5" s="3" t="s">
        <v>8</v>
      </c>
      <c r="C5" s="3" t="s">
        <v>9</v>
      </c>
    </row>
    <row r="6" spans="1:4" customFormat="1" ht="14.4" x14ac:dyDescent="0.3">
      <c r="A6" s="2"/>
      <c r="B6" s="3" t="s">
        <v>4</v>
      </c>
      <c r="C6" s="3" t="s">
        <v>5</v>
      </c>
    </row>
    <row r="7" spans="1:4" customFormat="1" ht="14.4" x14ac:dyDescent="0.3">
      <c r="A7" s="2"/>
      <c r="B7" s="3" t="s">
        <v>0</v>
      </c>
      <c r="C7" s="3" t="s">
        <v>1</v>
      </c>
    </row>
    <row r="8" spans="1:4" customFormat="1" ht="14.4" x14ac:dyDescent="0.3">
      <c r="A8" s="2"/>
      <c r="B8" s="3" t="s">
        <v>22</v>
      </c>
      <c r="C8" s="3" t="s">
        <v>23</v>
      </c>
    </row>
    <row r="9" spans="1:4" customFormat="1" ht="14.4" x14ac:dyDescent="0.3">
      <c r="A9" s="2"/>
      <c r="B9" s="3" t="s">
        <v>104</v>
      </c>
      <c r="C9" s="3" t="s">
        <v>94</v>
      </c>
    </row>
    <row r="10" spans="1:4" customFormat="1" ht="14.4" x14ac:dyDescent="0.3">
      <c r="A10" s="2"/>
      <c r="B10" s="3" t="s">
        <v>38</v>
      </c>
      <c r="C10" s="3" t="s">
        <v>39</v>
      </c>
    </row>
    <row r="11" spans="1:4" ht="14.4" x14ac:dyDescent="0.3"/>
    <row r="12" spans="1:4" customFormat="1" ht="14.4" x14ac:dyDescent="0.3">
      <c r="A12" s="2"/>
      <c r="B12" s="4" t="s">
        <v>26</v>
      </c>
      <c r="C12" s="4" t="s">
        <v>27</v>
      </c>
      <c r="D12" s="4" t="s">
        <v>11</v>
      </c>
    </row>
    <row r="13" spans="1:4" customFormat="1" ht="14.4" x14ac:dyDescent="0.3">
      <c r="A13" s="2"/>
      <c r="B13" s="4" t="s">
        <v>24</v>
      </c>
      <c r="C13" s="4" t="s">
        <v>25</v>
      </c>
      <c r="D13" s="4" t="s">
        <v>7</v>
      </c>
    </row>
    <row r="14" spans="1:4" customFormat="1" ht="14.4" x14ac:dyDescent="0.3">
      <c r="A14" s="2"/>
      <c r="B14" s="4" t="s">
        <v>12</v>
      </c>
      <c r="C14" s="4" t="s">
        <v>13</v>
      </c>
      <c r="D14" s="4" t="s">
        <v>7</v>
      </c>
    </row>
    <row r="15" spans="1:4" customFormat="1" ht="14.4" x14ac:dyDescent="0.3">
      <c r="A15" s="2"/>
      <c r="B15" s="4" t="s">
        <v>14</v>
      </c>
      <c r="C15" s="4" t="s">
        <v>15</v>
      </c>
      <c r="D15" s="4" t="s">
        <v>7</v>
      </c>
    </row>
    <row r="16" spans="1:4" customFormat="1" ht="14.4" x14ac:dyDescent="0.3">
      <c r="A16" s="2"/>
      <c r="B16" s="4" t="s">
        <v>16</v>
      </c>
      <c r="C16" s="4" t="s">
        <v>17</v>
      </c>
      <c r="D16" s="4" t="s">
        <v>3</v>
      </c>
    </row>
    <row r="17" spans="1:4" customFormat="1" ht="14.4" x14ac:dyDescent="0.3">
      <c r="A17" s="2"/>
      <c r="B17" s="4" t="s">
        <v>18</v>
      </c>
      <c r="C17" s="4" t="s">
        <v>19</v>
      </c>
      <c r="D17" s="4" t="s">
        <v>9</v>
      </c>
    </row>
    <row r="18" spans="1:4" customFormat="1" ht="14.4" x14ac:dyDescent="0.3">
      <c r="A18" s="2"/>
      <c r="B18" s="4" t="s">
        <v>20</v>
      </c>
      <c r="C18" s="4" t="s">
        <v>21</v>
      </c>
      <c r="D18" s="4" t="s">
        <v>5</v>
      </c>
    </row>
    <row r="19" spans="1:4" customFormat="1" ht="14.4" x14ac:dyDescent="0.3">
      <c r="A19" s="2"/>
      <c r="B19" s="4" t="s">
        <v>42</v>
      </c>
      <c r="C19" s="4" t="s">
        <v>43</v>
      </c>
      <c r="D19" s="4" t="s">
        <v>23</v>
      </c>
    </row>
    <row r="20" spans="1:4" customFormat="1" ht="14.4" x14ac:dyDescent="0.3">
      <c r="A20" s="2"/>
      <c r="B20" s="4" t="s">
        <v>56</v>
      </c>
      <c r="C20" s="4" t="s">
        <v>79</v>
      </c>
      <c r="D20" s="4" t="s">
        <v>74</v>
      </c>
    </row>
    <row r="21" spans="1:4" customFormat="1" ht="14.4" x14ac:dyDescent="0.3">
      <c r="A21" s="2"/>
      <c r="B21" s="4" t="s">
        <v>57</v>
      </c>
      <c r="C21" s="4" t="s">
        <v>80</v>
      </c>
      <c r="D21" s="4" t="s">
        <v>75</v>
      </c>
    </row>
    <row r="22" spans="1:4" customFormat="1" ht="14.4" x14ac:dyDescent="0.3">
      <c r="A22" s="2"/>
      <c r="B22" s="4" t="s">
        <v>103</v>
      </c>
      <c r="C22" s="4" t="s">
        <v>82</v>
      </c>
      <c r="D22" s="4" t="s">
        <v>76</v>
      </c>
    </row>
    <row r="23" spans="1:4" customFormat="1" ht="14.4" x14ac:dyDescent="0.3">
      <c r="A23" s="2"/>
      <c r="B23" s="4" t="s">
        <v>59</v>
      </c>
      <c r="C23" s="4" t="s">
        <v>83</v>
      </c>
      <c r="D23" s="4" t="s">
        <v>78</v>
      </c>
    </row>
    <row r="24" spans="1:4" customFormat="1" ht="14.4" x14ac:dyDescent="0.3">
      <c r="A24" s="2"/>
      <c r="B24" s="4" t="s">
        <v>65</v>
      </c>
      <c r="C24" s="4" t="s">
        <v>84</v>
      </c>
      <c r="D24" s="4" t="s">
        <v>47</v>
      </c>
    </row>
    <row r="25" spans="1:4" customFormat="1" ht="14.4" x14ac:dyDescent="0.3">
      <c r="A25" s="2"/>
      <c r="B25" s="4" t="s">
        <v>61</v>
      </c>
      <c r="C25" s="4" t="s">
        <v>86</v>
      </c>
      <c r="D25" s="4" t="s">
        <v>81</v>
      </c>
    </row>
    <row r="26" spans="1:4" customFormat="1" ht="14.4" x14ac:dyDescent="0.3">
      <c r="A26" s="2"/>
      <c r="B26" s="4" t="s">
        <v>62</v>
      </c>
      <c r="C26" s="4" t="s">
        <v>87</v>
      </c>
      <c r="D26" s="4" t="s">
        <v>82</v>
      </c>
    </row>
    <row r="27" spans="1:4" customFormat="1" ht="14.4" x14ac:dyDescent="0.3">
      <c r="A27" s="2"/>
      <c r="B27" s="4" t="s">
        <v>63</v>
      </c>
      <c r="C27" s="4" t="s">
        <v>88</v>
      </c>
      <c r="D27" s="4" t="s">
        <v>76</v>
      </c>
    </row>
    <row r="28" spans="1:4" customFormat="1" ht="14.4" x14ac:dyDescent="0.3">
      <c r="A28" s="2"/>
      <c r="B28" s="4" t="s">
        <v>64</v>
      </c>
      <c r="C28" s="4" t="s">
        <v>89</v>
      </c>
      <c r="D28" s="4" t="s">
        <v>83</v>
      </c>
    </row>
    <row r="29" spans="1:4" customFormat="1" ht="14.4" x14ac:dyDescent="0.3">
      <c r="A29" s="2"/>
      <c r="B29" s="4" t="s">
        <v>67</v>
      </c>
      <c r="C29" s="4" t="s">
        <v>90</v>
      </c>
      <c r="D29" s="4" t="s">
        <v>80</v>
      </c>
    </row>
    <row r="30" spans="1:4" customFormat="1" ht="14.4" x14ac:dyDescent="0.3">
      <c r="A30" s="2"/>
      <c r="B30" s="4" t="s">
        <v>66</v>
      </c>
      <c r="C30" s="4" t="s">
        <v>92</v>
      </c>
      <c r="D30" s="4" t="s">
        <v>88</v>
      </c>
    </row>
    <row r="31" spans="1:4" customFormat="1" ht="14.4" x14ac:dyDescent="0.3">
      <c r="A31" s="2"/>
      <c r="B31" s="4" t="s">
        <v>50</v>
      </c>
      <c r="C31" s="4" t="s">
        <v>93</v>
      </c>
      <c r="D31" s="4" t="s">
        <v>89</v>
      </c>
    </row>
    <row r="32" spans="1:4" customFormat="1" ht="14.4" x14ac:dyDescent="0.3">
      <c r="A32" s="2"/>
      <c r="B32" s="4" t="s">
        <v>68</v>
      </c>
      <c r="C32" s="4" t="s">
        <v>69</v>
      </c>
      <c r="D32" s="4" t="s">
        <v>84</v>
      </c>
    </row>
    <row r="33" spans="1:6" customFormat="1" ht="14.4" x14ac:dyDescent="0.3">
      <c r="A33" s="2"/>
      <c r="B33" s="4" t="s">
        <v>73</v>
      </c>
      <c r="C33" s="4" t="s">
        <v>101</v>
      </c>
      <c r="D33" s="4" t="s">
        <v>100</v>
      </c>
    </row>
    <row r="34" spans="1:6" customFormat="1" ht="14.4" x14ac:dyDescent="0.3">
      <c r="A34" s="2"/>
      <c r="B34" s="4" t="s">
        <v>72</v>
      </c>
      <c r="C34" s="4" t="s">
        <v>71</v>
      </c>
      <c r="D34" s="4" t="s">
        <v>100</v>
      </c>
    </row>
    <row r="35" spans="1:6" customFormat="1" ht="14.4" x14ac:dyDescent="0.3">
      <c r="A35" s="2"/>
      <c r="B35" s="4" t="s">
        <v>44</v>
      </c>
      <c r="C35" s="4" t="s">
        <v>45</v>
      </c>
      <c r="D35" s="4" t="s">
        <v>25</v>
      </c>
    </row>
    <row r="36" spans="1:6" customFormat="1" ht="14.4" x14ac:dyDescent="0.3">
      <c r="A36" s="2"/>
      <c r="B36" s="4" t="s">
        <v>40</v>
      </c>
      <c r="C36" s="4" t="s">
        <v>41</v>
      </c>
      <c r="D36" s="4" t="s">
        <v>25</v>
      </c>
    </row>
    <row r="37" spans="1:6" customFormat="1" ht="14.4" x14ac:dyDescent="0.3">
      <c r="A37" s="2"/>
      <c r="B37" s="4" t="s">
        <v>32</v>
      </c>
      <c r="C37" s="4" t="s">
        <v>33</v>
      </c>
      <c r="D37" s="4" t="s">
        <v>17</v>
      </c>
    </row>
    <row r="38" spans="1:6" customFormat="1" ht="14.4" x14ac:dyDescent="0.3">
      <c r="A38" s="2"/>
      <c r="B38" s="4" t="s">
        <v>34</v>
      </c>
      <c r="C38" s="4" t="s">
        <v>35</v>
      </c>
      <c r="D38" s="4" t="s">
        <v>21</v>
      </c>
    </row>
    <row r="39" spans="1:6" customFormat="1" ht="14.4" x14ac:dyDescent="0.3">
      <c r="A39" s="2"/>
      <c r="B39" s="4" t="s">
        <v>36</v>
      </c>
      <c r="C39" s="4" t="s">
        <v>37</v>
      </c>
      <c r="D39" s="4" t="s">
        <v>21</v>
      </c>
    </row>
    <row r="40" spans="1:6" customFormat="1" ht="14.4" x14ac:dyDescent="0.3">
      <c r="A40" s="2"/>
      <c r="B40" s="4" t="s">
        <v>51</v>
      </c>
      <c r="C40" s="4" t="s">
        <v>74</v>
      </c>
      <c r="D40" s="4" t="s">
        <v>41</v>
      </c>
    </row>
    <row r="41" spans="1:6" customFormat="1" ht="14.4" x14ac:dyDescent="0.3">
      <c r="A41" s="2"/>
      <c r="B41" s="4" t="s">
        <v>53</v>
      </c>
      <c r="C41" s="4" t="s">
        <v>75</v>
      </c>
      <c r="D41" s="4" t="s">
        <v>33</v>
      </c>
    </row>
    <row r="42" spans="1:6" customFormat="1" ht="14.4" x14ac:dyDescent="0.3">
      <c r="A42" s="2"/>
      <c r="B42" s="4" t="s">
        <v>52</v>
      </c>
      <c r="C42" s="4" t="s">
        <v>76</v>
      </c>
      <c r="D42" s="4" t="s">
        <v>37</v>
      </c>
    </row>
    <row r="43" spans="1:6" customFormat="1" ht="14.4" x14ac:dyDescent="0.3">
      <c r="A43" s="2"/>
      <c r="B43" s="4" t="s">
        <v>54</v>
      </c>
      <c r="C43" s="4" t="s">
        <v>77</v>
      </c>
      <c r="D43" s="4" t="s">
        <v>37</v>
      </c>
    </row>
    <row r="44" spans="1:6" ht="14.4" x14ac:dyDescent="0.3"/>
    <row r="45" spans="1:6" customFormat="1" ht="14.4" x14ac:dyDescent="0.3">
      <c r="A45" s="2"/>
      <c r="B45" t="s">
        <v>58</v>
      </c>
      <c r="C45" t="s">
        <v>81</v>
      </c>
      <c r="D45" t="s">
        <v>19</v>
      </c>
      <c r="E45" t="s">
        <v>35</v>
      </c>
    </row>
    <row r="46" spans="1:6" customFormat="1" ht="14.4" x14ac:dyDescent="0.3">
      <c r="A46" s="2"/>
      <c r="B46" t="s">
        <v>55</v>
      </c>
      <c r="C46" t="s">
        <v>78</v>
      </c>
      <c r="D46" t="s">
        <v>1</v>
      </c>
      <c r="E46" t="s">
        <v>21</v>
      </c>
    </row>
    <row r="47" spans="1:6" customFormat="1" ht="14.4" x14ac:dyDescent="0.3">
      <c r="A47" s="2"/>
      <c r="B47" t="s">
        <v>46</v>
      </c>
      <c r="C47" t="s">
        <v>47</v>
      </c>
      <c r="D47" t="s">
        <v>27</v>
      </c>
      <c r="E47" t="s">
        <v>45</v>
      </c>
    </row>
    <row r="48" spans="1:6" customFormat="1" ht="14.4" x14ac:dyDescent="0.3">
      <c r="A48" s="2"/>
      <c r="B48" s="4" t="s">
        <v>60</v>
      </c>
      <c r="C48" s="4" t="s">
        <v>85</v>
      </c>
      <c r="D48" s="4" t="s">
        <v>47</v>
      </c>
      <c r="E48" t="s">
        <v>79</v>
      </c>
      <c r="F48" t="s">
        <v>29</v>
      </c>
    </row>
    <row r="49" spans="1:11" customFormat="1" ht="14.4" x14ac:dyDescent="0.3">
      <c r="A49" s="2"/>
      <c r="B49" t="s">
        <v>28</v>
      </c>
      <c r="C49" t="s">
        <v>29</v>
      </c>
      <c r="D49" t="s">
        <v>25</v>
      </c>
      <c r="E49" t="s">
        <v>15</v>
      </c>
      <c r="F49" t="s">
        <v>13</v>
      </c>
    </row>
    <row r="50" spans="1:11" customFormat="1" ht="14.4" x14ac:dyDescent="0.3">
      <c r="A50" s="2"/>
      <c r="B50" t="s">
        <v>30</v>
      </c>
      <c r="C50" t="s">
        <v>31</v>
      </c>
      <c r="D50" t="s">
        <v>25</v>
      </c>
      <c r="E50" t="s">
        <v>15</v>
      </c>
      <c r="F50" t="s">
        <v>13</v>
      </c>
    </row>
    <row r="51" spans="1:11" ht="14.4" x14ac:dyDescent="0.3"/>
    <row r="52" spans="1:11" customFormat="1" ht="14.4" x14ac:dyDescent="0.3">
      <c r="A52" s="2"/>
      <c r="B52" t="s">
        <v>70</v>
      </c>
      <c r="C52" t="s">
        <v>100</v>
      </c>
      <c r="D52" t="s">
        <v>69</v>
      </c>
      <c r="E52" t="s">
        <v>85</v>
      </c>
      <c r="F52" t="s">
        <v>90</v>
      </c>
      <c r="G52" t="s">
        <v>86</v>
      </c>
      <c r="H52" t="s">
        <v>87</v>
      </c>
      <c r="I52" t="s">
        <v>92</v>
      </c>
      <c r="J52" t="s">
        <v>102</v>
      </c>
      <c r="K52" t="s">
        <v>93</v>
      </c>
    </row>
    <row r="53" spans="1:11" ht="14.4" x14ac:dyDescent="0.3"/>
    <row r="54" spans="1:11" customFormat="1" ht="14.4" x14ac:dyDescent="0.3">
      <c r="A54" s="2"/>
      <c r="D54" t="s">
        <v>108</v>
      </c>
      <c r="E54" t="s">
        <v>109</v>
      </c>
      <c r="F54" t="s">
        <v>110</v>
      </c>
      <c r="G54" t="s">
        <v>111</v>
      </c>
      <c r="H54" t="s">
        <v>112</v>
      </c>
      <c r="I54" t="s">
        <v>113</v>
      </c>
      <c r="K54" t="s">
        <v>50</v>
      </c>
    </row>
    <row r="55" spans="1:11" customFormat="1" ht="14.4" x14ac:dyDescent="0.3">
      <c r="A55" s="2"/>
      <c r="C55" t="s">
        <v>91</v>
      </c>
      <c r="E55" s="5"/>
    </row>
    <row r="56" spans="1:11" customFormat="1" ht="14.4" x14ac:dyDescent="0.3">
      <c r="A56" s="2"/>
      <c r="C56" t="s">
        <v>95</v>
      </c>
      <c r="E56" s="5"/>
    </row>
    <row r="57" spans="1:11" customFormat="1" ht="14.4" x14ac:dyDescent="0.3">
      <c r="A57" s="2"/>
      <c r="C57" t="s">
        <v>96</v>
      </c>
      <c r="E57" s="5"/>
    </row>
    <row r="58" spans="1:11" customFormat="1" ht="14.4" x14ac:dyDescent="0.3">
      <c r="A58" s="2"/>
      <c r="C58" t="s">
        <v>97</v>
      </c>
      <c r="E58" s="5"/>
    </row>
    <row r="59" spans="1:11" customFormat="1" ht="14.4" x14ac:dyDescent="0.3">
      <c r="A59" s="2"/>
      <c r="C59" t="s">
        <v>98</v>
      </c>
      <c r="E59" s="5"/>
    </row>
    <row r="60" spans="1:11" customFormat="1" ht="14.4" x14ac:dyDescent="0.3">
      <c r="A60" s="2"/>
      <c r="C60" t="s">
        <v>99</v>
      </c>
      <c r="E60" s="5"/>
    </row>
    <row r="61" spans="1:11" ht="14.4" x14ac:dyDescent="0.3"/>
    <row r="62" spans="1:11" ht="14.4" x14ac:dyDescent="0.3"/>
    <row r="63" spans="1:11" ht="14.4" x14ac:dyDescent="0.3"/>
    <row r="64" spans="1:11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0013-FF30-4371-B9ED-F6675341F5EB}">
  <dimension ref="A1:C10"/>
  <sheetViews>
    <sheetView workbookViewId="0">
      <selection activeCell="B7" sqref="B7"/>
    </sheetView>
  </sheetViews>
  <sheetFormatPr defaultRowHeight="14.4" x14ac:dyDescent="0.3"/>
  <cols>
    <col min="1" max="1" width="10" bestFit="1" customWidth="1"/>
    <col min="2" max="2" width="33.5546875" bestFit="1" customWidth="1"/>
    <col min="3" max="3" width="9.88671875" bestFit="1" customWidth="1"/>
  </cols>
  <sheetData>
    <row r="1" spans="1:3" x14ac:dyDescent="0.3">
      <c r="A1" t="s">
        <v>106</v>
      </c>
      <c r="B1" t="s">
        <v>48</v>
      </c>
      <c r="C1" t="s">
        <v>49</v>
      </c>
    </row>
    <row r="2" spans="1:3" x14ac:dyDescent="0.3">
      <c r="A2" s="3" t="s">
        <v>0</v>
      </c>
      <c r="B2" s="3" t="s">
        <v>1</v>
      </c>
    </row>
    <row r="3" spans="1:3" x14ac:dyDescent="0.3">
      <c r="A3" s="3" t="s">
        <v>2</v>
      </c>
      <c r="B3" s="3" t="s">
        <v>3</v>
      </c>
    </row>
    <row r="4" spans="1:3" x14ac:dyDescent="0.3">
      <c r="A4" s="3" t="s">
        <v>4</v>
      </c>
      <c r="B4" s="3" t="s">
        <v>5</v>
      </c>
    </row>
    <row r="5" spans="1:3" x14ac:dyDescent="0.3">
      <c r="A5" s="3" t="s">
        <v>22</v>
      </c>
      <c r="B5" s="3" t="s">
        <v>23</v>
      </c>
    </row>
    <row r="6" spans="1:3" x14ac:dyDescent="0.3">
      <c r="A6" s="3" t="s">
        <v>38</v>
      </c>
      <c r="B6" s="3" t="s">
        <v>39</v>
      </c>
    </row>
    <row r="7" spans="1:3" x14ac:dyDescent="0.3">
      <c r="A7" s="3" t="s">
        <v>6</v>
      </c>
      <c r="B7" s="3" t="s">
        <v>7</v>
      </c>
    </row>
    <row r="8" spans="1:3" x14ac:dyDescent="0.3">
      <c r="A8" s="3" t="s">
        <v>8</v>
      </c>
      <c r="B8" s="3" t="s">
        <v>9</v>
      </c>
    </row>
    <row r="9" spans="1:3" x14ac:dyDescent="0.3">
      <c r="A9" s="3" t="s">
        <v>10</v>
      </c>
      <c r="B9" s="3" t="s">
        <v>11</v>
      </c>
    </row>
    <row r="10" spans="1:3" x14ac:dyDescent="0.3">
      <c r="A10" s="3" t="s">
        <v>104</v>
      </c>
      <c r="B10" s="3" t="s">
        <v>94</v>
      </c>
    </row>
  </sheetData>
  <sortState xmlns:xlrd2="http://schemas.microsoft.com/office/spreadsheetml/2017/richdata2" ref="A2:C10">
    <sortCondition ref="A2:A10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4 V p 9 V p O h n J G l A A A A 9 g A A A B I A H A B D b 2 5 m a W c v U G F j a 2 F n Z S 5 4 b W w g o h g A K K A U A A A A A A A A A A A A A A A A A A A A A A A A A A A A h Y / R C o I w G I V f R X b v N l e E y O + E u k 2 I g u h 2 r K U j n e J m 8 9 2 6 6 J F 6 h Y y y u u v y n P M d O O d + v U E 2 1 F V w U Z 3 V j U l R h C k K l J H N U Z s i R b 0 7 h T H K O G y E P I t C B S N s b D J Y n a L S u T Y h x H u P / Q w 3 X U E Y p R E 5 5 O u d L F U t Q m 2 s E 0 Y q 9 G k d / 7 c Q h / 1 r D G c 4 i u Y 4 X j B M g U w m 5 N p 8 A T b u f a Y / J q z 6 y v W d 4 q 0 L l 1 s g k w T y / s A f U E s D B B Q A A g A I A O F a f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W n 1 W Q D r s P r Q B A A B D A w A A E w A c A E Z v c m 1 1 b G F z L 1 N l Y 3 R p b 2 4 x L m 0 g o h g A K K A U A A A A A A A A A A A A A A A A A A A A A A A A A A A A l V G x b t s w E N 0 N + B 8 I Z b E B Q Y h a R 6 0 b a D B k O e r Q w K 3 V S Q q K k 3 R y C F C k Q Z 4 M B 0 E + p l P R o V M + Q T 9 W y i 6 Q F n K G c i H v 3 d 3 j e 3 c G S + J K s s 3 p 9 q / H o / H I 3 I P G i l 0 4 n 4 C 6 n 5 q D Y V / j 2 x W r A 3 9 e z 9 6 9 C d 5 f w c y v Y B 7 4 A Q b + r A y K o g 7 m 6 L C Q C a T x i N m z U p L Q A p H Z e 0 t V t g 1 K m q y 4 Q C / q M 5 L M x F l + y J N l f K D 8 h l P S F n n / y 7 c o y v s y c 4 z y G 9 Q g 8 v 8 U 4 p V m 7 0 z d b I m C N 5 x Q h 4 7 r u C x S o m 2 k C f 2 3 L o t l q S o u t 2 F w d X n p u + x z q w g 3 9 C A w f H l 6 V v z d 1 D 0 Z u n A i K L D 7 A e J e G b b W q l F 7 X i n T u 0 6 h s N V H j D B B q F C b y X E C L s v + w A s h N i U I 0 C Y k 3 e J f v C n f K b Y Q V i d U 6 o U u 1 S B N r X R z 0 p 0 + 7 N B M X l X h P j 4 6 t 4 r A + v w o K Z h 5 f f 2 T y y w K D V q U b M w I D 3 Q E N w T U m g G 8 R t 3 9 U p V i s d m d 5 A z o F l K x G j m p Q X M E h F t l 1 z T I p N h Y i 5 F q d i 2 d J Y 2 6 5 4 p v h 5 R J m m H 3 r H k J 5 m 7 Y l a w z 3 X 2 n 1 7 J x d i A N r B R g D J 4 r Y G Q H J s 6 o + f I v 9 j Q d j 7 g 8 v 6 7 r 3 1 B L A Q I t A B Q A A g A I A O F a f V a T o Z y R p Q A A A P Y A A A A S A A A A A A A A A A A A A A A A A A A A A A B D b 2 5 m a W c v U G F j a 2 F n Z S 5 4 b W x Q S w E C L Q A U A A I A C A D h W n 1 W D 8 r p q 6 Q A A A D p A A A A E w A A A A A A A A A A A A A A A A D x A A A A W 0 N v b n R l b n R f V H l w Z X N d L n h t b F B L A Q I t A B Q A A g A I A O F a f V Z A O u w + t A E A A E M D A A A T A A A A A A A A A A A A A A A A A O I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T A A A A A A A A n B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Q l Q z M l Q T l y a W F z J T I w V U V O R i U y M G Y 2 M T l m N D c y N j g 1 Y T Q x Z G E 5 N j E 2 Z T Y x N G M 2 Y m J m N j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0 w 6 l y a W F z X 1 V F T k Z f Z j Y x O W Y 0 N z I 2 O D V h N D F k Y T k 2 M T Z l N j E 0 Y z Z i Y m Y 2 O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l U M T Q 6 M j M 6 M D M u N j c y M T U 3 N l o i I C 8 + P E V u d H J 5 I F R 5 c G U 9 I k Z p b G x D b 2 x 1 b W 5 U e X B l c y I g V m F s d W U 9 I n N B d 1 l H Q X d Z R 0 F 3 W U R B d 0 1 E Q X c 9 P S I g L z 4 8 R W 5 0 c n k g V H l w Z T 0 i R m l s b E N v b H V t b k 5 h b W V z I i B W Y W x 1 Z T 0 i c 1 s m c X V v d D t O b 3 R h J n F 1 b 3 Q 7 L C Z x d W 9 0 O 0 5 h b W U m c X V v d D s s J n F 1 b 3 Q 7 U 3 R h d H V z J n F 1 b 3 Q 7 L C Z x d W 9 0 O 1 B l c s O t b 2 R v I E V z c G V y Y W R v J n F 1 b 3 Q 7 L C Z x d W 9 0 O 0 F u b y B m Z W l 0 b y Z x d W 9 0 O y w m c X V v d D t D Y X R l Z 2 9 y a W E m c X V v d D s s J n F 1 b 3 Q 7 V G V t c G 8 g Q 2 9 t c H V 0 Y W R v J n F 1 b 3 Q 7 L C Z x d W 9 0 O 0 P D s 2 R p Z 2 8 m c X V v d D s s J n F 1 b 3 Q 7 S F R b Z c O z c m l j Y X N d J n F 1 b 3 Q 7 L C Z x d W 9 0 O 0 h Q W 3 L D o X R p Y 2 F z X S Z x d W 9 0 O y w m c X V v d D t I R V t 4 d H J h I G N s Y X N z Z V 0 m c X V v d D s s J n F 1 b 3 Q 7 S C B 0 b 3 R h b C Z x d W 9 0 O y w m c X V v d D t D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T D q X J p Y X M g V U V O R i B m N j E 5 Z j Q 3 M j Y 4 N W E 0 M W R h O T Y x N m U 2 M T R j N m J i Z j Y 5 Z S 9 U a X B v I E F s d G V y Y W R v L n t O b 3 R h L D B 9 J n F 1 b 3 Q 7 L C Z x d W 9 0 O 1 N l Y 3 R p b 2 4 x L 0 1 h d M O p c m l h c y B V R U 5 G I G Y 2 M T l m N D c y N j g 1 Y T Q x Z G E 5 N j E 2 Z T Y x N G M 2 Y m J m N j l l L 1 R p c G 8 g Q W x 0 Z X J h Z G 8 u e 0 5 h b W U s M X 0 m c X V v d D s s J n F 1 b 3 Q 7 U 2 V j d G l v b j E v T W F 0 w 6 l y a W F z I F V F T k Y g Z j Y x O W Y 0 N z I 2 O D V h N D F k Y T k 2 M T Z l N j E 0 Y z Z i Y m Y 2 O W U v V G l w b y B B b H R l c m F k b y 5 7 U 3 R h d H V z L D J 9 J n F 1 b 3 Q 7 L C Z x d W 9 0 O 1 N l Y 3 R p b 2 4 x L 0 1 h d M O p c m l h c y B V R U 5 G I G Y 2 M T l m N D c y N j g 1 Y T Q x Z G E 5 N j E 2 Z T Y x N G M 2 Y m J m N j l l L 1 R p c G 8 g Q W x 0 Z X J h Z G 8 u e 1 B l c s O t b 2 R v I E V z c G V y Y W R v L D N 9 J n F 1 b 3 Q 7 L C Z x d W 9 0 O 1 N l Y 3 R p b 2 4 x L 0 1 h d M O p c m l h c y B V R U 5 G I G Y 2 M T l m N D c y N j g 1 Y T Q x Z G E 5 N j E 2 Z T Y x N G M 2 Y m J m N j l l L 1 R p c G 8 g Q W x 0 Z X J h Z G 8 u e 0 F u b y B m Z W l 0 b y w 0 f S Z x d W 9 0 O y w m c X V v d D t T Z W N 0 a W 9 u M S 9 N Y X T D q X J p Y X M g V U V O R i B m N j E 5 Z j Q 3 M j Y 4 N W E 0 M W R h O T Y x N m U 2 M T R j N m J i Z j Y 5 Z S 9 U a X B v I E F s d G V y Y W R v L n t D Y X R l Z 2 9 y a W E s N X 0 m c X V v d D s s J n F 1 b 3 Q 7 U 2 V j d G l v b j E v T W F 0 w 6 l y a W F z I F V F T k Y g Z j Y x O W Y 0 N z I 2 O D V h N D F k Y T k 2 M T Z l N j E 0 Y z Z i Y m Y 2 O W U v V G l w b y B B b H R l c m F k b y 5 7 V G V t c G 8 g Q 2 9 t c H V 0 Y W R v L D Z 9 J n F 1 b 3 Q 7 L C Z x d W 9 0 O 1 N l Y 3 R p b 2 4 x L 0 1 h d M O p c m l h c y B V R U 5 G I G Y 2 M T l m N D c y N j g 1 Y T Q x Z G E 5 N j E 2 Z T Y x N G M 2 Y m J m N j l l L 1 R p c G 8 g Q W x 0 Z X J h Z G 8 u e 0 P D s 2 R p Z 2 8 s N 3 0 m c X V v d D s s J n F 1 b 3 Q 7 U 2 V j d G l v b j E v T W F 0 w 6 l y a W F z I F V F T k Y g Z j Y x O W Y 0 N z I 2 O D V h N D F k Y T k 2 M T Z l N j E 0 Y z Z i Y m Y 2 O W U v V G l w b y B B b H R l c m F k b y 5 7 S F R b Z c O z c m l j Y X N d L D h 9 J n F 1 b 3 Q 7 L C Z x d W 9 0 O 1 N l Y 3 R p b 2 4 x L 0 1 h d M O p c m l h c y B V R U 5 G I G Y 2 M T l m N D c y N j g 1 Y T Q x Z G E 5 N j E 2 Z T Y x N G M 2 Y m J m N j l l L 1 R p c G 8 g Q W x 0 Z X J h Z G 8 u e 0 h Q W 3 L D o X R p Y 2 F z X S w 5 f S Z x d W 9 0 O y w m c X V v d D t T Z W N 0 a W 9 u M S 9 N Y X T D q X J p Y X M g V U V O R i B m N j E 5 Z j Q 3 M j Y 4 N W E 0 M W R h O T Y x N m U 2 M T R j N m J i Z j Y 5 Z S 9 U a X B v I E F s d G V y Y W R v L n t I R V t 4 d H J h I G N s Y X N z Z V 0 s M T B 9 J n F 1 b 3 Q 7 L C Z x d W 9 0 O 1 N l Y 3 R p b 2 4 x L 0 1 h d M O p c m l h c y B V R U 5 G I G Y 2 M T l m N D c y N j g 1 Y T Q x Z G E 5 N j E 2 Z T Y x N G M 2 Y m J m N j l l L 1 R p c G 8 g Q W x 0 Z X J h Z G 8 u e 0 g g d G 9 0 Y W w s M T F 9 J n F 1 b 3 Q 7 L C Z x d W 9 0 O 1 N l Y 3 R p b 2 4 x L 0 1 h d M O p c m l h c y B V R U 5 G I G Y 2 M T l m N D c y N j g 1 Y T Q x Z G E 5 N j E 2 Z T Y x N G M 2 Y m J m N j l l L 1 R p c G 8 g Q W x 0 Z X J h Z G 8 u e 0 N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W F 0 w 6 l y a W F z I F V F T k Y g Z j Y x O W Y 0 N z I 2 O D V h N D F k Y T k 2 M T Z l N j E 0 Y z Z i Y m Y 2 O W U v V G l w b y B B b H R l c m F k b y 5 7 T m 9 0 Y S w w f S Z x d W 9 0 O y w m c X V v d D t T Z W N 0 a W 9 u M S 9 N Y X T D q X J p Y X M g V U V O R i B m N j E 5 Z j Q 3 M j Y 4 N W E 0 M W R h O T Y x N m U 2 M T R j N m J i Z j Y 5 Z S 9 U a X B v I E F s d G V y Y W R v L n t O Y W 1 l L D F 9 J n F 1 b 3 Q 7 L C Z x d W 9 0 O 1 N l Y 3 R p b 2 4 x L 0 1 h d M O p c m l h c y B V R U 5 G I G Y 2 M T l m N D c y N j g 1 Y T Q x Z G E 5 N j E 2 Z T Y x N G M 2 Y m J m N j l l L 1 R p c G 8 g Q W x 0 Z X J h Z G 8 u e 1 N 0 Y X R 1 c y w y f S Z x d W 9 0 O y w m c X V v d D t T Z W N 0 a W 9 u M S 9 N Y X T D q X J p Y X M g V U V O R i B m N j E 5 Z j Q 3 M j Y 4 N W E 0 M W R h O T Y x N m U 2 M T R j N m J i Z j Y 5 Z S 9 U a X B v I E F s d G V y Y W R v L n t Q Z X L D r W 9 k b y B F c 3 B l c m F k b y w z f S Z x d W 9 0 O y w m c X V v d D t T Z W N 0 a W 9 u M S 9 N Y X T D q X J p Y X M g V U V O R i B m N j E 5 Z j Q 3 M j Y 4 N W E 0 M W R h O T Y x N m U 2 M T R j N m J i Z j Y 5 Z S 9 U a X B v I E F s d G V y Y W R v L n t B b m 8 g Z m V p d G 8 s N H 0 m c X V v d D s s J n F 1 b 3 Q 7 U 2 V j d G l v b j E v T W F 0 w 6 l y a W F z I F V F T k Y g Z j Y x O W Y 0 N z I 2 O D V h N D F k Y T k 2 M T Z l N j E 0 Y z Z i Y m Y 2 O W U v V G l w b y B B b H R l c m F k b y 5 7 Q 2 F 0 Z W d v c m l h L D V 9 J n F 1 b 3 Q 7 L C Z x d W 9 0 O 1 N l Y 3 R p b 2 4 x L 0 1 h d M O p c m l h c y B V R U 5 G I G Y 2 M T l m N D c y N j g 1 Y T Q x Z G E 5 N j E 2 Z T Y x N G M 2 Y m J m N j l l L 1 R p c G 8 g Q W x 0 Z X J h Z G 8 u e 1 R l b X B v I E N v b X B 1 d G F k b y w 2 f S Z x d W 9 0 O y w m c X V v d D t T Z W N 0 a W 9 u M S 9 N Y X T D q X J p Y X M g V U V O R i B m N j E 5 Z j Q 3 M j Y 4 N W E 0 M W R h O T Y x N m U 2 M T R j N m J i Z j Y 5 Z S 9 U a X B v I E F s d G V y Y W R v L n t D w 7 N k a W d v L D d 9 J n F 1 b 3 Q 7 L C Z x d W 9 0 O 1 N l Y 3 R p b 2 4 x L 0 1 h d M O p c m l h c y B V R U 5 G I G Y 2 M T l m N D c y N j g 1 Y T Q x Z G E 5 N j E 2 Z T Y x N G M 2 Y m J m N j l l L 1 R p c G 8 g Q W x 0 Z X J h Z G 8 u e 0 h U W 2 X D s 3 J p Y 2 F z X S w 4 f S Z x d W 9 0 O y w m c X V v d D t T Z W N 0 a W 9 u M S 9 N Y X T D q X J p Y X M g V U V O R i B m N j E 5 Z j Q 3 M j Y 4 N W E 0 M W R h O T Y x N m U 2 M T R j N m J i Z j Y 5 Z S 9 U a X B v I E F s d G V y Y W R v L n t I U F t y w 6 F 0 a W N h c 1 0 s O X 0 m c X V v d D s s J n F 1 b 3 Q 7 U 2 V j d G l v b j E v T W F 0 w 6 l y a W F z I F V F T k Y g Z j Y x O W Y 0 N z I 2 O D V h N D F k Y T k 2 M T Z l N j E 0 Y z Z i Y m Y 2 O W U v V G l w b y B B b H R l c m F k b y 5 7 S E V b e H R y Y S B j b G F z c 2 V d L D E w f S Z x d W 9 0 O y w m c X V v d D t T Z W N 0 a W 9 u M S 9 N Y X T D q X J p Y X M g V U V O R i B m N j E 5 Z j Q 3 M j Y 4 N W E 0 M W R h O T Y x N m U 2 M T R j N m J i Z j Y 5 Z S 9 U a X B v I E F s d G V y Y W R v L n t I I H R v d G F s L D E x f S Z x d W 9 0 O y w m c X V v d D t T Z W N 0 a W 9 u M S 9 N Y X T D q X J p Y X M g V U V O R i B m N j E 5 Z j Q 3 M j Y 4 N W E 0 M W R h O T Y x N m U 2 M T R j N m J i Z j Y 5 Z S 9 U a X B v I E F s d G V y Y W R v L n t D U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d C V D M y V B O X J p Y X M l M j B V R U 5 G J T I w Z j Y x O W Y 0 N z I 2 O D V h N D F k Y T k 2 M T Z l N j E 0 Y z Z i Y m Y 2 O W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Q l Q z M l Q T l y a W F z J T I w V U V O R i U y M G Y 2 M T l m N D c y N j g 1 Y T Q x Z G E 5 N j E 2 Z T Y x N G M 2 Y m J m N j l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Q l Q z M l Q T l y a W F z J T I w V U V O R i U y M G Y 2 M T l m N D c y N j g 1 Y T Q x Z G E 5 N j E 2 Z T Y x N G M 2 Y m J m N j l l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N v P m G 6 X 0 T L H a j N Y g N c F 6 A A A A A A I A A A A A A B B m A A A A A Q A A I A A A A F y Y u F U a B u + C r Y Y X z m u 7 Z C o 4 C S 4 + Z 0 7 V Z x q u n K q d 9 F 1 d A A A A A A 6 A A A A A A g A A I A A A A P u + d A 1 6 X W y M p L I A H V h 7 X 6 B N O 8 b H y X k 5 q N W X z I Q i y y z R U A A A A P k O q p N g U m o / 2 C S H 0 0 X c 4 i F q W E x J W G A H b W J e w f B a 9 9 J h H M 3 m e W V L F 7 w 7 c e T Q L 6 J 7 x 1 o f D R S H h x s Q W E o D s y B b 2 X 7 M O m v I P H 0 C + H I c t N S B M Q X Y Q A A A A B p F e n u v J P M f A v p k I V D L v G 9 4 W T N 2 S z z M F B h a B w S h I O + p s + 3 g 4 M 5 A J s P m o 5 0 J 5 r u m 1 Z 7 D / 2 6 n Q M g c / q x E s w A E u B Q = < / D a t a M a s h u p > 
</file>

<file path=customXml/itemProps1.xml><?xml version="1.0" encoding="utf-8"?>
<ds:datastoreItem xmlns:ds="http://schemas.openxmlformats.org/officeDocument/2006/customXml" ds:itemID="{64B30CEC-B534-4E63-AD9A-17701297B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Estruturando bonitinho</vt:lpstr>
      <vt:lpstr>Matérias UENF</vt:lpstr>
      <vt:lpstr>Plan1</vt:lpstr>
      <vt:lpstr>Correções</vt:lpstr>
      <vt:lpstr>Por períodos</vt:lpstr>
      <vt:lpstr>Planilha4</vt:lpstr>
      <vt:lpstr>Por períodos com CH</vt:lpstr>
      <vt:lpstr>qntd prereq</vt:lpstr>
      <vt:lpstr>0</vt:lpstr>
      <vt:lpstr>1req</vt:lpstr>
      <vt:lpstr>2req</vt:lpstr>
      <vt:lpstr>3req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2015-06-05T18:19:34Z</dcterms:created>
  <dcterms:modified xsi:type="dcterms:W3CDTF">2023-09-29T13:55:31Z</dcterms:modified>
</cp:coreProperties>
</file>