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timetabling-UENF\Files\data\"/>
    </mc:Choice>
  </mc:AlternateContent>
  <xr:revisionPtr revIDLastSave="0" documentId="13_ncr:1_{9EAF8756-E939-4C5B-A077-D9A38D4439CF}" xr6:coauthVersionLast="47" xr6:coauthVersionMax="47" xr10:uidLastSave="{00000000-0000-0000-0000-000000000000}"/>
  <bookViews>
    <workbookView xWindow="-108" yWindow="-108" windowWidth="23256" windowHeight="12456" tabRatio="884" activeTab="10" xr2:uid="{1C8FA9D8-4D42-4A70-8FB9-33E931F6F4A8}"/>
  </bookViews>
  <sheets>
    <sheet name="2023.1" sheetId="5" r:id="rId1"/>
    <sheet name="2023.1 - json" sheetId="7" r:id="rId2"/>
    <sheet name="TH2023.2" sheetId="4" r:id="rId3"/>
    <sheet name="TH2024.1" sheetId="3" r:id="rId4"/>
    <sheet name="|" sheetId="16" r:id="rId5"/>
    <sheet name="T2022.2" sheetId="9" r:id="rId6"/>
    <sheet name="T2023.1" sheetId="11" r:id="rId7"/>
    <sheet name="T2023.2" sheetId="12" r:id="rId8"/>
    <sheet name="T2024.1" sheetId="17" r:id="rId9"/>
    <sheet name="||" sheetId="8" r:id="rId10"/>
    <sheet name="H2022.2" sheetId="10" r:id="rId11"/>
    <sheet name="H2023.1" sheetId="14" r:id="rId12"/>
    <sheet name="H2023.2" sheetId="20" r:id="rId13"/>
    <sheet name="H2024.1" sheetId="19" r:id="rId14"/>
    <sheet name="|||" sheetId="18" r:id="rId15"/>
    <sheet name="Teste" sheetId="15" r:id="rId16"/>
  </sheets>
  <definedNames>
    <definedName name="_xlnm._FilterDatabase" localSheetId="0" hidden="1">'2023.1'!$A$1:$L$60</definedName>
    <definedName name="_xlnm._FilterDatabase" localSheetId="1">'2023.1 - json'!$A$1:$M$60</definedName>
    <definedName name="_xlnm._FilterDatabase" localSheetId="10" hidden="1">'H2022.2'!$A$1:$H$61</definedName>
    <definedName name="_xlnm._FilterDatabase" localSheetId="11" hidden="1">'H2023.1'!$A$1:$H$1</definedName>
    <definedName name="_xlnm._FilterDatabase" localSheetId="12" hidden="1">'H2023.2'!$A$1:$H$1</definedName>
    <definedName name="_xlnm._FilterDatabase" localSheetId="13" hidden="1">'H2024.1'!$A$1:$H$1</definedName>
    <definedName name="_xlnm._FilterDatabase" localSheetId="5" hidden="1">'T2022.2'!$A$1:$J$1</definedName>
    <definedName name="_xlnm._FilterDatabase" localSheetId="6" hidden="1">'T2023.1'!$A$1:$J$1</definedName>
    <definedName name="_xlnm._FilterDatabase" localSheetId="7" hidden="1">'T2023.2'!$A$1:$J$1</definedName>
    <definedName name="_xlnm._FilterDatabase" localSheetId="8" hidden="1">'T2024.1'!$A$1:$J$1</definedName>
    <definedName name="_xlnm._FilterDatabase" localSheetId="2">'TH2023.2'!$B$1:$O$2</definedName>
    <definedName name="_xlnm._FilterDatabase" localSheetId="3" hidden="1">'TH2024.1'!$A$1:$K$1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11" l="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J11" i="9"/>
  <c r="H3" i="20"/>
  <c r="B2" i="19"/>
  <c r="B3" i="14"/>
  <c r="B4" i="14"/>
  <c r="B5" i="14"/>
  <c r="B6" i="14"/>
  <c r="B7" i="14"/>
  <c r="B8" i="14"/>
  <c r="B9" i="14"/>
  <c r="H9" i="14" s="1"/>
  <c r="B10" i="14"/>
  <c r="H10" i="14" s="1"/>
  <c r="B11" i="14"/>
  <c r="B12" i="14"/>
  <c r="B13" i="14"/>
  <c r="B14" i="14"/>
  <c r="B15" i="14"/>
  <c r="B16" i="14"/>
  <c r="B17" i="14"/>
  <c r="B18" i="14"/>
  <c r="H18" i="14" s="1"/>
  <c r="B19" i="14"/>
  <c r="B20" i="14"/>
  <c r="B21" i="14"/>
  <c r="B22" i="14"/>
  <c r="B23" i="14"/>
  <c r="B24" i="14"/>
  <c r="B25" i="14"/>
  <c r="H25" i="14" s="1"/>
  <c r="B26" i="14"/>
  <c r="H26" i="14" s="1"/>
  <c r="B27" i="14"/>
  <c r="B28" i="14"/>
  <c r="B29" i="14"/>
  <c r="B30" i="14"/>
  <c r="B31" i="14"/>
  <c r="B32" i="14"/>
  <c r="B33" i="14"/>
  <c r="H33" i="14" s="1"/>
  <c r="B34" i="14"/>
  <c r="H34" i="14" s="1"/>
  <c r="B35" i="14"/>
  <c r="B36" i="14"/>
  <c r="B37" i="14"/>
  <c r="B38" i="14"/>
  <c r="B39" i="14"/>
  <c r="B40" i="14"/>
  <c r="B41" i="14"/>
  <c r="H41" i="14" s="1"/>
  <c r="B42" i="14"/>
  <c r="H42" i="14" s="1"/>
  <c r="B43" i="14"/>
  <c r="B44" i="14"/>
  <c r="B45" i="14"/>
  <c r="B46" i="14"/>
  <c r="B47" i="14"/>
  <c r="B48" i="14"/>
  <c r="B49" i="14"/>
  <c r="H49" i="14" s="1"/>
  <c r="B50" i="14"/>
  <c r="H50" i="14" s="1"/>
  <c r="B51" i="14"/>
  <c r="B52" i="14"/>
  <c r="B53" i="14"/>
  <c r="B54" i="14"/>
  <c r="B55" i="14"/>
  <c r="B56" i="14"/>
  <c r="B57" i="14"/>
  <c r="H57" i="14" s="1"/>
  <c r="B58" i="14"/>
  <c r="H58" i="14" s="1"/>
  <c r="B59" i="14"/>
  <c r="B60" i="14"/>
  <c r="B2" i="14"/>
  <c r="H2" i="14" s="1"/>
  <c r="B17" i="10"/>
  <c r="H17" i="10" s="1"/>
  <c r="B31" i="10"/>
  <c r="H31" i="10" s="1"/>
  <c r="B23" i="10"/>
  <c r="H23" i="10" s="1"/>
  <c r="B51" i="10"/>
  <c r="H51" i="10" s="1"/>
  <c r="B56" i="10"/>
  <c r="H56" i="10" s="1"/>
  <c r="B49" i="10"/>
  <c r="H49" i="10" s="1"/>
  <c r="B42" i="10"/>
  <c r="H42" i="10" s="1"/>
  <c r="B35" i="10"/>
  <c r="H35" i="10" s="1"/>
  <c r="B12" i="10"/>
  <c r="H12" i="10" s="1"/>
  <c r="B4" i="10"/>
  <c r="H4" i="10" s="1"/>
  <c r="B18" i="10"/>
  <c r="H18" i="10" s="1"/>
  <c r="B2" i="10"/>
  <c r="H2" i="10" s="1"/>
  <c r="B52" i="10"/>
  <c r="H52" i="10" s="1"/>
  <c r="B57" i="10"/>
  <c r="H57" i="10" s="1"/>
  <c r="B46" i="10"/>
  <c r="H46" i="10" s="1"/>
  <c r="B9" i="10"/>
  <c r="H9" i="10" s="1"/>
  <c r="B24" i="10"/>
  <c r="H24" i="10" s="1"/>
  <c r="B21" i="10"/>
  <c r="H21" i="10" s="1"/>
  <c r="B14" i="10"/>
  <c r="H14" i="10" s="1"/>
  <c r="B60" i="10"/>
  <c r="H60" i="10" s="1"/>
  <c r="B32" i="10"/>
  <c r="H32" i="10" s="1"/>
  <c r="B40" i="10"/>
  <c r="H40" i="10" s="1"/>
  <c r="B58" i="10"/>
  <c r="H58" i="10" s="1"/>
  <c r="B50" i="10"/>
  <c r="H50" i="10" s="1"/>
  <c r="B38" i="10"/>
  <c r="H38" i="10" s="1"/>
  <c r="B33" i="10"/>
  <c r="H33" i="10" s="1"/>
  <c r="B43" i="10"/>
  <c r="H43" i="10" s="1"/>
  <c r="B36" i="10"/>
  <c r="H36" i="10" s="1"/>
  <c r="B61" i="10"/>
  <c r="H61" i="10" s="1"/>
  <c r="B59" i="10"/>
  <c r="H59" i="10" s="1"/>
  <c r="B15" i="10"/>
  <c r="H15" i="10" s="1"/>
  <c r="B25" i="10"/>
  <c r="H25" i="10" s="1"/>
  <c r="B53" i="10"/>
  <c r="H53" i="10" s="1"/>
  <c r="B47" i="10"/>
  <c r="H47" i="10" s="1"/>
  <c r="B29" i="10"/>
  <c r="H29" i="10" s="1"/>
  <c r="B19" i="10"/>
  <c r="H19" i="10" s="1"/>
  <c r="B10" i="10"/>
  <c r="H10" i="10" s="1"/>
  <c r="B22" i="10"/>
  <c r="H22" i="10" s="1"/>
  <c r="B16" i="10"/>
  <c r="H16" i="10" s="1"/>
  <c r="B30" i="10"/>
  <c r="H30" i="10" s="1"/>
  <c r="B20" i="10"/>
  <c r="H20" i="10" s="1"/>
  <c r="B48" i="10"/>
  <c r="H48" i="10" s="1"/>
  <c r="B54" i="10"/>
  <c r="H54" i="10" s="1"/>
  <c r="B39" i="10"/>
  <c r="H39" i="10" s="1"/>
  <c r="B34" i="10"/>
  <c r="H34" i="10" s="1"/>
  <c r="B13" i="10"/>
  <c r="H13" i="10" s="1"/>
  <c r="B5" i="10"/>
  <c r="H5" i="10" s="1"/>
  <c r="B44" i="10"/>
  <c r="H44" i="10" s="1"/>
  <c r="B26" i="10"/>
  <c r="H26" i="10" s="1"/>
  <c r="B3" i="10"/>
  <c r="H3" i="10" s="1"/>
  <c r="B11" i="10"/>
  <c r="H11" i="10" s="1"/>
  <c r="B27" i="10"/>
  <c r="H27" i="10" s="1"/>
  <c r="B41" i="10"/>
  <c r="H41" i="10" s="1"/>
  <c r="B55" i="10"/>
  <c r="H55" i="10" s="1"/>
  <c r="B45" i="10"/>
  <c r="H45" i="10" s="1"/>
  <c r="B8" i="10"/>
  <c r="H8" i="10" s="1"/>
  <c r="B37" i="10"/>
  <c r="H37" i="10" s="1"/>
  <c r="B6" i="10"/>
  <c r="H6" i="10" s="1"/>
  <c r="B28" i="10"/>
  <c r="H28" i="10" s="1"/>
  <c r="H2" i="19"/>
  <c r="J7" i="17"/>
  <c r="J24" i="17"/>
  <c r="B3" i="17"/>
  <c r="J3" i="17" s="1"/>
  <c r="B4" i="17"/>
  <c r="J4" i="17" s="1"/>
  <c r="B6" i="17"/>
  <c r="J6" i="17" s="1"/>
  <c r="B2" i="17"/>
  <c r="J2" i="17" s="1"/>
  <c r="B7" i="17"/>
  <c r="B8" i="17"/>
  <c r="J8" i="17" s="1"/>
  <c r="B11" i="17"/>
  <c r="J11" i="17" s="1"/>
  <c r="B12" i="17"/>
  <c r="J12" i="17" s="1"/>
  <c r="B9" i="17"/>
  <c r="J9" i="17" s="1"/>
  <c r="B10" i="17"/>
  <c r="J10" i="17" s="1"/>
  <c r="B13" i="17"/>
  <c r="J13" i="17" s="1"/>
  <c r="B14" i="17"/>
  <c r="J14" i="17" s="1"/>
  <c r="B15" i="17"/>
  <c r="J15" i="17" s="1"/>
  <c r="B16" i="17"/>
  <c r="J16" i="17" s="1"/>
  <c r="B17" i="17"/>
  <c r="J17" i="17" s="1"/>
  <c r="B19" i="17"/>
  <c r="J19" i="17" s="1"/>
  <c r="B18" i="17"/>
  <c r="J18" i="17" s="1"/>
  <c r="B20" i="17"/>
  <c r="J20" i="17" s="1"/>
  <c r="B21" i="17"/>
  <c r="J21" i="17" s="1"/>
  <c r="B24" i="17"/>
  <c r="B23" i="17"/>
  <c r="J23" i="17" s="1"/>
  <c r="B25" i="17"/>
  <c r="J25" i="17" s="1"/>
  <c r="B22" i="17"/>
  <c r="J22" i="17" s="1"/>
  <c r="B29" i="17"/>
  <c r="J29" i="17" s="1"/>
  <c r="B30" i="17"/>
  <c r="J30" i="17" s="1"/>
  <c r="B26" i="17"/>
  <c r="J26" i="17" s="1"/>
  <c r="B27" i="17"/>
  <c r="J27" i="17" s="1"/>
  <c r="B28" i="17"/>
  <c r="J28" i="17" s="1"/>
  <c r="B5" i="17"/>
  <c r="J5" i="17" s="1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2" i="12"/>
  <c r="B19" i="11"/>
  <c r="H19" i="14"/>
  <c r="H27" i="14"/>
  <c r="H35" i="14"/>
  <c r="H43" i="14"/>
  <c r="H51" i="14"/>
  <c r="H59" i="14"/>
  <c r="B26" i="11"/>
  <c r="B18" i="11"/>
  <c r="B23" i="11"/>
  <c r="B3" i="11"/>
  <c r="B21" i="11"/>
  <c r="B32" i="11"/>
  <c r="B22" i="11"/>
  <c r="B33" i="11"/>
  <c r="B24" i="11"/>
  <c r="B11" i="11"/>
  <c r="B13" i="11"/>
  <c r="B12" i="11"/>
  <c r="B14" i="11"/>
  <c r="B15" i="11"/>
  <c r="B16" i="11"/>
  <c r="B2" i="11"/>
  <c r="B10" i="11"/>
  <c r="B30" i="11"/>
  <c r="B9" i="11"/>
  <c r="B27" i="11"/>
  <c r="B5" i="11"/>
  <c r="B17" i="11"/>
  <c r="B31" i="11"/>
  <c r="B34" i="11"/>
  <c r="B4" i="11"/>
  <c r="B20" i="11"/>
  <c r="B35" i="11"/>
  <c r="B6" i="11"/>
  <c r="B7" i="11"/>
  <c r="B8" i="11"/>
  <c r="B28" i="11"/>
  <c r="B25" i="11"/>
  <c r="B36" i="11"/>
  <c r="B29" i="11"/>
  <c r="B5" i="9"/>
  <c r="J5" i="9" s="1"/>
  <c r="B2" i="9"/>
  <c r="J2" i="9" s="1"/>
  <c r="B6" i="9"/>
  <c r="J6" i="9" s="1"/>
  <c r="B19" i="9"/>
  <c r="J19" i="9" s="1"/>
  <c r="B10" i="9"/>
  <c r="J10" i="9" s="1"/>
  <c r="B26" i="9"/>
  <c r="J26" i="9" s="1"/>
  <c r="B27" i="9"/>
  <c r="J27" i="9" s="1"/>
  <c r="B16" i="9"/>
  <c r="J16" i="9" s="1"/>
  <c r="B14" i="9"/>
  <c r="J14" i="9" s="1"/>
  <c r="B18" i="9"/>
  <c r="J18" i="9" s="1"/>
  <c r="B20" i="9"/>
  <c r="J20" i="9" s="1"/>
  <c r="B7" i="9"/>
  <c r="J7" i="9" s="1"/>
  <c r="B12" i="9"/>
  <c r="J12" i="9" s="1"/>
  <c r="B30" i="9"/>
  <c r="J30" i="9" s="1"/>
  <c r="B13" i="9"/>
  <c r="J13" i="9" s="1"/>
  <c r="B23" i="9"/>
  <c r="J23" i="9" s="1"/>
  <c r="B8" i="9"/>
  <c r="J8" i="9" s="1"/>
  <c r="B24" i="9"/>
  <c r="J24" i="9" s="1"/>
  <c r="B9" i="9"/>
  <c r="J9" i="9" s="1"/>
  <c r="B3" i="9"/>
  <c r="J3" i="9" s="1"/>
  <c r="B25" i="9"/>
  <c r="J25" i="9" s="1"/>
  <c r="B17" i="9"/>
  <c r="J17" i="9" s="1"/>
  <c r="B22" i="9"/>
  <c r="J22" i="9" s="1"/>
  <c r="B31" i="9"/>
  <c r="J31" i="9" s="1"/>
  <c r="B29" i="9"/>
  <c r="J29" i="9" s="1"/>
  <c r="B28" i="9"/>
  <c r="J28" i="9" s="1"/>
  <c r="B11" i="9"/>
  <c r="B21" i="9"/>
  <c r="J21" i="9" s="1"/>
  <c r="B15" i="9"/>
  <c r="J15" i="9" s="1"/>
  <c r="B4" i="9"/>
  <c r="J4" i="9" s="1"/>
  <c r="H44" i="14"/>
  <c r="H28" i="14"/>
  <c r="H38" i="14"/>
  <c r="H37" i="14"/>
  <c r="H5" i="14"/>
  <c r="H4" i="14"/>
  <c r="H6" i="14"/>
  <c r="H54" i="14"/>
  <c r="H36" i="14"/>
  <c r="H55" i="14"/>
  <c r="H39" i="14"/>
  <c r="H40" i="14"/>
  <c r="H17" i="14"/>
  <c r="H20" i="14"/>
  <c r="H21" i="14"/>
  <c r="H22" i="14"/>
  <c r="H23" i="14"/>
  <c r="H24" i="14"/>
  <c r="H3" i="14"/>
  <c r="H16" i="14"/>
  <c r="H15" i="14"/>
  <c r="H14" i="14"/>
  <c r="H45" i="14"/>
  <c r="H46" i="14"/>
  <c r="H52" i="14"/>
  <c r="H53" i="14"/>
  <c r="H56" i="14"/>
  <c r="H7" i="14"/>
  <c r="H8" i="14"/>
  <c r="H31" i="14"/>
  <c r="H32" i="14"/>
  <c r="H11" i="14"/>
  <c r="H12" i="14"/>
  <c r="H13" i="14"/>
  <c r="H47" i="14"/>
  <c r="H60" i="14"/>
  <c r="H48" i="14"/>
  <c r="H29" i="14"/>
  <c r="H30" i="1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2" i="4"/>
  <c r="H2" i="7"/>
  <c r="B7" i="10"/>
  <c r="H7" i="10" s="1"/>
  <c r="B2" i="20"/>
  <c r="H2" i="20" s="1"/>
</calcChain>
</file>

<file path=xl/sharedStrings.xml><?xml version="1.0" encoding="utf-8"?>
<sst xmlns="http://schemas.openxmlformats.org/spreadsheetml/2006/main" count="1876" uniqueCount="330">
  <si>
    <t>Lógica Matemática</t>
  </si>
  <si>
    <t>Tang</t>
  </si>
  <si>
    <t>Sala</t>
  </si>
  <si>
    <t>Cálculo I</t>
  </si>
  <si>
    <t>Rigoberto</t>
  </si>
  <si>
    <t>Organização de Computadores</t>
  </si>
  <si>
    <t>Bolsista</t>
  </si>
  <si>
    <t>Programação I</t>
  </si>
  <si>
    <t>Annabell</t>
  </si>
  <si>
    <t>Geometria Analítica</t>
  </si>
  <si>
    <t>Elba</t>
  </si>
  <si>
    <t>Introdução à CC</t>
  </si>
  <si>
    <t>Rivera</t>
  </si>
  <si>
    <t>Inglês Instrumental I</t>
  </si>
  <si>
    <t>Métodos Matemáticos</t>
  </si>
  <si>
    <t>P. Beggio</t>
  </si>
  <si>
    <t>Cálculo III</t>
  </si>
  <si>
    <t>Oscar</t>
  </si>
  <si>
    <t>Física 2</t>
  </si>
  <si>
    <t>R.Franco</t>
  </si>
  <si>
    <t>11A</t>
  </si>
  <si>
    <t>Física Experimental 2</t>
  </si>
  <si>
    <t>11B</t>
  </si>
  <si>
    <t>Delson Schramm</t>
  </si>
  <si>
    <t>Arquitetura de Computadores</t>
  </si>
  <si>
    <t>Paradigmas de Ling. de Programação</t>
  </si>
  <si>
    <t>Ausberto</t>
  </si>
  <si>
    <t>Estruturas de Dados I</t>
  </si>
  <si>
    <t>Processos Estocásticos</t>
  </si>
  <si>
    <t>L.Guillermo</t>
  </si>
  <si>
    <t>Redes de Comput.</t>
  </si>
  <si>
    <t>João Almeida</t>
  </si>
  <si>
    <t>Linguagens Formais</t>
  </si>
  <si>
    <t>Banco de Dados I</t>
  </si>
  <si>
    <t>L. Mariano</t>
  </si>
  <si>
    <t>Engenharia de Software</t>
  </si>
  <si>
    <t>Comp. e Sociedade</t>
  </si>
  <si>
    <t>Interface Homem Máquina</t>
  </si>
  <si>
    <t>Sistemas Distribuídos</t>
  </si>
  <si>
    <t>Met. do Trab. Cient.</t>
  </si>
  <si>
    <t>Molina</t>
  </si>
  <si>
    <t>Teste de Software</t>
  </si>
  <si>
    <t>Algoritmos em Grafos</t>
  </si>
  <si>
    <t>Fund. Processamento de Imagens</t>
  </si>
  <si>
    <t>Projeto Monografia</t>
  </si>
  <si>
    <t>Estágio Supervisionado</t>
  </si>
  <si>
    <t>Monografia</t>
  </si>
  <si>
    <t>id</t>
  </si>
  <si>
    <t>ano</t>
  </si>
  <si>
    <t>semestre</t>
  </si>
  <si>
    <t>professor</t>
  </si>
  <si>
    <t>disciplina codigo</t>
  </si>
  <si>
    <t>disciplina nome</t>
  </si>
  <si>
    <t>horario</t>
  </si>
  <si>
    <t>demanda</t>
  </si>
  <si>
    <t>"MAT01104"</t>
  </si>
  <si>
    <t>"MAT01203"</t>
  </si>
  <si>
    <t>"INF01105"</t>
  </si>
  <si>
    <t>"INF01106"</t>
  </si>
  <si>
    <t>"MAT01117"</t>
  </si>
  <si>
    <t>"INF01101"</t>
  </si>
  <si>
    <t>"LEL04102"</t>
  </si>
  <si>
    <t>"MAT01106"</t>
  </si>
  <si>
    <t>"MAT01105"</t>
  </si>
  <si>
    <t>"FIS01170"</t>
  </si>
  <si>
    <t>"FIS01171"</t>
  </si>
  <si>
    <t>"INF01112"</t>
  </si>
  <si>
    <t>"INF01113"</t>
  </si>
  <si>
    <t>"INF01114"</t>
  </si>
  <si>
    <t>"MAT01107"</t>
  </si>
  <si>
    <t>"INF01115"</t>
  </si>
  <si>
    <t>"INF01117"</t>
  </si>
  <si>
    <t>"INF01116"</t>
  </si>
  <si>
    <t>"INF01119"</t>
  </si>
  <si>
    <t>"LES04536"</t>
  </si>
  <si>
    <t>"INF01123"</t>
  </si>
  <si>
    <t>"INF01122"</t>
  </si>
  <si>
    <t>"PRO01122"</t>
  </si>
  <si>
    <t>"INF01121"</t>
  </si>
  <si>
    <t>"INF01219"</t>
  </si>
  <si>
    <t>"INF01220"</t>
  </si>
  <si>
    <t>"INF01130"</t>
  </si>
  <si>
    <t>"INF01127"</t>
  </si>
  <si>
    <t>"INF01131"</t>
  </si>
  <si>
    <t>Seg</t>
  </si>
  <si>
    <t>Qua</t>
  </si>
  <si>
    <t>Ter</t>
  </si>
  <si>
    <t>Qui</t>
  </si>
  <si>
    <t>Sex</t>
  </si>
  <si>
    <t>Duracao</t>
  </si>
  <si>
    <t>X</t>
  </si>
  <si>
    <t>Dia 1</t>
  </si>
  <si>
    <t>Dia 2</t>
  </si>
  <si>
    <t>Dia 3</t>
  </si>
  <si>
    <t>periodoEsperado</t>
  </si>
  <si>
    <t>Discretas</t>
  </si>
  <si>
    <t>106 cct</t>
  </si>
  <si>
    <t>SEG</t>
  </si>
  <si>
    <t>QUA</t>
  </si>
  <si>
    <t>TER</t>
  </si>
  <si>
    <t>x</t>
  </si>
  <si>
    <t>108cct</t>
  </si>
  <si>
    <t>Inf 1</t>
  </si>
  <si>
    <t>106 e 109B</t>
  </si>
  <si>
    <t>106cct</t>
  </si>
  <si>
    <t>109A</t>
  </si>
  <si>
    <t>111-p5</t>
  </si>
  <si>
    <t>Inf1</t>
  </si>
  <si>
    <t>206cct</t>
  </si>
  <si>
    <t>inf1</t>
  </si>
  <si>
    <t>inf2</t>
  </si>
  <si>
    <t>Inf 2</t>
  </si>
  <si>
    <t>QUI</t>
  </si>
  <si>
    <t>Mariano</t>
  </si>
  <si>
    <t>??</t>
  </si>
  <si>
    <t>Eduardo</t>
  </si>
  <si>
    <t>ED2</t>
  </si>
  <si>
    <t>BD2</t>
  </si>
  <si>
    <t>Calc Num</t>
  </si>
  <si>
    <t>Pesq Op</t>
  </si>
  <si>
    <t>Prog Conc</t>
  </si>
  <si>
    <t>Int Comp Graf</t>
  </si>
  <si>
    <t>Comp Ambiental</t>
  </si>
  <si>
    <t>?</t>
  </si>
  <si>
    <t>Arica</t>
  </si>
  <si>
    <t>Engenharia de Dados</t>
  </si>
  <si>
    <t>POO</t>
  </si>
  <si>
    <t>POODS</t>
  </si>
  <si>
    <t>SO</t>
  </si>
  <si>
    <t>Compiladores</t>
  </si>
  <si>
    <t>Calc 2</t>
  </si>
  <si>
    <t>IA</t>
  </si>
  <si>
    <t>Calc 1</t>
  </si>
  <si>
    <t>APS</t>
  </si>
  <si>
    <t>Estatistica</t>
  </si>
  <si>
    <t>Algebra linear</t>
  </si>
  <si>
    <t>Prog 2</t>
  </si>
  <si>
    <t>Proj Monog</t>
  </si>
  <si>
    <t>Lógic Digit</t>
  </si>
  <si>
    <t>Andre</t>
  </si>
  <si>
    <t>Fís 1 (A e B)</t>
  </si>
  <si>
    <t>CC2-Ban cct</t>
  </si>
  <si>
    <t>Fis Exp 1 (E)</t>
  </si>
  <si>
    <t>205cct</t>
  </si>
  <si>
    <t>inf 2</t>
  </si>
  <si>
    <t>inf1 e inf2</t>
  </si>
  <si>
    <t>SEX</t>
  </si>
  <si>
    <t>cc1-BanCCT</t>
  </si>
  <si>
    <t>10a/107?</t>
  </si>
  <si>
    <t>Ing 2</t>
  </si>
  <si>
    <t>B?</t>
  </si>
  <si>
    <t>23a/107</t>
  </si>
  <si>
    <t>L</t>
  </si>
  <si>
    <t>109 A</t>
  </si>
  <si>
    <t>Comp Soc</t>
  </si>
  <si>
    <t>Ing 1</t>
  </si>
  <si>
    <t>Log Dig</t>
  </si>
  <si>
    <t>Estágio</t>
  </si>
  <si>
    <t>Monog</t>
  </si>
  <si>
    <t>bancct</t>
  </si>
  <si>
    <t>105cct</t>
  </si>
  <si>
    <t>207ccy</t>
  </si>
  <si>
    <t>b4</t>
  </si>
  <si>
    <t>c</t>
  </si>
  <si>
    <t>c5</t>
  </si>
  <si>
    <t>a3</t>
  </si>
  <si>
    <t>205E1</t>
  </si>
  <si>
    <t>207cct</t>
  </si>
  <si>
    <t>bcct</t>
  </si>
  <si>
    <t>106ct</t>
  </si>
  <si>
    <t>João</t>
  </si>
  <si>
    <t>Beggio</t>
  </si>
  <si>
    <t>Guillermo</t>
  </si>
  <si>
    <t>Sânya</t>
  </si>
  <si>
    <t>Lóg Mat</t>
  </si>
  <si>
    <t>Arq Comp</t>
  </si>
  <si>
    <t>Seg Comp</t>
  </si>
  <si>
    <t>Org Comp</t>
  </si>
  <si>
    <t>ED1</t>
  </si>
  <si>
    <t>Ling Form</t>
  </si>
  <si>
    <t>Teste Soft</t>
  </si>
  <si>
    <t>Met Mat</t>
  </si>
  <si>
    <t>Fis 1 B</t>
  </si>
  <si>
    <t>Fis Ex 2 C</t>
  </si>
  <si>
    <t>Fis 2 C</t>
  </si>
  <si>
    <t>Redes Comp</t>
  </si>
  <si>
    <t>Fis EX 1 C</t>
  </si>
  <si>
    <t>Fis Ex 2 A</t>
  </si>
  <si>
    <t>Calc 3</t>
  </si>
  <si>
    <t>Estocásticos</t>
  </si>
  <si>
    <t>Prog 1</t>
  </si>
  <si>
    <t>Interface HM</t>
  </si>
  <si>
    <t>Geo Analit</t>
  </si>
  <si>
    <t>Paradig LP</t>
  </si>
  <si>
    <t>Proc Img</t>
  </si>
  <si>
    <t>Est Dados 1</t>
  </si>
  <si>
    <t>BD1</t>
  </si>
  <si>
    <t>Metodologia</t>
  </si>
  <si>
    <t>Fisica 1 B</t>
  </si>
  <si>
    <t>Intro CC</t>
  </si>
  <si>
    <t>Empreendedorismo</t>
  </si>
  <si>
    <t>Fis Exp 2 C</t>
  </si>
  <si>
    <t>Estágio Sup</t>
  </si>
  <si>
    <t>Prog 1 C</t>
  </si>
  <si>
    <t>Est. Discretas</t>
  </si>
  <si>
    <t>Heurísticas</t>
  </si>
  <si>
    <t>Fisica Geral I</t>
  </si>
  <si>
    <t>Pesquisa Operacional</t>
  </si>
  <si>
    <t>Calculo Numérico</t>
  </si>
  <si>
    <t>Proc. Imagens</t>
  </si>
  <si>
    <t>Calculo I</t>
  </si>
  <si>
    <t>Programação II</t>
  </si>
  <si>
    <t>Estruturas Dados II</t>
  </si>
  <si>
    <t>Estatística e Prob</t>
  </si>
  <si>
    <t>Calculo II</t>
  </si>
  <si>
    <t>Int. Artificial</t>
  </si>
  <si>
    <t>Paradigmas. Ling</t>
  </si>
  <si>
    <t>Algebra Linear</t>
  </si>
  <si>
    <t>Prog. OO</t>
  </si>
  <si>
    <t>Teste Software</t>
  </si>
  <si>
    <t>Par. OO Desenv</t>
  </si>
  <si>
    <t>Mét. Matemáticos</t>
  </si>
  <si>
    <t>Sist. Distribuidos</t>
  </si>
  <si>
    <t>Sist. Operacional</t>
  </si>
  <si>
    <t>Lógica Digital</t>
  </si>
  <si>
    <t>Banco de Dados II</t>
  </si>
  <si>
    <t>Lab. Fisica Geral I</t>
  </si>
  <si>
    <t>Inglês II</t>
  </si>
  <si>
    <t>Comp. e Socied</t>
  </si>
  <si>
    <t>Wilma</t>
  </si>
  <si>
    <t>Niander</t>
  </si>
  <si>
    <t>Nelson</t>
  </si>
  <si>
    <t>Bruna</t>
  </si>
  <si>
    <t>Ausb</t>
  </si>
  <si>
    <t>Rebec</t>
  </si>
  <si>
    <t>Cálculo Diferencial e Integral I</t>
  </si>
  <si>
    <t>MAT01101</t>
  </si>
  <si>
    <t>MAT01117</t>
  </si>
  <si>
    <t>LEL04102</t>
  </si>
  <si>
    <t>INF01101</t>
  </si>
  <si>
    <t>MAT01104</t>
  </si>
  <si>
    <t>INF01105</t>
  </si>
  <si>
    <t>INF01106</t>
  </si>
  <si>
    <t>FIS01273</t>
  </si>
  <si>
    <t>INF01112</t>
  </si>
  <si>
    <t>MAT01105</t>
  </si>
  <si>
    <t>INF01114</t>
  </si>
  <si>
    <t>FIS01272</t>
  </si>
  <si>
    <t>FIS01170</t>
  </si>
  <si>
    <t>FIS01171</t>
  </si>
  <si>
    <t>MAT01106</t>
  </si>
  <si>
    <t>INF01113</t>
  </si>
  <si>
    <t>MAT01208</t>
  </si>
  <si>
    <t>INF01116</t>
  </si>
  <si>
    <t>MAT01107</t>
  </si>
  <si>
    <t>INF01117</t>
  </si>
  <si>
    <t>INF01115</t>
  </si>
  <si>
    <t>INF01123</t>
  </si>
  <si>
    <t>PRO01122</t>
  </si>
  <si>
    <t>INF01220</t>
  </si>
  <si>
    <t>INF01140</t>
  </si>
  <si>
    <t>INF01121</t>
  </si>
  <si>
    <t>PRO01540</t>
  </si>
  <si>
    <t>INF01130</t>
  </si>
  <si>
    <t>INF01127</t>
  </si>
  <si>
    <t>INF01131</t>
  </si>
  <si>
    <t>idHorario</t>
  </si>
  <si>
    <t>ABC: DESCRITOR DA TURMA</t>
  </si>
  <si>
    <t>O NÚMERO É A QUANTIDADE DE INSCRITOS</t>
  </si>
  <si>
    <t>idDisciplina</t>
  </si>
  <si>
    <t>idProfessor</t>
  </si>
  <si>
    <t>índice</t>
  </si>
  <si>
    <t>Full string</t>
  </si>
  <si>
    <t>null</t>
  </si>
  <si>
    <t>Fis Ex 2 B</t>
  </si>
  <si>
    <t>idTurma</t>
  </si>
  <si>
    <t>Índice</t>
  </si>
  <si>
    <t>nomeDisciplina</t>
  </si>
  <si>
    <t>nomeProfessor</t>
  </si>
  <si>
    <t>, "duracao":</t>
  </si>
  <si>
    <t xml:space="preserve">", "horaInicio": </t>
  </si>
  <si>
    <t>, "dia": "</t>
  </si>
  <si>
    <t>, "idTurma":</t>
  </si>
  <si>
    <t xml:space="preserve">, "idSala": </t>
  </si>
  <si>
    <t>2023011</t>
  </si>
  <si>
    <t>2023015</t>
  </si>
  <si>
    <t>2023017</t>
  </si>
  <si>
    <t>2023019</t>
  </si>
  <si>
    <t>20230110</t>
  </si>
  <si>
    <t>20230111</t>
  </si>
  <si>
    <t>20230112</t>
  </si>
  <si>
    <t>20230113</t>
  </si>
  <si>
    <t>20230115</t>
  </si>
  <si>
    <t>20230117</t>
  </si>
  <si>
    <t>20230118</t>
  </si>
  <si>
    <t>20230120</t>
  </si>
  <si>
    <t>20230121</t>
  </si>
  <si>
    <t>20230122</t>
  </si>
  <si>
    <t>20230123</t>
  </si>
  <si>
    <t>20230125</t>
  </si>
  <si>
    <t>20230127</t>
  </si>
  <si>
    <t>20230129</t>
  </si>
  <si>
    <t>20230131</t>
  </si>
  <si>
    <t>20230132</t>
  </si>
  <si>
    <t>20230133</t>
  </si>
  <si>
    <t>20230134</t>
  </si>
  <si>
    <t>20230135</t>
  </si>
  <si>
    <t>20230137</t>
  </si>
  <si>
    <t>20230139</t>
  </si>
  <si>
    <t>20230141</t>
  </si>
  <si>
    <t>20230143</t>
  </si>
  <si>
    <t>20230145</t>
  </si>
  <si>
    <t>20230146</t>
  </si>
  <si>
    <t>20230148</t>
  </si>
  <si>
    <t>20230150</t>
  </si>
  <si>
    <t>20230152</t>
  </si>
  <si>
    <t>20230153</t>
  </si>
  <si>
    <t>20230154</t>
  </si>
  <si>
    <t>20230155</t>
  </si>
  <si>
    <t>20230157</t>
  </si>
  <si>
    <t>20230159</t>
  </si>
  <si>
    <t xml:space="preserve">{"id": </t>
  </si>
  <si>
    <t xml:space="preserve">, "ano": </t>
  </si>
  <si>
    <t xml:space="preserve">, "semestre": </t>
  </si>
  <si>
    <t xml:space="preserve">, "idProfessor": </t>
  </si>
  <si>
    <t>apelidoDisciplina</t>
  </si>
  <si>
    <t>apelidoProfessor</t>
  </si>
  <si>
    <t xml:space="preserve">, "idDisciplina": </t>
  </si>
  <si>
    <t xml:space="preserve">, "demandaEstimada": </t>
  </si>
  <si>
    <t>106CCT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</si>
</sst>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CE9178"/>
      <name val="Consolas"/>
      <family val="3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3" borderId="0" xfId="0" applyFill="1"/>
    <xf numFmtId="11" fontId="0" fillId="0" borderId="0" xfId="0" quotePrefix="1" applyNumberFormat="1"/>
    <xf numFmtId="0" fontId="0" fillId="0" borderId="0" xfId="0" quotePrefix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872C-2D81-4D9E-9CD9-59270273747A}">
  <dimension ref="A1:L60"/>
  <sheetViews>
    <sheetView topLeftCell="D1" zoomScale="85" zoomScaleNormal="85" workbookViewId="0">
      <pane ySplit="1" topLeftCell="A2" activePane="bottomLeft" state="frozen"/>
      <selection activeCell="K33" sqref="K33"/>
      <selection pane="bottomLeft" activeCell="O23" sqref="O23"/>
    </sheetView>
  </sheetViews>
  <sheetFormatPr defaultRowHeight="14.4" x14ac:dyDescent="0.3"/>
  <cols>
    <col min="1" max="1" width="6" bestFit="1" customWidth="1"/>
    <col min="2" max="2" width="18.77734375" bestFit="1" customWidth="1"/>
    <col min="3" max="3" width="6.77734375" bestFit="1" customWidth="1"/>
    <col min="4" max="4" width="11.6640625" bestFit="1" customWidth="1"/>
    <col min="5" max="5" width="8" bestFit="1" customWidth="1"/>
    <col min="6" max="6" width="10.109375" bestFit="1" customWidth="1"/>
    <col min="7" max="7" width="11" bestFit="1" customWidth="1"/>
    <col min="8" max="8" width="19.44140625" bestFit="1" customWidth="1"/>
    <col min="9" max="9" width="18" bestFit="1" customWidth="1"/>
    <col min="10" max="11" width="12" bestFit="1" customWidth="1"/>
    <col min="12" max="12" width="7" bestFit="1" customWidth="1"/>
  </cols>
  <sheetData>
    <row r="1" spans="1:12" s="4" customFormat="1" ht="15.6" x14ac:dyDescent="0.3">
      <c r="A1" s="3" t="s">
        <v>47</v>
      </c>
      <c r="B1" s="4" t="s">
        <v>51</v>
      </c>
      <c r="C1" s="4" t="s">
        <v>48</v>
      </c>
      <c r="D1" s="4" t="s">
        <v>49</v>
      </c>
      <c r="E1" s="4" t="s">
        <v>91</v>
      </c>
      <c r="F1" s="4" t="s">
        <v>53</v>
      </c>
      <c r="G1" s="4" t="s">
        <v>89</v>
      </c>
      <c r="H1" s="4" t="s">
        <v>94</v>
      </c>
      <c r="I1" s="4" t="s">
        <v>52</v>
      </c>
      <c r="J1" s="4" t="s">
        <v>50</v>
      </c>
      <c r="K1" s="4" t="s">
        <v>54</v>
      </c>
      <c r="L1" s="4" t="s">
        <v>2</v>
      </c>
    </row>
    <row r="2" spans="1:12" x14ac:dyDescent="0.3">
      <c r="B2" s="8" t="s">
        <v>236</v>
      </c>
      <c r="C2">
        <v>2023</v>
      </c>
      <c r="D2">
        <v>1</v>
      </c>
      <c r="E2" t="s">
        <v>99</v>
      </c>
      <c r="F2">
        <v>8</v>
      </c>
      <c r="G2">
        <v>2</v>
      </c>
      <c r="H2">
        <v>1</v>
      </c>
      <c r="I2" t="s">
        <v>235</v>
      </c>
      <c r="J2" t="s">
        <v>4</v>
      </c>
      <c r="K2">
        <v>40</v>
      </c>
      <c r="L2" t="s">
        <v>101</v>
      </c>
    </row>
    <row r="3" spans="1:12" x14ac:dyDescent="0.3">
      <c r="B3" s="8" t="s">
        <v>236</v>
      </c>
      <c r="C3">
        <v>2023</v>
      </c>
      <c r="D3">
        <v>1</v>
      </c>
      <c r="E3" t="s">
        <v>112</v>
      </c>
      <c r="F3">
        <v>8</v>
      </c>
      <c r="G3">
        <v>2</v>
      </c>
      <c r="H3">
        <v>1</v>
      </c>
      <c r="I3" t="s">
        <v>235</v>
      </c>
      <c r="J3" t="s">
        <v>4</v>
      </c>
      <c r="K3">
        <v>40</v>
      </c>
      <c r="L3" t="s">
        <v>101</v>
      </c>
    </row>
    <row r="4" spans="1:12" x14ac:dyDescent="0.3">
      <c r="B4" s="8" t="s">
        <v>236</v>
      </c>
      <c r="C4">
        <v>2023</v>
      </c>
      <c r="D4">
        <v>1</v>
      </c>
      <c r="E4" t="s">
        <v>146</v>
      </c>
      <c r="F4">
        <v>8</v>
      </c>
      <c r="G4">
        <v>2</v>
      </c>
      <c r="H4">
        <v>1</v>
      </c>
      <c r="I4" t="s">
        <v>235</v>
      </c>
      <c r="J4" t="s">
        <v>4</v>
      </c>
      <c r="K4">
        <v>40</v>
      </c>
      <c r="L4" t="s">
        <v>101</v>
      </c>
    </row>
    <row r="5" spans="1:12" x14ac:dyDescent="0.3">
      <c r="B5" s="8" t="s">
        <v>237</v>
      </c>
      <c r="C5">
        <v>2023</v>
      </c>
      <c r="D5">
        <v>1</v>
      </c>
      <c r="E5" t="s">
        <v>99</v>
      </c>
      <c r="F5">
        <v>14</v>
      </c>
      <c r="G5">
        <v>2</v>
      </c>
      <c r="H5">
        <v>1</v>
      </c>
      <c r="I5" t="s">
        <v>192</v>
      </c>
      <c r="J5" t="s">
        <v>10</v>
      </c>
      <c r="K5">
        <v>60</v>
      </c>
      <c r="L5" t="s">
        <v>104</v>
      </c>
    </row>
    <row r="6" spans="1:12" x14ac:dyDescent="0.3">
      <c r="B6" s="8" t="s">
        <v>237</v>
      </c>
      <c r="C6">
        <v>2023</v>
      </c>
      <c r="D6">
        <v>1</v>
      </c>
      <c r="E6" t="s">
        <v>112</v>
      </c>
      <c r="F6">
        <v>14</v>
      </c>
      <c r="G6">
        <v>2</v>
      </c>
      <c r="H6">
        <v>1</v>
      </c>
      <c r="I6" t="s">
        <v>192</v>
      </c>
      <c r="J6" t="s">
        <v>10</v>
      </c>
      <c r="K6">
        <v>60</v>
      </c>
      <c r="L6" t="s">
        <v>104</v>
      </c>
    </row>
    <row r="7" spans="1:12" x14ac:dyDescent="0.3">
      <c r="B7" s="8" t="s">
        <v>238</v>
      </c>
      <c r="C7">
        <v>2023</v>
      </c>
      <c r="D7">
        <v>1</v>
      </c>
      <c r="E7" t="s">
        <v>146</v>
      </c>
      <c r="F7">
        <v>14</v>
      </c>
      <c r="G7">
        <v>2</v>
      </c>
      <c r="H7">
        <v>1</v>
      </c>
      <c r="I7" t="s">
        <v>155</v>
      </c>
      <c r="J7" t="s">
        <v>123</v>
      </c>
      <c r="K7" t="s">
        <v>123</v>
      </c>
      <c r="L7" s="5" t="s">
        <v>123</v>
      </c>
    </row>
    <row r="8" spans="1:12" x14ac:dyDescent="0.3">
      <c r="B8" s="8" t="s">
        <v>238</v>
      </c>
      <c r="C8">
        <v>2023</v>
      </c>
      <c r="D8">
        <v>1</v>
      </c>
      <c r="E8" t="s">
        <v>146</v>
      </c>
      <c r="F8">
        <v>16</v>
      </c>
      <c r="G8">
        <v>2</v>
      </c>
      <c r="H8">
        <v>1</v>
      </c>
      <c r="I8" t="s">
        <v>155</v>
      </c>
      <c r="J8" t="s">
        <v>123</v>
      </c>
      <c r="K8" t="s">
        <v>123</v>
      </c>
      <c r="L8" s="5" t="s">
        <v>123</v>
      </c>
    </row>
    <row r="9" spans="1:12" x14ac:dyDescent="0.3">
      <c r="B9" s="8" t="s">
        <v>239</v>
      </c>
      <c r="C9">
        <v>2023</v>
      </c>
      <c r="D9">
        <v>1</v>
      </c>
      <c r="E9" t="s">
        <v>98</v>
      </c>
      <c r="F9">
        <v>16</v>
      </c>
      <c r="G9">
        <v>2</v>
      </c>
      <c r="H9">
        <v>1</v>
      </c>
      <c r="I9" t="s">
        <v>199</v>
      </c>
      <c r="J9" t="s">
        <v>12</v>
      </c>
      <c r="K9">
        <v>35</v>
      </c>
      <c r="L9" t="s">
        <v>105</v>
      </c>
    </row>
    <row r="10" spans="1:12" x14ac:dyDescent="0.3">
      <c r="B10" s="8" t="s">
        <v>240</v>
      </c>
      <c r="C10">
        <v>2023</v>
      </c>
      <c r="D10">
        <v>1</v>
      </c>
      <c r="E10" t="s">
        <v>97</v>
      </c>
      <c r="F10">
        <v>8</v>
      </c>
      <c r="G10">
        <v>2</v>
      </c>
      <c r="H10">
        <v>1</v>
      </c>
      <c r="I10" t="s">
        <v>174</v>
      </c>
      <c r="J10" t="s">
        <v>1</v>
      </c>
      <c r="K10">
        <v>40</v>
      </c>
      <c r="L10" t="s">
        <v>161</v>
      </c>
    </row>
    <row r="11" spans="1:12" x14ac:dyDescent="0.3">
      <c r="B11" s="8" t="s">
        <v>240</v>
      </c>
      <c r="C11">
        <v>2023</v>
      </c>
      <c r="D11">
        <v>1</v>
      </c>
      <c r="E11" t="s">
        <v>98</v>
      </c>
      <c r="F11">
        <v>8</v>
      </c>
      <c r="G11">
        <v>2</v>
      </c>
      <c r="H11">
        <v>1</v>
      </c>
      <c r="I11" t="s">
        <v>174</v>
      </c>
      <c r="J11" t="s">
        <v>1</v>
      </c>
      <c r="K11">
        <v>40</v>
      </c>
      <c r="L11" t="s">
        <v>167</v>
      </c>
    </row>
    <row r="12" spans="1:12" x14ac:dyDescent="0.3">
      <c r="B12" s="8" t="s">
        <v>241</v>
      </c>
      <c r="C12">
        <v>2023</v>
      </c>
      <c r="D12">
        <v>1</v>
      </c>
      <c r="E12" t="s">
        <v>97</v>
      </c>
      <c r="F12">
        <v>10</v>
      </c>
      <c r="G12">
        <v>2</v>
      </c>
      <c r="H12">
        <v>1</v>
      </c>
      <c r="I12" t="s">
        <v>177</v>
      </c>
      <c r="J12" t="s">
        <v>173</v>
      </c>
      <c r="K12">
        <v>35</v>
      </c>
      <c r="L12" s="6" t="s">
        <v>166</v>
      </c>
    </row>
    <row r="13" spans="1:12" x14ac:dyDescent="0.3">
      <c r="B13" s="8" t="s">
        <v>241</v>
      </c>
      <c r="C13">
        <v>2023</v>
      </c>
      <c r="D13">
        <v>1</v>
      </c>
      <c r="E13" t="s">
        <v>112</v>
      </c>
      <c r="F13">
        <v>10</v>
      </c>
      <c r="G13">
        <v>2</v>
      </c>
      <c r="H13">
        <v>1</v>
      </c>
      <c r="I13" t="s">
        <v>177</v>
      </c>
      <c r="J13" t="s">
        <v>173</v>
      </c>
      <c r="K13">
        <v>35</v>
      </c>
      <c r="L13" s="7" t="s">
        <v>166</v>
      </c>
    </row>
    <row r="14" spans="1:12" x14ac:dyDescent="0.3">
      <c r="B14" s="8" t="s">
        <v>242</v>
      </c>
      <c r="C14">
        <v>2023</v>
      </c>
      <c r="D14">
        <v>1</v>
      </c>
      <c r="E14" t="s">
        <v>99</v>
      </c>
      <c r="F14">
        <v>10</v>
      </c>
      <c r="G14">
        <v>2</v>
      </c>
      <c r="H14">
        <v>1</v>
      </c>
      <c r="I14" t="s">
        <v>190</v>
      </c>
      <c r="J14" t="s">
        <v>8</v>
      </c>
      <c r="K14">
        <v>45</v>
      </c>
      <c r="L14" t="s">
        <v>104</v>
      </c>
    </row>
    <row r="15" spans="1:12" x14ac:dyDescent="0.3">
      <c r="B15" s="8" t="s">
        <v>242</v>
      </c>
      <c r="C15">
        <v>2023</v>
      </c>
      <c r="D15">
        <v>1</v>
      </c>
      <c r="E15" t="s">
        <v>98</v>
      </c>
      <c r="F15">
        <v>10</v>
      </c>
      <c r="G15">
        <v>2</v>
      </c>
      <c r="H15">
        <v>1</v>
      </c>
      <c r="I15" t="s">
        <v>190</v>
      </c>
      <c r="J15" t="s">
        <v>113</v>
      </c>
      <c r="K15">
        <v>25</v>
      </c>
      <c r="L15" t="s">
        <v>168</v>
      </c>
    </row>
    <row r="16" spans="1:12" x14ac:dyDescent="0.3">
      <c r="B16" s="8" t="s">
        <v>242</v>
      </c>
      <c r="C16">
        <v>2023</v>
      </c>
      <c r="D16">
        <v>1</v>
      </c>
      <c r="E16" t="s">
        <v>146</v>
      </c>
      <c r="F16">
        <v>10</v>
      </c>
      <c r="G16">
        <v>2</v>
      </c>
      <c r="H16">
        <v>1</v>
      </c>
      <c r="I16" t="s">
        <v>203</v>
      </c>
      <c r="J16" t="s">
        <v>8</v>
      </c>
      <c r="K16">
        <v>25</v>
      </c>
      <c r="L16" t="s">
        <v>159</v>
      </c>
    </row>
    <row r="17" spans="1:12" x14ac:dyDescent="0.3">
      <c r="B17" s="8" t="s">
        <v>243</v>
      </c>
      <c r="C17">
        <v>2023</v>
      </c>
      <c r="D17">
        <v>1</v>
      </c>
      <c r="E17" t="s">
        <v>97</v>
      </c>
      <c r="F17">
        <v>18</v>
      </c>
      <c r="G17">
        <v>2</v>
      </c>
      <c r="H17">
        <v>2</v>
      </c>
      <c r="I17" t="s">
        <v>186</v>
      </c>
      <c r="J17" t="s">
        <v>123</v>
      </c>
      <c r="K17">
        <v>5</v>
      </c>
      <c r="L17" s="5" t="s">
        <v>164</v>
      </c>
    </row>
    <row r="18" spans="1:12" x14ac:dyDescent="0.3">
      <c r="A18">
        <v>20231</v>
      </c>
      <c r="B18" s="8" t="s">
        <v>244</v>
      </c>
      <c r="C18">
        <v>2023</v>
      </c>
      <c r="D18">
        <v>1</v>
      </c>
      <c r="E18" t="s">
        <v>97</v>
      </c>
      <c r="F18">
        <v>8</v>
      </c>
      <c r="G18">
        <v>2</v>
      </c>
      <c r="H18">
        <v>3</v>
      </c>
      <c r="I18" t="s">
        <v>175</v>
      </c>
      <c r="J18" t="s">
        <v>173</v>
      </c>
      <c r="K18">
        <v>45</v>
      </c>
      <c r="L18" t="s">
        <v>104</v>
      </c>
    </row>
    <row r="19" spans="1:12" x14ac:dyDescent="0.3">
      <c r="B19" s="8" t="s">
        <v>244</v>
      </c>
      <c r="C19">
        <v>2023</v>
      </c>
      <c r="D19">
        <v>1</v>
      </c>
      <c r="E19" t="s">
        <v>98</v>
      </c>
      <c r="F19">
        <v>8</v>
      </c>
      <c r="G19">
        <v>2</v>
      </c>
      <c r="H19">
        <v>3</v>
      </c>
      <c r="I19" t="s">
        <v>175</v>
      </c>
      <c r="J19" t="s">
        <v>173</v>
      </c>
      <c r="K19">
        <v>45</v>
      </c>
      <c r="L19" t="s">
        <v>104</v>
      </c>
    </row>
    <row r="20" spans="1:12" x14ac:dyDescent="0.3">
      <c r="B20" s="8" t="s">
        <v>245</v>
      </c>
      <c r="C20">
        <v>2023</v>
      </c>
      <c r="D20">
        <v>1</v>
      </c>
      <c r="E20" t="s">
        <v>99</v>
      </c>
      <c r="F20">
        <v>8</v>
      </c>
      <c r="G20">
        <v>2</v>
      </c>
      <c r="H20">
        <v>3</v>
      </c>
      <c r="I20" t="s">
        <v>188</v>
      </c>
      <c r="J20" t="s">
        <v>17</v>
      </c>
      <c r="K20">
        <v>12</v>
      </c>
      <c r="L20" t="s">
        <v>104</v>
      </c>
    </row>
    <row r="21" spans="1:12" x14ac:dyDescent="0.3">
      <c r="B21" s="8" t="s">
        <v>245</v>
      </c>
      <c r="C21">
        <v>2023</v>
      </c>
      <c r="D21">
        <v>1</v>
      </c>
      <c r="E21" t="s">
        <v>112</v>
      </c>
      <c r="F21">
        <v>8</v>
      </c>
      <c r="G21">
        <v>2</v>
      </c>
      <c r="H21">
        <v>3</v>
      </c>
      <c r="I21" t="s">
        <v>188</v>
      </c>
      <c r="J21" t="s">
        <v>17</v>
      </c>
      <c r="K21">
        <v>60</v>
      </c>
      <c r="L21" t="s">
        <v>104</v>
      </c>
    </row>
    <row r="22" spans="1:12" x14ac:dyDescent="0.3">
      <c r="B22" s="8" t="s">
        <v>246</v>
      </c>
      <c r="C22">
        <v>2023</v>
      </c>
      <c r="D22">
        <v>1</v>
      </c>
      <c r="E22" t="s">
        <v>97</v>
      </c>
      <c r="F22">
        <v>10</v>
      </c>
      <c r="G22">
        <v>2</v>
      </c>
      <c r="H22">
        <v>3</v>
      </c>
      <c r="I22" t="s">
        <v>178</v>
      </c>
      <c r="J22" t="s">
        <v>1</v>
      </c>
      <c r="K22">
        <v>45</v>
      </c>
      <c r="L22" t="s">
        <v>104</v>
      </c>
    </row>
    <row r="23" spans="1:12" x14ac:dyDescent="0.3">
      <c r="B23" s="8" t="s">
        <v>246</v>
      </c>
      <c r="C23">
        <v>2023</v>
      </c>
      <c r="D23">
        <v>1</v>
      </c>
      <c r="E23" t="s">
        <v>99</v>
      </c>
      <c r="F23">
        <v>16</v>
      </c>
      <c r="G23">
        <v>2</v>
      </c>
      <c r="H23">
        <v>3</v>
      </c>
      <c r="I23" t="s">
        <v>195</v>
      </c>
      <c r="J23" t="s">
        <v>1</v>
      </c>
      <c r="K23">
        <v>16</v>
      </c>
      <c r="L23" t="s">
        <v>110</v>
      </c>
    </row>
    <row r="24" spans="1:12" x14ac:dyDescent="0.3">
      <c r="B24" s="8" t="s">
        <v>246</v>
      </c>
      <c r="C24">
        <v>2023</v>
      </c>
      <c r="D24">
        <v>1</v>
      </c>
      <c r="E24" t="s">
        <v>98</v>
      </c>
      <c r="F24">
        <v>10</v>
      </c>
      <c r="G24">
        <v>2</v>
      </c>
      <c r="H24">
        <v>3</v>
      </c>
      <c r="I24" t="s">
        <v>195</v>
      </c>
      <c r="J24" t="s">
        <v>1</v>
      </c>
      <c r="K24">
        <v>45</v>
      </c>
      <c r="L24" t="s">
        <v>104</v>
      </c>
    </row>
    <row r="25" spans="1:12" x14ac:dyDescent="0.3">
      <c r="B25" s="8" t="s">
        <v>246</v>
      </c>
      <c r="C25">
        <v>2023</v>
      </c>
      <c r="D25">
        <v>1</v>
      </c>
      <c r="E25" t="s">
        <v>146</v>
      </c>
      <c r="F25">
        <v>10</v>
      </c>
      <c r="G25">
        <v>2</v>
      </c>
      <c r="H25">
        <v>3</v>
      </c>
      <c r="I25" t="s">
        <v>195</v>
      </c>
      <c r="J25" t="s">
        <v>1</v>
      </c>
      <c r="K25">
        <v>16</v>
      </c>
      <c r="L25" s="5" t="s">
        <v>110</v>
      </c>
    </row>
    <row r="26" spans="1:12" x14ac:dyDescent="0.3">
      <c r="B26" s="8" t="s">
        <v>247</v>
      </c>
      <c r="C26">
        <v>2023</v>
      </c>
      <c r="D26">
        <v>1</v>
      </c>
      <c r="E26" t="s">
        <v>97</v>
      </c>
      <c r="F26">
        <v>14</v>
      </c>
      <c r="G26">
        <v>2</v>
      </c>
      <c r="H26">
        <v>3</v>
      </c>
      <c r="I26" t="s">
        <v>182</v>
      </c>
      <c r="J26" t="s">
        <v>123</v>
      </c>
      <c r="K26">
        <v>4</v>
      </c>
      <c r="L26" s="5" t="s">
        <v>162</v>
      </c>
    </row>
    <row r="27" spans="1:12" x14ac:dyDescent="0.3">
      <c r="B27" s="8" t="s">
        <v>248</v>
      </c>
      <c r="C27">
        <v>2023</v>
      </c>
      <c r="D27">
        <v>1</v>
      </c>
      <c r="E27" t="s">
        <v>97</v>
      </c>
      <c r="F27">
        <v>6</v>
      </c>
      <c r="G27">
        <v>2</v>
      </c>
      <c r="H27">
        <v>3</v>
      </c>
      <c r="I27" t="s">
        <v>184</v>
      </c>
      <c r="J27" t="s">
        <v>123</v>
      </c>
      <c r="K27">
        <v>5</v>
      </c>
      <c r="L27" s="5" t="s">
        <v>164</v>
      </c>
    </row>
    <row r="28" spans="1:12" x14ac:dyDescent="0.3">
      <c r="B28" s="8" t="s">
        <v>248</v>
      </c>
      <c r="C28">
        <v>2023</v>
      </c>
      <c r="D28">
        <v>1</v>
      </c>
      <c r="E28" t="s">
        <v>98</v>
      </c>
      <c r="F28">
        <v>16</v>
      </c>
      <c r="G28">
        <v>2</v>
      </c>
      <c r="H28">
        <v>3</v>
      </c>
      <c r="I28" t="s">
        <v>184</v>
      </c>
      <c r="J28" t="s">
        <v>123</v>
      </c>
      <c r="K28">
        <v>5</v>
      </c>
      <c r="L28" s="5" t="s">
        <v>164</v>
      </c>
    </row>
    <row r="29" spans="1:12" x14ac:dyDescent="0.3">
      <c r="B29" s="8" t="s">
        <v>249</v>
      </c>
      <c r="C29">
        <v>2023</v>
      </c>
      <c r="D29">
        <v>1</v>
      </c>
      <c r="E29" t="s">
        <v>97</v>
      </c>
      <c r="F29">
        <v>18</v>
      </c>
      <c r="G29">
        <v>2</v>
      </c>
      <c r="H29">
        <v>3</v>
      </c>
      <c r="I29" t="s">
        <v>187</v>
      </c>
      <c r="J29" t="s">
        <v>123</v>
      </c>
      <c r="K29">
        <v>3</v>
      </c>
      <c r="L29" s="5" t="s">
        <v>165</v>
      </c>
    </row>
    <row r="30" spans="1:12" x14ac:dyDescent="0.3">
      <c r="B30" s="8" t="s">
        <v>249</v>
      </c>
      <c r="C30">
        <v>2023</v>
      </c>
      <c r="D30">
        <v>1</v>
      </c>
      <c r="E30" t="s">
        <v>97</v>
      </c>
      <c r="F30">
        <v>14</v>
      </c>
      <c r="G30">
        <v>2</v>
      </c>
      <c r="H30">
        <v>3</v>
      </c>
      <c r="I30" t="s">
        <v>183</v>
      </c>
      <c r="J30" t="s">
        <v>123</v>
      </c>
      <c r="K30">
        <v>0</v>
      </c>
      <c r="L30" s="5" t="s">
        <v>163</v>
      </c>
    </row>
    <row r="31" spans="1:12" x14ac:dyDescent="0.3">
      <c r="B31" s="8" t="s">
        <v>249</v>
      </c>
      <c r="C31">
        <v>2023</v>
      </c>
      <c r="D31">
        <v>1</v>
      </c>
      <c r="E31" t="s">
        <v>112</v>
      </c>
      <c r="F31">
        <v>16</v>
      </c>
      <c r="G31">
        <v>2</v>
      </c>
      <c r="H31">
        <v>3</v>
      </c>
      <c r="I31" t="s">
        <v>201</v>
      </c>
      <c r="J31" t="s">
        <v>123</v>
      </c>
      <c r="K31" t="s">
        <v>123</v>
      </c>
      <c r="L31" s="5" t="s">
        <v>100</v>
      </c>
    </row>
    <row r="32" spans="1:12" x14ac:dyDescent="0.3">
      <c r="B32" s="8" t="s">
        <v>247</v>
      </c>
      <c r="C32">
        <v>2023</v>
      </c>
      <c r="D32">
        <v>1</v>
      </c>
      <c r="E32" t="s">
        <v>98</v>
      </c>
      <c r="F32">
        <v>14</v>
      </c>
      <c r="G32">
        <v>2</v>
      </c>
      <c r="H32">
        <v>3</v>
      </c>
      <c r="I32" t="s">
        <v>198</v>
      </c>
      <c r="J32" t="s">
        <v>123</v>
      </c>
      <c r="K32">
        <v>4</v>
      </c>
      <c r="L32" s="5" t="s">
        <v>162</v>
      </c>
    </row>
    <row r="33" spans="2:12" x14ac:dyDescent="0.3">
      <c r="B33" s="8" t="s">
        <v>250</v>
      </c>
      <c r="C33">
        <v>2023</v>
      </c>
      <c r="D33">
        <v>1</v>
      </c>
      <c r="E33" t="s">
        <v>97</v>
      </c>
      <c r="F33">
        <v>14</v>
      </c>
      <c r="G33">
        <v>2</v>
      </c>
      <c r="H33">
        <v>3</v>
      </c>
      <c r="I33" t="s">
        <v>181</v>
      </c>
      <c r="J33" t="s">
        <v>171</v>
      </c>
      <c r="K33">
        <v>13</v>
      </c>
      <c r="L33" t="s">
        <v>104</v>
      </c>
    </row>
    <row r="34" spans="2:12" x14ac:dyDescent="0.3">
      <c r="B34" s="8" t="s">
        <v>250</v>
      </c>
      <c r="C34">
        <v>2023</v>
      </c>
      <c r="D34">
        <v>1</v>
      </c>
      <c r="E34" t="s">
        <v>98</v>
      </c>
      <c r="F34">
        <v>14</v>
      </c>
      <c r="G34">
        <v>2</v>
      </c>
      <c r="H34">
        <v>3</v>
      </c>
      <c r="I34" t="s">
        <v>181</v>
      </c>
      <c r="J34" t="s">
        <v>171</v>
      </c>
      <c r="K34">
        <v>13</v>
      </c>
      <c r="L34" t="s">
        <v>169</v>
      </c>
    </row>
    <row r="35" spans="2:12" x14ac:dyDescent="0.3">
      <c r="B35" s="8" t="s">
        <v>251</v>
      </c>
      <c r="C35">
        <v>2023</v>
      </c>
      <c r="D35">
        <v>1</v>
      </c>
      <c r="E35" t="s">
        <v>99</v>
      </c>
      <c r="F35">
        <v>14</v>
      </c>
      <c r="G35">
        <v>2</v>
      </c>
      <c r="H35">
        <v>3</v>
      </c>
      <c r="I35" t="s">
        <v>193</v>
      </c>
      <c r="J35" t="s">
        <v>26</v>
      </c>
      <c r="K35">
        <v>35</v>
      </c>
      <c r="L35" t="s">
        <v>159</v>
      </c>
    </row>
    <row r="36" spans="2:12" x14ac:dyDescent="0.3">
      <c r="B36" s="8" t="s">
        <v>251</v>
      </c>
      <c r="C36">
        <v>2023</v>
      </c>
      <c r="D36">
        <v>1</v>
      </c>
      <c r="E36" t="s">
        <v>112</v>
      </c>
      <c r="F36">
        <v>14</v>
      </c>
      <c r="G36">
        <v>2</v>
      </c>
      <c r="H36">
        <v>3</v>
      </c>
      <c r="I36" t="s">
        <v>193</v>
      </c>
      <c r="J36" t="s">
        <v>26</v>
      </c>
      <c r="K36">
        <v>35</v>
      </c>
      <c r="L36" t="s">
        <v>159</v>
      </c>
    </row>
    <row r="37" spans="2:12" x14ac:dyDescent="0.3">
      <c r="B37" s="8" t="s">
        <v>252</v>
      </c>
      <c r="C37">
        <v>2023</v>
      </c>
      <c r="D37">
        <v>1</v>
      </c>
      <c r="E37" t="s">
        <v>97</v>
      </c>
      <c r="F37">
        <v>14</v>
      </c>
      <c r="G37">
        <v>2</v>
      </c>
      <c r="H37">
        <v>4</v>
      </c>
      <c r="I37" t="s">
        <v>118</v>
      </c>
      <c r="J37" t="s">
        <v>17</v>
      </c>
      <c r="K37">
        <v>30</v>
      </c>
      <c r="L37" t="s">
        <v>101</v>
      </c>
    </row>
    <row r="38" spans="2:12" x14ac:dyDescent="0.3">
      <c r="B38" s="8" t="s">
        <v>252</v>
      </c>
      <c r="C38">
        <v>2023</v>
      </c>
      <c r="D38">
        <v>1</v>
      </c>
      <c r="E38" t="s">
        <v>98</v>
      </c>
      <c r="F38">
        <v>14</v>
      </c>
      <c r="G38">
        <v>2</v>
      </c>
      <c r="H38">
        <v>4</v>
      </c>
      <c r="I38" t="s">
        <v>118</v>
      </c>
      <c r="J38" t="s">
        <v>17</v>
      </c>
      <c r="K38">
        <v>30</v>
      </c>
      <c r="L38" t="s">
        <v>101</v>
      </c>
    </row>
    <row r="39" spans="2:12" x14ac:dyDescent="0.3">
      <c r="B39" s="8" t="s">
        <v>253</v>
      </c>
      <c r="C39">
        <v>2023</v>
      </c>
      <c r="D39">
        <v>1</v>
      </c>
      <c r="E39" t="s">
        <v>99</v>
      </c>
      <c r="F39">
        <v>16</v>
      </c>
      <c r="G39">
        <v>2</v>
      </c>
      <c r="H39">
        <v>5</v>
      </c>
      <c r="I39" t="s">
        <v>196</v>
      </c>
      <c r="J39" t="s">
        <v>113</v>
      </c>
      <c r="K39">
        <v>13</v>
      </c>
      <c r="L39" t="s">
        <v>109</v>
      </c>
    </row>
    <row r="40" spans="2:12" x14ac:dyDescent="0.3">
      <c r="B40" s="8" t="s">
        <v>253</v>
      </c>
      <c r="C40">
        <v>2023</v>
      </c>
      <c r="D40">
        <v>1</v>
      </c>
      <c r="E40" t="s">
        <v>112</v>
      </c>
      <c r="F40">
        <v>16</v>
      </c>
      <c r="G40">
        <v>2</v>
      </c>
      <c r="H40">
        <v>5</v>
      </c>
      <c r="I40" t="s">
        <v>196</v>
      </c>
      <c r="J40" t="s">
        <v>113</v>
      </c>
      <c r="K40">
        <v>13</v>
      </c>
      <c r="L40" t="s">
        <v>109</v>
      </c>
    </row>
    <row r="41" spans="2:12" x14ac:dyDescent="0.3">
      <c r="B41" s="8" t="s">
        <v>254</v>
      </c>
      <c r="C41">
        <v>2023</v>
      </c>
      <c r="D41">
        <v>1</v>
      </c>
      <c r="E41" t="s">
        <v>99</v>
      </c>
      <c r="F41">
        <v>8</v>
      </c>
      <c r="G41">
        <v>2</v>
      </c>
      <c r="H41">
        <v>5</v>
      </c>
      <c r="I41" t="s">
        <v>189</v>
      </c>
      <c r="J41" t="s">
        <v>172</v>
      </c>
      <c r="K41">
        <v>11</v>
      </c>
      <c r="L41" t="s">
        <v>110</v>
      </c>
    </row>
    <row r="42" spans="2:12" x14ac:dyDescent="0.3">
      <c r="B42" s="8" t="s">
        <v>254</v>
      </c>
      <c r="C42">
        <v>2023</v>
      </c>
      <c r="D42">
        <v>1</v>
      </c>
      <c r="E42" t="s">
        <v>112</v>
      </c>
      <c r="F42">
        <v>8</v>
      </c>
      <c r="G42">
        <v>2</v>
      </c>
      <c r="H42">
        <v>5</v>
      </c>
      <c r="I42" t="s">
        <v>189</v>
      </c>
      <c r="J42" t="s">
        <v>172</v>
      </c>
      <c r="K42">
        <v>11</v>
      </c>
      <c r="L42" s="5">
        <v>11</v>
      </c>
    </row>
    <row r="43" spans="2:12" x14ac:dyDescent="0.3">
      <c r="B43" s="8" t="s">
        <v>255</v>
      </c>
      <c r="C43">
        <v>2023</v>
      </c>
      <c r="D43">
        <v>1</v>
      </c>
      <c r="E43" t="s">
        <v>97</v>
      </c>
      <c r="F43">
        <v>10</v>
      </c>
      <c r="G43">
        <v>2</v>
      </c>
      <c r="H43">
        <v>5</v>
      </c>
      <c r="I43" t="s">
        <v>179</v>
      </c>
      <c r="J43" t="s">
        <v>8</v>
      </c>
      <c r="K43">
        <v>10</v>
      </c>
      <c r="L43" t="s">
        <v>109</v>
      </c>
    </row>
    <row r="44" spans="2:12" x14ac:dyDescent="0.3">
      <c r="B44" s="8" t="s">
        <v>255</v>
      </c>
      <c r="C44">
        <v>2023</v>
      </c>
      <c r="D44">
        <v>1</v>
      </c>
      <c r="E44" t="s">
        <v>98</v>
      </c>
      <c r="F44">
        <v>10</v>
      </c>
      <c r="G44">
        <v>2</v>
      </c>
      <c r="H44">
        <v>5</v>
      </c>
      <c r="I44" t="s">
        <v>179</v>
      </c>
      <c r="J44" t="s">
        <v>8</v>
      </c>
      <c r="K44">
        <v>10</v>
      </c>
      <c r="L44" t="s">
        <v>109</v>
      </c>
    </row>
    <row r="45" spans="2:12" x14ac:dyDescent="0.3">
      <c r="B45" s="8" t="s">
        <v>256</v>
      </c>
      <c r="C45">
        <v>2023</v>
      </c>
      <c r="D45">
        <v>1</v>
      </c>
      <c r="E45" t="s">
        <v>97</v>
      </c>
      <c r="F45">
        <v>16</v>
      </c>
      <c r="G45">
        <v>2</v>
      </c>
      <c r="H45">
        <v>5</v>
      </c>
      <c r="I45" t="s">
        <v>185</v>
      </c>
      <c r="J45" t="s">
        <v>170</v>
      </c>
      <c r="K45">
        <v>6</v>
      </c>
      <c r="L45" t="s">
        <v>109</v>
      </c>
    </row>
    <row r="46" spans="2:12" x14ac:dyDescent="0.3">
      <c r="B46" s="8" t="s">
        <v>256</v>
      </c>
      <c r="C46">
        <v>2023</v>
      </c>
      <c r="D46">
        <v>1</v>
      </c>
      <c r="E46" t="s">
        <v>98</v>
      </c>
      <c r="F46">
        <v>16</v>
      </c>
      <c r="G46">
        <v>2</v>
      </c>
      <c r="H46">
        <v>5</v>
      </c>
      <c r="I46" t="s">
        <v>185</v>
      </c>
      <c r="J46" t="s">
        <v>170</v>
      </c>
      <c r="K46">
        <v>6</v>
      </c>
      <c r="L46" t="s">
        <v>109</v>
      </c>
    </row>
    <row r="47" spans="2:12" x14ac:dyDescent="0.3">
      <c r="B47" s="8" t="s">
        <v>257</v>
      </c>
      <c r="C47">
        <v>2023</v>
      </c>
      <c r="D47">
        <v>1</v>
      </c>
      <c r="E47" t="s">
        <v>99</v>
      </c>
      <c r="F47">
        <v>10</v>
      </c>
      <c r="G47">
        <v>2</v>
      </c>
      <c r="H47">
        <v>7</v>
      </c>
      <c r="I47" t="s">
        <v>191</v>
      </c>
      <c r="J47" t="s">
        <v>12</v>
      </c>
      <c r="K47">
        <v>12</v>
      </c>
      <c r="L47" t="s">
        <v>109</v>
      </c>
    </row>
    <row r="48" spans="2:12" x14ac:dyDescent="0.3">
      <c r="B48" s="8" t="s">
        <v>257</v>
      </c>
      <c r="C48">
        <v>2023</v>
      </c>
      <c r="D48">
        <v>1</v>
      </c>
      <c r="E48" t="s">
        <v>146</v>
      </c>
      <c r="F48">
        <v>8</v>
      </c>
      <c r="G48">
        <v>2</v>
      </c>
      <c r="H48">
        <v>7</v>
      </c>
      <c r="I48" t="s">
        <v>191</v>
      </c>
      <c r="J48" t="s">
        <v>12</v>
      </c>
      <c r="K48">
        <v>12</v>
      </c>
      <c r="L48" s="5" t="s">
        <v>109</v>
      </c>
    </row>
    <row r="49" spans="2:12" x14ac:dyDescent="0.3">
      <c r="B49" s="8" t="s">
        <v>258</v>
      </c>
      <c r="C49">
        <v>2023</v>
      </c>
      <c r="D49">
        <v>1</v>
      </c>
      <c r="E49" t="s">
        <v>99</v>
      </c>
      <c r="F49">
        <v>16</v>
      </c>
      <c r="G49">
        <v>2</v>
      </c>
      <c r="H49">
        <v>7</v>
      </c>
      <c r="I49" t="s">
        <v>197</v>
      </c>
      <c r="J49" t="s">
        <v>40</v>
      </c>
      <c r="K49">
        <v>0</v>
      </c>
      <c r="L49" t="s">
        <v>160</v>
      </c>
    </row>
    <row r="50" spans="2:12" x14ac:dyDescent="0.3">
      <c r="B50" s="8" t="s">
        <v>258</v>
      </c>
      <c r="C50">
        <v>2023</v>
      </c>
      <c r="D50">
        <v>1</v>
      </c>
      <c r="E50" t="s">
        <v>112</v>
      </c>
      <c r="F50">
        <v>16</v>
      </c>
      <c r="G50">
        <v>2</v>
      </c>
      <c r="H50">
        <v>7</v>
      </c>
      <c r="I50" t="s">
        <v>197</v>
      </c>
      <c r="J50" t="s">
        <v>40</v>
      </c>
      <c r="K50" t="s">
        <v>123</v>
      </c>
      <c r="L50" t="s">
        <v>160</v>
      </c>
    </row>
    <row r="51" spans="2:12" x14ac:dyDescent="0.3">
      <c r="B51" s="8" t="s">
        <v>259</v>
      </c>
      <c r="C51">
        <v>2023</v>
      </c>
      <c r="D51">
        <v>1</v>
      </c>
      <c r="E51" t="s">
        <v>99</v>
      </c>
      <c r="F51">
        <v>14</v>
      </c>
      <c r="G51">
        <v>2</v>
      </c>
      <c r="H51">
        <v>7</v>
      </c>
      <c r="I51" t="s">
        <v>194</v>
      </c>
      <c r="J51" t="s">
        <v>12</v>
      </c>
      <c r="K51">
        <v>5</v>
      </c>
      <c r="L51" t="s">
        <v>109</v>
      </c>
    </row>
    <row r="52" spans="2:12" x14ac:dyDescent="0.3">
      <c r="B52" s="8" t="s">
        <v>259</v>
      </c>
      <c r="C52">
        <v>2023</v>
      </c>
      <c r="D52">
        <v>1</v>
      </c>
      <c r="E52" t="s">
        <v>112</v>
      </c>
      <c r="F52">
        <v>14</v>
      </c>
      <c r="G52">
        <v>2</v>
      </c>
      <c r="H52">
        <v>7</v>
      </c>
      <c r="I52" t="s">
        <v>194</v>
      </c>
      <c r="J52" t="s">
        <v>12</v>
      </c>
      <c r="K52">
        <v>5</v>
      </c>
      <c r="L52" t="s">
        <v>109</v>
      </c>
    </row>
    <row r="53" spans="2:12" x14ac:dyDescent="0.3">
      <c r="B53" s="8" t="s">
        <v>260</v>
      </c>
      <c r="C53">
        <v>2023</v>
      </c>
      <c r="D53">
        <v>1</v>
      </c>
      <c r="E53" t="s">
        <v>97</v>
      </c>
      <c r="F53">
        <v>8</v>
      </c>
      <c r="G53">
        <v>2</v>
      </c>
      <c r="H53">
        <v>7</v>
      </c>
      <c r="I53" s="5" t="s">
        <v>176</v>
      </c>
      <c r="J53" t="s">
        <v>26</v>
      </c>
      <c r="K53">
        <v>10</v>
      </c>
      <c r="L53" t="s">
        <v>110</v>
      </c>
    </row>
    <row r="54" spans="2:12" x14ac:dyDescent="0.3">
      <c r="B54" s="8" t="s">
        <v>260</v>
      </c>
      <c r="C54">
        <v>2023</v>
      </c>
      <c r="D54">
        <v>1</v>
      </c>
      <c r="E54" t="s">
        <v>98</v>
      </c>
      <c r="F54">
        <v>8</v>
      </c>
      <c r="G54">
        <v>2</v>
      </c>
      <c r="H54">
        <v>7</v>
      </c>
      <c r="I54" s="5" t="s">
        <v>176</v>
      </c>
      <c r="J54" t="s">
        <v>26</v>
      </c>
      <c r="K54">
        <v>10</v>
      </c>
      <c r="L54" t="s">
        <v>110</v>
      </c>
    </row>
    <row r="55" spans="2:12" x14ac:dyDescent="0.3">
      <c r="B55" s="8" t="s">
        <v>261</v>
      </c>
      <c r="C55">
        <v>2023</v>
      </c>
      <c r="D55">
        <v>1</v>
      </c>
      <c r="E55" t="s">
        <v>97</v>
      </c>
      <c r="F55">
        <v>10</v>
      </c>
      <c r="G55">
        <v>2</v>
      </c>
      <c r="H55">
        <v>7</v>
      </c>
      <c r="I55" t="s">
        <v>180</v>
      </c>
      <c r="J55" t="s">
        <v>170</v>
      </c>
      <c r="K55">
        <v>8</v>
      </c>
      <c r="L55" t="s">
        <v>109</v>
      </c>
    </row>
    <row r="56" spans="2:12" x14ac:dyDescent="0.3">
      <c r="B56" s="8" t="s">
        <v>261</v>
      </c>
      <c r="C56">
        <v>2023</v>
      </c>
      <c r="D56">
        <v>1</v>
      </c>
      <c r="E56" t="s">
        <v>98</v>
      </c>
      <c r="F56">
        <v>10</v>
      </c>
      <c r="G56">
        <v>2</v>
      </c>
      <c r="H56">
        <v>7</v>
      </c>
      <c r="I56" t="s">
        <v>180</v>
      </c>
      <c r="J56" t="s">
        <v>170</v>
      </c>
      <c r="K56">
        <v>8</v>
      </c>
      <c r="L56" t="s">
        <v>109</v>
      </c>
    </row>
    <row r="57" spans="2:12" x14ac:dyDescent="0.3">
      <c r="B57" s="8" t="s">
        <v>262</v>
      </c>
      <c r="C57">
        <v>2023</v>
      </c>
      <c r="D57">
        <v>1</v>
      </c>
      <c r="E57" t="s">
        <v>112</v>
      </c>
      <c r="F57">
        <v>10</v>
      </c>
      <c r="G57">
        <v>2</v>
      </c>
      <c r="H57">
        <v>8</v>
      </c>
      <c r="I57" t="s">
        <v>200</v>
      </c>
      <c r="J57" t="s">
        <v>123</v>
      </c>
      <c r="K57" t="s">
        <v>123</v>
      </c>
      <c r="L57" t="s">
        <v>105</v>
      </c>
    </row>
    <row r="58" spans="2:12" x14ac:dyDescent="0.3">
      <c r="B58" s="8" t="s">
        <v>263</v>
      </c>
      <c r="C58">
        <v>2023</v>
      </c>
      <c r="D58">
        <v>1</v>
      </c>
      <c r="E58" t="s">
        <v>146</v>
      </c>
      <c r="F58">
        <v>10</v>
      </c>
      <c r="G58">
        <v>2</v>
      </c>
      <c r="H58">
        <v>9</v>
      </c>
      <c r="I58" t="s">
        <v>137</v>
      </c>
      <c r="J58" t="s">
        <v>12</v>
      </c>
      <c r="K58">
        <v>3</v>
      </c>
      <c r="L58" t="s">
        <v>109</v>
      </c>
    </row>
    <row r="59" spans="2:12" x14ac:dyDescent="0.3">
      <c r="B59" s="8" t="s">
        <v>264</v>
      </c>
      <c r="C59">
        <v>2023</v>
      </c>
      <c r="D59">
        <v>1</v>
      </c>
      <c r="E59" t="s">
        <v>146</v>
      </c>
      <c r="F59">
        <v>14</v>
      </c>
      <c r="G59">
        <v>2</v>
      </c>
      <c r="H59">
        <v>10</v>
      </c>
      <c r="I59" t="s">
        <v>202</v>
      </c>
      <c r="J59" t="s">
        <v>1</v>
      </c>
      <c r="K59" t="s">
        <v>123</v>
      </c>
      <c r="L59" t="s">
        <v>107</v>
      </c>
    </row>
    <row r="60" spans="2:12" x14ac:dyDescent="0.3">
      <c r="B60" s="8" t="s">
        <v>265</v>
      </c>
      <c r="C60">
        <v>2023</v>
      </c>
      <c r="D60">
        <v>1</v>
      </c>
      <c r="E60" t="s">
        <v>146</v>
      </c>
      <c r="F60">
        <v>16</v>
      </c>
      <c r="G60">
        <v>2</v>
      </c>
      <c r="H60">
        <v>10</v>
      </c>
      <c r="I60" t="s">
        <v>158</v>
      </c>
      <c r="J60" t="s">
        <v>1</v>
      </c>
      <c r="K60" t="s">
        <v>123</v>
      </c>
      <c r="L60" t="s">
        <v>107</v>
      </c>
    </row>
  </sheetData>
  <autoFilter ref="A1:L60" xr:uid="{85E3872C-2D81-4D9E-9CD9-59270273747A}">
    <sortState xmlns:xlrd2="http://schemas.microsoft.com/office/spreadsheetml/2017/richdata2" ref="A2:L60">
      <sortCondition ref="H1:H60"/>
    </sortState>
  </autoFilter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A9478-2D61-4D2C-84A1-193AD1D38C6B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C005-B686-49AD-995E-81E25E4F429B}">
  <dimension ref="A1:K61"/>
  <sheetViews>
    <sheetView tabSelected="1" zoomScale="85" zoomScaleNormal="85" workbookViewId="0">
      <selection activeCell="F4" sqref="F4"/>
    </sheetView>
  </sheetViews>
  <sheetFormatPr defaultRowHeight="14.4" x14ac:dyDescent="0.3"/>
  <cols>
    <col min="1" max="1" width="9.44140625" bestFit="1" customWidth="1"/>
    <col min="2" max="2" width="11.33203125" bestFit="1" customWidth="1"/>
    <col min="3" max="3" width="11.44140625" bestFit="1" customWidth="1"/>
    <col min="4" max="4" width="18" bestFit="1" customWidth="1"/>
    <col min="5" max="5" width="14.6640625" bestFit="1" customWidth="1"/>
    <col min="6" max="6" width="14.88671875" style="13" bestFit="1" customWidth="1"/>
    <col min="7" max="7" width="13.21875" bestFit="1" customWidth="1"/>
    <col min="8" max="8" width="86.88671875" bestFit="1" customWidth="1"/>
    <col min="10" max="10" width="19.5546875" bestFit="1" customWidth="1"/>
    <col min="11" max="11" width="15.44140625" bestFit="1" customWidth="1"/>
  </cols>
  <sheetData>
    <row r="1" spans="1:11" ht="15.6" x14ac:dyDescent="0.3">
      <c r="A1" s="4" t="s">
        <v>276</v>
      </c>
      <c r="B1" s="4" t="s">
        <v>321</v>
      </c>
      <c r="C1" s="4" t="s">
        <v>281</v>
      </c>
      <c r="D1" s="4" t="s">
        <v>280</v>
      </c>
      <c r="E1" s="4" t="s">
        <v>279</v>
      </c>
      <c r="F1" s="11" t="s">
        <v>282</v>
      </c>
      <c r="G1" s="4" t="s">
        <v>283</v>
      </c>
      <c r="H1" s="4" t="s">
        <v>272</v>
      </c>
      <c r="J1" s="4" t="s">
        <v>277</v>
      </c>
      <c r="K1" s="4" t="s">
        <v>278</v>
      </c>
    </row>
    <row r="2" spans="1:11" x14ac:dyDescent="0.3">
      <c r="A2">
        <v>14</v>
      </c>
      <c r="B2" s="2" t="str">
        <f>_xlfn.CONCAT(F2,IF(A2&lt;10,_xlfn.CONCAT(0,A2),A2))</f>
        <v>2022020614</v>
      </c>
      <c r="C2" t="s">
        <v>97</v>
      </c>
      <c r="D2">
        <v>8</v>
      </c>
      <c r="E2">
        <v>2</v>
      </c>
      <c r="F2" s="13">
        <v>20220206</v>
      </c>
      <c r="G2" t="s">
        <v>273</v>
      </c>
      <c r="H2" t="str">
        <f>_xlfn.CONCAT($B$1,B2,$C$1,C2,$D$1,D2,$E$1,E2,$F$1,F2,$G$1,G2,"},")</f>
        <v>{"id": 2022020614, "dia": "SEG", "horaInicio": 8, "duracao":2, "idTurma":20220206, "idSala": null},</v>
      </c>
      <c r="J2" t="s">
        <v>210</v>
      </c>
      <c r="K2" t="s">
        <v>232</v>
      </c>
    </row>
    <row r="3" spans="1:11" x14ac:dyDescent="0.3">
      <c r="A3">
        <v>52</v>
      </c>
      <c r="B3" s="2" t="str">
        <f>_xlfn.CONCAT(F3,IF(A3&lt;10,_xlfn.CONCAT(0,A3),A3))</f>
        <v>2023023052</v>
      </c>
      <c r="C3" t="s">
        <v>97</v>
      </c>
      <c r="D3">
        <v>8</v>
      </c>
      <c r="E3">
        <v>2</v>
      </c>
      <c r="F3" s="2">
        <v>20230230</v>
      </c>
      <c r="G3" t="s">
        <v>273</v>
      </c>
      <c r="H3" t="str">
        <f>_xlfn.CONCAT($B$1,B3,$C$1,C3,$D$1,D3,$E$1,E3,$F$1,F3,$G$1,G3,"},")</f>
        <v>{"id": 2023023052, "dia": "SEG", "horaInicio": 8, "duracao":2, "idTurma":20230230, "idSala": null},</v>
      </c>
      <c r="J3" t="s">
        <v>210</v>
      </c>
      <c r="K3" t="s">
        <v>232</v>
      </c>
    </row>
    <row r="4" spans="1:11" x14ac:dyDescent="0.3">
      <c r="A4">
        <v>11</v>
      </c>
      <c r="B4" s="2" t="str">
        <f>_xlfn.CONCAT(F4,IF(A4&lt;10,_xlfn.CONCAT(0,A4),A4))</f>
        <v>2022020411</v>
      </c>
      <c r="C4" t="s">
        <v>97</v>
      </c>
      <c r="D4">
        <v>8</v>
      </c>
      <c r="E4">
        <v>2</v>
      </c>
      <c r="F4" s="13">
        <v>20220204</v>
      </c>
      <c r="G4" t="s">
        <v>273</v>
      </c>
      <c r="H4" t="str">
        <f>_xlfn.CONCAT($B$1,B4,$C$1,C4,$D$1,D4,$E$1,E4,$F$1,F4,$G$1,G4,"},")</f>
        <v>{"id": 2022020411, "dia": "SEG", "horaInicio": 8, "duracao":2, "idTurma":20220204, "idSala": null},</v>
      </c>
      <c r="J4" t="s">
        <v>210</v>
      </c>
      <c r="K4" t="s">
        <v>232</v>
      </c>
    </row>
    <row r="5" spans="1:11" x14ac:dyDescent="0.3">
      <c r="A5">
        <v>49</v>
      </c>
      <c r="B5" s="2" t="str">
        <f>_xlfn.CONCAT(F5,IF(A5&lt;10,_xlfn.CONCAT(0,A5),A5))</f>
        <v>2022022349</v>
      </c>
      <c r="C5" t="s">
        <v>97</v>
      </c>
      <c r="D5">
        <v>8</v>
      </c>
      <c r="E5">
        <v>2</v>
      </c>
      <c r="F5" s="13">
        <v>20220223</v>
      </c>
      <c r="G5" t="s">
        <v>273</v>
      </c>
      <c r="H5" t="str">
        <f>_xlfn.CONCAT($B$1,B5,$C$1,C5,$D$1,D5,$E$1,E5,$F$1,F5,$G$1,G5,"},")</f>
        <v>{"id": 2022022349, "dia": "SEG", "horaInicio": 8, "duracao":2, "idTurma":20220223, "idSala": null},</v>
      </c>
      <c r="J5" t="s">
        <v>210</v>
      </c>
      <c r="K5" t="s">
        <v>232</v>
      </c>
    </row>
    <row r="6" spans="1:11" x14ac:dyDescent="0.3">
      <c r="A6">
        <v>60</v>
      </c>
      <c r="B6" s="2" t="str">
        <f>_xlfn.CONCAT(F6,IF(A6&lt;10,_xlfn.CONCAT(0,A6),A6))</f>
        <v>2022023060</v>
      </c>
      <c r="C6" t="s">
        <v>97</v>
      </c>
      <c r="D6">
        <v>8</v>
      </c>
      <c r="E6">
        <v>2</v>
      </c>
      <c r="F6" s="2">
        <v>20220230</v>
      </c>
      <c r="G6" t="s">
        <v>273</v>
      </c>
      <c r="H6" t="str">
        <f>_xlfn.CONCAT($B$1,B6,$C$1,C6,$D$1,D6,$E$1,E6,$F$1,F6,$G$1,G6,"},")</f>
        <v>{"id": 2022023060, "dia": "SEG", "horaInicio": 8, "duracao":2, "idTurma":20220230, "idSala": null},</v>
      </c>
      <c r="J6" t="s">
        <v>210</v>
      </c>
      <c r="K6" t="s">
        <v>230</v>
      </c>
    </row>
    <row r="7" spans="1:11" x14ac:dyDescent="0.3">
      <c r="A7">
        <v>13</v>
      </c>
      <c r="B7" s="2" t="str">
        <f>_xlfn.CONCAT(F7,IF(A7&lt;10,_xlfn.CONCAT(0,A7),A7))</f>
        <v>2022020613</v>
      </c>
      <c r="C7" t="s">
        <v>97</v>
      </c>
      <c r="D7">
        <v>8</v>
      </c>
      <c r="E7">
        <v>2</v>
      </c>
      <c r="F7" s="13">
        <v>20220206</v>
      </c>
      <c r="G7" t="s">
        <v>273</v>
      </c>
      <c r="H7" t="str">
        <f>_xlfn.CONCAT($B$1,B7,$C$1,C7,$D$1,D7,$E$1,E7,$F$1,F7,$G$1,G7,"},")</f>
        <v>{"id": 2022020613, "dia": "SEG", "horaInicio": 8, "duracao":2, "idTurma":20220206, "idSala": null},</v>
      </c>
      <c r="J7" t="s">
        <v>210</v>
      </c>
      <c r="K7" t="s">
        <v>230</v>
      </c>
    </row>
    <row r="8" spans="1:11" x14ac:dyDescent="0.3">
      <c r="A8">
        <v>58</v>
      </c>
      <c r="B8" s="2" t="str">
        <f>_xlfn.CONCAT(F8,IF(A8&lt;10,_xlfn.CONCAT(0,A8),A8))</f>
        <v>2023023058</v>
      </c>
      <c r="C8" t="s">
        <v>97</v>
      </c>
      <c r="D8">
        <v>8</v>
      </c>
      <c r="E8">
        <v>2</v>
      </c>
      <c r="F8" s="2">
        <v>20230230</v>
      </c>
      <c r="G8" t="s">
        <v>273</v>
      </c>
      <c r="H8" t="str">
        <f>_xlfn.CONCAT($B$1,B8,$C$1,C8,$D$1,D8,$E$1,E8,$F$1,F8,$G$1,G8,"},")</f>
        <v>{"id": 2023023058, "dia": "SEG", "horaInicio": 8, "duracao":2, "idTurma":20230230, "idSala": null},</v>
      </c>
      <c r="J8" t="s">
        <v>210</v>
      </c>
      <c r="K8" t="s">
        <v>230</v>
      </c>
    </row>
    <row r="9" spans="1:11" x14ac:dyDescent="0.3">
      <c r="A9">
        <v>18</v>
      </c>
      <c r="B9" s="2" t="str">
        <f>_xlfn.CONCAT(F9,IF(A9&lt;10,_xlfn.CONCAT(0,A9),A9))</f>
        <v>2022020918</v>
      </c>
      <c r="C9" t="s">
        <v>97</v>
      </c>
      <c r="D9">
        <v>8</v>
      </c>
      <c r="E9">
        <v>2</v>
      </c>
      <c r="F9" s="13">
        <v>20220209</v>
      </c>
      <c r="G9" t="s">
        <v>273</v>
      </c>
      <c r="H9" t="str">
        <f>_xlfn.CONCAT($B$1,B9,$C$1,C9,$D$1,D9,$E$1,E9,$F$1,F9,$G$1,G9,"},")</f>
        <v>{"id": 2022020918, "dia": "SEG", "horaInicio": 8, "duracao":2, "idTurma":20220209, "idSala": null},</v>
      </c>
      <c r="J9" t="s">
        <v>217</v>
      </c>
      <c r="K9" t="s">
        <v>10</v>
      </c>
    </row>
    <row r="10" spans="1:11" x14ac:dyDescent="0.3">
      <c r="A10">
        <v>39</v>
      </c>
      <c r="B10" s="2" t="str">
        <f>_xlfn.CONCAT(F10,IF(A10&lt;10,_xlfn.CONCAT(0,A10),A10))</f>
        <v>2022021839</v>
      </c>
      <c r="C10" t="s">
        <v>97</v>
      </c>
      <c r="D10">
        <v>8</v>
      </c>
      <c r="E10">
        <v>2</v>
      </c>
      <c r="F10" s="13">
        <v>20220218</v>
      </c>
      <c r="G10" t="s">
        <v>273</v>
      </c>
      <c r="H10" t="str">
        <f>_xlfn.CONCAT($B$1,B10,$C$1,C10,$D$1,D10,$E$1,E10,$F$1,F10,$G$1,G10,"},")</f>
        <v>{"id": 2022021839, "dia": "SEG", "horaInicio": 8, "duracao":2, "idTurma":20220218, "idSala": null},</v>
      </c>
      <c r="J10" t="s">
        <v>217</v>
      </c>
      <c r="K10" t="s">
        <v>10</v>
      </c>
    </row>
    <row r="11" spans="1:11" x14ac:dyDescent="0.3">
      <c r="A11">
        <v>53</v>
      </c>
      <c r="B11" s="2" t="str">
        <f>_xlfn.CONCAT(F11,IF(A11&lt;10,_xlfn.CONCAT(0,A11),A11))</f>
        <v>2022022653</v>
      </c>
      <c r="C11" t="s">
        <v>97</v>
      </c>
      <c r="D11">
        <v>8</v>
      </c>
      <c r="E11">
        <v>2</v>
      </c>
      <c r="F11" s="13">
        <v>20220226</v>
      </c>
      <c r="G11" t="s">
        <v>273</v>
      </c>
      <c r="H11" t="str">
        <f>_xlfn.CONCAT($B$1,B11,$C$1,C11,$D$1,D11,$E$1,E11,$F$1,F11,$G$1,G11,"},")</f>
        <v>{"id": 2022022653, "dia": "SEG", "horaInicio": 8, "duracao":2, "idTurma":20220226, "idSala": null},</v>
      </c>
      <c r="J11" t="s">
        <v>214</v>
      </c>
      <c r="K11" t="s">
        <v>17</v>
      </c>
    </row>
    <row r="12" spans="1:11" x14ac:dyDescent="0.3">
      <c r="A12">
        <v>10</v>
      </c>
      <c r="B12" s="2" t="str">
        <f>_xlfn.CONCAT(F12,IF(A12&lt;10,_xlfn.CONCAT(0,A12),A12))</f>
        <v>2022020410</v>
      </c>
      <c r="C12" t="s">
        <v>99</v>
      </c>
      <c r="D12">
        <v>8</v>
      </c>
      <c r="E12">
        <v>2</v>
      </c>
      <c r="F12" s="13">
        <v>20220204</v>
      </c>
      <c r="G12" t="s">
        <v>273</v>
      </c>
      <c r="H12" t="str">
        <f>_xlfn.CONCAT($B$1,B12,$C$1,C12,$D$1,D12,$E$1,E12,$F$1,F12,$G$1,G12,"},")</f>
        <v>{"id": 2022020410, "dia": "TER", "horaInicio": 8, "duracao":2, "idTurma":20220204, "idSala": null},</v>
      </c>
      <c r="J12" t="s">
        <v>214</v>
      </c>
      <c r="K12" t="s">
        <v>17</v>
      </c>
    </row>
    <row r="13" spans="1:11" x14ac:dyDescent="0.3">
      <c r="A13">
        <v>48</v>
      </c>
      <c r="B13" s="2" t="str">
        <f>_xlfn.CONCAT(F13,IF(A13&lt;10,_xlfn.CONCAT(0,A13),A13))</f>
        <v>2022022348</v>
      </c>
      <c r="C13" t="s">
        <v>99</v>
      </c>
      <c r="D13">
        <v>8</v>
      </c>
      <c r="E13">
        <v>2</v>
      </c>
      <c r="F13" s="13">
        <v>20220223</v>
      </c>
      <c r="G13" t="s">
        <v>273</v>
      </c>
      <c r="H13" t="str">
        <f>_xlfn.CONCAT($B$1,B13,$C$1,C13,$D$1,D13,$E$1,E13,$F$1,F13,$G$1,G13,"},")</f>
        <v>{"id": 2022022348, "dia": "TER", "horaInicio": 8, "duracao":2, "idTurma":20220223, "idSala": null},</v>
      </c>
      <c r="J13" t="s">
        <v>214</v>
      </c>
      <c r="K13" t="s">
        <v>17</v>
      </c>
    </row>
    <row r="14" spans="1:11" x14ac:dyDescent="0.3">
      <c r="A14">
        <v>21</v>
      </c>
      <c r="B14" s="2" t="str">
        <f>_xlfn.CONCAT(F14,IF(A14&lt;10,_xlfn.CONCAT(0,A14),A14))</f>
        <v>2022021021</v>
      </c>
      <c r="C14" t="s">
        <v>99</v>
      </c>
      <c r="D14">
        <v>10</v>
      </c>
      <c r="E14">
        <v>2</v>
      </c>
      <c r="F14" s="13">
        <v>20220210</v>
      </c>
      <c r="G14" t="s">
        <v>273</v>
      </c>
      <c r="H14" t="str">
        <f>_xlfn.CONCAT($B$1,B14,$C$1,C14,$D$1,D14,$E$1,E14,$F$1,F14,$G$1,G14,"},")</f>
        <v>{"id": 2022021021, "dia": "TER", "horaInicio": 10, "duracao":2, "idTurma":20220210, "idSala": null},</v>
      </c>
      <c r="J14" t="s">
        <v>204</v>
      </c>
      <c r="K14" t="s">
        <v>172</v>
      </c>
    </row>
    <row r="15" spans="1:11" x14ac:dyDescent="0.3">
      <c r="A15">
        <v>33</v>
      </c>
      <c r="B15" s="2" t="str">
        <f>_xlfn.CONCAT(F15,IF(A15&lt;10,_xlfn.CONCAT(0,A15),A15))</f>
        <v>2022021533</v>
      </c>
      <c r="C15" t="s">
        <v>99</v>
      </c>
      <c r="D15">
        <v>10</v>
      </c>
      <c r="E15">
        <v>2</v>
      </c>
      <c r="F15" s="13">
        <v>20220215</v>
      </c>
      <c r="G15" t="s">
        <v>273</v>
      </c>
      <c r="H15" t="str">
        <f>_xlfn.CONCAT($B$1,B15,$C$1,C15,$D$1,D15,$E$1,E15,$F$1,F15,$G$1,G15,"},")</f>
        <v>{"id": 2022021533, "dia": "TER", "horaInicio": 10, "duracao":2, "idTurma":20220215, "idSala": null},</v>
      </c>
      <c r="J15" t="s">
        <v>204</v>
      </c>
      <c r="K15" t="s">
        <v>172</v>
      </c>
    </row>
    <row r="16" spans="1:11" x14ac:dyDescent="0.3">
      <c r="A16">
        <v>41</v>
      </c>
      <c r="B16" s="2" t="str">
        <f>_xlfn.CONCAT(F16,IF(A16&lt;10,_xlfn.CONCAT(0,A16),A16))</f>
        <v>2022021941</v>
      </c>
      <c r="C16" t="s">
        <v>99</v>
      </c>
      <c r="D16">
        <v>10</v>
      </c>
      <c r="E16">
        <v>2</v>
      </c>
      <c r="F16" s="13">
        <v>20220219</v>
      </c>
      <c r="G16" t="s">
        <v>273</v>
      </c>
      <c r="H16" t="str">
        <f>_xlfn.CONCAT($B$1,B16,$C$1,C16,$D$1,D16,$E$1,E16,$F$1,F16,$G$1,G16,"},")</f>
        <v>{"id": 2022021941, "dia": "TER", "horaInicio": 10, "duracao":2, "idTurma":20220219, "idSala": null},</v>
      </c>
      <c r="J16" t="s">
        <v>211</v>
      </c>
      <c r="K16" t="s">
        <v>12</v>
      </c>
    </row>
    <row r="17" spans="1:11" x14ac:dyDescent="0.3">
      <c r="A17">
        <v>2</v>
      </c>
      <c r="B17" s="2" t="str">
        <f>_xlfn.CONCAT(F17,IF(A17&lt;10,_xlfn.CONCAT(0,A17),A17))</f>
        <v>2022020102</v>
      </c>
      <c r="C17" t="s">
        <v>99</v>
      </c>
      <c r="D17">
        <v>10</v>
      </c>
      <c r="E17">
        <v>2</v>
      </c>
      <c r="F17" s="13">
        <v>20220201</v>
      </c>
      <c r="G17" t="s">
        <v>273</v>
      </c>
      <c r="H17" t="str">
        <f>_xlfn.CONCAT($B$1,B17,$C$1,C17,$D$1,D17,$E$1,E17,$F$1,F17,$G$1,G17,"},")</f>
        <v>{"id": 2022020102, "dia": "TER", "horaInicio": 10, "duracao":2, "idTurma":20220201, "idSala": null},</v>
      </c>
      <c r="J17" t="s">
        <v>211</v>
      </c>
      <c r="K17" t="s">
        <v>12</v>
      </c>
    </row>
    <row r="18" spans="1:11" x14ac:dyDescent="0.3">
      <c r="A18">
        <v>12</v>
      </c>
      <c r="B18" s="2" t="str">
        <f>_xlfn.CONCAT(F18,IF(A18&lt;10,_xlfn.CONCAT(0,A18),A18))</f>
        <v>2022020412</v>
      </c>
      <c r="C18" t="s">
        <v>99</v>
      </c>
      <c r="D18">
        <v>10</v>
      </c>
      <c r="E18">
        <v>2</v>
      </c>
      <c r="F18" s="13">
        <v>20220204</v>
      </c>
      <c r="G18" t="s">
        <v>273</v>
      </c>
      <c r="H18" t="str">
        <f>_xlfn.CONCAT($B$1,B18,$C$1,C18,$D$1,D18,$E$1,E18,$F$1,F18,$G$1,G18,"},")</f>
        <v>{"id": 2022020412, "dia": "TER", "horaInicio": 10, "duracao":2, "idTurma":20220204, "idSala": null},</v>
      </c>
      <c r="J18" t="s">
        <v>211</v>
      </c>
      <c r="K18" t="s">
        <v>12</v>
      </c>
    </row>
    <row r="19" spans="1:11" x14ac:dyDescent="0.3">
      <c r="A19">
        <v>38</v>
      </c>
      <c r="B19" s="2" t="str">
        <f>_xlfn.CONCAT(F19,IF(A19&lt;10,_xlfn.CONCAT(0,A19),A19))</f>
        <v>2022021738</v>
      </c>
      <c r="C19" t="s">
        <v>99</v>
      </c>
      <c r="D19">
        <v>10</v>
      </c>
      <c r="E19">
        <v>2</v>
      </c>
      <c r="F19" s="13">
        <v>20220217</v>
      </c>
      <c r="G19" t="s">
        <v>273</v>
      </c>
      <c r="H19" t="str">
        <f>_xlfn.CONCAT($B$1,B19,$C$1,C19,$D$1,D19,$E$1,E19,$F$1,F19,$G$1,G19,"},")</f>
        <v>{"id": 2022021738, "dia": "TER", "horaInicio": 10, "duracao":2, "idTurma":20220217, "idSala": null},</v>
      </c>
      <c r="J19" t="s">
        <v>227</v>
      </c>
      <c r="K19" t="s">
        <v>6</v>
      </c>
    </row>
    <row r="20" spans="1:11" x14ac:dyDescent="0.3">
      <c r="A20">
        <v>43</v>
      </c>
      <c r="B20" s="2" t="str">
        <f>_xlfn.CONCAT(F20,IF(A20&lt;10,_xlfn.CONCAT(0,A20),A20))</f>
        <v>2022022043</v>
      </c>
      <c r="C20" t="s">
        <v>99</v>
      </c>
      <c r="D20">
        <v>10</v>
      </c>
      <c r="E20">
        <v>2</v>
      </c>
      <c r="F20" s="2">
        <v>20220220</v>
      </c>
      <c r="G20" t="s">
        <v>273</v>
      </c>
      <c r="H20" t="str">
        <f>_xlfn.CONCAT($B$1,B20,$C$1,C20,$D$1,D20,$E$1,E20,$F$1,F20,$G$1,G20,"},")</f>
        <v>{"id": 2022022043, "dia": "TER", "horaInicio": 10, "duracao":2, "idTurma":20220220, "idSala": null},</v>
      </c>
      <c r="J20" t="s">
        <v>227</v>
      </c>
      <c r="K20" t="s">
        <v>6</v>
      </c>
    </row>
    <row r="21" spans="1:11" x14ac:dyDescent="0.3">
      <c r="A21">
        <v>20</v>
      </c>
      <c r="B21" s="2" t="str">
        <f>_xlfn.CONCAT(F21,IF(A21&lt;10,_xlfn.CONCAT(0,A21),A21))</f>
        <v>2022021020</v>
      </c>
      <c r="C21" t="s">
        <v>99</v>
      </c>
      <c r="D21">
        <v>10</v>
      </c>
      <c r="E21">
        <v>2</v>
      </c>
      <c r="F21" s="13">
        <v>20220210</v>
      </c>
      <c r="G21" t="s">
        <v>273</v>
      </c>
      <c r="H21" t="str">
        <f>_xlfn.CONCAT($B$1,B21,$C$1,C21,$D$1,D21,$E$1,E21,$F$1,F21,$G$1,G21,"},")</f>
        <v>{"id": 2022021020, "dia": "TER", "horaInicio": 10, "duracao":2, "idTurma":20220210, "idSala": null},</v>
      </c>
      <c r="J21" t="s">
        <v>206</v>
      </c>
      <c r="K21" t="s">
        <v>123</v>
      </c>
    </row>
    <row r="22" spans="1:11" x14ac:dyDescent="0.3">
      <c r="A22">
        <v>40</v>
      </c>
      <c r="B22" s="2" t="str">
        <f>_xlfn.CONCAT(F22,IF(A22&lt;10,_xlfn.CONCAT(0,A22),A22))</f>
        <v>2022021940</v>
      </c>
      <c r="C22" t="s">
        <v>99</v>
      </c>
      <c r="D22">
        <v>10</v>
      </c>
      <c r="E22">
        <v>2</v>
      </c>
      <c r="F22" s="13">
        <v>20220219</v>
      </c>
      <c r="G22" t="s">
        <v>273</v>
      </c>
      <c r="H22" t="str">
        <f>_xlfn.CONCAT($B$1,B22,$C$1,C22,$D$1,D22,$E$1,E22,$F$1,F22,$G$1,G22,"},")</f>
        <v>{"id": 2022021940, "dia": "TER", "horaInicio": 10, "duracao":2, "idTurma":20220219, "idSala": null},</v>
      </c>
      <c r="J22" t="s">
        <v>206</v>
      </c>
      <c r="K22" t="s">
        <v>123</v>
      </c>
    </row>
    <row r="23" spans="1:11" x14ac:dyDescent="0.3">
      <c r="A23">
        <v>4</v>
      </c>
      <c r="B23" s="2" t="str">
        <f>_xlfn.CONCAT(F23,IF(A23&lt;10,_xlfn.CONCAT(0,A23),A23))</f>
        <v>2022020104</v>
      </c>
      <c r="C23" t="s">
        <v>99</v>
      </c>
      <c r="D23">
        <v>10</v>
      </c>
      <c r="E23">
        <v>2</v>
      </c>
      <c r="F23" s="13">
        <v>20220201</v>
      </c>
      <c r="G23" t="s">
        <v>273</v>
      </c>
      <c r="H23" t="str">
        <f>_xlfn.CONCAT($B$1,B23,$C$1,C23,$D$1,D23,$E$1,E23,$F$1,F23,$G$1,G23,"},")</f>
        <v>{"id": 2022020104, "dia": "TER", "horaInicio": 10, "duracao":2, "idTurma":20220201, "idSala": null},</v>
      </c>
      <c r="J23" t="s">
        <v>226</v>
      </c>
      <c r="K23" t="s">
        <v>123</v>
      </c>
    </row>
    <row r="24" spans="1:11" x14ac:dyDescent="0.3">
      <c r="A24">
        <v>19</v>
      </c>
      <c r="B24" s="2" t="str">
        <f>_xlfn.CONCAT(F24,IF(A24&lt;10,_xlfn.CONCAT(0,A24),A24))</f>
        <v>2022020919</v>
      </c>
      <c r="C24" t="s">
        <v>98</v>
      </c>
      <c r="D24">
        <v>10</v>
      </c>
      <c r="E24">
        <v>2</v>
      </c>
      <c r="F24" s="13">
        <v>20220209</v>
      </c>
      <c r="G24" t="s">
        <v>273</v>
      </c>
      <c r="H24" t="str">
        <f>_xlfn.CONCAT($B$1,B24,$C$1,C24,$D$1,D24,$E$1,E24,$F$1,F24,$G$1,G24,"},")</f>
        <v>{"id": 2022020919, "dia": "QUA", "horaInicio": 10, "duracao":2, "idTurma":20220209, "idSala": null},</v>
      </c>
      <c r="J24" t="s">
        <v>224</v>
      </c>
      <c r="K24" t="s">
        <v>173</v>
      </c>
    </row>
    <row r="25" spans="1:11" x14ac:dyDescent="0.3">
      <c r="A25">
        <v>34</v>
      </c>
      <c r="B25" s="2" t="str">
        <f>_xlfn.CONCAT(F25,IF(A25&lt;10,_xlfn.CONCAT(0,A25),A25))</f>
        <v>2022021534</v>
      </c>
      <c r="C25" t="s">
        <v>98</v>
      </c>
      <c r="D25">
        <v>10</v>
      </c>
      <c r="E25">
        <v>2</v>
      </c>
      <c r="F25" s="13">
        <v>20220215</v>
      </c>
      <c r="G25" t="s">
        <v>273</v>
      </c>
      <c r="H25" t="str">
        <f>_xlfn.CONCAT($B$1,B25,$C$1,C25,$D$1,D25,$E$1,E25,$F$1,F25,$G$1,G25,"},")</f>
        <v>{"id": 2022021534, "dia": "QUA", "horaInicio": 10, "duracao":2, "idTurma":20220215, "idSala": null},</v>
      </c>
      <c r="J25" t="s">
        <v>224</v>
      </c>
      <c r="K25" t="s">
        <v>173</v>
      </c>
    </row>
    <row r="26" spans="1:11" x14ac:dyDescent="0.3">
      <c r="A26">
        <v>51</v>
      </c>
      <c r="B26" s="2" t="str">
        <f>_xlfn.CONCAT(F26,IF(A26&lt;10,_xlfn.CONCAT(0,A26),A26))</f>
        <v>2022022451</v>
      </c>
      <c r="C26" t="s">
        <v>98</v>
      </c>
      <c r="D26">
        <v>10</v>
      </c>
      <c r="E26">
        <v>2</v>
      </c>
      <c r="F26" s="13">
        <v>20220224</v>
      </c>
      <c r="G26" t="s">
        <v>273</v>
      </c>
      <c r="H26" t="str">
        <f>_xlfn.CONCAT($B$1,B26,$C$1,C26,$D$1,D26,$E$1,E26,$F$1,F26,$G$1,G26,"},")</f>
        <v>{"id": 2022022451, "dia": "QUA", "horaInicio": 10, "duracao":2, "idTurma":20220224, "idSala": null},</v>
      </c>
      <c r="J26" t="s">
        <v>221</v>
      </c>
      <c r="K26" t="s">
        <v>234</v>
      </c>
    </row>
    <row r="27" spans="1:11" x14ac:dyDescent="0.3">
      <c r="A27">
        <v>54</v>
      </c>
      <c r="B27" s="2" t="str">
        <f>_xlfn.CONCAT(F27,IF(A27&lt;10,_xlfn.CONCAT(0,A27),A27))</f>
        <v>2022022754</v>
      </c>
      <c r="C27" t="s">
        <v>98</v>
      </c>
      <c r="D27">
        <v>10</v>
      </c>
      <c r="E27">
        <v>2</v>
      </c>
      <c r="F27" s="13">
        <v>20220227</v>
      </c>
      <c r="G27" t="s">
        <v>273</v>
      </c>
      <c r="H27" t="str">
        <f>_xlfn.CONCAT($B$1,B27,$C$1,C27,$D$1,D27,$E$1,E27,$F$1,F27,$G$1,G27,"},")</f>
        <v>{"id": 2022022754, "dia": "QUA", "horaInicio": 10, "duracao":2, "idTurma":20220227, "idSala": null},</v>
      </c>
      <c r="J27" t="s">
        <v>221</v>
      </c>
      <c r="K27" t="s">
        <v>234</v>
      </c>
    </row>
    <row r="28" spans="1:11" x14ac:dyDescent="0.3">
      <c r="A28">
        <v>1</v>
      </c>
      <c r="B28" s="2" t="str">
        <f>_xlfn.CONCAT(F28,IF(A28&lt;10,_xlfn.CONCAT(0,A28),A28))</f>
        <v>2022020101</v>
      </c>
      <c r="C28" t="s">
        <v>98</v>
      </c>
      <c r="D28">
        <v>10</v>
      </c>
      <c r="E28">
        <v>2</v>
      </c>
      <c r="F28" s="13">
        <v>20220201</v>
      </c>
      <c r="G28" t="s">
        <v>273</v>
      </c>
      <c r="H28" t="str">
        <f>_xlfn.CONCAT($B$1,B28,$C$1,C28,$D$1,D28,$E$1,E28,$F$1,F28,$G$1,G28,"},")</f>
        <v>{"id": 2022020101, "dia": "QUA", "horaInicio": 10, "duracao":2, "idTurma":20220201, "idSala": null},</v>
      </c>
      <c r="J28" t="s">
        <v>208</v>
      </c>
      <c r="K28" t="s">
        <v>229</v>
      </c>
    </row>
    <row r="29" spans="1:11" x14ac:dyDescent="0.3">
      <c r="A29">
        <v>37</v>
      </c>
      <c r="B29" s="2" t="str">
        <f>_xlfn.CONCAT(F29,IF(A29&lt;10,_xlfn.CONCAT(0,A29),A29))</f>
        <v>2022021737</v>
      </c>
      <c r="C29" t="s">
        <v>98</v>
      </c>
      <c r="D29">
        <v>10</v>
      </c>
      <c r="E29">
        <v>2</v>
      </c>
      <c r="F29" s="13">
        <v>20220217</v>
      </c>
      <c r="G29" t="s">
        <v>273</v>
      </c>
      <c r="H29" t="str">
        <f>_xlfn.CONCAT($B$1,B29,$C$1,C29,$D$1,D29,$E$1,E29,$F$1,F29,$G$1,G29,"},")</f>
        <v>{"id": 2022021737, "dia": "QUA", "horaInicio": 10, "duracao":2, "idTurma":20220217, "idSala": null},</v>
      </c>
      <c r="J29" t="s">
        <v>208</v>
      </c>
      <c r="K29" t="s">
        <v>229</v>
      </c>
    </row>
    <row r="30" spans="1:11" x14ac:dyDescent="0.3">
      <c r="A30">
        <v>42</v>
      </c>
      <c r="B30" s="2" t="str">
        <f>_xlfn.CONCAT(F30,IF(A30&lt;10,_xlfn.CONCAT(0,A30),A30))</f>
        <v>2022022042</v>
      </c>
      <c r="C30" t="s">
        <v>98</v>
      </c>
      <c r="D30">
        <v>10</v>
      </c>
      <c r="E30">
        <v>2</v>
      </c>
      <c r="F30" s="2">
        <v>20220220</v>
      </c>
      <c r="G30" t="s">
        <v>273</v>
      </c>
      <c r="H30" t="str">
        <f>_xlfn.CONCAT($B$1,B30,$C$1,C30,$D$1,D30,$E$1,E30,$F$1,F30,$G$1,G30,"},")</f>
        <v>{"id": 2022022042, "dia": "QUA", "horaInicio": 10, "duracao":2, "idTurma":20220220, "idSala": null},</v>
      </c>
      <c r="J30" t="s">
        <v>218</v>
      </c>
      <c r="K30" t="s">
        <v>8</v>
      </c>
    </row>
    <row r="31" spans="1:11" x14ac:dyDescent="0.3">
      <c r="A31">
        <v>3</v>
      </c>
      <c r="B31" s="2" t="str">
        <f>_xlfn.CONCAT(F31,IF(A31&lt;10,_xlfn.CONCAT(0,A31),A31))</f>
        <v>2022020103</v>
      </c>
      <c r="C31" t="s">
        <v>98</v>
      </c>
      <c r="D31">
        <v>12</v>
      </c>
      <c r="E31">
        <v>2</v>
      </c>
      <c r="F31" s="13">
        <v>20220201</v>
      </c>
      <c r="G31" t="s">
        <v>273</v>
      </c>
      <c r="H31" t="str">
        <f>_xlfn.CONCAT($B$1,B31,$C$1,C31,$D$1,D31,$E$1,E31,$F$1,F31,$G$1,G31,"},")</f>
        <v>{"id": 2022020103, "dia": "QUA", "horaInicio": 12, "duracao":2, "idTurma":20220201, "idSala": null},</v>
      </c>
      <c r="J31" t="s">
        <v>218</v>
      </c>
      <c r="K31" t="s">
        <v>8</v>
      </c>
    </row>
    <row r="32" spans="1:11" x14ac:dyDescent="0.3">
      <c r="A32">
        <v>23</v>
      </c>
      <c r="B32" s="2" t="str">
        <f>_xlfn.CONCAT(F32,IF(A32&lt;10,_xlfn.CONCAT(0,A32),A32))</f>
        <v>2022021123</v>
      </c>
      <c r="C32" t="s">
        <v>98</v>
      </c>
      <c r="D32">
        <v>14</v>
      </c>
      <c r="E32">
        <v>2</v>
      </c>
      <c r="F32" s="13">
        <v>20220211</v>
      </c>
      <c r="G32" t="s">
        <v>273</v>
      </c>
      <c r="H32" t="str">
        <f>_xlfn.CONCAT($B$1,B32,$C$1,C32,$D$1,D32,$E$1,E32,$F$1,F32,$G$1,G32,"},")</f>
        <v>{"id": 2022021123, "dia": "QUA", "horaInicio": 14, "duracao":2, "idTurma":20220211, "idSala": null},</v>
      </c>
      <c r="J32" t="s">
        <v>213</v>
      </c>
      <c r="K32" t="s">
        <v>231</v>
      </c>
    </row>
    <row r="33" spans="1:11" x14ac:dyDescent="0.3">
      <c r="A33">
        <v>28</v>
      </c>
      <c r="B33" s="2" t="str">
        <f>_xlfn.CONCAT(F33,IF(A33&lt;10,_xlfn.CONCAT(0,A33),A33))</f>
        <v>2022021328</v>
      </c>
      <c r="C33" t="s">
        <v>98</v>
      </c>
      <c r="D33">
        <v>14</v>
      </c>
      <c r="E33">
        <v>2</v>
      </c>
      <c r="F33" s="13">
        <v>20220213</v>
      </c>
      <c r="G33" t="s">
        <v>273</v>
      </c>
      <c r="H33" t="str">
        <f>_xlfn.CONCAT($B$1,B33,$C$1,C33,$D$1,D33,$E$1,E33,$F$1,F33,$G$1,G33,"},")</f>
        <v>{"id": 2022021328, "dia": "QUA", "horaInicio": 14, "duracao":2, "idTurma":20220213, "idSala": null},</v>
      </c>
      <c r="J33" t="s">
        <v>213</v>
      </c>
      <c r="K33" t="s">
        <v>231</v>
      </c>
    </row>
    <row r="34" spans="1:11" x14ac:dyDescent="0.3">
      <c r="A34">
        <v>47</v>
      </c>
      <c r="B34" s="2" t="str">
        <f>_xlfn.CONCAT(F34,IF(A34&lt;10,_xlfn.CONCAT(0,A34),A34))</f>
        <v>2022022247</v>
      </c>
      <c r="C34" t="s">
        <v>98</v>
      </c>
      <c r="D34">
        <v>14</v>
      </c>
      <c r="E34">
        <v>2</v>
      </c>
      <c r="F34" s="13">
        <v>20220222</v>
      </c>
      <c r="G34" t="s">
        <v>273</v>
      </c>
      <c r="H34" t="str">
        <f>_xlfn.CONCAT($B$1,B34,$C$1,C34,$D$1,D34,$E$1,E34,$F$1,F34,$G$1,G34,"},")</f>
        <v>{"id": 2022022247, "dia": "QUA", "horaInicio": 14, "duracao":2, "idTurma":20220222, "idSala": null},</v>
      </c>
      <c r="J34" t="s">
        <v>223</v>
      </c>
      <c r="K34" t="s">
        <v>170</v>
      </c>
    </row>
    <row r="35" spans="1:11" x14ac:dyDescent="0.3">
      <c r="A35">
        <v>9</v>
      </c>
      <c r="B35" s="2" t="str">
        <f>_xlfn.CONCAT(F35,IF(A35&lt;10,_xlfn.CONCAT(0,A35),A35))</f>
        <v>2022020309</v>
      </c>
      <c r="C35" t="s">
        <v>98</v>
      </c>
      <c r="D35">
        <v>14</v>
      </c>
      <c r="E35">
        <v>2</v>
      </c>
      <c r="F35" s="13">
        <v>20220203</v>
      </c>
      <c r="G35" t="s">
        <v>273</v>
      </c>
      <c r="H35" t="str">
        <f>_xlfn.CONCAT($B$1,B35,$C$1,C35,$D$1,D35,$E$1,E35,$F$1,F35,$G$1,G35,"},")</f>
        <v>{"id": 2022020309, "dia": "QUA", "horaInicio": 14, "duracao":2, "idTurma":20220203, "idSala": null},</v>
      </c>
      <c r="J35" t="s">
        <v>223</v>
      </c>
      <c r="K35" t="s">
        <v>170</v>
      </c>
    </row>
    <row r="36" spans="1:11" x14ac:dyDescent="0.3">
      <c r="A36">
        <v>30</v>
      </c>
      <c r="B36" s="2" t="str">
        <f>_xlfn.CONCAT(F36,IF(A36&lt;10,_xlfn.CONCAT(0,A36),A36))</f>
        <v>2022021330</v>
      </c>
      <c r="C36" t="s">
        <v>112</v>
      </c>
      <c r="D36">
        <v>14</v>
      </c>
      <c r="E36">
        <v>2</v>
      </c>
      <c r="F36" s="13">
        <v>20220213</v>
      </c>
      <c r="G36" t="s">
        <v>273</v>
      </c>
      <c r="H36" t="str">
        <f>_xlfn.CONCAT($B$1,B36,$C$1,C36,$D$1,D36,$E$1,E36,$F$1,F36,$G$1,G36,"},")</f>
        <v>{"id": 2022021330, "dia": "QUI", "horaInicio": 14, "duracao":2, "idTurma":20220213, "idSala": null},</v>
      </c>
      <c r="J36" t="s">
        <v>212</v>
      </c>
      <c r="K36" t="s">
        <v>1</v>
      </c>
    </row>
    <row r="37" spans="1:11" x14ac:dyDescent="0.3">
      <c r="A37">
        <v>59</v>
      </c>
      <c r="B37" s="2" t="str">
        <f>_xlfn.CONCAT(F37,IF(A37&lt;10,_xlfn.CONCAT(0,A37),A37))</f>
        <v>2022023059</v>
      </c>
      <c r="C37" t="s">
        <v>112</v>
      </c>
      <c r="D37">
        <v>14</v>
      </c>
      <c r="E37">
        <v>2</v>
      </c>
      <c r="F37" s="13">
        <v>20220230</v>
      </c>
      <c r="G37" t="s">
        <v>273</v>
      </c>
      <c r="H37" t="str">
        <f>_xlfn.CONCAT($B$1,B37,$C$1,C37,$D$1,D37,$E$1,E37,$F$1,F37,$G$1,G37,"},")</f>
        <v>{"id": 2022023059, "dia": "QUI", "horaInicio": 14, "duracao":2, "idTurma":20220230, "idSala": null},</v>
      </c>
      <c r="J37" t="s">
        <v>212</v>
      </c>
      <c r="K37" t="s">
        <v>1</v>
      </c>
    </row>
    <row r="38" spans="1:11" x14ac:dyDescent="0.3">
      <c r="A38">
        <v>27</v>
      </c>
      <c r="B38" s="2" t="str">
        <f>_xlfn.CONCAT(F38,IF(A38&lt;10,_xlfn.CONCAT(0,A38),A38))</f>
        <v>2022021327</v>
      </c>
      <c r="C38" t="s">
        <v>112</v>
      </c>
      <c r="D38">
        <v>14</v>
      </c>
      <c r="E38">
        <v>2</v>
      </c>
      <c r="F38" s="13">
        <v>20220213</v>
      </c>
      <c r="G38" t="s">
        <v>273</v>
      </c>
      <c r="H38" t="str">
        <f>_xlfn.CONCAT($B$1,B38,$C$1,C38,$D$1,D38,$E$1,E38,$F$1,F38,$G$1,G38,"},")</f>
        <v>{"id": 2022021327, "dia": "QUI", "horaInicio": 14, "duracao":2, "idTurma":20220213, "idSala": null},</v>
      </c>
      <c r="J38" t="s">
        <v>216</v>
      </c>
      <c r="K38" t="s">
        <v>233</v>
      </c>
    </row>
    <row r="39" spans="1:11" x14ac:dyDescent="0.3">
      <c r="A39">
        <v>46</v>
      </c>
      <c r="B39" s="2" t="str">
        <f>_xlfn.CONCAT(F39,IF(A39&lt;10,_xlfn.CONCAT(0,A39),A39))</f>
        <v>2022022246</v>
      </c>
      <c r="C39" t="s">
        <v>112</v>
      </c>
      <c r="D39">
        <v>14</v>
      </c>
      <c r="E39">
        <v>2</v>
      </c>
      <c r="F39" s="13">
        <v>20220222</v>
      </c>
      <c r="G39" t="s">
        <v>273</v>
      </c>
      <c r="H39" t="str">
        <f>_xlfn.CONCAT($B$1,B39,$C$1,C39,$D$1,D39,$E$1,E39,$F$1,F39,$G$1,G39,"},")</f>
        <v>{"id": 2022022246, "dia": "QUI", "horaInicio": 14, "duracao":2, "idTurma":20220222, "idSala": null},</v>
      </c>
      <c r="J39" t="s">
        <v>216</v>
      </c>
      <c r="K39" t="s">
        <v>233</v>
      </c>
    </row>
    <row r="40" spans="1:11" x14ac:dyDescent="0.3">
      <c r="A40">
        <v>24</v>
      </c>
      <c r="B40" s="2" t="str">
        <f>_xlfn.CONCAT(F40,IF(A40&lt;10,_xlfn.CONCAT(0,A40),A40))</f>
        <v>2022021124</v>
      </c>
      <c r="C40" t="s">
        <v>112</v>
      </c>
      <c r="D40">
        <v>14</v>
      </c>
      <c r="E40">
        <v>2</v>
      </c>
      <c r="F40" s="13">
        <v>20220211</v>
      </c>
      <c r="G40" t="s">
        <v>273</v>
      </c>
      <c r="H40" t="str">
        <f>_xlfn.CONCAT($B$1,B40,$C$1,C40,$D$1,D40,$E$1,E40,$F$1,F40,$G$1,G40,"},")</f>
        <v>{"id": 2022021124, "dia": "QUI", "horaInicio": 14, "duracao":2, "idTurma":20220211, "idSala": null},</v>
      </c>
      <c r="J40" t="s">
        <v>228</v>
      </c>
      <c r="K40" t="s">
        <v>6</v>
      </c>
    </row>
    <row r="41" spans="1:11" x14ac:dyDescent="0.3">
      <c r="A41">
        <v>55</v>
      </c>
      <c r="B41" s="2" t="str">
        <f>_xlfn.CONCAT(F41,IF(A41&lt;10,_xlfn.CONCAT(0,A41),A41))</f>
        <v>2022022855</v>
      </c>
      <c r="C41" t="s">
        <v>112</v>
      </c>
      <c r="D41">
        <v>14</v>
      </c>
      <c r="E41">
        <v>2</v>
      </c>
      <c r="F41" s="13">
        <v>20220228</v>
      </c>
      <c r="G41" t="s">
        <v>273</v>
      </c>
      <c r="H41" t="str">
        <f>_xlfn.CONCAT($B$1,B41,$C$1,C41,$D$1,D41,$E$1,E41,$F$1,F41,$G$1,G41,"},")</f>
        <v>{"id": 2022022855, "dia": "QUI", "horaInicio": 14, "duracao":2, "idTurma":20220228, "idSala": null},</v>
      </c>
      <c r="J41" t="s">
        <v>207</v>
      </c>
      <c r="K41" t="s">
        <v>1</v>
      </c>
    </row>
    <row r="42" spans="1:11" x14ac:dyDescent="0.3">
      <c r="A42">
        <v>8</v>
      </c>
      <c r="B42" s="2" t="str">
        <f>_xlfn.CONCAT(F42,IF(A42&lt;10,_xlfn.CONCAT(0,A42),A42))</f>
        <v>2022020308</v>
      </c>
      <c r="C42" t="s">
        <v>112</v>
      </c>
      <c r="D42">
        <v>14</v>
      </c>
      <c r="E42">
        <v>2</v>
      </c>
      <c r="F42" s="13">
        <v>20220203</v>
      </c>
      <c r="G42" t="s">
        <v>273</v>
      </c>
      <c r="H42" t="str">
        <f>_xlfn.CONCAT($B$1,B42,$C$1,C42,$D$1,D42,$E$1,E42,$F$1,F42,$G$1,G42,"},")</f>
        <v>{"id": 2022020308, "dia": "QUI", "horaInicio": 14, "duracao":2, "idTurma":20220203, "idSala": null},</v>
      </c>
      <c r="J42" t="s">
        <v>207</v>
      </c>
      <c r="K42" t="s">
        <v>1</v>
      </c>
    </row>
    <row r="43" spans="1:11" x14ac:dyDescent="0.3">
      <c r="A43">
        <v>29</v>
      </c>
      <c r="B43" s="2" t="str">
        <f>_xlfn.CONCAT(F43,IF(A43&lt;10,_xlfn.CONCAT(0,A43),A43))</f>
        <v>2022021329</v>
      </c>
      <c r="C43" t="s">
        <v>112</v>
      </c>
      <c r="D43">
        <v>14</v>
      </c>
      <c r="E43">
        <v>2</v>
      </c>
      <c r="F43" s="13">
        <v>20220213</v>
      </c>
      <c r="G43" t="s">
        <v>273</v>
      </c>
      <c r="H43" t="str">
        <f>_xlfn.CONCAT($B$1,B43,$C$1,C43,$D$1,D43,$E$1,E43,$F$1,F43,$G$1,G43,"},")</f>
        <v>{"id": 2022021329, "dia": "QUI", "horaInicio": 14, "duracao":2, "idTurma":20220213, "idSala": null},</v>
      </c>
      <c r="J43" t="s">
        <v>129</v>
      </c>
      <c r="K43" t="s">
        <v>6</v>
      </c>
    </row>
    <row r="44" spans="1:11" x14ac:dyDescent="0.3">
      <c r="A44">
        <v>50</v>
      </c>
      <c r="B44" s="2" t="str">
        <f>_xlfn.CONCAT(F44,IF(A44&lt;10,_xlfn.CONCAT(0,A44),A44))</f>
        <v>2022022450</v>
      </c>
      <c r="C44" t="s">
        <v>112</v>
      </c>
      <c r="D44">
        <v>14</v>
      </c>
      <c r="E44">
        <v>2</v>
      </c>
      <c r="F44" s="13">
        <v>20220224</v>
      </c>
      <c r="G44" t="s">
        <v>273</v>
      </c>
      <c r="H44" t="str">
        <f>_xlfn.CONCAT($B$1,B44,$C$1,C44,$D$1,D44,$E$1,E44,$F$1,F44,$G$1,G44,"},")</f>
        <v>{"id": 2022022450, "dia": "QUI", "horaInicio": 14, "duracao":2, "idTurma":20220224, "idSala": null},</v>
      </c>
      <c r="J44" t="s">
        <v>129</v>
      </c>
      <c r="K44" t="s">
        <v>6</v>
      </c>
    </row>
    <row r="45" spans="1:11" x14ac:dyDescent="0.3">
      <c r="A45">
        <v>57</v>
      </c>
      <c r="B45" s="2" t="str">
        <f>_xlfn.CONCAT(F45,IF(A45&lt;10,_xlfn.CONCAT(0,A45),A45))</f>
        <v>2022022957</v>
      </c>
      <c r="C45" t="s">
        <v>112</v>
      </c>
      <c r="D45">
        <v>14</v>
      </c>
      <c r="E45">
        <v>2</v>
      </c>
      <c r="F45" s="2">
        <v>20220229</v>
      </c>
      <c r="G45" t="s">
        <v>273</v>
      </c>
      <c r="H45" t="str">
        <f>_xlfn.CONCAT($B$1,B45,$C$1,C45,$D$1,D45,$E$1,E45,$F$1,F45,$G$1,G45,"},")</f>
        <v>{"id": 2022022957, "dia": "QUI", "horaInicio": 14, "duracao":2, "idTurma":20220229, "idSala": null},</v>
      </c>
      <c r="J45" t="s">
        <v>225</v>
      </c>
      <c r="K45" t="s">
        <v>173</v>
      </c>
    </row>
    <row r="46" spans="1:11" x14ac:dyDescent="0.3">
      <c r="A46">
        <v>17</v>
      </c>
      <c r="B46" s="2" t="str">
        <f>_xlfn.CONCAT(F46,IF(A46&lt;10,_xlfn.CONCAT(0,A46),A46))</f>
        <v>2022020817</v>
      </c>
      <c r="C46" t="s">
        <v>112</v>
      </c>
      <c r="D46">
        <v>16</v>
      </c>
      <c r="E46">
        <v>2</v>
      </c>
      <c r="F46" s="13">
        <v>20220208</v>
      </c>
      <c r="G46" t="s">
        <v>273</v>
      </c>
      <c r="H46" t="str">
        <f>_xlfn.CONCAT($B$1,B46,$C$1,C46,$D$1,D46,$E$1,E46,$F$1,F46,$G$1,G46,"},")</f>
        <v>{"id": 2022020817, "dia": "QUI", "horaInicio": 16, "duracao":2, "idTurma":20220208, "idSala": null},</v>
      </c>
      <c r="J46" t="s">
        <v>225</v>
      </c>
      <c r="K46" t="s">
        <v>173</v>
      </c>
    </row>
    <row r="47" spans="1:11" x14ac:dyDescent="0.3">
      <c r="A47">
        <v>36</v>
      </c>
      <c r="B47" s="2" t="str">
        <f>_xlfn.CONCAT(F47,IF(A47&lt;10,_xlfn.CONCAT(0,A47),A47))</f>
        <v>2022021636</v>
      </c>
      <c r="C47" t="s">
        <v>112</v>
      </c>
      <c r="D47">
        <v>16</v>
      </c>
      <c r="E47">
        <v>2</v>
      </c>
      <c r="F47" s="13">
        <v>20220216</v>
      </c>
      <c r="G47" t="s">
        <v>273</v>
      </c>
      <c r="H47" t="str">
        <f>_xlfn.CONCAT($B$1,B47,$C$1,C47,$D$1,D47,$E$1,E47,$F$1,F47,$G$1,G47,"},")</f>
        <v>{"id": 2022021636, "dia": "QUI", "horaInicio": 16, "duracao":2, "idTurma":20220216, "idSala": null},</v>
      </c>
      <c r="J47" t="s">
        <v>209</v>
      </c>
      <c r="K47" t="s">
        <v>12</v>
      </c>
    </row>
    <row r="48" spans="1:11" x14ac:dyDescent="0.3">
      <c r="A48">
        <v>44</v>
      </c>
      <c r="B48" s="2" t="str">
        <f>_xlfn.CONCAT(F48,IF(A48&lt;10,_xlfn.CONCAT(0,A48),A48))</f>
        <v>2022022144</v>
      </c>
      <c r="C48" t="s">
        <v>112</v>
      </c>
      <c r="D48">
        <v>16</v>
      </c>
      <c r="E48">
        <v>2</v>
      </c>
      <c r="F48" s="13">
        <v>20220221</v>
      </c>
      <c r="G48" t="s">
        <v>273</v>
      </c>
      <c r="H48" t="str">
        <f>_xlfn.CONCAT($B$1,B48,$C$1,C48,$D$1,D48,$E$1,E48,$F$1,F48,$G$1,G48,"},")</f>
        <v>{"id": 2022022144, "dia": "QUI", "horaInicio": 16, "duracao":2, "idTurma":20220221, "idSala": null},</v>
      </c>
      <c r="J48" t="s">
        <v>209</v>
      </c>
      <c r="K48" t="s">
        <v>12</v>
      </c>
    </row>
    <row r="49" spans="1:11" x14ac:dyDescent="0.3">
      <c r="A49">
        <v>7</v>
      </c>
      <c r="B49" s="2" t="str">
        <f>_xlfn.CONCAT(F49,IF(A49&lt;10,_xlfn.CONCAT(0,A49),A49))</f>
        <v>2022020207</v>
      </c>
      <c r="C49" t="s">
        <v>112</v>
      </c>
      <c r="D49">
        <v>16</v>
      </c>
      <c r="E49">
        <v>2</v>
      </c>
      <c r="F49" s="13">
        <v>20220202</v>
      </c>
      <c r="G49" t="s">
        <v>273</v>
      </c>
      <c r="H49" t="str">
        <f>_xlfn.CONCAT($B$1,B49,$C$1,C49,$D$1,D49,$E$1,E49,$F$1,F49,$G$1,G49,"},")</f>
        <v>{"id": 2022020207, "dia": "QUI", "horaInicio": 16, "duracao":2, "idTurma":20220202, "idSala": null},</v>
      </c>
      <c r="J49" t="s">
        <v>215</v>
      </c>
      <c r="K49" t="s">
        <v>8</v>
      </c>
    </row>
    <row r="50" spans="1:11" x14ac:dyDescent="0.3">
      <c r="A50">
        <v>26</v>
      </c>
      <c r="B50" s="2" t="str">
        <f>_xlfn.CONCAT(F50,IF(A50&lt;10,_xlfn.CONCAT(0,A50),A50))</f>
        <v>2022021226</v>
      </c>
      <c r="C50" t="s">
        <v>146</v>
      </c>
      <c r="D50">
        <v>16</v>
      </c>
      <c r="E50">
        <v>2</v>
      </c>
      <c r="F50" s="13">
        <v>20220212</v>
      </c>
      <c r="G50" t="s">
        <v>273</v>
      </c>
      <c r="H50" t="str">
        <f>_xlfn.CONCAT($B$1,B50,$C$1,C50,$D$1,D50,$E$1,E50,$F$1,F50,$G$1,G50,"},")</f>
        <v>{"id": 2022021226, "dia": "SEX", "horaInicio": 16, "duracao":2, "idTurma":20220212, "idSala": null},</v>
      </c>
      <c r="J50" t="s">
        <v>215</v>
      </c>
      <c r="K50" t="s">
        <v>8</v>
      </c>
    </row>
    <row r="51" spans="1:11" x14ac:dyDescent="0.3">
      <c r="A51">
        <v>5</v>
      </c>
      <c r="B51" s="2" t="str">
        <f>_xlfn.CONCAT(F51,IF(A51&lt;10,_xlfn.CONCAT(0,A51),A51))</f>
        <v>2022020205</v>
      </c>
      <c r="C51" t="s">
        <v>146</v>
      </c>
      <c r="D51">
        <v>16</v>
      </c>
      <c r="E51">
        <v>2</v>
      </c>
      <c r="F51" s="13">
        <v>20220202</v>
      </c>
      <c r="G51" t="s">
        <v>273</v>
      </c>
      <c r="H51" t="str">
        <f>_xlfn.CONCAT($B$1,B51,$C$1,C51,$D$1,D51,$E$1,E51,$F$1,F51,$G$1,G51,"},")</f>
        <v>{"id": 2022020205, "dia": "SEX", "horaInicio": 16, "duracao":2, "idTurma":20220202, "idSala": null},</v>
      </c>
      <c r="J51" t="s">
        <v>220</v>
      </c>
      <c r="K51" t="s">
        <v>233</v>
      </c>
    </row>
    <row r="52" spans="1:11" x14ac:dyDescent="0.3">
      <c r="A52">
        <v>15</v>
      </c>
      <c r="B52" s="2" t="str">
        <f>_xlfn.CONCAT(F52,IF(A52&lt;10,_xlfn.CONCAT(0,A52),A52))</f>
        <v>2022020815</v>
      </c>
      <c r="C52" t="s">
        <v>146</v>
      </c>
      <c r="D52">
        <v>16</v>
      </c>
      <c r="E52">
        <v>2</v>
      </c>
      <c r="F52" s="13">
        <v>20220208</v>
      </c>
      <c r="G52" t="s">
        <v>273</v>
      </c>
      <c r="H52" t="str">
        <f>_xlfn.CONCAT($B$1,B52,$C$1,C52,$D$1,D52,$E$1,E52,$F$1,F52,$G$1,G52,"},")</f>
        <v>{"id": 2022020815, "dia": "SEX", "horaInicio": 16, "duracao":2, "idTurma":20220208, "idSala": null},</v>
      </c>
      <c r="J52" t="s">
        <v>220</v>
      </c>
      <c r="K52" t="s">
        <v>233</v>
      </c>
    </row>
    <row r="53" spans="1:11" x14ac:dyDescent="0.3">
      <c r="A53">
        <v>35</v>
      </c>
      <c r="B53" s="2" t="str">
        <f>_xlfn.CONCAT(F53,IF(A53&lt;10,_xlfn.CONCAT(0,A53),A53))</f>
        <v>2022021635</v>
      </c>
      <c r="C53" t="s">
        <v>146</v>
      </c>
      <c r="D53">
        <v>16</v>
      </c>
      <c r="E53">
        <v>2</v>
      </c>
      <c r="F53" s="13">
        <v>20220216</v>
      </c>
      <c r="G53" t="s">
        <v>273</v>
      </c>
      <c r="H53" t="str">
        <f>_xlfn.CONCAT($B$1,B53,$C$1,C53,$D$1,D53,$E$1,E53,$F$1,F53,$G$1,G53,"},")</f>
        <v>{"id": 2022021635, "dia": "SEX", "horaInicio": 16, "duracao":2, "idTurma":20220216, "idSala": null},</v>
      </c>
      <c r="J53" t="s">
        <v>222</v>
      </c>
      <c r="K53" t="s">
        <v>170</v>
      </c>
    </row>
    <row r="54" spans="1:11" x14ac:dyDescent="0.3">
      <c r="A54">
        <v>45</v>
      </c>
      <c r="B54" s="2" t="str">
        <f>_xlfn.CONCAT(F54,IF(A54&lt;10,_xlfn.CONCAT(0,A54),A54))</f>
        <v>2022022145</v>
      </c>
      <c r="C54" t="s">
        <v>146</v>
      </c>
      <c r="D54">
        <v>16</v>
      </c>
      <c r="E54">
        <v>2</v>
      </c>
      <c r="F54" s="13">
        <v>20220221</v>
      </c>
      <c r="G54" t="s">
        <v>273</v>
      </c>
      <c r="H54" t="str">
        <f>_xlfn.CONCAT($B$1,B54,$C$1,C54,$D$1,D54,$E$1,E54,$F$1,F54,$G$1,G54,"},")</f>
        <v>{"id": 2022022145, "dia": "SEX", "horaInicio": 16, "duracao":2, "idTurma":20220221, "idSala": null},</v>
      </c>
      <c r="J54" t="s">
        <v>222</v>
      </c>
      <c r="K54" t="s">
        <v>170</v>
      </c>
    </row>
    <row r="55" spans="1:11" x14ac:dyDescent="0.3">
      <c r="A55">
        <v>56</v>
      </c>
      <c r="B55" s="2" t="str">
        <f>_xlfn.CONCAT(F55,IF(A55&lt;10,_xlfn.CONCAT(0,A55),A55))</f>
        <v>2022022956</v>
      </c>
      <c r="C55" t="s">
        <v>146</v>
      </c>
      <c r="D55">
        <v>16</v>
      </c>
      <c r="E55">
        <v>2</v>
      </c>
      <c r="F55" s="13">
        <v>20220229</v>
      </c>
      <c r="G55" t="s">
        <v>273</v>
      </c>
      <c r="H55" t="str">
        <f>_xlfn.CONCAT($B$1,B55,$C$1,C55,$D$1,D55,$E$1,E55,$F$1,F55,$G$1,G55,"},")</f>
        <v>{"id": 2022022956, "dia": "SEX", "horaInicio": 16, "duracao":2, "idTurma":20220229, "idSala": null},</v>
      </c>
      <c r="J55" t="s">
        <v>44</v>
      </c>
      <c r="K55" t="s">
        <v>12</v>
      </c>
    </row>
    <row r="56" spans="1:11" x14ac:dyDescent="0.3">
      <c r="A56">
        <v>6</v>
      </c>
      <c r="B56" s="2" t="str">
        <f>_xlfn.CONCAT(F56,IF(A56&lt;10,_xlfn.CONCAT(0,A56),A56))</f>
        <v>2022020206</v>
      </c>
      <c r="C56" t="s">
        <v>146</v>
      </c>
      <c r="D56">
        <v>16</v>
      </c>
      <c r="E56">
        <v>2</v>
      </c>
      <c r="F56" s="13">
        <v>20220202</v>
      </c>
      <c r="G56" t="s">
        <v>273</v>
      </c>
      <c r="H56" t="str">
        <f>_xlfn.CONCAT($B$1,B56,$C$1,C56,$D$1,D56,$E$1,E56,$F$1,F56,$G$1,G56,"},")</f>
        <v>{"id": 2022020206, "dia": "SEX", "horaInicio": 16, "duracao":2, "idTurma":20220202, "idSala": null},</v>
      </c>
      <c r="J56" t="s">
        <v>202</v>
      </c>
      <c r="K56" t="s">
        <v>1</v>
      </c>
    </row>
    <row r="57" spans="1:11" x14ac:dyDescent="0.3">
      <c r="A57">
        <v>16</v>
      </c>
      <c r="B57" s="2" t="str">
        <f>_xlfn.CONCAT(F57,IF(A57&lt;10,_xlfn.CONCAT(0,A57),A57))</f>
        <v>2022020816</v>
      </c>
      <c r="C57" t="s">
        <v>146</v>
      </c>
      <c r="D57">
        <v>16</v>
      </c>
      <c r="E57">
        <v>2</v>
      </c>
      <c r="F57" s="13">
        <v>20220208</v>
      </c>
      <c r="G57" t="s">
        <v>273</v>
      </c>
      <c r="H57" t="str">
        <f>_xlfn.CONCAT($B$1,B57,$C$1,C57,$D$1,D57,$E$1,E57,$F$1,F57,$G$1,G57,"},")</f>
        <v>{"id": 2022020816, "dia": "SEX", "horaInicio": 16, "duracao":2, "idTurma":20220208, "idSala": null},</v>
      </c>
      <c r="J57" t="s">
        <v>46</v>
      </c>
      <c r="K57" t="s">
        <v>1</v>
      </c>
    </row>
    <row r="58" spans="1:11" x14ac:dyDescent="0.3">
      <c r="A58">
        <v>25</v>
      </c>
      <c r="B58" s="2" t="str">
        <f>_xlfn.CONCAT(F58,IF(A58&lt;10,_xlfn.CONCAT(0,A58),A58))</f>
        <v>2022021225</v>
      </c>
      <c r="C58" t="s">
        <v>146</v>
      </c>
      <c r="D58">
        <v>16</v>
      </c>
      <c r="E58">
        <v>2</v>
      </c>
      <c r="F58" s="13">
        <v>20220212</v>
      </c>
      <c r="G58" t="s">
        <v>273</v>
      </c>
      <c r="H58" t="str">
        <f>_xlfn.CONCAT($B$1,B58,$C$1,C58,$D$1,D58,$E$1,E58,$F$1,F58,$G$1,G58,"},")</f>
        <v>{"id": 2022021225, "dia": "SEX", "horaInicio": 16, "duracao":2, "idTurma":20220212, "idSala": null},</v>
      </c>
      <c r="J58" t="s">
        <v>219</v>
      </c>
      <c r="K58" t="s">
        <v>6</v>
      </c>
    </row>
    <row r="59" spans="1:11" x14ac:dyDescent="0.3">
      <c r="A59">
        <v>32</v>
      </c>
      <c r="B59" s="2" t="str">
        <f>_xlfn.CONCAT(F59,IF(A59&lt;10,_xlfn.CONCAT(0,A59),A59))</f>
        <v>2022021432</v>
      </c>
      <c r="C59" t="s">
        <v>146</v>
      </c>
      <c r="D59">
        <v>18</v>
      </c>
      <c r="E59">
        <v>2</v>
      </c>
      <c r="F59" s="13">
        <v>20220214</v>
      </c>
      <c r="G59" t="s">
        <v>273</v>
      </c>
      <c r="H59" t="str">
        <f>_xlfn.CONCAT($B$1,B59,$C$1,C59,$D$1,D59,$E$1,E59,$F$1,F59,$G$1,G59,"},")</f>
        <v>{"id": 2022021432, "dia": "SEX", "horaInicio": 18, "duracao":2, "idTurma":20220214, "idSala": null},</v>
      </c>
      <c r="J59" t="s">
        <v>205</v>
      </c>
      <c r="K59" t="s">
        <v>1</v>
      </c>
    </row>
    <row r="60" spans="1:11" x14ac:dyDescent="0.3">
      <c r="A60">
        <v>22</v>
      </c>
      <c r="B60" s="2" t="str">
        <f>_xlfn.CONCAT(F60,IF(A60&lt;10,_xlfn.CONCAT(0,A60),A60))</f>
        <v>2022021122</v>
      </c>
      <c r="C60" t="s">
        <v>146</v>
      </c>
      <c r="D60">
        <v>18</v>
      </c>
      <c r="E60">
        <v>2</v>
      </c>
      <c r="F60" s="13">
        <v>20220211</v>
      </c>
      <c r="G60" t="s">
        <v>273</v>
      </c>
      <c r="H60" t="str">
        <f>_xlfn.CONCAT($B$1,B60,$C$1,C60,$D$1,D60,$E$1,E60,$F$1,F60,$G$1,G60,"},")</f>
        <v>{"id": 2022021122, "dia": "SEX", "horaInicio": 18, "duracao":2, "idTurma":20220211, "idSala": null},</v>
      </c>
      <c r="J60" t="s">
        <v>205</v>
      </c>
      <c r="K60" t="s">
        <v>1</v>
      </c>
    </row>
    <row r="61" spans="1:11" x14ac:dyDescent="0.3">
      <c r="A61">
        <v>31</v>
      </c>
      <c r="B61" s="2" t="str">
        <f>_xlfn.CONCAT(F61,IF(A61&lt;10,_xlfn.CONCAT(0,A61),A61))</f>
        <v>2022021431</v>
      </c>
      <c r="C61" t="s">
        <v>146</v>
      </c>
      <c r="D61">
        <v>18</v>
      </c>
      <c r="E61">
        <v>2</v>
      </c>
      <c r="F61" s="13">
        <v>20220214</v>
      </c>
      <c r="G61" t="s">
        <v>273</v>
      </c>
      <c r="H61" t="str">
        <f>_xlfn.CONCAT($B$1,B61,$C$1,C61,$D$1,D61,$E$1,E61,$F$1,F61,$G$1,G61,"},")</f>
        <v>{"id": 2022021431, "dia": "SEX", "horaInicio": 18, "duracao":2, "idTurma":20220214, "idSala": null},</v>
      </c>
      <c r="J61" t="s">
        <v>219</v>
      </c>
      <c r="K61" t="s">
        <v>6</v>
      </c>
    </row>
  </sheetData>
  <autoFilter ref="A1:H61" xr:uid="{16C9C005-B686-49AD-995E-81E25E4F429B}">
    <sortState xmlns:xlrd2="http://schemas.microsoft.com/office/spreadsheetml/2017/richdata2" ref="A2:H61">
      <sortCondition ref="D1:D61"/>
    </sortState>
  </autoFilter>
  <sortState xmlns:xlrd2="http://schemas.microsoft.com/office/spreadsheetml/2017/richdata2" ref="C2:C62">
    <sortCondition ref="C2:C62" customList="Dom,Seg,Ter,Qua,Qui,Sex,Sáb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617F-A236-483A-89A2-493072ED8677}">
  <dimension ref="A1:M60"/>
  <sheetViews>
    <sheetView zoomScale="85" zoomScaleNormal="85" workbookViewId="0">
      <pane ySplit="1" topLeftCell="A2" activePane="bottomLeft" state="frozen"/>
      <selection pane="bottomLeft" activeCell="H34" sqref="H34:H35"/>
    </sheetView>
  </sheetViews>
  <sheetFormatPr defaultRowHeight="14.4" x14ac:dyDescent="0.3"/>
  <cols>
    <col min="1" max="1" width="9.44140625" style="2" bestFit="1" customWidth="1"/>
    <col min="2" max="2" width="11.33203125" style="2" bestFit="1" customWidth="1"/>
    <col min="3" max="3" width="11.44140625" style="2" bestFit="1" customWidth="1"/>
    <col min="4" max="4" width="18" style="2" bestFit="1" customWidth="1"/>
    <col min="5" max="5" width="14.6640625" style="2" bestFit="1" customWidth="1"/>
    <col min="6" max="6" width="14.88671875" style="2" bestFit="1" customWidth="1"/>
    <col min="7" max="7" width="13.21875" style="2" bestFit="1" customWidth="1"/>
    <col min="8" max="8" width="86.88671875" bestFit="1" customWidth="1"/>
    <col min="9" max="9" width="8.88671875" style="2"/>
    <col min="10" max="10" width="9.88671875" style="2" bestFit="1" customWidth="1"/>
    <col min="11" max="11" width="27.21875" style="2" bestFit="1" customWidth="1"/>
    <col min="12" max="12" width="8.77734375" style="2" bestFit="1" customWidth="1"/>
    <col min="13" max="16384" width="8.88671875" style="2"/>
  </cols>
  <sheetData>
    <row r="1" spans="1:13" ht="15.6" x14ac:dyDescent="0.3">
      <c r="A1" s="4" t="s">
        <v>276</v>
      </c>
      <c r="B1" s="4" t="s">
        <v>321</v>
      </c>
      <c r="C1" s="4" t="s">
        <v>281</v>
      </c>
      <c r="D1" s="4" t="s">
        <v>280</v>
      </c>
      <c r="E1" s="4" t="s">
        <v>279</v>
      </c>
      <c r="F1" s="4" t="s">
        <v>282</v>
      </c>
      <c r="G1" s="4" t="s">
        <v>283</v>
      </c>
      <c r="H1" s="10" t="s">
        <v>272</v>
      </c>
      <c r="J1" s="9" t="s">
        <v>50</v>
      </c>
      <c r="K1" s="9" t="s">
        <v>52</v>
      </c>
      <c r="L1" s="9" t="s">
        <v>275</v>
      </c>
    </row>
    <row r="2" spans="1:13" x14ac:dyDescent="0.3">
      <c r="A2" s="2">
        <v>1</v>
      </c>
      <c r="B2" s="2" t="str">
        <f>_xlfn.CONCAT(F2,IF(A2&lt;10,_xlfn.CONCAT(0,A2),A2))</f>
        <v>2023010101</v>
      </c>
      <c r="C2" s="2" t="s">
        <v>99</v>
      </c>
      <c r="D2" s="2">
        <v>8</v>
      </c>
      <c r="E2" s="2">
        <v>2</v>
      </c>
      <c r="F2" s="2">
        <v>20230101</v>
      </c>
      <c r="G2" s="2" t="s">
        <v>273</v>
      </c>
      <c r="H2" t="str">
        <f>_xlfn.CONCAT($B$1,B2,$C$1,C2,$D$1,D2,$E$1,E2,$F$1,F2,$G$1,G2,"},")</f>
        <v>{"id": 2023010101, "dia": "TER", "horaInicio": 8, "duracao":2, "idTurma":20230101, "idSala": null},</v>
      </c>
      <c r="J2" s="2" t="s">
        <v>173</v>
      </c>
      <c r="K2" s="2" t="s">
        <v>175</v>
      </c>
    </row>
    <row r="3" spans="1:13" ht="15.6" x14ac:dyDescent="0.3">
      <c r="A3" s="2">
        <v>2</v>
      </c>
      <c r="B3" s="2" t="str">
        <f t="shared" ref="B3:B60" si="0">_xlfn.CONCAT(F3,IF(A3&lt;10,_xlfn.CONCAT(0,A3),A3))</f>
        <v>2023010102</v>
      </c>
      <c r="C3" s="2" t="s">
        <v>112</v>
      </c>
      <c r="D3" s="2">
        <v>16</v>
      </c>
      <c r="E3" s="2">
        <v>2</v>
      </c>
      <c r="F3" s="2">
        <v>20230101</v>
      </c>
      <c r="G3" s="2">
        <v>26</v>
      </c>
      <c r="H3" t="str">
        <f t="shared" ref="H3:H60" si="1">_xlfn.CONCAT($B$1,B3,$C$1,C3,$D$1,D3,$E$1,E3,$F$1,F3,$G$1,G3,"},")</f>
        <v>{"id": 2023010102, "dia": "QUI", "horaInicio": 16, "duracao":2, "idTurma":20230101, "idSala": 26},</v>
      </c>
      <c r="J3" s="2" t="s">
        <v>173</v>
      </c>
      <c r="K3" s="2" t="s">
        <v>175</v>
      </c>
      <c r="L3" s="9"/>
      <c r="M3" s="9"/>
    </row>
    <row r="4" spans="1:13" x14ac:dyDescent="0.3">
      <c r="A4" s="2">
        <v>3</v>
      </c>
      <c r="B4" s="2" t="str">
        <f t="shared" si="0"/>
        <v>2023010503</v>
      </c>
      <c r="C4" s="2" t="s">
        <v>112</v>
      </c>
      <c r="D4" s="2">
        <v>10</v>
      </c>
      <c r="E4" s="2">
        <v>2</v>
      </c>
      <c r="F4" s="2">
        <v>20230105</v>
      </c>
      <c r="G4" s="2">
        <v>20</v>
      </c>
      <c r="H4" t="str">
        <f t="shared" si="1"/>
        <v>{"id": 2023010503, "dia": "QUI", "horaInicio": 10, "duracao":2, "idTurma":20230105, "idSala": 20},</v>
      </c>
      <c r="J4" s="2" t="s">
        <v>113</v>
      </c>
      <c r="K4" s="2" t="s">
        <v>196</v>
      </c>
    </row>
    <row r="5" spans="1:13" x14ac:dyDescent="0.3">
      <c r="A5" s="2">
        <v>4</v>
      </c>
      <c r="B5" s="2" t="str">
        <f t="shared" si="0"/>
        <v>2023010504</v>
      </c>
      <c r="C5" s="2" t="s">
        <v>97</v>
      </c>
      <c r="D5" s="2">
        <v>10</v>
      </c>
      <c r="E5" s="2">
        <v>2</v>
      </c>
      <c r="F5" s="2">
        <v>20230105</v>
      </c>
      <c r="G5" s="2">
        <v>20</v>
      </c>
      <c r="H5" t="str">
        <f t="shared" si="1"/>
        <v>{"id": 2023010504, "dia": "SEG", "horaInicio": 10, "duracao":2, "idTurma":20230105, "idSala": 20},</v>
      </c>
      <c r="J5" s="2" t="s">
        <v>113</v>
      </c>
      <c r="K5" s="2" t="s">
        <v>196</v>
      </c>
    </row>
    <row r="6" spans="1:13" x14ac:dyDescent="0.3">
      <c r="A6" s="2">
        <v>5</v>
      </c>
      <c r="B6" s="2" t="str">
        <f t="shared" si="0"/>
        <v>2023010505</v>
      </c>
      <c r="C6" s="2" t="s">
        <v>99</v>
      </c>
      <c r="D6" s="2">
        <v>10</v>
      </c>
      <c r="E6" s="2">
        <v>2</v>
      </c>
      <c r="F6" s="2">
        <v>20230105</v>
      </c>
      <c r="G6" s="2">
        <v>20</v>
      </c>
      <c r="H6" t="str">
        <f t="shared" si="1"/>
        <v>{"id": 2023010505, "dia": "TER", "horaInicio": 10, "duracao":2, "idTurma":20230105, "idSala": 20},</v>
      </c>
      <c r="J6" s="2" t="s">
        <v>17</v>
      </c>
      <c r="K6" s="2" t="s">
        <v>188</v>
      </c>
    </row>
    <row r="7" spans="1:13" x14ac:dyDescent="0.3">
      <c r="A7" s="2">
        <v>6</v>
      </c>
      <c r="B7" s="2" t="str">
        <f t="shared" si="0"/>
        <v>2023010706</v>
      </c>
      <c r="C7" s="2" t="s">
        <v>112</v>
      </c>
      <c r="D7" s="2">
        <v>10</v>
      </c>
      <c r="E7" s="2">
        <v>2</v>
      </c>
      <c r="F7" s="2">
        <v>20230107</v>
      </c>
      <c r="G7" s="2">
        <v>15</v>
      </c>
      <c r="H7" t="str">
        <f t="shared" si="1"/>
        <v>{"id": 2023010706, "dia": "QUI", "horaInicio": 10, "duracao":2, "idTurma":20230107, "idSala": 15},</v>
      </c>
      <c r="J7" s="2" t="s">
        <v>17</v>
      </c>
      <c r="K7" s="2" t="s">
        <v>188</v>
      </c>
    </row>
    <row r="8" spans="1:13" x14ac:dyDescent="0.3">
      <c r="A8" s="2">
        <v>7</v>
      </c>
      <c r="B8" s="2" t="str">
        <f t="shared" si="0"/>
        <v>2023010707</v>
      </c>
      <c r="C8" s="2" t="s">
        <v>146</v>
      </c>
      <c r="D8" s="2">
        <v>10</v>
      </c>
      <c r="E8" s="2">
        <v>2</v>
      </c>
      <c r="F8" s="2">
        <v>20230107</v>
      </c>
      <c r="G8" s="2">
        <v>6</v>
      </c>
      <c r="H8" t="str">
        <f t="shared" si="1"/>
        <v>{"id": 2023010707, "dia": "SEX", "horaInicio": 10, "duracao":2, "idTurma":20230107, "idSala": 6},</v>
      </c>
      <c r="J8" s="2" t="s">
        <v>17</v>
      </c>
      <c r="K8" s="2" t="s">
        <v>118</v>
      </c>
    </row>
    <row r="9" spans="1:13" x14ac:dyDescent="0.3">
      <c r="A9" s="2">
        <v>8</v>
      </c>
      <c r="B9" s="2" t="str">
        <f t="shared" si="0"/>
        <v>2023010908</v>
      </c>
      <c r="C9" s="2" t="s">
        <v>99</v>
      </c>
      <c r="D9" s="2">
        <v>14</v>
      </c>
      <c r="E9" s="2">
        <v>2</v>
      </c>
      <c r="F9" s="2">
        <v>20230109</v>
      </c>
      <c r="G9" s="2">
        <v>26</v>
      </c>
      <c r="H9" t="str">
        <f t="shared" si="1"/>
        <v>{"id": 2023010908, "dia": "TER", "horaInicio": 14, "duracao":2, "idTurma":20230109, "idSala": 26},</v>
      </c>
      <c r="J9" s="2" t="s">
        <v>17</v>
      </c>
      <c r="K9" s="2" t="s">
        <v>118</v>
      </c>
    </row>
    <row r="10" spans="1:13" x14ac:dyDescent="0.3">
      <c r="A10" s="2">
        <v>9</v>
      </c>
      <c r="B10" s="2" t="str">
        <f t="shared" si="0"/>
        <v>2023010909</v>
      </c>
      <c r="C10" s="2" t="s">
        <v>112</v>
      </c>
      <c r="D10" s="2">
        <v>16</v>
      </c>
      <c r="E10" s="2">
        <v>2</v>
      </c>
      <c r="F10" s="2">
        <v>20230109</v>
      </c>
      <c r="G10" s="2">
        <v>23</v>
      </c>
      <c r="H10" t="str">
        <f t="shared" si="1"/>
        <v>{"id": 2023010909, "dia": "QUI", "horaInicio": 16, "duracao":2, "idTurma":20230109, "idSala": 23},</v>
      </c>
      <c r="J10" s="2" t="s">
        <v>4</v>
      </c>
      <c r="K10" s="2" t="s">
        <v>235</v>
      </c>
    </row>
    <row r="11" spans="1:13" x14ac:dyDescent="0.3">
      <c r="A11" s="2">
        <v>10</v>
      </c>
      <c r="B11" s="2" t="str">
        <f t="shared" si="0"/>
        <v>2023011010</v>
      </c>
      <c r="C11" s="2" t="s">
        <v>97</v>
      </c>
      <c r="D11" s="2">
        <v>18</v>
      </c>
      <c r="E11" s="2">
        <v>2</v>
      </c>
      <c r="F11" s="2">
        <v>20230110</v>
      </c>
      <c r="G11" s="2">
        <v>27</v>
      </c>
      <c r="H11" t="str">
        <f t="shared" si="1"/>
        <v>{"id": 2023011010, "dia": "SEG", "horaInicio": 18, "duracao":2, "idTurma":20230110, "idSala": 27},</v>
      </c>
      <c r="J11" s="2" t="s">
        <v>4</v>
      </c>
      <c r="K11" s="2" t="s">
        <v>235</v>
      </c>
    </row>
    <row r="12" spans="1:13" x14ac:dyDescent="0.3">
      <c r="A12" s="2">
        <v>11</v>
      </c>
      <c r="B12" s="2" t="str">
        <f t="shared" si="0"/>
        <v>2023011111</v>
      </c>
      <c r="C12" s="2" t="s">
        <v>146</v>
      </c>
      <c r="D12" s="2">
        <v>10</v>
      </c>
      <c r="E12" s="2">
        <v>2</v>
      </c>
      <c r="F12" s="2">
        <v>20230111</v>
      </c>
      <c r="G12" s="2">
        <v>6</v>
      </c>
      <c r="H12" t="str">
        <f t="shared" si="1"/>
        <v>{"id": 2023011111, "dia": "SEX", "horaInicio": 10, "duracao":2, "idTurma":20230111, "idSala": 6},</v>
      </c>
      <c r="J12" s="2" t="s">
        <v>4</v>
      </c>
      <c r="K12" s="2" t="s">
        <v>235</v>
      </c>
    </row>
    <row r="13" spans="1:13" x14ac:dyDescent="0.3">
      <c r="A13" s="2">
        <v>12</v>
      </c>
      <c r="B13" s="2" t="str">
        <f t="shared" si="0"/>
        <v>2023011212</v>
      </c>
      <c r="C13" s="2" t="s">
        <v>97</v>
      </c>
      <c r="D13" s="2">
        <v>14</v>
      </c>
      <c r="E13" s="2">
        <v>2</v>
      </c>
      <c r="F13" s="2">
        <v>20230112</v>
      </c>
      <c r="G13" s="2">
        <v>2</v>
      </c>
      <c r="H13" t="str">
        <f t="shared" si="1"/>
        <v>{"id": 2023011212, "dia": "SEG", "horaInicio": 14, "duracao":2, "idTurma":20230112, "idSala": 2},</v>
      </c>
      <c r="J13" s="2" t="s">
        <v>1</v>
      </c>
      <c r="K13" s="2" t="s">
        <v>178</v>
      </c>
    </row>
    <row r="14" spans="1:13" x14ac:dyDescent="0.3">
      <c r="A14" s="2">
        <v>13</v>
      </c>
      <c r="B14" s="2" t="str">
        <f t="shared" si="0"/>
        <v>2023011313</v>
      </c>
      <c r="C14" s="2" t="s">
        <v>99</v>
      </c>
      <c r="D14" s="2">
        <v>10</v>
      </c>
      <c r="E14" s="2">
        <v>2</v>
      </c>
      <c r="F14" s="2">
        <v>20230113</v>
      </c>
      <c r="G14" s="2">
        <v>2</v>
      </c>
      <c r="H14" t="str">
        <f t="shared" si="1"/>
        <v>{"id": 2023011313, "dia": "TER", "horaInicio": 10, "duracao":2, "idTurma":20230113, "idSala": 2},</v>
      </c>
      <c r="J14" s="2" t="s">
        <v>123</v>
      </c>
      <c r="K14" s="2" t="s">
        <v>200</v>
      </c>
    </row>
    <row r="15" spans="1:13" x14ac:dyDescent="0.3">
      <c r="A15" s="2">
        <v>14</v>
      </c>
      <c r="B15" s="2" t="str">
        <f t="shared" si="0"/>
        <v>2023011514</v>
      </c>
      <c r="C15" s="2" t="s">
        <v>98</v>
      </c>
      <c r="D15" s="2">
        <v>10</v>
      </c>
      <c r="E15" s="2">
        <v>2</v>
      </c>
      <c r="F15" s="2">
        <v>20230115</v>
      </c>
      <c r="G15" s="2">
        <v>2</v>
      </c>
      <c r="H15" t="str">
        <f t="shared" si="1"/>
        <v>{"id": 2023011514, "dia": "QUA", "horaInicio": 10, "duracao":2, "idTurma":20230115, "idSala": 2},</v>
      </c>
      <c r="J15" s="2" t="s">
        <v>1</v>
      </c>
      <c r="K15" s="2" t="s">
        <v>195</v>
      </c>
    </row>
    <row r="16" spans="1:13" x14ac:dyDescent="0.3">
      <c r="A16" s="2">
        <v>15</v>
      </c>
      <c r="B16" s="2" t="str">
        <f t="shared" si="0"/>
        <v>2023011515</v>
      </c>
      <c r="C16" s="2" t="s">
        <v>97</v>
      </c>
      <c r="D16" s="2">
        <v>10</v>
      </c>
      <c r="E16" s="2">
        <v>2</v>
      </c>
      <c r="F16" s="2">
        <v>20230115</v>
      </c>
      <c r="G16" s="2" t="s">
        <v>273</v>
      </c>
      <c r="H16" t="str">
        <f t="shared" si="1"/>
        <v>{"id": 2023011515, "dia": "SEG", "horaInicio": 10, "duracao":2, "idTurma":20230115, "idSala": null},</v>
      </c>
      <c r="J16" s="2" t="s">
        <v>1</v>
      </c>
      <c r="K16" s="2" t="s">
        <v>195</v>
      </c>
    </row>
    <row r="17" spans="1:11" x14ac:dyDescent="0.3">
      <c r="A17" s="2">
        <v>16</v>
      </c>
      <c r="B17" s="2" t="str">
        <f t="shared" si="0"/>
        <v>2023011716</v>
      </c>
      <c r="C17" s="2" t="s">
        <v>98</v>
      </c>
      <c r="D17" s="2">
        <v>10</v>
      </c>
      <c r="E17" s="2">
        <v>2</v>
      </c>
      <c r="F17" s="2">
        <v>20230117</v>
      </c>
      <c r="G17" s="2" t="s">
        <v>273</v>
      </c>
      <c r="H17" t="str">
        <f t="shared" si="1"/>
        <v>{"id": 2023011716, "dia": "QUA", "horaInicio": 10, "duracao":2, "idTurma":20230117, "idSala": null},</v>
      </c>
      <c r="J17" s="2" t="s">
        <v>1</v>
      </c>
      <c r="K17" s="2" t="s">
        <v>195</v>
      </c>
    </row>
    <row r="18" spans="1:11" x14ac:dyDescent="0.3">
      <c r="A18" s="2">
        <v>17</v>
      </c>
      <c r="B18" s="2" t="str">
        <f t="shared" si="0"/>
        <v>2023011717</v>
      </c>
      <c r="C18" s="2" t="s">
        <v>97</v>
      </c>
      <c r="D18" s="2">
        <v>14</v>
      </c>
      <c r="E18" s="2">
        <v>2</v>
      </c>
      <c r="F18" s="2">
        <v>20230117</v>
      </c>
      <c r="G18" s="2" t="s">
        <v>273</v>
      </c>
      <c r="H18" t="str">
        <f t="shared" si="1"/>
        <v>{"id": 2023011717, "dia": "SEG", "horaInicio": 14, "duracao":2, "idTurma":20230117, "idSala": null},</v>
      </c>
      <c r="J18" s="2" t="s">
        <v>1</v>
      </c>
      <c r="K18" s="2" t="s">
        <v>202</v>
      </c>
    </row>
    <row r="19" spans="1:11" x14ac:dyDescent="0.3">
      <c r="A19" s="2">
        <v>18</v>
      </c>
      <c r="B19" s="2" t="str">
        <f t="shared" si="0"/>
        <v>2023011818</v>
      </c>
      <c r="C19" s="2" t="s">
        <v>112</v>
      </c>
      <c r="D19" s="2">
        <v>14</v>
      </c>
      <c r="E19" s="2">
        <v>2</v>
      </c>
      <c r="F19" s="2">
        <v>20230118</v>
      </c>
      <c r="G19" s="2" t="s">
        <v>273</v>
      </c>
      <c r="H19" t="str">
        <f t="shared" si="1"/>
        <v>{"id": 2023011818, "dia": "QUI", "horaInicio": 14, "duracao":2, "idTurma":20230118, "idSala": null},</v>
      </c>
      <c r="J19" s="2" t="s">
        <v>172</v>
      </c>
      <c r="K19" s="2" t="s">
        <v>189</v>
      </c>
    </row>
    <row r="20" spans="1:11" x14ac:dyDescent="0.3">
      <c r="A20" s="2">
        <v>19</v>
      </c>
      <c r="B20" s="2" t="str">
        <f t="shared" si="0"/>
        <v>2023012019</v>
      </c>
      <c r="C20" s="2" t="s">
        <v>98</v>
      </c>
      <c r="D20" s="2">
        <v>14</v>
      </c>
      <c r="E20" s="2">
        <v>2</v>
      </c>
      <c r="F20" s="2">
        <v>20230120</v>
      </c>
      <c r="G20" s="2" t="s">
        <v>273</v>
      </c>
      <c r="H20" t="str">
        <f t="shared" si="1"/>
        <v>{"id": 2023012019, "dia": "QUA", "horaInicio": 14, "duracao":2, "idTurma":20230120, "idSala": null},</v>
      </c>
      <c r="J20" s="2" t="s">
        <v>172</v>
      </c>
      <c r="K20" s="2" t="s">
        <v>189</v>
      </c>
    </row>
    <row r="21" spans="1:11" x14ac:dyDescent="0.3">
      <c r="A21" s="2">
        <v>20</v>
      </c>
      <c r="B21" s="2" t="str">
        <f t="shared" si="0"/>
        <v>2023012020</v>
      </c>
      <c r="C21" s="2" t="s">
        <v>99</v>
      </c>
      <c r="D21" s="2">
        <v>14</v>
      </c>
      <c r="E21" s="2">
        <v>2</v>
      </c>
      <c r="F21" s="2">
        <v>20230120</v>
      </c>
      <c r="G21" s="2" t="s">
        <v>273</v>
      </c>
      <c r="H21" t="str">
        <f t="shared" si="1"/>
        <v>{"id": 2023012020, "dia": "TER", "horaInicio": 14, "duracao":2, "idTurma":20230120, "idSala": null},</v>
      </c>
      <c r="J21" s="2" t="s">
        <v>123</v>
      </c>
      <c r="K21" s="2" t="s">
        <v>182</v>
      </c>
    </row>
    <row r="22" spans="1:11" x14ac:dyDescent="0.3">
      <c r="A22" s="2">
        <v>21</v>
      </c>
      <c r="B22" s="2" t="str">
        <f t="shared" si="0"/>
        <v>2023012121</v>
      </c>
      <c r="C22" s="2" t="s">
        <v>97</v>
      </c>
      <c r="D22" s="2">
        <v>14</v>
      </c>
      <c r="E22" s="2">
        <v>2</v>
      </c>
      <c r="F22" s="2">
        <v>20230121</v>
      </c>
      <c r="G22" s="2" t="s">
        <v>273</v>
      </c>
      <c r="H22" t="str">
        <f t="shared" si="1"/>
        <v>{"id": 2023012121, "dia": "SEG", "horaInicio": 14, "duracao":2, "idTurma":20230121, "idSala": null},</v>
      </c>
      <c r="J22" s="2" t="s">
        <v>123</v>
      </c>
      <c r="K22" s="2" t="s">
        <v>184</v>
      </c>
    </row>
    <row r="23" spans="1:11" x14ac:dyDescent="0.3">
      <c r="A23" s="2">
        <v>22</v>
      </c>
      <c r="B23" s="2" t="str">
        <f t="shared" si="0"/>
        <v>2023012222</v>
      </c>
      <c r="C23" s="2" t="s">
        <v>98</v>
      </c>
      <c r="D23" s="2">
        <v>14</v>
      </c>
      <c r="E23" s="2">
        <v>2</v>
      </c>
      <c r="F23" s="2">
        <v>20230122</v>
      </c>
      <c r="G23" s="2" t="s">
        <v>273</v>
      </c>
      <c r="H23" t="str">
        <f t="shared" si="1"/>
        <v>{"id": 2023012222, "dia": "QUA", "horaInicio": 14, "duracao":2, "idTurma":20230122, "idSala": null},</v>
      </c>
      <c r="J23" s="2" t="s">
        <v>123</v>
      </c>
      <c r="K23" s="2" t="s">
        <v>184</v>
      </c>
    </row>
    <row r="24" spans="1:11" x14ac:dyDescent="0.3">
      <c r="A24" s="2">
        <v>23</v>
      </c>
      <c r="B24" s="2" t="str">
        <f t="shared" si="0"/>
        <v>2023012323</v>
      </c>
      <c r="C24" s="2" t="s">
        <v>99</v>
      </c>
      <c r="D24" s="2">
        <v>16</v>
      </c>
      <c r="E24" s="2">
        <v>2</v>
      </c>
      <c r="F24" s="2">
        <v>20230123</v>
      </c>
      <c r="G24" s="2">
        <v>26</v>
      </c>
      <c r="H24" t="str">
        <f t="shared" si="1"/>
        <v>{"id": 2023012323, "dia": "TER", "horaInicio": 16, "duracao":2, "idTurma":20230123, "idSala": 26},</v>
      </c>
      <c r="J24" s="2" t="s">
        <v>123</v>
      </c>
      <c r="K24" s="2" t="s">
        <v>186</v>
      </c>
    </row>
    <row r="25" spans="1:11" x14ac:dyDescent="0.3">
      <c r="A25" s="2">
        <v>24</v>
      </c>
      <c r="B25" s="2" t="str">
        <f t="shared" si="0"/>
        <v>2023012524</v>
      </c>
      <c r="C25" s="2" t="s">
        <v>97</v>
      </c>
      <c r="D25" s="2">
        <v>8</v>
      </c>
      <c r="E25" s="2">
        <v>2</v>
      </c>
      <c r="F25" s="2">
        <v>20230125</v>
      </c>
      <c r="G25" s="2">
        <v>8</v>
      </c>
      <c r="H25" t="str">
        <f t="shared" si="1"/>
        <v>{"id": 2023012524, "dia": "SEG", "horaInicio": 8, "duracao":2, "idTurma":20230125, "idSala": 8},</v>
      </c>
      <c r="J25" s="2" t="s">
        <v>123</v>
      </c>
      <c r="K25" s="2" t="s">
        <v>187</v>
      </c>
    </row>
    <row r="26" spans="1:11" x14ac:dyDescent="0.3">
      <c r="A26" s="2">
        <v>25</v>
      </c>
      <c r="B26" s="2" t="str">
        <f t="shared" si="0"/>
        <v>2023012525</v>
      </c>
      <c r="C26" s="2" t="s">
        <v>112</v>
      </c>
      <c r="D26" s="2">
        <v>14</v>
      </c>
      <c r="E26" s="2">
        <v>2</v>
      </c>
      <c r="F26" s="2">
        <v>20230125</v>
      </c>
      <c r="G26" s="2">
        <v>26</v>
      </c>
      <c r="H26" t="str">
        <f t="shared" si="1"/>
        <v>{"id": 2023012525, "dia": "QUI", "horaInicio": 14, "duracao":2, "idTurma":20230125, "idSala": 26},</v>
      </c>
      <c r="J26" s="2" t="s">
        <v>123</v>
      </c>
      <c r="K26" s="2" t="s">
        <v>183</v>
      </c>
    </row>
    <row r="27" spans="1:11" x14ac:dyDescent="0.3">
      <c r="A27" s="2">
        <v>26</v>
      </c>
      <c r="B27" s="2" t="str">
        <f t="shared" si="0"/>
        <v>2023012726</v>
      </c>
      <c r="C27" s="2" t="s">
        <v>112</v>
      </c>
      <c r="D27" s="2">
        <v>14</v>
      </c>
      <c r="E27" s="2">
        <v>2</v>
      </c>
      <c r="F27" s="2">
        <v>20230127</v>
      </c>
      <c r="G27" s="2">
        <v>26</v>
      </c>
      <c r="H27" t="str">
        <f t="shared" si="1"/>
        <v>{"id": 2023012726, "dia": "QUI", "horaInicio": 14, "duracao":2, "idTurma":20230127, "idSala": 26},</v>
      </c>
      <c r="J27" s="2" t="s">
        <v>123</v>
      </c>
      <c r="K27" s="2" t="s">
        <v>201</v>
      </c>
    </row>
    <row r="28" spans="1:11" x14ac:dyDescent="0.3">
      <c r="A28" s="2">
        <v>27</v>
      </c>
      <c r="B28" s="2" t="str">
        <f t="shared" si="0"/>
        <v>2023012727</v>
      </c>
      <c r="C28" s="2" t="s">
        <v>98</v>
      </c>
      <c r="D28" s="2">
        <v>16</v>
      </c>
      <c r="E28" s="2">
        <v>2</v>
      </c>
      <c r="F28" s="2">
        <v>20230127</v>
      </c>
      <c r="G28" s="2">
        <v>26</v>
      </c>
      <c r="H28" t="str">
        <f t="shared" si="1"/>
        <v>{"id": 2023012727, "dia": "QUA", "horaInicio": 16, "duracao":2, "idTurma":20230127, "idSala": 26},</v>
      </c>
      <c r="J28" s="2" t="s">
        <v>123</v>
      </c>
      <c r="K28" s="2" t="s">
        <v>198</v>
      </c>
    </row>
    <row r="29" spans="1:11" x14ac:dyDescent="0.3">
      <c r="A29" s="2">
        <v>28</v>
      </c>
      <c r="B29" s="2" t="str">
        <f t="shared" si="0"/>
        <v>2023012928</v>
      </c>
      <c r="C29" s="2" t="s">
        <v>112</v>
      </c>
      <c r="D29" s="2">
        <v>8</v>
      </c>
      <c r="E29" s="2">
        <v>2</v>
      </c>
      <c r="F29" s="2">
        <v>20230129</v>
      </c>
      <c r="G29" s="2">
        <v>26</v>
      </c>
      <c r="H29" t="str">
        <f t="shared" si="1"/>
        <v>{"id": 2023012928, "dia": "QUI", "horaInicio": 8, "duracao":2, "idTurma":20230129, "idSala": 26},</v>
      </c>
      <c r="J29" s="2" t="s">
        <v>10</v>
      </c>
      <c r="K29" s="2" t="s">
        <v>192</v>
      </c>
    </row>
    <row r="30" spans="1:11" x14ac:dyDescent="0.3">
      <c r="A30" s="2">
        <v>29</v>
      </c>
      <c r="B30" s="2" t="str">
        <f t="shared" si="0"/>
        <v>2023012929</v>
      </c>
      <c r="C30" s="2" t="s">
        <v>99</v>
      </c>
      <c r="D30" s="2">
        <v>8</v>
      </c>
      <c r="E30" s="2">
        <v>2</v>
      </c>
      <c r="F30" s="2">
        <v>20230129</v>
      </c>
      <c r="G30" s="2">
        <v>26</v>
      </c>
      <c r="H30" t="str">
        <f t="shared" si="1"/>
        <v>{"id": 2023012929, "dia": "TER", "horaInicio": 8, "duracao":2, "idTurma":20230129, "idSala": 26},</v>
      </c>
      <c r="J30" s="2" t="s">
        <v>10</v>
      </c>
      <c r="K30" s="2" t="s">
        <v>192</v>
      </c>
    </row>
    <row r="31" spans="1:11" x14ac:dyDescent="0.3">
      <c r="A31" s="2">
        <v>30</v>
      </c>
      <c r="B31" s="2" t="str">
        <f t="shared" si="0"/>
        <v>2023013130</v>
      </c>
      <c r="C31" s="2" t="s">
        <v>146</v>
      </c>
      <c r="D31" s="2">
        <v>14</v>
      </c>
      <c r="E31" s="2">
        <v>2</v>
      </c>
      <c r="F31" s="2">
        <v>20230131</v>
      </c>
      <c r="G31" s="2">
        <v>6</v>
      </c>
      <c r="H31" t="str">
        <f t="shared" si="1"/>
        <v>{"id": 2023013130, "dia": "SEX", "horaInicio": 14, "duracao":2, "idTurma":20230131, "idSala": 6},</v>
      </c>
      <c r="J31" s="2" t="s">
        <v>123</v>
      </c>
      <c r="K31" s="2" t="s">
        <v>155</v>
      </c>
    </row>
    <row r="32" spans="1:11" x14ac:dyDescent="0.3">
      <c r="A32" s="2">
        <v>31</v>
      </c>
      <c r="B32" s="2" t="str">
        <f t="shared" si="0"/>
        <v>2023013131</v>
      </c>
      <c r="C32" s="2" t="s">
        <v>146</v>
      </c>
      <c r="D32" s="2">
        <v>16</v>
      </c>
      <c r="E32" s="2">
        <v>2</v>
      </c>
      <c r="F32" s="2">
        <v>20230131</v>
      </c>
      <c r="G32" s="2">
        <v>2</v>
      </c>
      <c r="H32" t="str">
        <f t="shared" si="1"/>
        <v>{"id": 2023013131, "dia": "SEX", "horaInicio": 16, "duracao":2, "idTurma":20230131, "idSala": 2},</v>
      </c>
      <c r="J32" s="2" t="s">
        <v>123</v>
      </c>
      <c r="K32" s="2" t="s">
        <v>155</v>
      </c>
    </row>
    <row r="33" spans="1:11" x14ac:dyDescent="0.3">
      <c r="A33" s="2">
        <v>32</v>
      </c>
      <c r="B33" s="2" t="str">
        <f t="shared" si="0"/>
        <v>2023013232</v>
      </c>
      <c r="C33" s="2" t="s">
        <v>98</v>
      </c>
      <c r="D33" s="2">
        <v>10</v>
      </c>
      <c r="E33" s="2">
        <v>2</v>
      </c>
      <c r="F33" s="2">
        <v>20230132</v>
      </c>
      <c r="G33" s="2">
        <v>26</v>
      </c>
      <c r="H33" t="str">
        <f t="shared" si="1"/>
        <v>{"id": 2023013232, "dia": "QUA", "horaInicio": 10, "duracao":2, "idTurma":20230132, "idSala": 26},</v>
      </c>
      <c r="J33" s="2" t="s">
        <v>12</v>
      </c>
      <c r="K33" s="2" t="s">
        <v>191</v>
      </c>
    </row>
    <row r="34" spans="1:11" x14ac:dyDescent="0.3">
      <c r="A34" s="2">
        <v>33</v>
      </c>
      <c r="B34" s="2" t="str">
        <f t="shared" si="0"/>
        <v>2023013333</v>
      </c>
      <c r="C34" s="2" t="s">
        <v>97</v>
      </c>
      <c r="D34" s="2">
        <v>8</v>
      </c>
      <c r="E34" s="2">
        <v>2</v>
      </c>
      <c r="F34" s="2">
        <v>20230133</v>
      </c>
      <c r="G34" s="2">
        <v>3</v>
      </c>
      <c r="H34" t="str">
        <f t="shared" si="1"/>
        <v>{"id": 2023013333, "dia": "SEG", "horaInicio": 8, "duracao":2, "idTurma":20230133, "idSala": 3},</v>
      </c>
      <c r="J34" s="2" t="s">
        <v>12</v>
      </c>
      <c r="K34" s="2" t="s">
        <v>191</v>
      </c>
    </row>
    <row r="35" spans="1:11" x14ac:dyDescent="0.3">
      <c r="A35" s="2">
        <v>34</v>
      </c>
      <c r="B35" s="2" t="str">
        <f t="shared" si="0"/>
        <v>2023013434</v>
      </c>
      <c r="C35" s="2" t="s">
        <v>98</v>
      </c>
      <c r="D35" s="2">
        <v>8</v>
      </c>
      <c r="E35" s="2">
        <v>2</v>
      </c>
      <c r="F35" s="2">
        <v>20230134</v>
      </c>
      <c r="G35" s="2">
        <v>26</v>
      </c>
      <c r="H35" t="str">
        <f t="shared" si="1"/>
        <v>{"id": 2023013434, "dia": "QUA", "horaInicio": 8, "duracao":2, "idTurma":20230134, "idSala": 26},</v>
      </c>
      <c r="J35" s="2" t="s">
        <v>12</v>
      </c>
      <c r="K35" s="2" t="s">
        <v>199</v>
      </c>
    </row>
    <row r="36" spans="1:11" x14ac:dyDescent="0.3">
      <c r="A36" s="2">
        <v>35</v>
      </c>
      <c r="B36" s="2" t="str">
        <f t="shared" si="0"/>
        <v>2023013535</v>
      </c>
      <c r="C36" s="2" t="s">
        <v>99</v>
      </c>
      <c r="D36" s="2">
        <v>8</v>
      </c>
      <c r="E36" s="2">
        <v>2</v>
      </c>
      <c r="F36" s="2">
        <v>20230135</v>
      </c>
      <c r="G36" s="2" t="s">
        <v>273</v>
      </c>
      <c r="H36" t="str">
        <f t="shared" si="1"/>
        <v>{"id": 2023013535, "dia": "TER", "horaInicio": 8, "duracao":2, "idTurma":20230135, "idSala": null},</v>
      </c>
      <c r="J36" s="2" t="s">
        <v>8</v>
      </c>
      <c r="K36" s="2" t="s">
        <v>179</v>
      </c>
    </row>
    <row r="37" spans="1:11" x14ac:dyDescent="0.3">
      <c r="A37" s="2">
        <v>36</v>
      </c>
      <c r="B37" s="2" t="str">
        <f t="shared" si="0"/>
        <v>2023013736</v>
      </c>
      <c r="C37" s="2" t="s">
        <v>98</v>
      </c>
      <c r="D37" s="2">
        <v>8</v>
      </c>
      <c r="E37" s="2">
        <v>2</v>
      </c>
      <c r="F37" s="2">
        <v>20230137</v>
      </c>
      <c r="G37" s="2">
        <v>20</v>
      </c>
      <c r="H37" t="str">
        <f t="shared" si="1"/>
        <v>{"id": 2023013736, "dia": "QUA", "horaInicio": 8, "duracao":2, "idTurma":20230137, "idSala": 20},</v>
      </c>
      <c r="J37" s="2" t="s">
        <v>8</v>
      </c>
      <c r="K37" s="2" t="s">
        <v>179</v>
      </c>
    </row>
    <row r="38" spans="1:11" x14ac:dyDescent="0.3">
      <c r="A38" s="2">
        <v>37</v>
      </c>
      <c r="B38" s="2" t="str">
        <f t="shared" si="0"/>
        <v>2023013737</v>
      </c>
      <c r="C38" s="2" t="s">
        <v>97</v>
      </c>
      <c r="D38" s="2">
        <v>8</v>
      </c>
      <c r="E38" s="2">
        <v>2</v>
      </c>
      <c r="F38" s="2">
        <v>20230137</v>
      </c>
      <c r="G38" s="2">
        <v>20</v>
      </c>
      <c r="H38" t="str">
        <f t="shared" si="1"/>
        <v>{"id": 2023013737, "dia": "SEG", "horaInicio": 8, "duracao":2, "idTurma":20230137, "idSala": 20},</v>
      </c>
      <c r="J38" s="2" t="s">
        <v>1</v>
      </c>
      <c r="K38" s="2" t="s">
        <v>174</v>
      </c>
    </row>
    <row r="39" spans="1:11" x14ac:dyDescent="0.3">
      <c r="A39" s="2">
        <v>38</v>
      </c>
      <c r="B39" s="2" t="str">
        <f t="shared" si="0"/>
        <v>2023013938</v>
      </c>
      <c r="C39" s="2" t="s">
        <v>97</v>
      </c>
      <c r="D39" s="2">
        <v>10</v>
      </c>
      <c r="E39" s="2">
        <v>2</v>
      </c>
      <c r="F39" s="2">
        <v>20230139</v>
      </c>
      <c r="G39" s="2">
        <v>3</v>
      </c>
      <c r="H39" t="str">
        <f t="shared" si="1"/>
        <v>{"id": 2023013938, "dia": "SEG", "horaInicio": 10, "duracao":2, "idTurma":20230139, "idSala": 3},</v>
      </c>
      <c r="J39" s="2" t="s">
        <v>1</v>
      </c>
      <c r="K39" s="2" t="s">
        <v>174</v>
      </c>
    </row>
    <row r="40" spans="1:11" x14ac:dyDescent="0.3">
      <c r="A40" s="2">
        <v>39</v>
      </c>
      <c r="B40" s="2" t="str">
        <f t="shared" si="0"/>
        <v>2023013939</v>
      </c>
      <c r="C40" s="2" t="s">
        <v>99</v>
      </c>
      <c r="D40" s="2">
        <v>16</v>
      </c>
      <c r="E40" s="2">
        <v>2</v>
      </c>
      <c r="F40" s="2">
        <v>20230139</v>
      </c>
      <c r="G40" s="2">
        <v>3</v>
      </c>
      <c r="H40" t="str">
        <f t="shared" si="1"/>
        <v>{"id": 2023013939, "dia": "TER", "horaInicio": 16, "duracao":2, "idTurma":20230139, "idSala": 3},</v>
      </c>
      <c r="J40" s="2" t="s">
        <v>171</v>
      </c>
      <c r="K40" s="2" t="s">
        <v>181</v>
      </c>
    </row>
    <row r="41" spans="1:11" x14ac:dyDescent="0.3">
      <c r="A41" s="2">
        <v>40</v>
      </c>
      <c r="B41" s="2" t="str">
        <f t="shared" si="0"/>
        <v>2023014140</v>
      </c>
      <c r="C41" s="2" t="s">
        <v>98</v>
      </c>
      <c r="D41" s="2">
        <v>16</v>
      </c>
      <c r="E41" s="2">
        <v>2</v>
      </c>
      <c r="F41" s="2">
        <v>20230141</v>
      </c>
      <c r="G41" s="2">
        <v>2</v>
      </c>
      <c r="H41" t="str">
        <f t="shared" si="1"/>
        <v>{"id": 2023014140, "dia": "QUA", "horaInicio": 16, "duracao":2, "idTurma":20230141, "idSala": 2},</v>
      </c>
      <c r="J41" s="2" t="s">
        <v>171</v>
      </c>
      <c r="K41" s="2" t="s">
        <v>181</v>
      </c>
    </row>
    <row r="42" spans="1:11" x14ac:dyDescent="0.3">
      <c r="A42" s="2">
        <v>41</v>
      </c>
      <c r="B42" s="2" t="str">
        <f t="shared" si="0"/>
        <v>2023014141</v>
      </c>
      <c r="C42" s="2" t="s">
        <v>97</v>
      </c>
      <c r="D42" s="2">
        <v>18</v>
      </c>
      <c r="E42" s="2">
        <v>2</v>
      </c>
      <c r="F42" s="2">
        <v>20230141</v>
      </c>
      <c r="G42" s="2">
        <v>3</v>
      </c>
      <c r="H42" t="str">
        <f t="shared" si="1"/>
        <v>{"id": 2023014141, "dia": "SEG", "horaInicio": 18, "duracao":2, "idTurma":20230141, "idSala": 3},</v>
      </c>
      <c r="J42" s="2" t="s">
        <v>40</v>
      </c>
      <c r="K42" s="2" t="s">
        <v>197</v>
      </c>
    </row>
    <row r="43" spans="1:11" x14ac:dyDescent="0.3">
      <c r="A43" s="2">
        <v>42</v>
      </c>
      <c r="B43" s="2" t="str">
        <f t="shared" si="0"/>
        <v>2023014342</v>
      </c>
      <c r="C43" s="2" t="s">
        <v>146</v>
      </c>
      <c r="D43" s="2">
        <v>8</v>
      </c>
      <c r="E43" s="2">
        <v>2</v>
      </c>
      <c r="F43" s="2">
        <v>20230143</v>
      </c>
      <c r="G43" s="2">
        <v>2</v>
      </c>
      <c r="H43" t="str">
        <f t="shared" si="1"/>
        <v>{"id": 2023014342, "dia": "SEX", "horaInicio": 8, "duracao":2, "idTurma":20230143, "idSala": 2},</v>
      </c>
      <c r="J43" s="2" t="s">
        <v>40</v>
      </c>
      <c r="K43" s="2" t="s">
        <v>197</v>
      </c>
    </row>
    <row r="44" spans="1:11" x14ac:dyDescent="0.3">
      <c r="A44" s="2">
        <v>43</v>
      </c>
      <c r="B44" s="2" t="str">
        <f t="shared" si="0"/>
        <v>2023014343</v>
      </c>
      <c r="C44" s="2" t="s">
        <v>99</v>
      </c>
      <c r="D44" s="2">
        <v>14</v>
      </c>
      <c r="E44" s="2">
        <v>2</v>
      </c>
      <c r="F44" s="2">
        <v>20230143</v>
      </c>
      <c r="G44" s="2">
        <v>2</v>
      </c>
      <c r="H44" t="str">
        <f t="shared" si="1"/>
        <v>{"id": 2023014343, "dia": "TER", "horaInicio": 14, "duracao":2, "idTurma":20230143, "idSala": 2},</v>
      </c>
      <c r="J44" s="2" t="s">
        <v>1</v>
      </c>
      <c r="K44" s="2" t="s">
        <v>158</v>
      </c>
    </row>
    <row r="45" spans="1:11" x14ac:dyDescent="0.3">
      <c r="A45" s="2">
        <v>44</v>
      </c>
      <c r="B45" s="2" t="str">
        <f t="shared" si="0"/>
        <v>2023014544</v>
      </c>
      <c r="C45" s="2" t="s">
        <v>146</v>
      </c>
      <c r="D45" s="2">
        <v>8</v>
      </c>
      <c r="E45" s="2">
        <v>2</v>
      </c>
      <c r="F45" s="2">
        <v>20230145</v>
      </c>
      <c r="G45" s="2">
        <v>2</v>
      </c>
      <c r="H45" t="str">
        <f t="shared" si="1"/>
        <v>{"id": 2023014544, "dia": "SEX", "horaInicio": 8, "duracao":2, "idTurma":20230145, "idSala": 2},</v>
      </c>
      <c r="J45" s="2" t="s">
        <v>173</v>
      </c>
      <c r="K45" s="2" t="s">
        <v>177</v>
      </c>
    </row>
    <row r="46" spans="1:11" x14ac:dyDescent="0.3">
      <c r="A46" s="2">
        <v>45</v>
      </c>
      <c r="B46" s="2" t="str">
        <f t="shared" si="0"/>
        <v>2023014545</v>
      </c>
      <c r="C46" s="2" t="s">
        <v>99</v>
      </c>
      <c r="D46" s="2">
        <v>16</v>
      </c>
      <c r="E46" s="2">
        <v>2</v>
      </c>
      <c r="F46" s="2">
        <v>20230145</v>
      </c>
      <c r="G46" s="2">
        <v>23</v>
      </c>
      <c r="H46" t="str">
        <f t="shared" si="1"/>
        <v>{"id": 2023014545, "dia": "TER", "horaInicio": 16, "duracao":2, "idTurma":20230145, "idSala": 23},</v>
      </c>
      <c r="J46" s="2" t="s">
        <v>173</v>
      </c>
      <c r="K46" s="2" t="s">
        <v>177</v>
      </c>
    </row>
    <row r="47" spans="1:11" x14ac:dyDescent="0.3">
      <c r="A47" s="2">
        <v>46</v>
      </c>
      <c r="B47" s="2" t="str">
        <f t="shared" si="0"/>
        <v>2023014646</v>
      </c>
      <c r="C47" s="2" t="s">
        <v>97</v>
      </c>
      <c r="D47" s="2">
        <v>6</v>
      </c>
      <c r="E47" s="2">
        <v>2</v>
      </c>
      <c r="F47" s="2">
        <v>20230146</v>
      </c>
      <c r="G47" s="2">
        <v>2</v>
      </c>
      <c r="H47" t="str">
        <f t="shared" si="1"/>
        <v>{"id": 2023014646, "dia": "SEG", "horaInicio": 6, "duracao":2, "idTurma":20230146, "idSala": 2},</v>
      </c>
      <c r="J47" s="2" t="s">
        <v>26</v>
      </c>
      <c r="K47" s="2" t="s">
        <v>193</v>
      </c>
    </row>
    <row r="48" spans="1:11" x14ac:dyDescent="0.3">
      <c r="A48" s="2">
        <v>47</v>
      </c>
      <c r="B48" s="2" t="str">
        <f t="shared" si="0"/>
        <v>2023014847</v>
      </c>
      <c r="C48" s="2" t="s">
        <v>112</v>
      </c>
      <c r="D48" s="2">
        <v>8</v>
      </c>
      <c r="E48" s="2">
        <v>2</v>
      </c>
      <c r="F48" s="2">
        <v>20230148</v>
      </c>
      <c r="G48" s="2">
        <v>2</v>
      </c>
      <c r="H48" t="str">
        <f t="shared" si="1"/>
        <v>{"id": 2023014847, "dia": "QUI", "horaInicio": 8, "duracao":2, "idTurma":20230148, "idSala": 2},</v>
      </c>
      <c r="J48" s="2" t="s">
        <v>26</v>
      </c>
      <c r="K48" s="2" t="s">
        <v>193</v>
      </c>
    </row>
    <row r="49" spans="1:11" x14ac:dyDescent="0.3">
      <c r="A49" s="2">
        <v>48</v>
      </c>
      <c r="B49" s="2" t="str">
        <f t="shared" si="0"/>
        <v>2023014848</v>
      </c>
      <c r="C49" s="2" t="s">
        <v>98</v>
      </c>
      <c r="D49" s="2">
        <v>14</v>
      </c>
      <c r="E49" s="2">
        <v>2</v>
      </c>
      <c r="F49" s="2">
        <v>20230148</v>
      </c>
      <c r="G49" s="2">
        <v>2</v>
      </c>
      <c r="H49" t="str">
        <f t="shared" si="1"/>
        <v>{"id": 2023014848, "dia": "QUA", "horaInicio": 14, "duracao":2, "idTurma":20230148, "idSala": 2},</v>
      </c>
      <c r="J49" s="2" t="s">
        <v>12</v>
      </c>
      <c r="K49" s="2" t="s">
        <v>194</v>
      </c>
    </row>
    <row r="50" spans="1:11" x14ac:dyDescent="0.3">
      <c r="A50" s="2">
        <v>49</v>
      </c>
      <c r="B50" s="2" t="str">
        <f t="shared" si="0"/>
        <v>2023015049</v>
      </c>
      <c r="C50" s="2" t="s">
        <v>98</v>
      </c>
      <c r="D50" s="2">
        <v>16</v>
      </c>
      <c r="E50" s="2">
        <v>2</v>
      </c>
      <c r="F50" s="2">
        <v>20230150</v>
      </c>
      <c r="G50" s="2">
        <v>10</v>
      </c>
      <c r="H50" t="str">
        <f t="shared" si="1"/>
        <v>{"id": 2023015049, "dia": "QUA", "horaInicio": 16, "duracao":2, "idTurma":20230150, "idSala": 10},</v>
      </c>
      <c r="J50" s="2" t="s">
        <v>12</v>
      </c>
      <c r="K50" s="2" t="s">
        <v>194</v>
      </c>
    </row>
    <row r="51" spans="1:11" x14ac:dyDescent="0.3">
      <c r="A51" s="2">
        <v>50</v>
      </c>
      <c r="B51" s="2" t="str">
        <f t="shared" si="0"/>
        <v>2023015050</v>
      </c>
      <c r="C51" s="2" t="s">
        <v>97</v>
      </c>
      <c r="D51" s="2">
        <v>16</v>
      </c>
      <c r="E51" s="2">
        <v>2</v>
      </c>
      <c r="F51" s="2">
        <v>20230150</v>
      </c>
      <c r="G51" s="2">
        <v>2</v>
      </c>
      <c r="H51" t="str">
        <f t="shared" si="1"/>
        <v>{"id": 2023015050, "dia": "SEG", "horaInicio": 16, "duracao":2, "idTurma":20230150, "idSala": 2},</v>
      </c>
      <c r="J51" s="2" t="s">
        <v>8</v>
      </c>
      <c r="K51" s="2" t="s">
        <v>190</v>
      </c>
    </row>
    <row r="52" spans="1:11" x14ac:dyDescent="0.3">
      <c r="A52" s="2">
        <v>51</v>
      </c>
      <c r="B52" s="2" t="str">
        <f t="shared" si="0"/>
        <v>2023015251</v>
      </c>
      <c r="C52" s="2" t="s">
        <v>98</v>
      </c>
      <c r="D52" s="2">
        <v>8</v>
      </c>
      <c r="E52" s="2">
        <v>2</v>
      </c>
      <c r="F52" s="2">
        <v>20230152</v>
      </c>
      <c r="G52" s="2">
        <v>8</v>
      </c>
      <c r="H52" t="str">
        <f t="shared" si="1"/>
        <v>{"id": 2023015251, "dia": "QUA", "horaInicio": 8, "duracao":2, "idTurma":20230152, "idSala": 8},</v>
      </c>
      <c r="J52" s="2" t="s">
        <v>113</v>
      </c>
      <c r="K52" s="2" t="s">
        <v>190</v>
      </c>
    </row>
    <row r="53" spans="1:11" x14ac:dyDescent="0.3">
      <c r="A53" s="2">
        <v>52</v>
      </c>
      <c r="B53" s="2" t="str">
        <f t="shared" si="0"/>
        <v>2023015252</v>
      </c>
      <c r="C53" s="2" t="s">
        <v>97</v>
      </c>
      <c r="D53" s="2">
        <v>10</v>
      </c>
      <c r="E53" s="2">
        <v>2</v>
      </c>
      <c r="F53" s="2">
        <v>20230152</v>
      </c>
      <c r="G53" s="2">
        <v>2</v>
      </c>
      <c r="H53" t="str">
        <f t="shared" si="1"/>
        <v>{"id": 2023015252, "dia": "SEG", "horaInicio": 10, "duracao":2, "idTurma":20230152, "idSala": 2},</v>
      </c>
      <c r="J53" s="2" t="s">
        <v>8</v>
      </c>
      <c r="K53" s="2" t="s">
        <v>203</v>
      </c>
    </row>
    <row r="54" spans="1:11" x14ac:dyDescent="0.3">
      <c r="A54" s="2">
        <v>53</v>
      </c>
      <c r="B54" s="2" t="str">
        <f t="shared" si="0"/>
        <v>2023015353</v>
      </c>
      <c r="C54" s="2" t="s">
        <v>146</v>
      </c>
      <c r="D54" s="2">
        <v>10</v>
      </c>
      <c r="E54" s="2">
        <v>2</v>
      </c>
      <c r="F54" s="2">
        <v>20230153</v>
      </c>
      <c r="G54" s="2">
        <v>10</v>
      </c>
      <c r="H54" t="str">
        <f t="shared" si="1"/>
        <v>{"id": 2023015353, "dia": "SEX", "horaInicio": 10, "duracao":2, "idTurma":20230153, "idSala": 10},</v>
      </c>
      <c r="J54" s="2" t="s">
        <v>12</v>
      </c>
      <c r="K54" s="2" t="s">
        <v>137</v>
      </c>
    </row>
    <row r="55" spans="1:11" x14ac:dyDescent="0.3">
      <c r="A55" s="2">
        <v>54</v>
      </c>
      <c r="B55" s="2" t="str">
        <f t="shared" si="0"/>
        <v>2023015454</v>
      </c>
      <c r="C55" s="2" t="s">
        <v>112</v>
      </c>
      <c r="D55" s="2">
        <v>8</v>
      </c>
      <c r="E55" s="2">
        <v>2</v>
      </c>
      <c r="F55" s="2">
        <v>20230154</v>
      </c>
      <c r="G55" s="2">
        <v>2</v>
      </c>
      <c r="H55" t="str">
        <f t="shared" si="1"/>
        <v>{"id": 2023015454, "dia": "QUI", "horaInicio": 8, "duracao":2, "idTurma":20230154, "idSala": 2},</v>
      </c>
      <c r="J55" s="2" t="s">
        <v>170</v>
      </c>
      <c r="K55" s="2" t="s">
        <v>185</v>
      </c>
    </row>
    <row r="56" spans="1:11" x14ac:dyDescent="0.3">
      <c r="A56" s="2">
        <v>55</v>
      </c>
      <c r="B56" s="2" t="str">
        <f t="shared" si="0"/>
        <v>2023015555</v>
      </c>
      <c r="C56" s="2" t="s">
        <v>98</v>
      </c>
      <c r="D56" s="2">
        <v>10</v>
      </c>
      <c r="E56" s="2">
        <v>2</v>
      </c>
      <c r="F56" s="2">
        <v>20230155</v>
      </c>
      <c r="G56" s="2">
        <v>15</v>
      </c>
      <c r="H56" t="str">
        <f t="shared" si="1"/>
        <v>{"id": 2023015555, "dia": "QUA", "horaInicio": 10, "duracao":2, "idTurma":20230155, "idSala": 15},</v>
      </c>
      <c r="J56" s="2" t="s">
        <v>170</v>
      </c>
      <c r="K56" s="2" t="s">
        <v>185</v>
      </c>
    </row>
    <row r="57" spans="1:11" x14ac:dyDescent="0.3">
      <c r="A57" s="2">
        <v>56</v>
      </c>
      <c r="B57" s="2" t="str">
        <f t="shared" si="0"/>
        <v>2023015756</v>
      </c>
      <c r="C57" s="2" t="s">
        <v>146</v>
      </c>
      <c r="D57" s="2">
        <v>14</v>
      </c>
      <c r="E57" s="2">
        <v>2</v>
      </c>
      <c r="F57" s="2">
        <v>20230157</v>
      </c>
      <c r="G57" s="2">
        <v>2</v>
      </c>
      <c r="H57" t="str">
        <f t="shared" si="1"/>
        <v>{"id": 2023015756, "dia": "SEX", "horaInicio": 14, "duracao":2, "idTurma":20230157, "idSala": 2},</v>
      </c>
      <c r="J57" s="2" t="s">
        <v>26</v>
      </c>
      <c r="K57" s="2" t="s">
        <v>176</v>
      </c>
    </row>
    <row r="58" spans="1:11" x14ac:dyDescent="0.3">
      <c r="A58" s="2">
        <v>57</v>
      </c>
      <c r="B58" s="2" t="str">
        <f t="shared" si="0"/>
        <v>2023015757</v>
      </c>
      <c r="C58" s="2" t="s">
        <v>146</v>
      </c>
      <c r="D58" s="2">
        <v>16</v>
      </c>
      <c r="E58" s="2">
        <v>2</v>
      </c>
      <c r="F58" s="2">
        <v>20230157</v>
      </c>
      <c r="G58" s="2">
        <v>26</v>
      </c>
      <c r="H58" t="str">
        <f t="shared" si="1"/>
        <v>{"id": 2023015757, "dia": "SEX", "horaInicio": 16, "duracao":2, "idTurma":20230157, "idSala": 26},</v>
      </c>
      <c r="J58" s="2" t="s">
        <v>26</v>
      </c>
      <c r="K58" s="2" t="s">
        <v>176</v>
      </c>
    </row>
    <row r="59" spans="1:11" x14ac:dyDescent="0.3">
      <c r="A59" s="2">
        <v>58</v>
      </c>
      <c r="B59" s="2" t="str">
        <f t="shared" si="0"/>
        <v>2023015958</v>
      </c>
      <c r="C59" s="2" t="s">
        <v>97</v>
      </c>
      <c r="D59" s="2">
        <v>14</v>
      </c>
      <c r="E59" s="2">
        <v>2</v>
      </c>
      <c r="F59" s="2">
        <v>20230159</v>
      </c>
      <c r="G59" s="2">
        <v>3</v>
      </c>
      <c r="H59" t="str">
        <f t="shared" si="1"/>
        <v>{"id": 2023015958, "dia": "SEG", "horaInicio": 14, "duracao":2, "idTurma":20230159, "idSala": 3},</v>
      </c>
      <c r="J59" s="2" t="s">
        <v>170</v>
      </c>
      <c r="K59" s="2" t="s">
        <v>180</v>
      </c>
    </row>
    <row r="60" spans="1:11" x14ac:dyDescent="0.3">
      <c r="A60" s="2">
        <v>59</v>
      </c>
      <c r="B60" s="2" t="str">
        <f t="shared" si="0"/>
        <v>2023015959</v>
      </c>
      <c r="C60" s="2" t="s">
        <v>112</v>
      </c>
      <c r="D60" s="2">
        <v>16</v>
      </c>
      <c r="E60" s="2">
        <v>2</v>
      </c>
      <c r="F60" s="2">
        <v>20230159</v>
      </c>
      <c r="G60" s="2">
        <v>3</v>
      </c>
      <c r="H60" t="str">
        <f t="shared" si="1"/>
        <v>{"id": 2023015959, "dia": "QUI", "horaInicio": 16, "duracao":2, "idTurma":20230159, "idSala": 3},</v>
      </c>
      <c r="J60" s="2" t="s">
        <v>170</v>
      </c>
      <c r="K60" s="2" t="s">
        <v>180</v>
      </c>
    </row>
  </sheetData>
  <autoFilter ref="A1:H1" xr:uid="{FA37617F-A236-483A-89A2-493072ED8677}">
    <sortState xmlns:xlrd2="http://schemas.microsoft.com/office/spreadsheetml/2017/richdata2" ref="A2:H60">
      <sortCondition ref="F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8670-CE96-42CB-B3DB-9A77F0B6584A}">
  <dimension ref="A1:H3"/>
  <sheetViews>
    <sheetView zoomScale="85" zoomScaleNormal="85" workbookViewId="0">
      <selection activeCell="G17" sqref="G17"/>
    </sheetView>
  </sheetViews>
  <sheetFormatPr defaultRowHeight="14.4" x14ac:dyDescent="0.3"/>
  <cols>
    <col min="1" max="1" width="9.44140625" bestFit="1" customWidth="1"/>
    <col min="2" max="2" width="10.33203125" bestFit="1" customWidth="1"/>
    <col min="3" max="3" width="11.44140625" bestFit="1" customWidth="1"/>
    <col min="4" max="4" width="18" bestFit="1" customWidth="1"/>
    <col min="5" max="5" width="14.6640625" bestFit="1" customWidth="1"/>
    <col min="6" max="6" width="14.88671875" bestFit="1" customWidth="1"/>
    <col min="7" max="7" width="13.21875" bestFit="1" customWidth="1"/>
    <col min="8" max="8" width="84" bestFit="1" customWidth="1"/>
  </cols>
  <sheetData>
    <row r="1" spans="1:8" ht="15.6" x14ac:dyDescent="0.3">
      <c r="A1" s="4" t="s">
        <v>276</v>
      </c>
      <c r="B1" s="4" t="s">
        <v>321</v>
      </c>
      <c r="C1" s="4" t="s">
        <v>281</v>
      </c>
      <c r="D1" s="4" t="s">
        <v>280</v>
      </c>
      <c r="E1" s="4" t="s">
        <v>279</v>
      </c>
      <c r="F1" s="4" t="s">
        <v>282</v>
      </c>
      <c r="G1" s="4" t="s">
        <v>283</v>
      </c>
      <c r="H1" s="10" t="s">
        <v>272</v>
      </c>
    </row>
    <row r="2" spans="1:8" x14ac:dyDescent="0.3">
      <c r="A2" s="2">
        <v>1</v>
      </c>
      <c r="B2" s="2" t="str">
        <f>_xlfn.CONCAT(F2,IF(A2&lt;10,_xlfn.CONCAT(0,A2),A2))</f>
        <v>2023020601</v>
      </c>
      <c r="C2" s="2" t="s">
        <v>97</v>
      </c>
      <c r="D2" s="2">
        <v>8</v>
      </c>
      <c r="E2" s="2">
        <v>2</v>
      </c>
      <c r="F2" s="2">
        <v>20230206</v>
      </c>
      <c r="G2" s="2" t="s">
        <v>329</v>
      </c>
      <c r="H2" t="str">
        <f>_xlfn.CONCAT($B$1,B2,$C$1,C2,$D$1,D2,$E$1,E2,$F$1,F2,$G$1,G2,"},")</f>
        <v>{"id": 2023020601, "dia": "SEG", "horaInicio": 8, "duracao":2, "idTurma":20230206, "idSala": 106CCT},</v>
      </c>
    </row>
    <row r="3" spans="1:8" x14ac:dyDescent="0.3">
      <c r="A3">
        <v>2</v>
      </c>
      <c r="C3" s="2" t="s">
        <v>98</v>
      </c>
      <c r="D3" s="2">
        <v>8</v>
      </c>
      <c r="E3" s="2">
        <v>2</v>
      </c>
      <c r="F3" s="2">
        <v>20230206</v>
      </c>
      <c r="G3" s="2" t="s">
        <v>329</v>
      </c>
      <c r="H3" t="str">
        <f>_xlfn.CONCAT($B$1,B3,$C$1,C3,$D$1,D3,$E$1,E3,$F$1,F3,$G$1,G3,"},")</f>
        <v>{"id": , "dia": "QUA", "horaInicio": 8, "duracao":2, "idTurma":20230206, "idSala": 106CCT},</v>
      </c>
    </row>
  </sheetData>
  <autoFilter ref="A1:H1" xr:uid="{159C8670-CE96-42CB-B3DB-9A77F0B6584A}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D712-AA11-410F-A638-691AE65C0FC9}">
  <dimension ref="A1:H2"/>
  <sheetViews>
    <sheetView zoomScale="85" zoomScaleNormal="85" workbookViewId="0">
      <selection activeCell="F26" sqref="F26"/>
    </sheetView>
  </sheetViews>
  <sheetFormatPr defaultRowHeight="14.4" x14ac:dyDescent="0.3"/>
  <cols>
    <col min="1" max="1" width="9.44140625" bestFit="1" customWidth="1"/>
    <col min="2" max="2" width="10.33203125" bestFit="1" customWidth="1"/>
    <col min="3" max="3" width="11.44140625" bestFit="1" customWidth="1"/>
    <col min="4" max="4" width="18" bestFit="1" customWidth="1"/>
    <col min="5" max="5" width="14.6640625" bestFit="1" customWidth="1"/>
    <col min="6" max="6" width="14.88671875" bestFit="1" customWidth="1"/>
    <col min="7" max="7" width="13.21875" bestFit="1" customWidth="1"/>
    <col min="8" max="8" width="84" bestFit="1" customWidth="1"/>
  </cols>
  <sheetData>
    <row r="1" spans="1:8" ht="15.6" x14ac:dyDescent="0.3">
      <c r="A1" s="4" t="s">
        <v>276</v>
      </c>
      <c r="B1" s="4" t="s">
        <v>321</v>
      </c>
      <c r="C1" s="4" t="s">
        <v>281</v>
      </c>
      <c r="D1" s="4" t="s">
        <v>280</v>
      </c>
      <c r="E1" s="4" t="s">
        <v>279</v>
      </c>
      <c r="F1" s="4" t="s">
        <v>282</v>
      </c>
      <c r="G1" s="4" t="s">
        <v>283</v>
      </c>
      <c r="H1" s="10" t="s">
        <v>272</v>
      </c>
    </row>
    <row r="2" spans="1:8" x14ac:dyDescent="0.3">
      <c r="A2" s="2">
        <v>1</v>
      </c>
      <c r="B2" s="2" t="str">
        <f>_xlfn.CONCAT(F2,IF(A2&lt;10,_xlfn.CONCAT(0,A2),A2))</f>
        <v>2023010101</v>
      </c>
      <c r="C2" s="2" t="s">
        <v>99</v>
      </c>
      <c r="D2" s="2">
        <v>8</v>
      </c>
      <c r="E2" s="2">
        <v>2</v>
      </c>
      <c r="F2" s="2">
        <v>20230101</v>
      </c>
      <c r="G2" s="2" t="s">
        <v>273</v>
      </c>
      <c r="H2" t="str">
        <f>_xlfn.CONCAT($B$1,B2,$C$1,C2,$D$1,D2,$E$1,E2,$F$1,F2,$G$1,G2,"},")</f>
        <v>{"id": 2023010101, "dia": "TER", "horaInicio": 8, "duracao":2, "idTurma":20230101, "idSala": null},</v>
      </c>
    </row>
  </sheetData>
  <autoFilter ref="A1:H1" xr:uid="{D33BD712-AA11-410F-A638-691AE65C0FC9}"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9EB6-85B7-4731-95F1-EF59AA4EDEC1}">
  <dimension ref="A1"/>
  <sheetViews>
    <sheetView workbookViewId="0">
      <selection activeCell="K33" sqref="K3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A1B3E-41E2-4FFF-B50C-A01482EFD552}">
  <dimension ref="A1:C38"/>
  <sheetViews>
    <sheetView workbookViewId="0">
      <selection activeCell="J19" sqref="J19"/>
    </sheetView>
  </sheetViews>
  <sheetFormatPr defaultRowHeight="14.4" x14ac:dyDescent="0.3"/>
  <cols>
    <col min="1" max="1" width="9" bestFit="1" customWidth="1"/>
    <col min="2" max="2" width="12" bestFit="1" customWidth="1"/>
    <col min="3" max="3" width="25.77734375" bestFit="1" customWidth="1"/>
  </cols>
  <sheetData>
    <row r="1" spans="1:3" ht="15.6" x14ac:dyDescent="0.3">
      <c r="A1" s="3" t="s">
        <v>47</v>
      </c>
      <c r="B1" s="4" t="s">
        <v>50</v>
      </c>
      <c r="C1" s="4" t="s">
        <v>52</v>
      </c>
    </row>
    <row r="2" spans="1:3" x14ac:dyDescent="0.3">
      <c r="A2" t="s">
        <v>284</v>
      </c>
      <c r="B2" t="s">
        <v>10</v>
      </c>
      <c r="C2" t="s">
        <v>192</v>
      </c>
    </row>
    <row r="3" spans="1:3" x14ac:dyDescent="0.3">
      <c r="A3" t="s">
        <v>285</v>
      </c>
      <c r="B3" t="s">
        <v>4</v>
      </c>
      <c r="C3" t="s">
        <v>235</v>
      </c>
    </row>
    <row r="4" spans="1:3" x14ac:dyDescent="0.3">
      <c r="A4" t="s">
        <v>286</v>
      </c>
      <c r="B4" t="s">
        <v>173</v>
      </c>
      <c r="C4" t="s">
        <v>177</v>
      </c>
    </row>
    <row r="5" spans="1:3" x14ac:dyDescent="0.3">
      <c r="A5" t="s">
        <v>287</v>
      </c>
      <c r="B5" t="s">
        <v>1</v>
      </c>
      <c r="C5" t="s">
        <v>174</v>
      </c>
    </row>
    <row r="6" spans="1:3" x14ac:dyDescent="0.3">
      <c r="A6" t="s">
        <v>288</v>
      </c>
      <c r="B6" t="s">
        <v>8</v>
      </c>
      <c r="C6" t="s">
        <v>190</v>
      </c>
    </row>
    <row r="7" spans="1:3" x14ac:dyDescent="0.3">
      <c r="A7" t="s">
        <v>289</v>
      </c>
      <c r="B7" t="s">
        <v>113</v>
      </c>
      <c r="C7" t="s">
        <v>190</v>
      </c>
    </row>
    <row r="8" spans="1:3" x14ac:dyDescent="0.3">
      <c r="A8" t="s">
        <v>290</v>
      </c>
      <c r="B8" t="s">
        <v>8</v>
      </c>
      <c r="C8" t="s">
        <v>203</v>
      </c>
    </row>
    <row r="9" spans="1:3" x14ac:dyDescent="0.3">
      <c r="A9" t="s">
        <v>291</v>
      </c>
      <c r="B9" t="s">
        <v>12</v>
      </c>
      <c r="C9" t="s">
        <v>199</v>
      </c>
    </row>
    <row r="10" spans="1:3" x14ac:dyDescent="0.3">
      <c r="A10" t="s">
        <v>292</v>
      </c>
      <c r="B10" t="s">
        <v>273</v>
      </c>
      <c r="C10" t="s">
        <v>155</v>
      </c>
    </row>
    <row r="11" spans="1:3" x14ac:dyDescent="0.3">
      <c r="A11" t="s">
        <v>293</v>
      </c>
      <c r="B11" t="s">
        <v>273</v>
      </c>
      <c r="C11" t="s">
        <v>182</v>
      </c>
    </row>
    <row r="12" spans="1:3" x14ac:dyDescent="0.3">
      <c r="A12" t="s">
        <v>294</v>
      </c>
      <c r="B12" t="s">
        <v>273</v>
      </c>
      <c r="C12" t="s">
        <v>186</v>
      </c>
    </row>
    <row r="13" spans="1:3" x14ac:dyDescent="0.3">
      <c r="A13" t="s">
        <v>295</v>
      </c>
      <c r="B13" t="s">
        <v>273</v>
      </c>
      <c r="C13" t="s">
        <v>184</v>
      </c>
    </row>
    <row r="14" spans="1:3" x14ac:dyDescent="0.3">
      <c r="A14" t="s">
        <v>296</v>
      </c>
      <c r="B14" t="s">
        <v>273</v>
      </c>
      <c r="C14" t="s">
        <v>187</v>
      </c>
    </row>
    <row r="15" spans="1:3" x14ac:dyDescent="0.3">
      <c r="A15" t="s">
        <v>297</v>
      </c>
      <c r="B15" t="s">
        <v>273</v>
      </c>
      <c r="C15" t="s">
        <v>274</v>
      </c>
    </row>
    <row r="16" spans="1:3" x14ac:dyDescent="0.3">
      <c r="A16" t="s">
        <v>298</v>
      </c>
      <c r="B16" t="s">
        <v>273</v>
      </c>
      <c r="C16" t="s">
        <v>183</v>
      </c>
    </row>
    <row r="17" spans="1:3" x14ac:dyDescent="0.3">
      <c r="A17" t="s">
        <v>299</v>
      </c>
      <c r="B17" t="s">
        <v>171</v>
      </c>
      <c r="C17" t="s">
        <v>181</v>
      </c>
    </row>
    <row r="18" spans="1:3" x14ac:dyDescent="0.3">
      <c r="A18" t="s">
        <v>300</v>
      </c>
      <c r="B18" t="s">
        <v>17</v>
      </c>
      <c r="C18" t="s">
        <v>188</v>
      </c>
    </row>
    <row r="19" spans="1:3" x14ac:dyDescent="0.3">
      <c r="A19" t="s">
        <v>301</v>
      </c>
      <c r="B19" t="s">
        <v>173</v>
      </c>
      <c r="C19" t="s">
        <v>175</v>
      </c>
    </row>
    <row r="20" spans="1:3" x14ac:dyDescent="0.3">
      <c r="A20" t="s">
        <v>302</v>
      </c>
      <c r="B20" t="s">
        <v>26</v>
      </c>
      <c r="C20" t="s">
        <v>193</v>
      </c>
    </row>
    <row r="21" spans="1:3" x14ac:dyDescent="0.3">
      <c r="A21" t="s">
        <v>303</v>
      </c>
      <c r="B21" t="s">
        <v>1</v>
      </c>
      <c r="C21" t="s">
        <v>178</v>
      </c>
    </row>
    <row r="22" spans="1:3" x14ac:dyDescent="0.3">
      <c r="A22" t="s">
        <v>304</v>
      </c>
      <c r="B22" t="s">
        <v>1</v>
      </c>
      <c r="C22" t="s">
        <v>195</v>
      </c>
    </row>
    <row r="23" spans="1:3" x14ac:dyDescent="0.3">
      <c r="A23" t="s">
        <v>305</v>
      </c>
      <c r="B23" t="s">
        <v>1</v>
      </c>
      <c r="C23" t="s">
        <v>195</v>
      </c>
    </row>
    <row r="24" spans="1:3" x14ac:dyDescent="0.3">
      <c r="A24" t="s">
        <v>306</v>
      </c>
      <c r="B24" t="s">
        <v>1</v>
      </c>
      <c r="C24" t="s">
        <v>195</v>
      </c>
    </row>
    <row r="25" spans="1:3" x14ac:dyDescent="0.3">
      <c r="A25" t="s">
        <v>307</v>
      </c>
      <c r="B25" t="s">
        <v>17</v>
      </c>
      <c r="C25" t="s">
        <v>118</v>
      </c>
    </row>
    <row r="26" spans="1:3" x14ac:dyDescent="0.3">
      <c r="A26" t="s">
        <v>308</v>
      </c>
      <c r="B26" t="s">
        <v>172</v>
      </c>
      <c r="C26" t="s">
        <v>189</v>
      </c>
    </row>
    <row r="27" spans="1:3" x14ac:dyDescent="0.3">
      <c r="A27" t="s">
        <v>309</v>
      </c>
      <c r="B27" t="s">
        <v>170</v>
      </c>
      <c r="C27" t="s">
        <v>185</v>
      </c>
    </row>
    <row r="28" spans="1:3" x14ac:dyDescent="0.3">
      <c r="A28" t="s">
        <v>310</v>
      </c>
      <c r="B28" t="s">
        <v>113</v>
      </c>
      <c r="C28" t="s">
        <v>196</v>
      </c>
    </row>
    <row r="29" spans="1:3" x14ac:dyDescent="0.3">
      <c r="A29" t="s">
        <v>311</v>
      </c>
      <c r="B29" t="s">
        <v>8</v>
      </c>
      <c r="C29" t="s">
        <v>179</v>
      </c>
    </row>
    <row r="30" spans="1:3" x14ac:dyDescent="0.3">
      <c r="A30" t="s">
        <v>312</v>
      </c>
      <c r="B30" t="s">
        <v>12</v>
      </c>
      <c r="C30" t="s">
        <v>137</v>
      </c>
    </row>
    <row r="31" spans="1:3" x14ac:dyDescent="0.3">
      <c r="A31" t="s">
        <v>313</v>
      </c>
      <c r="B31" t="s">
        <v>170</v>
      </c>
      <c r="C31" t="s">
        <v>180</v>
      </c>
    </row>
    <row r="32" spans="1:3" x14ac:dyDescent="0.3">
      <c r="A32" t="s">
        <v>314</v>
      </c>
      <c r="B32" t="s">
        <v>12</v>
      </c>
      <c r="C32" t="s">
        <v>191</v>
      </c>
    </row>
    <row r="33" spans="1:3" x14ac:dyDescent="0.3">
      <c r="A33" t="s">
        <v>315</v>
      </c>
      <c r="B33" t="s">
        <v>40</v>
      </c>
      <c r="C33" t="s">
        <v>197</v>
      </c>
    </row>
    <row r="34" spans="1:3" x14ac:dyDescent="0.3">
      <c r="A34" t="s">
        <v>316</v>
      </c>
      <c r="B34" t="s">
        <v>273</v>
      </c>
      <c r="C34" t="s">
        <v>200</v>
      </c>
    </row>
    <row r="35" spans="1:3" x14ac:dyDescent="0.3">
      <c r="A35" t="s">
        <v>317</v>
      </c>
      <c r="B35" t="s">
        <v>1</v>
      </c>
      <c r="C35" t="s">
        <v>202</v>
      </c>
    </row>
    <row r="36" spans="1:3" x14ac:dyDescent="0.3">
      <c r="A36" t="s">
        <v>318</v>
      </c>
      <c r="B36" t="s">
        <v>1</v>
      </c>
      <c r="C36" t="s">
        <v>158</v>
      </c>
    </row>
    <row r="37" spans="1:3" x14ac:dyDescent="0.3">
      <c r="A37" t="s">
        <v>319</v>
      </c>
      <c r="B37" t="s">
        <v>12</v>
      </c>
      <c r="C37" t="s">
        <v>194</v>
      </c>
    </row>
    <row r="38" spans="1:3" x14ac:dyDescent="0.3">
      <c r="A38" t="s">
        <v>320</v>
      </c>
      <c r="B38" t="s">
        <v>26</v>
      </c>
      <c r="C38" t="s">
        <v>176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4D71C-3554-4427-A269-8B3E41CD6F70}">
  <dimension ref="A1:M63"/>
  <sheetViews>
    <sheetView zoomScale="70" zoomScaleNormal="70" workbookViewId="0">
      <pane ySplit="1" topLeftCell="A2" activePane="bottomLeft" state="frozen"/>
      <selection activeCell="K33" sqref="K33"/>
      <selection pane="bottomLeft" activeCell="K33" sqref="K33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11.6640625" bestFit="1" customWidth="1"/>
    <col min="4" max="5" width="12" bestFit="1" customWidth="1"/>
    <col min="6" max="6" width="18.77734375" bestFit="1" customWidth="1"/>
    <col min="7" max="7" width="27.21875" bestFit="1" customWidth="1"/>
    <col min="8" max="8" width="13.21875" bestFit="1" customWidth="1"/>
    <col min="9" max="9" width="8.33203125" bestFit="1" customWidth="1"/>
    <col min="10" max="10" width="8" bestFit="1" customWidth="1"/>
    <col min="11" max="11" width="10.109375" bestFit="1" customWidth="1"/>
    <col min="12" max="12" width="11" bestFit="1" customWidth="1"/>
    <col min="13" max="13" width="19.44140625" bestFit="1" customWidth="1"/>
  </cols>
  <sheetData>
    <row r="1" spans="1:13" s="4" customFormat="1" ht="15.6" x14ac:dyDescent="0.3">
      <c r="A1" s="3" t="s">
        <v>47</v>
      </c>
      <c r="B1" s="4" t="s">
        <v>48</v>
      </c>
      <c r="C1" s="4" t="s">
        <v>49</v>
      </c>
      <c r="D1" s="4" t="s">
        <v>54</v>
      </c>
      <c r="E1" s="4" t="s">
        <v>50</v>
      </c>
      <c r="F1" s="4" t="s">
        <v>51</v>
      </c>
      <c r="G1" s="4" t="s">
        <v>52</v>
      </c>
      <c r="H1" s="4" t="s">
        <v>266</v>
      </c>
      <c r="I1" s="4" t="s">
        <v>2</v>
      </c>
      <c r="J1" s="4" t="s">
        <v>91</v>
      </c>
      <c r="K1" s="4" t="s">
        <v>53</v>
      </c>
      <c r="L1" s="4" t="s">
        <v>89</v>
      </c>
      <c r="M1" s="4" t="s">
        <v>94</v>
      </c>
    </row>
    <row r="2" spans="1:13" x14ac:dyDescent="0.3">
      <c r="B2">
        <v>2023</v>
      </c>
      <c r="C2">
        <v>1</v>
      </c>
      <c r="D2">
        <v>40</v>
      </c>
      <c r="E2" t="s">
        <v>4</v>
      </c>
      <c r="F2" s="8" t="s">
        <v>236</v>
      </c>
      <c r="G2" t="s">
        <v>235</v>
      </c>
      <c r="H2" t="str">
        <f>_xlfn.CONCAT(A2,1)</f>
        <v>1</v>
      </c>
      <c r="I2" t="s">
        <v>101</v>
      </c>
      <c r="J2" t="s">
        <v>99</v>
      </c>
      <c r="K2">
        <v>8</v>
      </c>
      <c r="L2">
        <v>2</v>
      </c>
      <c r="M2">
        <v>1</v>
      </c>
    </row>
    <row r="3" spans="1:13" x14ac:dyDescent="0.3">
      <c r="B3">
        <v>2023</v>
      </c>
      <c r="C3">
        <v>1</v>
      </c>
      <c r="D3">
        <v>40</v>
      </c>
      <c r="E3" t="s">
        <v>4</v>
      </c>
      <c r="F3" s="8" t="s">
        <v>236</v>
      </c>
      <c r="G3" t="s">
        <v>235</v>
      </c>
      <c r="I3" t="s">
        <v>101</v>
      </c>
      <c r="J3" t="s">
        <v>112</v>
      </c>
      <c r="K3">
        <v>8</v>
      </c>
      <c r="L3">
        <v>2</v>
      </c>
      <c r="M3">
        <v>1</v>
      </c>
    </row>
    <row r="4" spans="1:13" x14ac:dyDescent="0.3">
      <c r="B4">
        <v>2023</v>
      </c>
      <c r="C4">
        <v>1</v>
      </c>
      <c r="D4">
        <v>40</v>
      </c>
      <c r="E4" t="s">
        <v>4</v>
      </c>
      <c r="F4" s="8" t="s">
        <v>236</v>
      </c>
      <c r="G4" t="s">
        <v>235</v>
      </c>
      <c r="I4" t="s">
        <v>101</v>
      </c>
      <c r="J4" t="s">
        <v>146</v>
      </c>
      <c r="K4">
        <v>8</v>
      </c>
      <c r="L4">
        <v>2</v>
      </c>
      <c r="M4">
        <v>1</v>
      </c>
    </row>
    <row r="5" spans="1:13" x14ac:dyDescent="0.3">
      <c r="B5">
        <v>2023</v>
      </c>
      <c r="C5">
        <v>1</v>
      </c>
      <c r="D5">
        <v>60</v>
      </c>
      <c r="E5" t="s">
        <v>10</v>
      </c>
      <c r="F5" s="8" t="s">
        <v>237</v>
      </c>
      <c r="G5" t="s">
        <v>192</v>
      </c>
      <c r="I5" t="s">
        <v>104</v>
      </c>
      <c r="J5" t="s">
        <v>99</v>
      </c>
      <c r="K5">
        <v>14</v>
      </c>
      <c r="L5">
        <v>2</v>
      </c>
      <c r="M5">
        <v>1</v>
      </c>
    </row>
    <row r="6" spans="1:13" x14ac:dyDescent="0.3">
      <c r="B6">
        <v>2023</v>
      </c>
      <c r="C6">
        <v>1</v>
      </c>
      <c r="D6">
        <v>60</v>
      </c>
      <c r="E6" t="s">
        <v>10</v>
      </c>
      <c r="F6" s="8" t="s">
        <v>237</v>
      </c>
      <c r="G6" t="s">
        <v>192</v>
      </c>
      <c r="I6" t="s">
        <v>104</v>
      </c>
      <c r="J6" t="s">
        <v>112</v>
      </c>
      <c r="K6">
        <v>14</v>
      </c>
      <c r="L6">
        <v>2</v>
      </c>
      <c r="M6">
        <v>1</v>
      </c>
    </row>
    <row r="7" spans="1:13" x14ac:dyDescent="0.3">
      <c r="B7">
        <v>2023</v>
      </c>
      <c r="C7">
        <v>1</v>
      </c>
      <c r="D7">
        <v>35</v>
      </c>
      <c r="E7" t="s">
        <v>12</v>
      </c>
      <c r="F7" s="8" t="s">
        <v>239</v>
      </c>
      <c r="G7" t="s">
        <v>199</v>
      </c>
      <c r="I7" t="s">
        <v>105</v>
      </c>
      <c r="J7" t="s">
        <v>98</v>
      </c>
      <c r="K7">
        <v>16</v>
      </c>
      <c r="L7">
        <v>2</v>
      </c>
      <c r="M7">
        <v>1</v>
      </c>
    </row>
    <row r="8" spans="1:13" x14ac:dyDescent="0.3">
      <c r="B8">
        <v>2023</v>
      </c>
      <c r="C8">
        <v>1</v>
      </c>
      <c r="D8">
        <v>40</v>
      </c>
      <c r="E8" t="s">
        <v>1</v>
      </c>
      <c r="F8" s="8" t="s">
        <v>240</v>
      </c>
      <c r="G8" t="s">
        <v>174</v>
      </c>
      <c r="I8" t="s">
        <v>161</v>
      </c>
      <c r="J8" t="s">
        <v>97</v>
      </c>
      <c r="K8">
        <v>8</v>
      </c>
      <c r="L8">
        <v>2</v>
      </c>
      <c r="M8">
        <v>1</v>
      </c>
    </row>
    <row r="9" spans="1:13" x14ac:dyDescent="0.3">
      <c r="B9">
        <v>2023</v>
      </c>
      <c r="C9">
        <v>1</v>
      </c>
      <c r="D9">
        <v>40</v>
      </c>
      <c r="E9" t="s">
        <v>1</v>
      </c>
      <c r="F9" s="8" t="s">
        <v>240</v>
      </c>
      <c r="G9" t="s">
        <v>174</v>
      </c>
      <c r="I9" t="s">
        <v>167</v>
      </c>
      <c r="J9" t="s">
        <v>98</v>
      </c>
      <c r="K9">
        <v>8</v>
      </c>
      <c r="L9">
        <v>2</v>
      </c>
      <c r="M9">
        <v>1</v>
      </c>
    </row>
    <row r="10" spans="1:13" x14ac:dyDescent="0.3">
      <c r="B10">
        <v>2023</v>
      </c>
      <c r="C10">
        <v>1</v>
      </c>
      <c r="D10">
        <v>35</v>
      </c>
      <c r="E10" t="s">
        <v>173</v>
      </c>
      <c r="F10" s="8" t="s">
        <v>241</v>
      </c>
      <c r="G10" t="s">
        <v>177</v>
      </c>
      <c r="I10" s="6" t="s">
        <v>166</v>
      </c>
      <c r="J10" t="s">
        <v>97</v>
      </c>
      <c r="K10">
        <v>10</v>
      </c>
      <c r="L10">
        <v>2</v>
      </c>
      <c r="M10">
        <v>1</v>
      </c>
    </row>
    <row r="11" spans="1:13" x14ac:dyDescent="0.3">
      <c r="B11">
        <v>2023</v>
      </c>
      <c r="C11">
        <v>1</v>
      </c>
      <c r="D11">
        <v>35</v>
      </c>
      <c r="E11" t="s">
        <v>173</v>
      </c>
      <c r="F11" s="8" t="s">
        <v>241</v>
      </c>
      <c r="G11" t="s">
        <v>177</v>
      </c>
      <c r="I11" s="7" t="s">
        <v>166</v>
      </c>
      <c r="J11" t="s">
        <v>112</v>
      </c>
      <c r="K11">
        <v>10</v>
      </c>
      <c r="L11">
        <v>2</v>
      </c>
      <c r="M11">
        <v>1</v>
      </c>
    </row>
    <row r="12" spans="1:13" x14ac:dyDescent="0.3">
      <c r="B12">
        <v>2023</v>
      </c>
      <c r="C12">
        <v>1</v>
      </c>
      <c r="D12">
        <v>45</v>
      </c>
      <c r="E12" t="s">
        <v>8</v>
      </c>
      <c r="F12" s="8" t="s">
        <v>242</v>
      </c>
      <c r="G12" t="s">
        <v>190</v>
      </c>
      <c r="I12" t="s">
        <v>104</v>
      </c>
      <c r="J12" t="s">
        <v>99</v>
      </c>
      <c r="K12">
        <v>10</v>
      </c>
      <c r="L12">
        <v>2</v>
      </c>
      <c r="M12">
        <v>1</v>
      </c>
    </row>
    <row r="13" spans="1:13" x14ac:dyDescent="0.3">
      <c r="B13">
        <v>2023</v>
      </c>
      <c r="C13">
        <v>1</v>
      </c>
      <c r="D13">
        <v>25</v>
      </c>
      <c r="E13" t="s">
        <v>113</v>
      </c>
      <c r="F13" s="8" t="s">
        <v>242</v>
      </c>
      <c r="G13" t="s">
        <v>190</v>
      </c>
      <c r="I13" t="s">
        <v>168</v>
      </c>
      <c r="J13" t="s">
        <v>98</v>
      </c>
      <c r="K13">
        <v>10</v>
      </c>
      <c r="L13">
        <v>2</v>
      </c>
      <c r="M13">
        <v>1</v>
      </c>
    </row>
    <row r="14" spans="1:13" x14ac:dyDescent="0.3">
      <c r="B14">
        <v>2023</v>
      </c>
      <c r="C14">
        <v>1</v>
      </c>
      <c r="D14">
        <v>25</v>
      </c>
      <c r="E14" t="s">
        <v>8</v>
      </c>
      <c r="F14" s="8" t="s">
        <v>242</v>
      </c>
      <c r="G14" t="s">
        <v>203</v>
      </c>
      <c r="I14" t="s">
        <v>159</v>
      </c>
      <c r="J14" t="s">
        <v>146</v>
      </c>
      <c r="K14">
        <v>10</v>
      </c>
      <c r="L14">
        <v>2</v>
      </c>
      <c r="M14">
        <v>1</v>
      </c>
    </row>
    <row r="15" spans="1:13" x14ac:dyDescent="0.3">
      <c r="A15">
        <v>20231</v>
      </c>
      <c r="B15">
        <v>2023</v>
      </c>
      <c r="C15">
        <v>1</v>
      </c>
      <c r="D15">
        <v>45</v>
      </c>
      <c r="E15" t="s">
        <v>173</v>
      </c>
      <c r="F15" s="8" t="s">
        <v>244</v>
      </c>
      <c r="G15" t="s">
        <v>175</v>
      </c>
      <c r="I15" t="s">
        <v>104</v>
      </c>
      <c r="J15" t="s">
        <v>97</v>
      </c>
      <c r="K15">
        <v>8</v>
      </c>
      <c r="L15">
        <v>2</v>
      </c>
      <c r="M15">
        <v>3</v>
      </c>
    </row>
    <row r="16" spans="1:13" x14ac:dyDescent="0.3">
      <c r="B16">
        <v>2023</v>
      </c>
      <c r="C16">
        <v>1</v>
      </c>
      <c r="D16">
        <v>45</v>
      </c>
      <c r="E16" t="s">
        <v>173</v>
      </c>
      <c r="F16" s="8" t="s">
        <v>244</v>
      </c>
      <c r="G16" t="s">
        <v>175</v>
      </c>
      <c r="I16" t="s">
        <v>104</v>
      </c>
      <c r="J16" t="s">
        <v>98</v>
      </c>
      <c r="K16">
        <v>8</v>
      </c>
      <c r="L16">
        <v>2</v>
      </c>
      <c r="M16">
        <v>3</v>
      </c>
    </row>
    <row r="17" spans="2:13" x14ac:dyDescent="0.3">
      <c r="B17">
        <v>2023</v>
      </c>
      <c r="C17">
        <v>1</v>
      </c>
      <c r="D17">
        <v>12</v>
      </c>
      <c r="E17" t="s">
        <v>17</v>
      </c>
      <c r="F17" s="8" t="s">
        <v>245</v>
      </c>
      <c r="G17" t="s">
        <v>188</v>
      </c>
      <c r="I17" t="s">
        <v>104</v>
      </c>
      <c r="J17" t="s">
        <v>99</v>
      </c>
      <c r="K17">
        <v>8</v>
      </c>
      <c r="L17">
        <v>2</v>
      </c>
      <c r="M17">
        <v>3</v>
      </c>
    </row>
    <row r="18" spans="2:13" x14ac:dyDescent="0.3">
      <c r="B18">
        <v>2023</v>
      </c>
      <c r="C18">
        <v>1</v>
      </c>
      <c r="D18">
        <v>60</v>
      </c>
      <c r="E18" t="s">
        <v>17</v>
      </c>
      <c r="F18" s="8" t="s">
        <v>245</v>
      </c>
      <c r="G18" t="s">
        <v>188</v>
      </c>
      <c r="I18" t="s">
        <v>104</v>
      </c>
      <c r="J18" t="s">
        <v>112</v>
      </c>
      <c r="K18">
        <v>8</v>
      </c>
      <c r="L18">
        <v>2</v>
      </c>
      <c r="M18">
        <v>3</v>
      </c>
    </row>
    <row r="19" spans="2:13" x14ac:dyDescent="0.3">
      <c r="B19">
        <v>2023</v>
      </c>
      <c r="C19">
        <v>1</v>
      </c>
      <c r="D19">
        <v>45</v>
      </c>
      <c r="E19" t="s">
        <v>1</v>
      </c>
      <c r="F19" s="8" t="s">
        <v>246</v>
      </c>
      <c r="G19" t="s">
        <v>178</v>
      </c>
      <c r="I19" t="s">
        <v>104</v>
      </c>
      <c r="J19" t="s">
        <v>97</v>
      </c>
      <c r="K19">
        <v>10</v>
      </c>
      <c r="L19">
        <v>2</v>
      </c>
      <c r="M19">
        <v>3</v>
      </c>
    </row>
    <row r="20" spans="2:13" x14ac:dyDescent="0.3">
      <c r="B20">
        <v>2023</v>
      </c>
      <c r="C20">
        <v>1</v>
      </c>
      <c r="D20">
        <v>16</v>
      </c>
      <c r="E20" t="s">
        <v>1</v>
      </c>
      <c r="F20" s="8" t="s">
        <v>246</v>
      </c>
      <c r="G20" t="s">
        <v>195</v>
      </c>
      <c r="I20" t="s">
        <v>110</v>
      </c>
      <c r="J20" t="s">
        <v>99</v>
      </c>
      <c r="K20">
        <v>16</v>
      </c>
      <c r="L20">
        <v>2</v>
      </c>
      <c r="M20">
        <v>3</v>
      </c>
    </row>
    <row r="21" spans="2:13" x14ac:dyDescent="0.3">
      <c r="B21">
        <v>2023</v>
      </c>
      <c r="C21">
        <v>1</v>
      </c>
      <c r="D21">
        <v>45</v>
      </c>
      <c r="E21" t="s">
        <v>1</v>
      </c>
      <c r="F21" s="8" t="s">
        <v>246</v>
      </c>
      <c r="G21" t="s">
        <v>195</v>
      </c>
      <c r="I21" t="s">
        <v>104</v>
      </c>
      <c r="J21" t="s">
        <v>98</v>
      </c>
      <c r="K21">
        <v>10</v>
      </c>
      <c r="L21">
        <v>2</v>
      </c>
      <c r="M21">
        <v>3</v>
      </c>
    </row>
    <row r="22" spans="2:13" x14ac:dyDescent="0.3">
      <c r="B22">
        <v>2023</v>
      </c>
      <c r="C22">
        <v>1</v>
      </c>
      <c r="D22">
        <v>13</v>
      </c>
      <c r="E22" t="s">
        <v>171</v>
      </c>
      <c r="F22" s="8" t="s">
        <v>250</v>
      </c>
      <c r="G22" t="s">
        <v>181</v>
      </c>
      <c r="I22" t="s">
        <v>104</v>
      </c>
      <c r="J22" t="s">
        <v>97</v>
      </c>
      <c r="K22">
        <v>14</v>
      </c>
      <c r="L22">
        <v>2</v>
      </c>
      <c r="M22">
        <v>3</v>
      </c>
    </row>
    <row r="23" spans="2:13" x14ac:dyDescent="0.3">
      <c r="B23">
        <v>2023</v>
      </c>
      <c r="C23">
        <v>1</v>
      </c>
      <c r="D23">
        <v>13</v>
      </c>
      <c r="E23" t="s">
        <v>171</v>
      </c>
      <c r="F23" s="8" t="s">
        <v>250</v>
      </c>
      <c r="G23" t="s">
        <v>181</v>
      </c>
      <c r="I23" t="s">
        <v>169</v>
      </c>
      <c r="J23" t="s">
        <v>98</v>
      </c>
      <c r="K23">
        <v>14</v>
      </c>
      <c r="L23">
        <v>2</v>
      </c>
      <c r="M23">
        <v>3</v>
      </c>
    </row>
    <row r="24" spans="2:13" x14ac:dyDescent="0.3">
      <c r="B24">
        <v>2023</v>
      </c>
      <c r="C24">
        <v>1</v>
      </c>
      <c r="D24">
        <v>35</v>
      </c>
      <c r="E24" t="s">
        <v>26</v>
      </c>
      <c r="F24" s="8" t="s">
        <v>251</v>
      </c>
      <c r="G24" t="s">
        <v>193</v>
      </c>
      <c r="I24" t="s">
        <v>159</v>
      </c>
      <c r="J24" t="s">
        <v>99</v>
      </c>
      <c r="K24">
        <v>14</v>
      </c>
      <c r="L24">
        <v>2</v>
      </c>
      <c r="M24">
        <v>3</v>
      </c>
    </row>
    <row r="25" spans="2:13" x14ac:dyDescent="0.3">
      <c r="B25">
        <v>2023</v>
      </c>
      <c r="C25">
        <v>1</v>
      </c>
      <c r="D25">
        <v>35</v>
      </c>
      <c r="E25" t="s">
        <v>26</v>
      </c>
      <c r="F25" s="8" t="s">
        <v>251</v>
      </c>
      <c r="G25" t="s">
        <v>193</v>
      </c>
      <c r="I25" t="s">
        <v>159</v>
      </c>
      <c r="J25" t="s">
        <v>112</v>
      </c>
      <c r="K25">
        <v>14</v>
      </c>
      <c r="L25">
        <v>2</v>
      </c>
      <c r="M25">
        <v>3</v>
      </c>
    </row>
    <row r="26" spans="2:13" x14ac:dyDescent="0.3">
      <c r="B26">
        <v>2023</v>
      </c>
      <c r="C26">
        <v>1</v>
      </c>
      <c r="D26">
        <v>30</v>
      </c>
      <c r="E26" t="s">
        <v>17</v>
      </c>
      <c r="F26" s="8" t="s">
        <v>252</v>
      </c>
      <c r="G26" t="s">
        <v>118</v>
      </c>
      <c r="I26" t="s">
        <v>101</v>
      </c>
      <c r="J26" t="s">
        <v>97</v>
      </c>
      <c r="K26">
        <v>14</v>
      </c>
      <c r="L26">
        <v>2</v>
      </c>
      <c r="M26">
        <v>4</v>
      </c>
    </row>
    <row r="27" spans="2:13" x14ac:dyDescent="0.3">
      <c r="B27">
        <v>2023</v>
      </c>
      <c r="C27">
        <v>1</v>
      </c>
      <c r="D27">
        <v>30</v>
      </c>
      <c r="E27" t="s">
        <v>17</v>
      </c>
      <c r="F27" s="8" t="s">
        <v>252</v>
      </c>
      <c r="G27" t="s">
        <v>118</v>
      </c>
      <c r="I27" t="s">
        <v>101</v>
      </c>
      <c r="J27" t="s">
        <v>98</v>
      </c>
      <c r="K27">
        <v>14</v>
      </c>
      <c r="L27">
        <v>2</v>
      </c>
      <c r="M27">
        <v>4</v>
      </c>
    </row>
    <row r="28" spans="2:13" x14ac:dyDescent="0.3">
      <c r="B28">
        <v>2023</v>
      </c>
      <c r="C28">
        <v>1</v>
      </c>
      <c r="D28">
        <v>13</v>
      </c>
      <c r="E28" t="s">
        <v>113</v>
      </c>
      <c r="F28" s="8" t="s">
        <v>253</v>
      </c>
      <c r="G28" t="s">
        <v>196</v>
      </c>
      <c r="I28" t="s">
        <v>109</v>
      </c>
      <c r="J28" t="s">
        <v>99</v>
      </c>
      <c r="K28">
        <v>16</v>
      </c>
      <c r="L28">
        <v>2</v>
      </c>
      <c r="M28">
        <v>5</v>
      </c>
    </row>
    <row r="29" spans="2:13" x14ac:dyDescent="0.3">
      <c r="B29">
        <v>2023</v>
      </c>
      <c r="C29">
        <v>1</v>
      </c>
      <c r="D29">
        <v>13</v>
      </c>
      <c r="E29" t="s">
        <v>113</v>
      </c>
      <c r="F29" s="8" t="s">
        <v>253</v>
      </c>
      <c r="G29" t="s">
        <v>196</v>
      </c>
      <c r="I29" t="s">
        <v>109</v>
      </c>
      <c r="J29" t="s">
        <v>112</v>
      </c>
      <c r="K29">
        <v>16</v>
      </c>
      <c r="L29">
        <v>2</v>
      </c>
      <c r="M29">
        <v>5</v>
      </c>
    </row>
    <row r="30" spans="2:13" x14ac:dyDescent="0.3">
      <c r="B30">
        <v>2023</v>
      </c>
      <c r="C30">
        <v>1</v>
      </c>
      <c r="D30">
        <v>11</v>
      </c>
      <c r="E30" t="s">
        <v>172</v>
      </c>
      <c r="F30" s="8" t="s">
        <v>254</v>
      </c>
      <c r="G30" t="s">
        <v>189</v>
      </c>
      <c r="I30" t="s">
        <v>110</v>
      </c>
      <c r="J30" t="s">
        <v>99</v>
      </c>
      <c r="K30">
        <v>8</v>
      </c>
      <c r="L30">
        <v>2</v>
      </c>
      <c r="M30">
        <v>5</v>
      </c>
    </row>
    <row r="31" spans="2:13" x14ac:dyDescent="0.3">
      <c r="B31">
        <v>2023</v>
      </c>
      <c r="C31">
        <v>1</v>
      </c>
      <c r="D31">
        <v>10</v>
      </c>
      <c r="E31" t="s">
        <v>8</v>
      </c>
      <c r="F31" s="8" t="s">
        <v>255</v>
      </c>
      <c r="G31" t="s">
        <v>179</v>
      </c>
      <c r="I31" t="s">
        <v>109</v>
      </c>
      <c r="J31" t="s">
        <v>97</v>
      </c>
      <c r="K31">
        <v>10</v>
      </c>
      <c r="L31">
        <v>2</v>
      </c>
      <c r="M31">
        <v>5</v>
      </c>
    </row>
    <row r="32" spans="2:13" x14ac:dyDescent="0.3">
      <c r="B32">
        <v>2023</v>
      </c>
      <c r="C32">
        <v>1</v>
      </c>
      <c r="D32">
        <v>10</v>
      </c>
      <c r="E32" t="s">
        <v>8</v>
      </c>
      <c r="F32" s="8" t="s">
        <v>255</v>
      </c>
      <c r="G32" t="s">
        <v>179</v>
      </c>
      <c r="I32" t="s">
        <v>109</v>
      </c>
      <c r="J32" t="s">
        <v>98</v>
      </c>
      <c r="K32">
        <v>10</v>
      </c>
      <c r="L32">
        <v>2</v>
      </c>
      <c r="M32">
        <v>5</v>
      </c>
    </row>
    <row r="33" spans="2:13" x14ac:dyDescent="0.3">
      <c r="B33">
        <v>2023</v>
      </c>
      <c r="C33">
        <v>1</v>
      </c>
      <c r="D33">
        <v>6</v>
      </c>
      <c r="E33" t="s">
        <v>170</v>
      </c>
      <c r="F33" s="8" t="s">
        <v>256</v>
      </c>
      <c r="G33" t="s">
        <v>185</v>
      </c>
      <c r="I33" t="s">
        <v>109</v>
      </c>
      <c r="J33" t="s">
        <v>97</v>
      </c>
      <c r="K33">
        <v>16</v>
      </c>
      <c r="L33">
        <v>2</v>
      </c>
      <c r="M33">
        <v>5</v>
      </c>
    </row>
    <row r="34" spans="2:13" x14ac:dyDescent="0.3">
      <c r="B34">
        <v>2023</v>
      </c>
      <c r="C34">
        <v>1</v>
      </c>
      <c r="D34">
        <v>6</v>
      </c>
      <c r="E34" t="s">
        <v>170</v>
      </c>
      <c r="F34" s="8" t="s">
        <v>256</v>
      </c>
      <c r="G34" t="s">
        <v>185</v>
      </c>
      <c r="I34" t="s">
        <v>109</v>
      </c>
      <c r="J34" t="s">
        <v>98</v>
      </c>
      <c r="K34">
        <v>16</v>
      </c>
      <c r="L34">
        <v>2</v>
      </c>
      <c r="M34">
        <v>5</v>
      </c>
    </row>
    <row r="35" spans="2:13" x14ac:dyDescent="0.3">
      <c r="B35">
        <v>2023</v>
      </c>
      <c r="C35">
        <v>1</v>
      </c>
      <c r="D35">
        <v>12</v>
      </c>
      <c r="E35" t="s">
        <v>12</v>
      </c>
      <c r="F35" s="8" t="s">
        <v>257</v>
      </c>
      <c r="G35" t="s">
        <v>191</v>
      </c>
      <c r="I35" t="s">
        <v>109</v>
      </c>
      <c r="J35" t="s">
        <v>99</v>
      </c>
      <c r="K35">
        <v>10</v>
      </c>
      <c r="L35">
        <v>2</v>
      </c>
      <c r="M35">
        <v>7</v>
      </c>
    </row>
    <row r="36" spans="2:13" x14ac:dyDescent="0.3">
      <c r="B36">
        <v>2023</v>
      </c>
      <c r="C36">
        <v>1</v>
      </c>
      <c r="D36">
        <v>12</v>
      </c>
      <c r="E36" t="s">
        <v>12</v>
      </c>
      <c r="F36" s="8" t="s">
        <v>257</v>
      </c>
      <c r="G36" t="s">
        <v>191</v>
      </c>
      <c r="I36" t="s">
        <v>109</v>
      </c>
      <c r="J36" t="s">
        <v>146</v>
      </c>
      <c r="K36">
        <v>8</v>
      </c>
      <c r="L36">
        <v>2</v>
      </c>
      <c r="M36">
        <v>7</v>
      </c>
    </row>
    <row r="37" spans="2:13" x14ac:dyDescent="0.3">
      <c r="B37">
        <v>2023</v>
      </c>
      <c r="C37">
        <v>1</v>
      </c>
      <c r="D37">
        <v>0</v>
      </c>
      <c r="E37" t="s">
        <v>40</v>
      </c>
      <c r="F37" s="8" t="s">
        <v>258</v>
      </c>
      <c r="G37" t="s">
        <v>197</v>
      </c>
      <c r="I37" t="s">
        <v>160</v>
      </c>
      <c r="J37" t="s">
        <v>99</v>
      </c>
      <c r="K37">
        <v>16</v>
      </c>
      <c r="L37">
        <v>2</v>
      </c>
      <c r="M37">
        <v>7</v>
      </c>
    </row>
    <row r="38" spans="2:13" x14ac:dyDescent="0.3">
      <c r="B38">
        <v>2023</v>
      </c>
      <c r="C38">
        <v>1</v>
      </c>
      <c r="D38" t="s">
        <v>123</v>
      </c>
      <c r="E38" t="s">
        <v>40</v>
      </c>
      <c r="F38" s="8" t="s">
        <v>258</v>
      </c>
      <c r="G38" t="s">
        <v>197</v>
      </c>
      <c r="I38" t="s">
        <v>160</v>
      </c>
      <c r="J38" t="s">
        <v>112</v>
      </c>
      <c r="K38">
        <v>16</v>
      </c>
      <c r="L38">
        <v>2</v>
      </c>
      <c r="M38">
        <v>7</v>
      </c>
    </row>
    <row r="39" spans="2:13" x14ac:dyDescent="0.3">
      <c r="B39">
        <v>2023</v>
      </c>
      <c r="C39">
        <v>1</v>
      </c>
      <c r="D39">
        <v>5</v>
      </c>
      <c r="E39" t="s">
        <v>12</v>
      </c>
      <c r="F39" s="8" t="s">
        <v>259</v>
      </c>
      <c r="G39" t="s">
        <v>194</v>
      </c>
      <c r="I39" t="s">
        <v>109</v>
      </c>
      <c r="J39" t="s">
        <v>99</v>
      </c>
      <c r="K39">
        <v>14</v>
      </c>
      <c r="L39">
        <v>2</v>
      </c>
      <c r="M39">
        <v>7</v>
      </c>
    </row>
    <row r="40" spans="2:13" x14ac:dyDescent="0.3">
      <c r="B40">
        <v>2023</v>
      </c>
      <c r="C40">
        <v>1</v>
      </c>
      <c r="D40">
        <v>5</v>
      </c>
      <c r="E40" t="s">
        <v>12</v>
      </c>
      <c r="F40" s="8" t="s">
        <v>259</v>
      </c>
      <c r="G40" t="s">
        <v>194</v>
      </c>
      <c r="I40" t="s">
        <v>109</v>
      </c>
      <c r="J40" t="s">
        <v>112</v>
      </c>
      <c r="K40">
        <v>14</v>
      </c>
      <c r="L40">
        <v>2</v>
      </c>
      <c r="M40">
        <v>7</v>
      </c>
    </row>
    <row r="41" spans="2:13" x14ac:dyDescent="0.3">
      <c r="B41">
        <v>2023</v>
      </c>
      <c r="C41">
        <v>1</v>
      </c>
      <c r="D41">
        <v>10</v>
      </c>
      <c r="E41" t="s">
        <v>26</v>
      </c>
      <c r="F41" s="8" t="s">
        <v>260</v>
      </c>
      <c r="G41" t="s">
        <v>176</v>
      </c>
      <c r="I41" t="s">
        <v>110</v>
      </c>
      <c r="J41" t="s">
        <v>97</v>
      </c>
      <c r="K41">
        <v>8</v>
      </c>
      <c r="L41">
        <v>2</v>
      </c>
      <c r="M41">
        <v>7</v>
      </c>
    </row>
    <row r="42" spans="2:13" x14ac:dyDescent="0.3">
      <c r="B42">
        <v>2023</v>
      </c>
      <c r="C42">
        <v>1</v>
      </c>
      <c r="D42">
        <v>10</v>
      </c>
      <c r="E42" t="s">
        <v>26</v>
      </c>
      <c r="F42" s="8" t="s">
        <v>260</v>
      </c>
      <c r="G42" t="s">
        <v>176</v>
      </c>
      <c r="I42" t="s">
        <v>110</v>
      </c>
      <c r="J42" t="s">
        <v>98</v>
      </c>
      <c r="K42">
        <v>8</v>
      </c>
      <c r="L42">
        <v>2</v>
      </c>
      <c r="M42">
        <v>7</v>
      </c>
    </row>
    <row r="43" spans="2:13" x14ac:dyDescent="0.3">
      <c r="B43">
        <v>2023</v>
      </c>
      <c r="C43">
        <v>1</v>
      </c>
      <c r="D43">
        <v>8</v>
      </c>
      <c r="E43" t="s">
        <v>170</v>
      </c>
      <c r="F43" s="8" t="s">
        <v>261</v>
      </c>
      <c r="G43" t="s">
        <v>180</v>
      </c>
      <c r="I43" t="s">
        <v>109</v>
      </c>
      <c r="J43" t="s">
        <v>97</v>
      </c>
      <c r="K43">
        <v>10</v>
      </c>
      <c r="L43">
        <v>2</v>
      </c>
      <c r="M43">
        <v>7</v>
      </c>
    </row>
    <row r="44" spans="2:13" x14ac:dyDescent="0.3">
      <c r="B44">
        <v>2023</v>
      </c>
      <c r="C44">
        <v>1</v>
      </c>
      <c r="D44">
        <v>8</v>
      </c>
      <c r="E44" t="s">
        <v>170</v>
      </c>
      <c r="F44" s="8" t="s">
        <v>261</v>
      </c>
      <c r="G44" t="s">
        <v>180</v>
      </c>
      <c r="I44" t="s">
        <v>109</v>
      </c>
      <c r="J44" t="s">
        <v>98</v>
      </c>
      <c r="K44">
        <v>10</v>
      </c>
      <c r="L44">
        <v>2</v>
      </c>
      <c r="M44">
        <v>7</v>
      </c>
    </row>
    <row r="45" spans="2:13" x14ac:dyDescent="0.3">
      <c r="B45">
        <v>2023</v>
      </c>
      <c r="C45">
        <v>1</v>
      </c>
      <c r="D45" t="s">
        <v>123</v>
      </c>
      <c r="E45" t="s">
        <v>123</v>
      </c>
      <c r="F45" s="8" t="s">
        <v>262</v>
      </c>
      <c r="G45" t="s">
        <v>200</v>
      </c>
      <c r="I45" t="s">
        <v>105</v>
      </c>
      <c r="J45" t="s">
        <v>112</v>
      </c>
      <c r="K45">
        <v>10</v>
      </c>
      <c r="L45">
        <v>2</v>
      </c>
      <c r="M45">
        <v>8</v>
      </c>
    </row>
    <row r="46" spans="2:13" x14ac:dyDescent="0.3">
      <c r="B46">
        <v>2023</v>
      </c>
      <c r="C46">
        <v>1</v>
      </c>
      <c r="D46">
        <v>3</v>
      </c>
      <c r="E46" t="s">
        <v>12</v>
      </c>
      <c r="F46" s="8" t="s">
        <v>263</v>
      </c>
      <c r="G46" t="s">
        <v>137</v>
      </c>
      <c r="I46" t="s">
        <v>109</v>
      </c>
      <c r="J46" t="s">
        <v>146</v>
      </c>
      <c r="K46">
        <v>10</v>
      </c>
      <c r="L46">
        <v>2</v>
      </c>
      <c r="M46">
        <v>9</v>
      </c>
    </row>
    <row r="47" spans="2:13" x14ac:dyDescent="0.3">
      <c r="B47">
        <v>2023</v>
      </c>
      <c r="C47">
        <v>1</v>
      </c>
      <c r="D47" t="s">
        <v>123</v>
      </c>
      <c r="E47" t="s">
        <v>1</v>
      </c>
      <c r="F47" s="8" t="s">
        <v>264</v>
      </c>
      <c r="G47" t="s">
        <v>202</v>
      </c>
      <c r="I47" t="s">
        <v>107</v>
      </c>
      <c r="J47" t="s">
        <v>146</v>
      </c>
      <c r="K47">
        <v>14</v>
      </c>
      <c r="L47">
        <v>2</v>
      </c>
      <c r="M47">
        <v>10</v>
      </c>
    </row>
    <row r="48" spans="2:13" x14ac:dyDescent="0.3">
      <c r="B48">
        <v>2023</v>
      </c>
      <c r="C48">
        <v>1</v>
      </c>
      <c r="D48" t="s">
        <v>123</v>
      </c>
      <c r="E48" t="s">
        <v>1</v>
      </c>
      <c r="F48" s="8" t="s">
        <v>265</v>
      </c>
      <c r="G48" t="s">
        <v>158</v>
      </c>
      <c r="I48" t="s">
        <v>107</v>
      </c>
      <c r="J48" t="s">
        <v>146</v>
      </c>
      <c r="K48">
        <v>16</v>
      </c>
      <c r="L48">
        <v>2</v>
      </c>
      <c r="M48">
        <v>10</v>
      </c>
    </row>
    <row r="49" spans="2:13" x14ac:dyDescent="0.3">
      <c r="B49">
        <v>2023</v>
      </c>
      <c r="C49">
        <v>1</v>
      </c>
      <c r="D49" t="s">
        <v>123</v>
      </c>
      <c r="E49" t="s">
        <v>123</v>
      </c>
      <c r="F49" s="8" t="s">
        <v>238</v>
      </c>
      <c r="G49" t="s">
        <v>155</v>
      </c>
      <c r="H49" s="5" t="s">
        <v>123</v>
      </c>
      <c r="J49" t="s">
        <v>146</v>
      </c>
      <c r="K49">
        <v>14</v>
      </c>
      <c r="L49">
        <v>2</v>
      </c>
      <c r="M49">
        <v>1</v>
      </c>
    </row>
    <row r="50" spans="2:13" x14ac:dyDescent="0.3">
      <c r="B50">
        <v>2023</v>
      </c>
      <c r="C50">
        <v>1</v>
      </c>
      <c r="D50" t="s">
        <v>123</v>
      </c>
      <c r="E50" t="s">
        <v>123</v>
      </c>
      <c r="F50" s="8" t="s">
        <v>238</v>
      </c>
      <c r="G50" t="s">
        <v>155</v>
      </c>
      <c r="H50" s="5" t="s">
        <v>123</v>
      </c>
      <c r="J50" t="s">
        <v>146</v>
      </c>
      <c r="K50">
        <v>16</v>
      </c>
      <c r="L50">
        <v>2</v>
      </c>
      <c r="M50">
        <v>1</v>
      </c>
    </row>
    <row r="51" spans="2:13" x14ac:dyDescent="0.3">
      <c r="B51">
        <v>2023</v>
      </c>
      <c r="C51">
        <v>1</v>
      </c>
      <c r="D51">
        <v>5</v>
      </c>
      <c r="E51" t="s">
        <v>123</v>
      </c>
      <c r="F51" s="8" t="s">
        <v>243</v>
      </c>
      <c r="G51" t="s">
        <v>186</v>
      </c>
      <c r="H51" s="5" t="s">
        <v>164</v>
      </c>
      <c r="J51" t="s">
        <v>97</v>
      </c>
      <c r="K51">
        <v>18</v>
      </c>
      <c r="L51">
        <v>2</v>
      </c>
      <c r="M51">
        <v>2</v>
      </c>
    </row>
    <row r="52" spans="2:13" x14ac:dyDescent="0.3">
      <c r="B52">
        <v>2023</v>
      </c>
      <c r="C52">
        <v>1</v>
      </c>
      <c r="D52">
        <v>16</v>
      </c>
      <c r="E52" t="s">
        <v>1</v>
      </c>
      <c r="F52" s="8" t="s">
        <v>246</v>
      </c>
      <c r="G52" t="s">
        <v>195</v>
      </c>
      <c r="H52" s="5" t="s">
        <v>110</v>
      </c>
      <c r="J52" t="s">
        <v>146</v>
      </c>
      <c r="K52">
        <v>10</v>
      </c>
      <c r="L52">
        <v>2</v>
      </c>
      <c r="M52">
        <v>3</v>
      </c>
    </row>
    <row r="53" spans="2:13" x14ac:dyDescent="0.3">
      <c r="B53">
        <v>2023</v>
      </c>
      <c r="C53">
        <v>1</v>
      </c>
      <c r="D53">
        <v>4</v>
      </c>
      <c r="E53" t="s">
        <v>123</v>
      </c>
      <c r="F53" s="8" t="s">
        <v>247</v>
      </c>
      <c r="G53" t="s">
        <v>182</v>
      </c>
      <c r="H53" s="5" t="s">
        <v>162</v>
      </c>
      <c r="J53" t="s">
        <v>97</v>
      </c>
      <c r="K53">
        <v>14</v>
      </c>
      <c r="L53">
        <v>2</v>
      </c>
      <c r="M53">
        <v>3</v>
      </c>
    </row>
    <row r="54" spans="2:13" x14ac:dyDescent="0.3">
      <c r="B54">
        <v>2023</v>
      </c>
      <c r="C54">
        <v>1</v>
      </c>
      <c r="D54">
        <v>5</v>
      </c>
      <c r="E54" t="s">
        <v>123</v>
      </c>
      <c r="F54" s="8" t="s">
        <v>248</v>
      </c>
      <c r="G54" t="s">
        <v>184</v>
      </c>
      <c r="H54" s="5" t="s">
        <v>164</v>
      </c>
      <c r="J54" t="s">
        <v>97</v>
      </c>
      <c r="K54">
        <v>6</v>
      </c>
      <c r="L54">
        <v>2</v>
      </c>
      <c r="M54">
        <v>3</v>
      </c>
    </row>
    <row r="55" spans="2:13" x14ac:dyDescent="0.3">
      <c r="B55">
        <v>2023</v>
      </c>
      <c r="C55">
        <v>1</v>
      </c>
      <c r="D55">
        <v>5</v>
      </c>
      <c r="E55" t="s">
        <v>123</v>
      </c>
      <c r="F55" s="8" t="s">
        <v>248</v>
      </c>
      <c r="G55" t="s">
        <v>184</v>
      </c>
      <c r="H55" s="5" t="s">
        <v>164</v>
      </c>
      <c r="J55" t="s">
        <v>98</v>
      </c>
      <c r="K55">
        <v>16</v>
      </c>
      <c r="L55">
        <v>2</v>
      </c>
      <c r="M55">
        <v>3</v>
      </c>
    </row>
    <row r="56" spans="2:13" x14ac:dyDescent="0.3">
      <c r="B56">
        <v>2023</v>
      </c>
      <c r="C56">
        <v>1</v>
      </c>
      <c r="D56">
        <v>3</v>
      </c>
      <c r="E56" t="s">
        <v>123</v>
      </c>
      <c r="F56" s="8" t="s">
        <v>249</v>
      </c>
      <c r="G56" t="s">
        <v>187</v>
      </c>
      <c r="H56" s="5" t="s">
        <v>165</v>
      </c>
      <c r="J56" t="s">
        <v>97</v>
      </c>
      <c r="K56">
        <v>18</v>
      </c>
      <c r="L56">
        <v>2</v>
      </c>
      <c r="M56">
        <v>3</v>
      </c>
    </row>
    <row r="57" spans="2:13" x14ac:dyDescent="0.3">
      <c r="B57">
        <v>2023</v>
      </c>
      <c r="C57">
        <v>1</v>
      </c>
      <c r="D57">
        <v>0</v>
      </c>
      <c r="E57" t="s">
        <v>123</v>
      </c>
      <c r="F57" s="8" t="s">
        <v>249</v>
      </c>
      <c r="G57" t="s">
        <v>183</v>
      </c>
      <c r="H57" s="5" t="s">
        <v>163</v>
      </c>
      <c r="J57" t="s">
        <v>97</v>
      </c>
      <c r="K57">
        <v>14</v>
      </c>
      <c r="L57">
        <v>2</v>
      </c>
      <c r="M57">
        <v>3</v>
      </c>
    </row>
    <row r="58" spans="2:13" x14ac:dyDescent="0.3">
      <c r="B58">
        <v>2023</v>
      </c>
      <c r="C58">
        <v>1</v>
      </c>
      <c r="D58" t="s">
        <v>123</v>
      </c>
      <c r="E58" t="s">
        <v>123</v>
      </c>
      <c r="F58" s="8" t="s">
        <v>249</v>
      </c>
      <c r="G58" t="s">
        <v>201</v>
      </c>
      <c r="H58" s="5" t="s">
        <v>100</v>
      </c>
      <c r="J58" t="s">
        <v>112</v>
      </c>
      <c r="K58">
        <v>16</v>
      </c>
      <c r="L58">
        <v>2</v>
      </c>
      <c r="M58">
        <v>3</v>
      </c>
    </row>
    <row r="59" spans="2:13" x14ac:dyDescent="0.3">
      <c r="B59">
        <v>2023</v>
      </c>
      <c r="C59">
        <v>1</v>
      </c>
      <c r="D59">
        <v>4</v>
      </c>
      <c r="E59" t="s">
        <v>123</v>
      </c>
      <c r="F59" s="8" t="s">
        <v>247</v>
      </c>
      <c r="G59" t="s">
        <v>198</v>
      </c>
      <c r="H59" s="5" t="s">
        <v>162</v>
      </c>
      <c r="J59" t="s">
        <v>98</v>
      </c>
      <c r="K59">
        <v>14</v>
      </c>
      <c r="L59">
        <v>2</v>
      </c>
      <c r="M59">
        <v>3</v>
      </c>
    </row>
    <row r="60" spans="2:13" x14ac:dyDescent="0.3">
      <c r="B60">
        <v>2023</v>
      </c>
      <c r="C60">
        <v>1</v>
      </c>
      <c r="D60">
        <v>11</v>
      </c>
      <c r="E60" t="s">
        <v>172</v>
      </c>
      <c r="F60" s="8" t="s">
        <v>254</v>
      </c>
      <c r="G60" t="s">
        <v>189</v>
      </c>
      <c r="H60" s="5">
        <v>11</v>
      </c>
      <c r="J60" t="s">
        <v>112</v>
      </c>
      <c r="K60">
        <v>8</v>
      </c>
      <c r="L60">
        <v>2</v>
      </c>
      <c r="M60">
        <v>5</v>
      </c>
    </row>
    <row r="62" spans="2:13" x14ac:dyDescent="0.3">
      <c r="H62" s="5" t="s">
        <v>267</v>
      </c>
    </row>
    <row r="63" spans="2:13" x14ac:dyDescent="0.3">
      <c r="H63" s="5" t="s">
        <v>268</v>
      </c>
    </row>
  </sheetData>
  <autoFilter ref="A1:M60" xr:uid="{85E3872C-2D81-4D9E-9CD9-59270273747A}">
    <sortState xmlns:xlrd2="http://schemas.microsoft.com/office/spreadsheetml/2017/richdata2" ref="A2:M60">
      <sortCondition sortBy="cellColor" ref="I2:I60" dxfId="0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6131-719C-4D0D-8CA2-D4BC5E3EB836}">
  <dimension ref="A1:R57"/>
  <sheetViews>
    <sheetView zoomScaleNormal="100" workbookViewId="0">
      <pane ySplit="1" topLeftCell="A2" activePane="bottomLeft" state="frozen"/>
      <selection activeCell="K33" sqref="K33"/>
      <selection pane="bottomLeft" activeCell="K33" sqref="K33"/>
    </sheetView>
  </sheetViews>
  <sheetFormatPr defaultRowHeight="14.4" x14ac:dyDescent="0.3"/>
  <cols>
    <col min="1" max="1" width="6.5546875" bestFit="1" customWidth="1"/>
    <col min="2" max="2" width="9" bestFit="1" customWidth="1"/>
    <col min="3" max="3" width="6.77734375" bestFit="1" customWidth="1"/>
    <col min="4" max="4" width="11.6640625" bestFit="1" customWidth="1"/>
    <col min="5" max="5" width="12" bestFit="1" customWidth="1"/>
    <col min="6" max="6" width="18.21875" bestFit="1" customWidth="1"/>
    <col min="7" max="8" width="14" bestFit="1" customWidth="1"/>
    <col min="9" max="9" width="12" bestFit="1" customWidth="1"/>
    <col min="10" max="10" width="80.33203125" bestFit="1" customWidth="1"/>
    <col min="15" max="15" width="10.88671875" bestFit="1" customWidth="1"/>
    <col min="16" max="16" width="5.77734375" bestFit="1" customWidth="1"/>
    <col min="17" max="17" width="7.88671875" bestFit="1" customWidth="1"/>
    <col min="18" max="18" width="8.77734375" bestFit="1" customWidth="1"/>
  </cols>
  <sheetData>
    <row r="1" spans="1:18" s="4" customFormat="1" ht="15.6" x14ac:dyDescent="0.3">
      <c r="A1" s="4" t="s">
        <v>271</v>
      </c>
      <c r="B1" s="3" t="s">
        <v>47</v>
      </c>
      <c r="C1" s="4" t="s">
        <v>48</v>
      </c>
      <c r="D1" s="4" t="s">
        <v>49</v>
      </c>
      <c r="E1" s="4" t="s">
        <v>50</v>
      </c>
      <c r="F1" s="4" t="s">
        <v>52</v>
      </c>
      <c r="G1" s="4" t="s">
        <v>269</v>
      </c>
      <c r="H1" s="4" t="s">
        <v>270</v>
      </c>
      <c r="I1" s="4" t="s">
        <v>54</v>
      </c>
      <c r="J1" s="4" t="s">
        <v>272</v>
      </c>
      <c r="O1" s="4" t="s">
        <v>2</v>
      </c>
      <c r="P1" s="4" t="s">
        <v>91</v>
      </c>
      <c r="Q1" s="4" t="s">
        <v>53</v>
      </c>
      <c r="R1" s="4" t="s">
        <v>89</v>
      </c>
    </row>
    <row r="2" spans="1:18" x14ac:dyDescent="0.3">
      <c r="A2">
        <v>1</v>
      </c>
      <c r="B2" t="str">
        <f>_xlfn.CONCAT(C2,0,D2,A2)</f>
        <v>2023021</v>
      </c>
      <c r="C2">
        <v>2023</v>
      </c>
      <c r="D2">
        <v>2</v>
      </c>
      <c r="E2" t="s">
        <v>10</v>
      </c>
      <c r="F2" t="s">
        <v>135</v>
      </c>
      <c r="G2">
        <v>8</v>
      </c>
      <c r="H2">
        <v>7</v>
      </c>
      <c r="I2">
        <v>0</v>
      </c>
      <c r="J2" t="str">
        <f>_xlfn.CONCAT("{'id':",B2,", 'ano': ",C2,", 'semestre': ",D2,", 'idDisciplina': ", G2, ", 'idProfessor': ",H2,", 'demandaEstimada': ",I2,"},")</f>
        <v>{'id':2023021, 'ano': 2023, 'semestre': 2, 'idDisciplina': 8, 'idProfessor': 7, 'demandaEstimada': 0},</v>
      </c>
      <c r="O2" t="s">
        <v>104</v>
      </c>
      <c r="P2" t="s">
        <v>99</v>
      </c>
      <c r="Q2">
        <v>14</v>
      </c>
      <c r="R2">
        <v>2</v>
      </c>
    </row>
    <row r="3" spans="1:18" x14ac:dyDescent="0.3">
      <c r="A3">
        <v>2</v>
      </c>
      <c r="B3" t="str">
        <f t="shared" ref="B3:B57" si="0">_xlfn.CONCAT(C3,0,D3,A3)</f>
        <v>2023022</v>
      </c>
      <c r="C3">
        <v>2023</v>
      </c>
      <c r="D3">
        <v>2</v>
      </c>
      <c r="E3" t="s">
        <v>10</v>
      </c>
      <c r="F3" t="s">
        <v>135</v>
      </c>
      <c r="G3">
        <v>8</v>
      </c>
      <c r="H3">
        <v>7</v>
      </c>
      <c r="I3">
        <v>0</v>
      </c>
      <c r="J3" t="str">
        <f t="shared" ref="J3:J57" si="1">_xlfn.CONCAT("{'id':",B3,", 'ano': ",C3,", 'semestre': ",D3,", 'idDisciplina': ", G3, ", 'idProfessor': ",H3,", 'demandaEstimada': ",I3,"},")</f>
        <v>{'id':2023022, 'ano': 2023, 'semestre': 2, 'idDisciplina': 8, 'idProfessor': 7, 'demandaEstimada': 0},</v>
      </c>
      <c r="O3" t="s">
        <v>104</v>
      </c>
      <c r="P3" t="s">
        <v>112</v>
      </c>
      <c r="Q3">
        <v>14</v>
      </c>
      <c r="R3">
        <v>2</v>
      </c>
    </row>
    <row r="4" spans="1:18" x14ac:dyDescent="0.3">
      <c r="A4">
        <v>3</v>
      </c>
      <c r="B4" t="str">
        <f t="shared" si="0"/>
        <v>2023023</v>
      </c>
      <c r="C4">
        <v>2023</v>
      </c>
      <c r="D4">
        <v>2</v>
      </c>
      <c r="E4" t="s">
        <v>26</v>
      </c>
      <c r="F4" t="s">
        <v>133</v>
      </c>
      <c r="G4">
        <v>22</v>
      </c>
      <c r="H4">
        <v>4</v>
      </c>
      <c r="I4">
        <v>0</v>
      </c>
      <c r="J4" t="str">
        <f t="shared" si="1"/>
        <v>{'id':2023023, 'ano': 2023, 'semestre': 2, 'idDisciplina': 22, 'idProfessor': 4, 'demandaEstimada': 0},</v>
      </c>
      <c r="O4" t="s">
        <v>105</v>
      </c>
      <c r="P4" t="s">
        <v>99</v>
      </c>
      <c r="Q4">
        <v>10</v>
      </c>
      <c r="R4">
        <v>2</v>
      </c>
    </row>
    <row r="5" spans="1:18" x14ac:dyDescent="0.3">
      <c r="A5">
        <v>4</v>
      </c>
      <c r="B5" t="str">
        <f t="shared" si="0"/>
        <v>2023024</v>
      </c>
      <c r="C5">
        <v>2023</v>
      </c>
      <c r="D5">
        <v>2</v>
      </c>
      <c r="E5" t="s">
        <v>26</v>
      </c>
      <c r="F5" t="s">
        <v>133</v>
      </c>
      <c r="G5">
        <v>22</v>
      </c>
      <c r="H5">
        <v>4</v>
      </c>
      <c r="I5">
        <v>0</v>
      </c>
      <c r="J5" t="str">
        <f t="shared" si="1"/>
        <v>{'id':2023024, 'ano': 2023, 'semestre': 2, 'idDisciplina': 22, 'idProfessor': 4, 'demandaEstimada': 0},</v>
      </c>
      <c r="O5" s="5" t="s">
        <v>145</v>
      </c>
      <c r="P5" t="s">
        <v>112</v>
      </c>
      <c r="Q5">
        <v>10</v>
      </c>
      <c r="R5">
        <v>2</v>
      </c>
    </row>
    <row r="6" spans="1:18" x14ac:dyDescent="0.3">
      <c r="A6">
        <v>5</v>
      </c>
      <c r="B6" t="str">
        <f t="shared" si="0"/>
        <v>2023025</v>
      </c>
      <c r="C6">
        <v>2023</v>
      </c>
      <c r="D6">
        <v>2</v>
      </c>
      <c r="E6" t="s">
        <v>113</v>
      </c>
      <c r="F6" t="s">
        <v>117</v>
      </c>
      <c r="G6">
        <v>43</v>
      </c>
      <c r="H6">
        <v>5</v>
      </c>
      <c r="I6">
        <v>0</v>
      </c>
      <c r="J6" t="str">
        <f t="shared" si="1"/>
        <v>{'id':2023025, 'ano': 2023, 'semestre': 2, 'idDisciplina': 43, 'idProfessor': 5, 'demandaEstimada': 0},</v>
      </c>
      <c r="O6" t="s">
        <v>100</v>
      </c>
      <c r="P6" t="s">
        <v>97</v>
      </c>
      <c r="Q6">
        <v>10</v>
      </c>
      <c r="R6">
        <v>2</v>
      </c>
    </row>
    <row r="7" spans="1:18" x14ac:dyDescent="0.3">
      <c r="A7">
        <v>6</v>
      </c>
      <c r="B7" t="str">
        <f t="shared" si="0"/>
        <v>2023026</v>
      </c>
      <c r="C7">
        <v>2023</v>
      </c>
      <c r="D7">
        <v>2</v>
      </c>
      <c r="E7" t="s">
        <v>113</v>
      </c>
      <c r="F7" t="s">
        <v>117</v>
      </c>
      <c r="G7">
        <v>43</v>
      </c>
      <c r="H7">
        <v>5</v>
      </c>
      <c r="I7">
        <v>0</v>
      </c>
      <c r="J7" t="str">
        <f t="shared" si="1"/>
        <v>{'id':2023026, 'ano': 2023, 'semestre': 2, 'idDisciplina': 43, 'idProfessor': 5, 'demandaEstimada': 0},</v>
      </c>
      <c r="O7" t="s">
        <v>100</v>
      </c>
      <c r="P7" t="s">
        <v>98</v>
      </c>
      <c r="Q7">
        <v>10</v>
      </c>
      <c r="R7">
        <v>2</v>
      </c>
    </row>
    <row r="8" spans="1:18" x14ac:dyDescent="0.3">
      <c r="A8">
        <v>7</v>
      </c>
      <c r="B8" t="str">
        <f t="shared" si="0"/>
        <v>2023027</v>
      </c>
      <c r="C8">
        <v>2023</v>
      </c>
      <c r="D8">
        <v>2</v>
      </c>
      <c r="E8" t="s">
        <v>123</v>
      </c>
      <c r="F8" t="s">
        <v>132</v>
      </c>
      <c r="G8">
        <v>10</v>
      </c>
      <c r="H8" t="s">
        <v>273</v>
      </c>
      <c r="I8">
        <v>0</v>
      </c>
      <c r="J8" t="str">
        <f t="shared" si="1"/>
        <v>{'id':2023027, 'ano': 2023, 'semestre': 2, 'idDisciplina': 10, 'idProfessor': null, 'demandaEstimada': 0},</v>
      </c>
      <c r="O8" t="s">
        <v>104</v>
      </c>
      <c r="P8" t="s">
        <v>99</v>
      </c>
      <c r="Q8">
        <v>10</v>
      </c>
      <c r="R8">
        <v>2</v>
      </c>
    </row>
    <row r="9" spans="1:18" x14ac:dyDescent="0.3">
      <c r="A9">
        <v>8</v>
      </c>
      <c r="B9" t="str">
        <f t="shared" si="0"/>
        <v>2023028</v>
      </c>
      <c r="C9">
        <v>2023</v>
      </c>
      <c r="D9">
        <v>2</v>
      </c>
      <c r="E9" t="s">
        <v>123</v>
      </c>
      <c r="F9" t="s">
        <v>132</v>
      </c>
      <c r="G9">
        <v>11</v>
      </c>
      <c r="H9" t="s">
        <v>273</v>
      </c>
      <c r="I9">
        <v>0</v>
      </c>
      <c r="J9" t="str">
        <f t="shared" si="1"/>
        <v>{'id':2023028, 'ano': 2023, 'semestre': 2, 'idDisciplina': 11, 'idProfessor': null, 'demandaEstimada': 0},</v>
      </c>
      <c r="O9" t="s">
        <v>104</v>
      </c>
      <c r="P9" t="s">
        <v>112</v>
      </c>
      <c r="Q9">
        <v>10</v>
      </c>
      <c r="R9">
        <v>2</v>
      </c>
    </row>
    <row r="10" spans="1:18" x14ac:dyDescent="0.3">
      <c r="A10">
        <v>9</v>
      </c>
      <c r="B10" t="str">
        <f t="shared" si="0"/>
        <v>2023029</v>
      </c>
      <c r="C10">
        <v>2023</v>
      </c>
      <c r="D10">
        <v>2</v>
      </c>
      <c r="E10" t="s">
        <v>123</v>
      </c>
      <c r="F10" t="s">
        <v>132</v>
      </c>
      <c r="G10">
        <v>11</v>
      </c>
      <c r="H10" t="s">
        <v>273</v>
      </c>
      <c r="I10">
        <v>0</v>
      </c>
      <c r="J10" t="str">
        <f t="shared" si="1"/>
        <v>{'id':2023029, 'ano': 2023, 'semestre': 2, 'idDisciplina': 11, 'idProfessor': null, 'demandaEstimada': 0},</v>
      </c>
      <c r="O10" t="s">
        <v>104</v>
      </c>
      <c r="P10" t="s">
        <v>146</v>
      </c>
      <c r="Q10">
        <v>10</v>
      </c>
      <c r="R10">
        <v>2</v>
      </c>
    </row>
    <row r="11" spans="1:18" x14ac:dyDescent="0.3">
      <c r="A11">
        <v>10</v>
      </c>
      <c r="B11" t="str">
        <f t="shared" si="0"/>
        <v>20230210</v>
      </c>
      <c r="C11">
        <v>2023</v>
      </c>
      <c r="D11">
        <v>2</v>
      </c>
      <c r="E11" t="s">
        <v>4</v>
      </c>
      <c r="F11" t="s">
        <v>130</v>
      </c>
      <c r="G11">
        <v>12</v>
      </c>
      <c r="H11">
        <v>8</v>
      </c>
      <c r="I11">
        <v>0</v>
      </c>
      <c r="J11" t="str">
        <f t="shared" si="1"/>
        <v>{'id':20230210, 'ano': 2023, 'semestre': 2, 'idDisciplina': 12, 'idProfessor': 8, 'demandaEstimada': 0},</v>
      </c>
      <c r="O11" t="s">
        <v>104</v>
      </c>
      <c r="P11" t="s">
        <v>99</v>
      </c>
      <c r="Q11">
        <v>8</v>
      </c>
      <c r="R11">
        <v>2</v>
      </c>
    </row>
    <row r="12" spans="1:18" x14ac:dyDescent="0.3">
      <c r="A12">
        <v>11</v>
      </c>
      <c r="B12" t="str">
        <f t="shared" si="0"/>
        <v>20230211</v>
      </c>
      <c r="C12">
        <v>2023</v>
      </c>
      <c r="D12">
        <v>2</v>
      </c>
      <c r="E12" t="s">
        <v>4</v>
      </c>
      <c r="F12" t="s">
        <v>130</v>
      </c>
      <c r="G12">
        <v>12</v>
      </c>
      <c r="H12">
        <v>8</v>
      </c>
      <c r="I12">
        <v>0</v>
      </c>
      <c r="J12" t="str">
        <f t="shared" si="1"/>
        <v>{'id':20230211, 'ano': 2023, 'semestre': 2, 'idDisciplina': 12, 'idProfessor': 8, 'demandaEstimada': 0},</v>
      </c>
      <c r="O12" t="s">
        <v>104</v>
      </c>
      <c r="P12" t="s">
        <v>112</v>
      </c>
      <c r="Q12">
        <v>8</v>
      </c>
      <c r="R12">
        <v>2</v>
      </c>
    </row>
    <row r="13" spans="1:18" x14ac:dyDescent="0.3">
      <c r="A13">
        <v>12</v>
      </c>
      <c r="B13" t="str">
        <f t="shared" si="0"/>
        <v>20230212</v>
      </c>
      <c r="C13">
        <v>2023</v>
      </c>
      <c r="D13">
        <v>2</v>
      </c>
      <c r="E13" t="s">
        <v>17</v>
      </c>
      <c r="F13" t="s">
        <v>118</v>
      </c>
      <c r="G13">
        <v>28</v>
      </c>
      <c r="H13">
        <v>2</v>
      </c>
      <c r="I13">
        <v>0</v>
      </c>
      <c r="J13" t="str">
        <f t="shared" si="1"/>
        <v>{'id':20230212, 'ano': 2023, 'semestre': 2, 'idDisciplina': 28, 'idProfessor': 2, 'demandaEstimada': 0},</v>
      </c>
      <c r="O13" t="s">
        <v>101</v>
      </c>
      <c r="P13" t="s">
        <v>97</v>
      </c>
      <c r="Q13">
        <v>14</v>
      </c>
      <c r="R13">
        <v>2</v>
      </c>
    </row>
    <row r="14" spans="1:18" x14ac:dyDescent="0.3">
      <c r="A14">
        <v>13</v>
      </c>
      <c r="B14" t="str">
        <f t="shared" si="0"/>
        <v>20230213</v>
      </c>
      <c r="C14">
        <v>2023</v>
      </c>
      <c r="D14">
        <v>2</v>
      </c>
      <c r="E14" t="s">
        <v>17</v>
      </c>
      <c r="F14" t="s">
        <v>118</v>
      </c>
      <c r="G14">
        <v>28</v>
      </c>
      <c r="H14">
        <v>2</v>
      </c>
      <c r="I14">
        <v>0</v>
      </c>
      <c r="J14" t="str">
        <f t="shared" si="1"/>
        <v>{'id':20230213, 'ano': 2023, 'semestre': 2, 'idDisciplina': 28, 'idProfessor': 2, 'demandaEstimada': 0},</v>
      </c>
      <c r="O14" t="s">
        <v>101</v>
      </c>
      <c r="P14" t="s">
        <v>98</v>
      </c>
      <c r="Q14">
        <v>14</v>
      </c>
      <c r="R14">
        <v>2</v>
      </c>
    </row>
    <row r="15" spans="1:18" x14ac:dyDescent="0.3">
      <c r="A15">
        <v>14</v>
      </c>
      <c r="B15" t="str">
        <f t="shared" si="0"/>
        <v>20230214</v>
      </c>
      <c r="C15">
        <v>2023</v>
      </c>
      <c r="D15">
        <v>2</v>
      </c>
      <c r="E15" s="5" t="s">
        <v>115</v>
      </c>
      <c r="F15" s="1" t="s">
        <v>122</v>
      </c>
      <c r="G15">
        <v>44</v>
      </c>
      <c r="H15">
        <v>50</v>
      </c>
      <c r="I15">
        <v>0</v>
      </c>
      <c r="J15" t="str">
        <f t="shared" si="1"/>
        <v>{'id':20230214, 'ano': 2023, 'semestre': 2, 'idDisciplina': 44, 'idProfessor': 50, 'demandaEstimada': 0},</v>
      </c>
      <c r="O15" t="s">
        <v>107</v>
      </c>
      <c r="P15" t="s">
        <v>97</v>
      </c>
      <c r="Q15">
        <v>16</v>
      </c>
      <c r="R15">
        <v>2</v>
      </c>
    </row>
    <row r="16" spans="1:18" x14ac:dyDescent="0.3">
      <c r="A16">
        <v>15</v>
      </c>
      <c r="B16" t="str">
        <f t="shared" si="0"/>
        <v>20230215</v>
      </c>
      <c r="C16">
        <v>2023</v>
      </c>
      <c r="D16">
        <v>2</v>
      </c>
      <c r="E16" t="s">
        <v>115</v>
      </c>
      <c r="F16" s="1" t="s">
        <v>122</v>
      </c>
      <c r="G16">
        <v>44</v>
      </c>
      <c r="H16">
        <v>50</v>
      </c>
      <c r="I16">
        <v>0</v>
      </c>
      <c r="J16" t="str">
        <f t="shared" si="1"/>
        <v>{'id':20230215, 'ano': 2023, 'semestre': 2, 'idDisciplina': 44, 'idProfessor': 50, 'demandaEstimada': 0},</v>
      </c>
      <c r="O16" t="s">
        <v>107</v>
      </c>
      <c r="P16" t="s">
        <v>98</v>
      </c>
      <c r="Q16">
        <v>16</v>
      </c>
      <c r="R16">
        <v>2</v>
      </c>
    </row>
    <row r="17" spans="1:18" x14ac:dyDescent="0.3">
      <c r="A17">
        <v>16</v>
      </c>
      <c r="B17" t="str">
        <f t="shared" si="0"/>
        <v>20230216</v>
      </c>
      <c r="C17">
        <v>2023</v>
      </c>
      <c r="D17">
        <v>2</v>
      </c>
      <c r="E17" t="s">
        <v>123</v>
      </c>
      <c r="F17" t="s">
        <v>154</v>
      </c>
      <c r="G17">
        <v>39</v>
      </c>
      <c r="H17" t="s">
        <v>273</v>
      </c>
      <c r="I17">
        <v>0</v>
      </c>
      <c r="J17" t="str">
        <f t="shared" si="1"/>
        <v>{'id':20230216, 'ano': 2023, 'semestre': 2, 'idDisciplina': 39, 'idProfessor': null, 'demandaEstimada': 0},</v>
      </c>
      <c r="O17" s="5" t="s">
        <v>151</v>
      </c>
      <c r="P17" t="s">
        <v>146</v>
      </c>
      <c r="Q17">
        <v>8</v>
      </c>
      <c r="R17">
        <v>2</v>
      </c>
    </row>
    <row r="18" spans="1:18" x14ac:dyDescent="0.3">
      <c r="A18">
        <v>17</v>
      </c>
      <c r="B18" t="str">
        <f t="shared" si="0"/>
        <v>20230217</v>
      </c>
      <c r="C18">
        <v>2023</v>
      </c>
      <c r="D18">
        <v>2</v>
      </c>
      <c r="E18" t="s">
        <v>113</v>
      </c>
      <c r="F18" t="s">
        <v>129</v>
      </c>
      <c r="G18">
        <v>42</v>
      </c>
      <c r="H18">
        <v>5</v>
      </c>
      <c r="I18">
        <v>0</v>
      </c>
      <c r="J18" t="str">
        <f t="shared" si="1"/>
        <v>{'id':20230217, 'ano': 2023, 'semestre': 2, 'idDisciplina': 42, 'idProfessor': 5, 'demandaEstimada': 0},</v>
      </c>
      <c r="O18" t="s">
        <v>109</v>
      </c>
      <c r="P18" t="s">
        <v>99</v>
      </c>
      <c r="Q18">
        <v>16</v>
      </c>
      <c r="R18">
        <v>2</v>
      </c>
    </row>
    <row r="19" spans="1:18" x14ac:dyDescent="0.3">
      <c r="A19">
        <v>18</v>
      </c>
      <c r="B19" t="str">
        <f t="shared" si="0"/>
        <v>20230218</v>
      </c>
      <c r="C19">
        <v>2023</v>
      </c>
      <c r="D19">
        <v>2</v>
      </c>
      <c r="E19" t="s">
        <v>113</v>
      </c>
      <c r="F19" t="s">
        <v>129</v>
      </c>
      <c r="G19">
        <v>42</v>
      </c>
      <c r="H19">
        <v>5</v>
      </c>
      <c r="I19">
        <v>0</v>
      </c>
      <c r="J19" t="str">
        <f t="shared" si="1"/>
        <v>{'id':20230218, 'ano': 2023, 'semestre': 2, 'idDisciplina': 42, 'idProfessor': 5, 'demandaEstimada': 0},</v>
      </c>
      <c r="O19" t="s">
        <v>109</v>
      </c>
      <c r="P19" t="s">
        <v>112</v>
      </c>
      <c r="Q19">
        <v>16</v>
      </c>
      <c r="R19">
        <v>2</v>
      </c>
    </row>
    <row r="20" spans="1:18" x14ac:dyDescent="0.3">
      <c r="A20">
        <v>19</v>
      </c>
      <c r="B20" t="str">
        <f t="shared" si="0"/>
        <v>20230219</v>
      </c>
      <c r="C20">
        <v>2023</v>
      </c>
      <c r="D20">
        <v>2</v>
      </c>
      <c r="E20" t="s">
        <v>17</v>
      </c>
      <c r="F20" t="s">
        <v>95</v>
      </c>
      <c r="G20">
        <v>12</v>
      </c>
      <c r="H20">
        <v>2</v>
      </c>
      <c r="I20">
        <v>0</v>
      </c>
      <c r="J20" t="str">
        <f t="shared" si="1"/>
        <v>{'id':20230219, 'ano': 2023, 'semestre': 2, 'idDisciplina': 12, 'idProfessor': 2, 'demandaEstimada': 0},</v>
      </c>
      <c r="O20" t="s">
        <v>96</v>
      </c>
      <c r="P20" t="s">
        <v>97</v>
      </c>
      <c r="Q20">
        <v>8</v>
      </c>
      <c r="R20">
        <v>2</v>
      </c>
    </row>
    <row r="21" spans="1:18" x14ac:dyDescent="0.3">
      <c r="A21">
        <v>20</v>
      </c>
      <c r="B21" t="str">
        <f t="shared" si="0"/>
        <v>20230220</v>
      </c>
      <c r="C21">
        <v>2023</v>
      </c>
      <c r="D21">
        <v>2</v>
      </c>
      <c r="E21" t="s">
        <v>17</v>
      </c>
      <c r="F21" t="s">
        <v>95</v>
      </c>
      <c r="G21">
        <v>12</v>
      </c>
      <c r="H21">
        <v>2</v>
      </c>
      <c r="I21">
        <v>0</v>
      </c>
      <c r="J21" t="str">
        <f t="shared" si="1"/>
        <v>{'id':20230220, 'ano': 2023, 'semestre': 2, 'idDisciplina': 12, 'idProfessor': 2, 'demandaEstimada': 0},</v>
      </c>
      <c r="O21" t="s">
        <v>96</v>
      </c>
      <c r="P21" t="s">
        <v>98</v>
      </c>
      <c r="Q21">
        <v>8</v>
      </c>
      <c r="R21">
        <v>2</v>
      </c>
    </row>
    <row r="22" spans="1:18" x14ac:dyDescent="0.3">
      <c r="A22">
        <v>21</v>
      </c>
      <c r="B22" t="str">
        <f t="shared" si="0"/>
        <v>20230221</v>
      </c>
      <c r="C22">
        <v>2023</v>
      </c>
      <c r="D22">
        <v>2</v>
      </c>
      <c r="E22" t="s">
        <v>1</v>
      </c>
      <c r="F22" t="s">
        <v>116</v>
      </c>
      <c r="G22">
        <v>31</v>
      </c>
      <c r="H22">
        <v>3</v>
      </c>
      <c r="I22">
        <v>0</v>
      </c>
      <c r="J22" t="str">
        <f t="shared" si="1"/>
        <v>{'id':20230221, 'ano': 2023, 'semestre': 2, 'idDisciplina': 31, 'idProfessor': 3, 'demandaEstimada': 0},</v>
      </c>
      <c r="O22" t="s">
        <v>100</v>
      </c>
      <c r="P22" t="s">
        <v>97</v>
      </c>
      <c r="Q22">
        <v>10</v>
      </c>
      <c r="R22">
        <v>2</v>
      </c>
    </row>
    <row r="23" spans="1:18" x14ac:dyDescent="0.3">
      <c r="A23">
        <v>22</v>
      </c>
      <c r="B23" t="str">
        <f t="shared" si="0"/>
        <v>20230222</v>
      </c>
      <c r="C23">
        <v>2023</v>
      </c>
      <c r="D23">
        <v>2</v>
      </c>
      <c r="E23" t="s">
        <v>1</v>
      </c>
      <c r="F23" t="s">
        <v>116</v>
      </c>
      <c r="G23">
        <v>31</v>
      </c>
      <c r="H23">
        <v>1</v>
      </c>
      <c r="I23">
        <v>0</v>
      </c>
      <c r="J23" t="str">
        <f t="shared" si="1"/>
        <v>{'id':20230222, 'ano': 2023, 'semestre': 2, 'idDisciplina': 31, 'idProfessor': 1, 'demandaEstimada': 0},</v>
      </c>
      <c r="O23" t="s">
        <v>100</v>
      </c>
      <c r="P23" t="s">
        <v>98</v>
      </c>
      <c r="Q23">
        <v>10</v>
      </c>
      <c r="R23">
        <v>2</v>
      </c>
    </row>
    <row r="24" spans="1:18" x14ac:dyDescent="0.3">
      <c r="A24">
        <v>23</v>
      </c>
      <c r="B24" t="str">
        <f t="shared" si="0"/>
        <v>20230223</v>
      </c>
      <c r="C24">
        <v>2023</v>
      </c>
      <c r="D24">
        <v>2</v>
      </c>
      <c r="E24" t="s">
        <v>8</v>
      </c>
      <c r="F24" s="1" t="s">
        <v>125</v>
      </c>
      <c r="G24">
        <v>67</v>
      </c>
      <c r="H24">
        <v>3</v>
      </c>
      <c r="I24">
        <v>0</v>
      </c>
      <c r="J24" t="str">
        <f t="shared" si="1"/>
        <v>{'id':20230223, 'ano': 2023, 'semestre': 2, 'idDisciplina': 67, 'idProfessor': 3, 'demandaEstimada': 0},</v>
      </c>
      <c r="O24" t="s">
        <v>100</v>
      </c>
      <c r="P24" t="s">
        <v>99</v>
      </c>
      <c r="Q24">
        <v>10</v>
      </c>
      <c r="R24">
        <v>2</v>
      </c>
    </row>
    <row r="25" spans="1:18" x14ac:dyDescent="0.3">
      <c r="A25">
        <v>24</v>
      </c>
      <c r="B25" t="str">
        <f t="shared" si="0"/>
        <v>20230224</v>
      </c>
      <c r="C25">
        <v>2023</v>
      </c>
      <c r="D25">
        <v>2</v>
      </c>
      <c r="E25" t="s">
        <v>8</v>
      </c>
      <c r="F25" s="1" t="s">
        <v>125</v>
      </c>
      <c r="G25">
        <v>67</v>
      </c>
      <c r="H25">
        <v>28</v>
      </c>
      <c r="I25">
        <v>0</v>
      </c>
      <c r="J25" t="str">
        <f t="shared" si="1"/>
        <v>{'id':20230224, 'ano': 2023, 'semestre': 2, 'idDisciplina': 67, 'idProfessor': 28, 'demandaEstimada': 0},</v>
      </c>
      <c r="O25" t="s">
        <v>100</v>
      </c>
      <c r="P25" t="s">
        <v>112</v>
      </c>
      <c r="Q25">
        <v>10</v>
      </c>
      <c r="R25">
        <v>2</v>
      </c>
    </row>
    <row r="26" spans="1:18" x14ac:dyDescent="0.3">
      <c r="A26">
        <v>25</v>
      </c>
      <c r="B26" t="str">
        <f t="shared" si="0"/>
        <v>20230225</v>
      </c>
      <c r="C26">
        <v>2023</v>
      </c>
      <c r="D26">
        <v>2</v>
      </c>
      <c r="E26" t="s">
        <v>1</v>
      </c>
      <c r="F26" t="s">
        <v>157</v>
      </c>
      <c r="G26">
        <v>58</v>
      </c>
      <c r="H26" t="s">
        <v>273</v>
      </c>
      <c r="I26">
        <v>0</v>
      </c>
      <c r="J26" t="str">
        <f t="shared" si="1"/>
        <v>{'id':20230225, 'ano': 2023, 'semestre': 2, 'idDisciplina': 58, 'idProfessor': null, 'demandaEstimada': 0},</v>
      </c>
      <c r="O26" t="s">
        <v>123</v>
      </c>
      <c r="P26" t="s">
        <v>146</v>
      </c>
      <c r="Q26">
        <v>14</v>
      </c>
      <c r="R26">
        <v>2</v>
      </c>
    </row>
    <row r="27" spans="1:18" x14ac:dyDescent="0.3">
      <c r="A27">
        <v>26</v>
      </c>
      <c r="B27" t="str">
        <f t="shared" si="0"/>
        <v>20230226</v>
      </c>
      <c r="C27">
        <v>2023</v>
      </c>
      <c r="D27">
        <v>2</v>
      </c>
      <c r="E27" t="s">
        <v>124</v>
      </c>
      <c r="F27" t="s">
        <v>134</v>
      </c>
      <c r="G27">
        <v>29</v>
      </c>
      <c r="H27">
        <v>1</v>
      </c>
      <c r="I27">
        <v>0</v>
      </c>
      <c r="J27" t="str">
        <f t="shared" si="1"/>
        <v>{'id':20230226, 'ano': 2023, 'semestre': 2, 'idDisciplina': 29, 'idProfessor': 1, 'demandaEstimada': 0},</v>
      </c>
      <c r="O27" t="s">
        <v>100</v>
      </c>
      <c r="P27" t="s">
        <v>99</v>
      </c>
      <c r="Q27">
        <v>10</v>
      </c>
      <c r="R27">
        <v>2</v>
      </c>
    </row>
    <row r="28" spans="1:18" x14ac:dyDescent="0.3">
      <c r="A28">
        <v>27</v>
      </c>
      <c r="B28" t="str">
        <f t="shared" si="0"/>
        <v>20230227</v>
      </c>
      <c r="C28">
        <v>2023</v>
      </c>
      <c r="D28">
        <v>2</v>
      </c>
      <c r="E28" t="s">
        <v>124</v>
      </c>
      <c r="F28" t="s">
        <v>134</v>
      </c>
      <c r="G28">
        <v>29</v>
      </c>
      <c r="H28">
        <v>1</v>
      </c>
      <c r="I28">
        <v>0</v>
      </c>
      <c r="J28" t="str">
        <f t="shared" si="1"/>
        <v>{'id':20230227, 'ano': 2023, 'semestre': 2, 'idDisciplina': 29, 'idProfessor': 1, 'demandaEstimada': 0},</v>
      </c>
      <c r="O28" s="5" t="s">
        <v>148</v>
      </c>
      <c r="P28" t="s">
        <v>146</v>
      </c>
      <c r="Q28">
        <v>10</v>
      </c>
      <c r="R28">
        <v>2</v>
      </c>
    </row>
    <row r="29" spans="1:18" x14ac:dyDescent="0.3">
      <c r="A29">
        <v>28</v>
      </c>
      <c r="B29" t="str">
        <f t="shared" si="0"/>
        <v>20230228</v>
      </c>
      <c r="C29">
        <v>2023</v>
      </c>
      <c r="D29">
        <v>2</v>
      </c>
      <c r="E29" t="s">
        <v>114</v>
      </c>
      <c r="F29" t="s">
        <v>140</v>
      </c>
      <c r="G29">
        <v>16</v>
      </c>
      <c r="H29" t="s">
        <v>273</v>
      </c>
      <c r="I29">
        <v>0</v>
      </c>
      <c r="J29" t="str">
        <f t="shared" si="1"/>
        <v>{'id':20230228, 'ano': 2023, 'semestre': 2, 'idDisciplina': 16, 'idProfessor': null, 'demandaEstimada': 0},</v>
      </c>
      <c r="O29" t="s">
        <v>103</v>
      </c>
      <c r="P29" t="s">
        <v>97</v>
      </c>
      <c r="Q29">
        <v>16</v>
      </c>
      <c r="R29">
        <v>2</v>
      </c>
    </row>
    <row r="30" spans="1:18" x14ac:dyDescent="0.3">
      <c r="A30">
        <v>29</v>
      </c>
      <c r="B30" t="str">
        <f t="shared" si="0"/>
        <v>20230229</v>
      </c>
      <c r="C30">
        <v>2023</v>
      </c>
      <c r="D30">
        <v>2</v>
      </c>
      <c r="E30" t="s">
        <v>114</v>
      </c>
      <c r="F30" t="s">
        <v>140</v>
      </c>
      <c r="G30">
        <v>16</v>
      </c>
      <c r="H30" t="s">
        <v>273</v>
      </c>
      <c r="I30">
        <v>0</v>
      </c>
      <c r="J30" t="str">
        <f t="shared" si="1"/>
        <v>{'id':20230229, 'ano': 2023, 'semestre': 2, 'idDisciplina': 16, 'idProfessor': null, 'demandaEstimada': 0},</v>
      </c>
      <c r="O30" s="5" t="s">
        <v>103</v>
      </c>
      <c r="P30" t="s">
        <v>98</v>
      </c>
      <c r="Q30">
        <v>16</v>
      </c>
      <c r="R30">
        <v>2</v>
      </c>
    </row>
    <row r="31" spans="1:18" x14ac:dyDescent="0.3">
      <c r="A31">
        <v>30</v>
      </c>
      <c r="B31" t="str">
        <f t="shared" si="0"/>
        <v>20230230</v>
      </c>
      <c r="C31">
        <v>2023</v>
      </c>
      <c r="D31">
        <v>2</v>
      </c>
      <c r="E31" t="s">
        <v>123</v>
      </c>
      <c r="F31" t="s">
        <v>142</v>
      </c>
      <c r="G31">
        <v>18</v>
      </c>
      <c r="H31" t="s">
        <v>273</v>
      </c>
      <c r="I31">
        <v>0</v>
      </c>
      <c r="J31" t="str">
        <f t="shared" si="1"/>
        <v>{'id':20230230, 'ano': 2023, 'semestre': 2, 'idDisciplina': 18, 'idProfessor': null, 'demandaEstimada': 0},</v>
      </c>
      <c r="O31" t="s">
        <v>143</v>
      </c>
      <c r="P31" t="s">
        <v>98</v>
      </c>
      <c r="Q31">
        <v>18</v>
      </c>
      <c r="R31">
        <v>2</v>
      </c>
    </row>
    <row r="32" spans="1:18" x14ac:dyDescent="0.3">
      <c r="A32">
        <v>31</v>
      </c>
      <c r="B32" t="str">
        <f t="shared" si="0"/>
        <v>20230231</v>
      </c>
      <c r="C32">
        <v>2023</v>
      </c>
      <c r="D32">
        <v>2</v>
      </c>
      <c r="E32" t="s">
        <v>8</v>
      </c>
      <c r="F32" t="s">
        <v>131</v>
      </c>
      <c r="G32">
        <v>44</v>
      </c>
      <c r="H32" t="s">
        <v>273</v>
      </c>
      <c r="I32">
        <v>0</v>
      </c>
      <c r="J32" t="str">
        <f t="shared" si="1"/>
        <v>{'id':20230231, 'ano': 2023, 'semestre': 2, 'idDisciplina': 44, 'idProfessor': null, 'demandaEstimada': 0},</v>
      </c>
      <c r="O32" t="s">
        <v>109</v>
      </c>
      <c r="P32" t="s">
        <v>99</v>
      </c>
      <c r="Q32">
        <v>8</v>
      </c>
      <c r="R32">
        <v>2</v>
      </c>
    </row>
    <row r="33" spans="1:18" x14ac:dyDescent="0.3">
      <c r="A33">
        <v>32</v>
      </c>
      <c r="B33" t="str">
        <f t="shared" si="0"/>
        <v>20230232</v>
      </c>
      <c r="C33">
        <v>2023</v>
      </c>
      <c r="D33">
        <v>2</v>
      </c>
      <c r="E33" t="s">
        <v>8</v>
      </c>
      <c r="F33" t="s">
        <v>131</v>
      </c>
      <c r="G33">
        <v>44</v>
      </c>
      <c r="H33" t="s">
        <v>273</v>
      </c>
      <c r="I33">
        <v>0</v>
      </c>
      <c r="J33" t="str">
        <f t="shared" si="1"/>
        <v>{'id':20230232, 'ano': 2023, 'semestre': 2, 'idDisciplina': 44, 'idProfessor': null, 'demandaEstimada': 0},</v>
      </c>
      <c r="O33" t="s">
        <v>109</v>
      </c>
      <c r="P33" t="s">
        <v>112</v>
      </c>
      <c r="Q33">
        <v>8</v>
      </c>
      <c r="R33">
        <v>2</v>
      </c>
    </row>
    <row r="34" spans="1:18" x14ac:dyDescent="0.3">
      <c r="A34">
        <v>33</v>
      </c>
      <c r="B34" t="str">
        <f t="shared" si="0"/>
        <v>20230233</v>
      </c>
      <c r="C34">
        <v>2023</v>
      </c>
      <c r="D34">
        <v>2</v>
      </c>
      <c r="E34" t="s">
        <v>123</v>
      </c>
      <c r="F34" t="s">
        <v>155</v>
      </c>
      <c r="G34">
        <v>13</v>
      </c>
      <c r="H34" t="s">
        <v>273</v>
      </c>
      <c r="I34">
        <v>0</v>
      </c>
      <c r="J34" t="str">
        <f t="shared" si="1"/>
        <v>{'id':20230233, 'ano': 2023, 'semestre': 2, 'idDisciplina': 13, 'idProfessor': null, 'demandaEstimada': 0},</v>
      </c>
      <c r="O34" s="5" t="s">
        <v>152</v>
      </c>
      <c r="P34" t="s">
        <v>146</v>
      </c>
      <c r="Q34">
        <v>12</v>
      </c>
      <c r="R34">
        <v>2</v>
      </c>
    </row>
    <row r="35" spans="1:18" x14ac:dyDescent="0.3">
      <c r="A35">
        <v>34</v>
      </c>
      <c r="B35" t="str">
        <f t="shared" si="0"/>
        <v>20230234</v>
      </c>
      <c r="C35">
        <v>2023</v>
      </c>
      <c r="D35">
        <v>2</v>
      </c>
      <c r="E35" t="s">
        <v>123</v>
      </c>
      <c r="F35" t="s">
        <v>155</v>
      </c>
      <c r="G35">
        <v>13</v>
      </c>
      <c r="H35" t="s">
        <v>273</v>
      </c>
      <c r="I35">
        <v>0</v>
      </c>
      <c r="J35" t="str">
        <f t="shared" si="1"/>
        <v>{'id':20230234, 'ano': 2023, 'semestre': 2, 'idDisciplina': 13, 'idProfessor': null, 'demandaEstimada': 0},</v>
      </c>
      <c r="O35" s="5" t="s">
        <v>152</v>
      </c>
      <c r="P35" t="s">
        <v>146</v>
      </c>
      <c r="Q35">
        <v>14</v>
      </c>
      <c r="R35">
        <v>2</v>
      </c>
    </row>
    <row r="36" spans="1:18" x14ac:dyDescent="0.3">
      <c r="A36">
        <v>35</v>
      </c>
      <c r="B36" t="str">
        <f t="shared" si="0"/>
        <v>20230235</v>
      </c>
      <c r="C36">
        <v>2023</v>
      </c>
      <c r="D36">
        <v>2</v>
      </c>
      <c r="E36" t="s">
        <v>123</v>
      </c>
      <c r="F36" t="s">
        <v>155</v>
      </c>
      <c r="G36">
        <v>13</v>
      </c>
      <c r="H36" t="s">
        <v>273</v>
      </c>
      <c r="I36">
        <v>0</v>
      </c>
      <c r="J36" t="str">
        <f t="shared" si="1"/>
        <v>{'id':20230235, 'ano': 2023, 'semestre': 2, 'idDisciplina': 13, 'idProfessor': null, 'demandaEstimada': 0},</v>
      </c>
      <c r="O36" s="5" t="s">
        <v>152</v>
      </c>
      <c r="P36" t="s">
        <v>146</v>
      </c>
      <c r="Q36">
        <v>18</v>
      </c>
      <c r="R36">
        <v>2</v>
      </c>
    </row>
    <row r="37" spans="1:18" x14ac:dyDescent="0.3">
      <c r="A37">
        <v>36</v>
      </c>
      <c r="B37" t="str">
        <f t="shared" si="0"/>
        <v>20230236</v>
      </c>
      <c r="C37">
        <v>2023</v>
      </c>
      <c r="D37">
        <v>2</v>
      </c>
      <c r="E37" t="s">
        <v>123</v>
      </c>
      <c r="F37" t="s">
        <v>149</v>
      </c>
      <c r="G37">
        <v>31</v>
      </c>
      <c r="H37">
        <v>13</v>
      </c>
      <c r="I37">
        <v>0</v>
      </c>
      <c r="J37" t="str">
        <f t="shared" si="1"/>
        <v>{'id':20230236, 'ano': 2023, 'semestre': 2, 'idDisciplina': 31, 'idProfessor': 13, 'demandaEstimada': 0},</v>
      </c>
      <c r="O37" s="5" t="s">
        <v>150</v>
      </c>
      <c r="P37" t="s">
        <v>146</v>
      </c>
      <c r="Q37">
        <v>8</v>
      </c>
      <c r="R37">
        <v>2</v>
      </c>
    </row>
    <row r="38" spans="1:18" x14ac:dyDescent="0.3">
      <c r="A38">
        <v>37</v>
      </c>
      <c r="B38" t="str">
        <f t="shared" si="0"/>
        <v>20230237</v>
      </c>
      <c r="C38">
        <v>2023</v>
      </c>
      <c r="D38">
        <v>2</v>
      </c>
      <c r="E38" t="s">
        <v>123</v>
      </c>
      <c r="F38" t="s">
        <v>149</v>
      </c>
      <c r="G38">
        <v>31</v>
      </c>
      <c r="H38">
        <v>13</v>
      </c>
      <c r="I38">
        <v>0</v>
      </c>
      <c r="J38" t="str">
        <f t="shared" si="1"/>
        <v>{'id':20230237, 'ano': 2023, 'semestre': 2, 'idDisciplina': 31, 'idProfessor': 13, 'demandaEstimada': 0},</v>
      </c>
      <c r="O38" s="5" t="s">
        <v>150</v>
      </c>
      <c r="P38" t="s">
        <v>146</v>
      </c>
      <c r="Q38">
        <v>10</v>
      </c>
      <c r="R38">
        <v>2</v>
      </c>
    </row>
    <row r="39" spans="1:18" x14ac:dyDescent="0.3">
      <c r="A39">
        <v>38</v>
      </c>
      <c r="B39" t="str">
        <f t="shared" si="0"/>
        <v>20230238</v>
      </c>
      <c r="C39">
        <v>2023</v>
      </c>
      <c r="D39">
        <v>2</v>
      </c>
      <c r="E39" s="5" t="s">
        <v>12</v>
      </c>
      <c r="F39" s="5" t="s">
        <v>121</v>
      </c>
      <c r="G39">
        <v>42</v>
      </c>
      <c r="H39">
        <v>49</v>
      </c>
      <c r="I39">
        <v>0</v>
      </c>
      <c r="J39" t="str">
        <f t="shared" si="1"/>
        <v>{'id':20230238, 'ano': 2023, 'semestre': 2, 'idDisciplina': 42, 'idProfessor': 49, 'demandaEstimada': 0},</v>
      </c>
      <c r="O39" s="5" t="s">
        <v>110</v>
      </c>
      <c r="P39" s="5" t="s">
        <v>97</v>
      </c>
      <c r="Q39" s="5">
        <v>16</v>
      </c>
      <c r="R39">
        <v>2</v>
      </c>
    </row>
    <row r="40" spans="1:18" x14ac:dyDescent="0.3">
      <c r="A40">
        <v>39</v>
      </c>
      <c r="B40" t="str">
        <f t="shared" si="0"/>
        <v>20230239</v>
      </c>
      <c r="C40">
        <v>2023</v>
      </c>
      <c r="D40">
        <v>2</v>
      </c>
      <c r="E40" s="5" t="s">
        <v>12</v>
      </c>
      <c r="F40" s="5" t="s">
        <v>121</v>
      </c>
      <c r="G40">
        <v>42</v>
      </c>
      <c r="H40">
        <v>49</v>
      </c>
      <c r="I40">
        <v>0</v>
      </c>
      <c r="J40" t="str">
        <f t="shared" si="1"/>
        <v>{'id':20230239, 'ano': 2023, 'semestre': 2, 'idDisciplina': 42, 'idProfessor': 49, 'demandaEstimada': 0},</v>
      </c>
      <c r="O40" s="5" t="s">
        <v>144</v>
      </c>
      <c r="P40" s="5" t="s">
        <v>112</v>
      </c>
      <c r="Q40" s="5">
        <v>8</v>
      </c>
      <c r="R40">
        <v>2</v>
      </c>
    </row>
    <row r="41" spans="1:18" x14ac:dyDescent="0.3">
      <c r="A41">
        <v>40</v>
      </c>
      <c r="B41" t="str">
        <f t="shared" si="0"/>
        <v>20230240</v>
      </c>
      <c r="C41">
        <v>2023</v>
      </c>
      <c r="D41">
        <v>2</v>
      </c>
      <c r="E41" t="s">
        <v>139</v>
      </c>
      <c r="F41" t="s">
        <v>156</v>
      </c>
      <c r="G41">
        <v>32</v>
      </c>
      <c r="H41">
        <v>3</v>
      </c>
      <c r="I41">
        <v>0</v>
      </c>
      <c r="J41" t="str">
        <f t="shared" si="1"/>
        <v>{'id':20230240, 'ano': 2023, 'semestre': 2, 'idDisciplina': 32, 'idProfessor': 3, 'demandaEstimada': 0},</v>
      </c>
      <c r="O41" t="s">
        <v>153</v>
      </c>
      <c r="P41" t="s">
        <v>146</v>
      </c>
      <c r="Q41">
        <v>14</v>
      </c>
      <c r="R41">
        <v>2</v>
      </c>
    </row>
    <row r="42" spans="1:18" x14ac:dyDescent="0.3">
      <c r="A42">
        <v>41</v>
      </c>
      <c r="B42" t="str">
        <f t="shared" si="0"/>
        <v>20230241</v>
      </c>
      <c r="C42">
        <v>2023</v>
      </c>
      <c r="D42">
        <v>2</v>
      </c>
      <c r="E42" t="s">
        <v>139</v>
      </c>
      <c r="F42" t="s">
        <v>138</v>
      </c>
      <c r="G42">
        <v>32</v>
      </c>
      <c r="H42">
        <v>3</v>
      </c>
      <c r="I42">
        <v>0</v>
      </c>
      <c r="J42" t="str">
        <f t="shared" si="1"/>
        <v>{'id':20230241, 'ano': 2023, 'semestre': 2, 'idDisciplina': 32, 'idProfessor': 3, 'demandaEstimada': 0},</v>
      </c>
      <c r="O42" t="s">
        <v>105</v>
      </c>
      <c r="P42" t="s">
        <v>98</v>
      </c>
      <c r="Q42">
        <v>14</v>
      </c>
      <c r="R42">
        <v>2</v>
      </c>
    </row>
    <row r="43" spans="1:18" x14ac:dyDescent="0.3">
      <c r="A43">
        <v>42</v>
      </c>
      <c r="B43" t="str">
        <f t="shared" si="0"/>
        <v>20230242</v>
      </c>
      <c r="C43">
        <v>2023</v>
      </c>
      <c r="D43">
        <v>2</v>
      </c>
      <c r="E43" t="s">
        <v>1</v>
      </c>
      <c r="F43" t="s">
        <v>158</v>
      </c>
      <c r="G43">
        <v>31</v>
      </c>
      <c r="H43">
        <v>3</v>
      </c>
      <c r="I43">
        <v>0</v>
      </c>
      <c r="J43" t="str">
        <f t="shared" si="1"/>
        <v>{'id':20230242, 'ano': 2023, 'semestre': 2, 'idDisciplina': 31, 'idProfessor': 3, 'demandaEstimada': 0},</v>
      </c>
      <c r="O43" t="s">
        <v>123</v>
      </c>
      <c r="P43" t="s">
        <v>146</v>
      </c>
      <c r="Q43">
        <v>18</v>
      </c>
      <c r="R43">
        <v>2</v>
      </c>
    </row>
    <row r="44" spans="1:18" x14ac:dyDescent="0.3">
      <c r="A44">
        <v>43</v>
      </c>
      <c r="B44" t="str">
        <f t="shared" si="0"/>
        <v>20230243</v>
      </c>
      <c r="C44">
        <v>2023</v>
      </c>
      <c r="D44">
        <v>2</v>
      </c>
      <c r="E44" t="s">
        <v>1</v>
      </c>
      <c r="F44" t="s">
        <v>119</v>
      </c>
      <c r="G44">
        <v>42</v>
      </c>
      <c r="H44">
        <v>1</v>
      </c>
      <c r="I44">
        <v>0</v>
      </c>
      <c r="J44" t="str">
        <f t="shared" si="1"/>
        <v>{'id':20230243, 'ano': 2023, 'semestre': 2, 'idDisciplina': 42, 'idProfessor': 1, 'demandaEstimada': 0},</v>
      </c>
      <c r="O44" t="s">
        <v>102</v>
      </c>
      <c r="P44" t="s">
        <v>97</v>
      </c>
      <c r="Q44">
        <v>14</v>
      </c>
      <c r="R44">
        <v>2</v>
      </c>
    </row>
    <row r="45" spans="1:18" x14ac:dyDescent="0.3">
      <c r="A45">
        <v>44</v>
      </c>
      <c r="B45" t="str">
        <f t="shared" si="0"/>
        <v>20230244</v>
      </c>
      <c r="C45">
        <v>2023</v>
      </c>
      <c r="D45">
        <v>2</v>
      </c>
      <c r="E45" t="s">
        <v>1</v>
      </c>
      <c r="F45" t="s">
        <v>119</v>
      </c>
      <c r="G45">
        <v>42</v>
      </c>
      <c r="H45">
        <v>1</v>
      </c>
      <c r="I45">
        <v>0</v>
      </c>
      <c r="J45" t="str">
        <f t="shared" si="1"/>
        <v>{'id':20230244, 'ano': 2023, 'semestre': 2, 'idDisciplina': 42, 'idProfessor': 1, 'demandaEstimada': 0},</v>
      </c>
      <c r="O45" t="s">
        <v>102</v>
      </c>
      <c r="P45" t="s">
        <v>98</v>
      </c>
      <c r="Q45">
        <v>14</v>
      </c>
      <c r="R45">
        <v>2</v>
      </c>
    </row>
    <row r="46" spans="1:18" x14ac:dyDescent="0.3">
      <c r="A46">
        <v>45</v>
      </c>
      <c r="B46" t="str">
        <f t="shared" si="0"/>
        <v>20230245</v>
      </c>
      <c r="C46">
        <v>2023</v>
      </c>
      <c r="D46">
        <v>2</v>
      </c>
      <c r="E46" t="s">
        <v>8</v>
      </c>
      <c r="F46" t="s">
        <v>126</v>
      </c>
      <c r="G46">
        <v>46</v>
      </c>
      <c r="H46">
        <v>4</v>
      </c>
      <c r="I46">
        <v>0</v>
      </c>
      <c r="J46" t="str">
        <f t="shared" si="1"/>
        <v>{'id':20230245, 'ano': 2023, 'semestre': 2, 'idDisciplina': 46, 'idProfessor': 4, 'demandaEstimada': 0},</v>
      </c>
      <c r="O46" t="s">
        <v>106</v>
      </c>
      <c r="P46" t="s">
        <v>99</v>
      </c>
      <c r="Q46">
        <v>14</v>
      </c>
      <c r="R46">
        <v>2</v>
      </c>
    </row>
    <row r="47" spans="1:18" x14ac:dyDescent="0.3">
      <c r="A47">
        <v>46</v>
      </c>
      <c r="B47" t="str">
        <f t="shared" si="0"/>
        <v>20230246</v>
      </c>
      <c r="C47">
        <v>2023</v>
      </c>
      <c r="D47">
        <v>2</v>
      </c>
      <c r="E47" t="s">
        <v>8</v>
      </c>
      <c r="F47" t="s">
        <v>126</v>
      </c>
      <c r="G47">
        <v>46</v>
      </c>
      <c r="H47">
        <v>4</v>
      </c>
      <c r="I47">
        <v>0</v>
      </c>
      <c r="J47" t="str">
        <f t="shared" si="1"/>
        <v>{'id':20230246, 'ano': 2023, 'semestre': 2, 'idDisciplina': 46, 'idProfessor': 4, 'demandaEstimada': 0},</v>
      </c>
      <c r="O47" t="s">
        <v>106</v>
      </c>
      <c r="P47" t="s">
        <v>112</v>
      </c>
      <c r="Q47">
        <v>14</v>
      </c>
      <c r="R47">
        <v>2</v>
      </c>
    </row>
    <row r="48" spans="1:18" x14ac:dyDescent="0.3">
      <c r="A48">
        <v>47</v>
      </c>
      <c r="B48" t="str">
        <f t="shared" si="0"/>
        <v>20230247</v>
      </c>
      <c r="C48">
        <v>2023</v>
      </c>
      <c r="D48">
        <v>2</v>
      </c>
      <c r="E48" t="s">
        <v>26</v>
      </c>
      <c r="F48" t="s">
        <v>127</v>
      </c>
      <c r="G48">
        <v>3</v>
      </c>
      <c r="H48">
        <v>13</v>
      </c>
      <c r="I48">
        <v>0</v>
      </c>
      <c r="J48" t="str">
        <f t="shared" si="1"/>
        <v>{'id':20230247, 'ano': 2023, 'semestre': 2, 'idDisciplina': 3, 'idProfessor': 13, 'demandaEstimada': 0},</v>
      </c>
      <c r="O48" t="s">
        <v>107</v>
      </c>
      <c r="P48" t="s">
        <v>99</v>
      </c>
      <c r="Q48">
        <v>14</v>
      </c>
      <c r="R48">
        <v>2</v>
      </c>
    </row>
    <row r="49" spans="1:18" x14ac:dyDescent="0.3">
      <c r="A49">
        <v>48</v>
      </c>
      <c r="B49" t="str">
        <f t="shared" si="0"/>
        <v>20230248</v>
      </c>
      <c r="C49">
        <v>2023</v>
      </c>
      <c r="D49">
        <v>2</v>
      </c>
      <c r="E49" t="s">
        <v>26</v>
      </c>
      <c r="F49" t="s">
        <v>127</v>
      </c>
      <c r="G49">
        <v>3</v>
      </c>
      <c r="H49">
        <v>13</v>
      </c>
      <c r="I49">
        <v>0</v>
      </c>
      <c r="J49" t="str">
        <f t="shared" si="1"/>
        <v>{'id':20230248, 'ano': 2023, 'semestre': 2, 'idDisciplina': 3, 'idProfessor': 13, 'demandaEstimada': 0},</v>
      </c>
      <c r="O49" t="s">
        <v>107</v>
      </c>
      <c r="P49" t="s">
        <v>112</v>
      </c>
      <c r="Q49">
        <v>14</v>
      </c>
      <c r="R49">
        <v>2</v>
      </c>
    </row>
    <row r="50" spans="1:18" x14ac:dyDescent="0.3">
      <c r="A50">
        <v>49</v>
      </c>
      <c r="B50" t="str">
        <f t="shared" si="0"/>
        <v>20230249</v>
      </c>
      <c r="C50">
        <v>2023</v>
      </c>
      <c r="D50">
        <v>2</v>
      </c>
      <c r="E50" t="s">
        <v>12</v>
      </c>
      <c r="F50" t="s">
        <v>136</v>
      </c>
      <c r="G50">
        <v>13</v>
      </c>
      <c r="H50">
        <v>13</v>
      </c>
      <c r="I50">
        <v>0</v>
      </c>
      <c r="J50" t="str">
        <f t="shared" si="1"/>
        <v>{'id':20230249, 'ano': 2023, 'semestre': 2, 'idDisciplina': 13, 'idProfessor': 13, 'demandaEstimada': 0},</v>
      </c>
      <c r="O50" t="s">
        <v>108</v>
      </c>
      <c r="P50" t="s">
        <v>99</v>
      </c>
      <c r="Q50">
        <v>16</v>
      </c>
      <c r="R50">
        <v>2</v>
      </c>
    </row>
    <row r="51" spans="1:18" x14ac:dyDescent="0.3">
      <c r="A51">
        <v>50</v>
      </c>
      <c r="B51" t="str">
        <f t="shared" si="0"/>
        <v>20230250</v>
      </c>
      <c r="C51">
        <v>2023</v>
      </c>
      <c r="D51">
        <v>2</v>
      </c>
      <c r="E51" t="s">
        <v>12</v>
      </c>
      <c r="F51" t="s">
        <v>136</v>
      </c>
      <c r="G51">
        <v>13</v>
      </c>
      <c r="H51">
        <v>5</v>
      </c>
      <c r="I51">
        <v>0</v>
      </c>
      <c r="J51" t="str">
        <f t="shared" si="1"/>
        <v>{'id':20230250, 'ano': 2023, 'semestre': 2, 'idDisciplina': 13, 'idProfessor': 5, 'demandaEstimada': 0},</v>
      </c>
      <c r="O51" s="5" t="s">
        <v>141</v>
      </c>
      <c r="P51" t="s">
        <v>98</v>
      </c>
      <c r="Q51">
        <v>16</v>
      </c>
      <c r="R51">
        <v>2</v>
      </c>
    </row>
    <row r="52" spans="1:18" x14ac:dyDescent="0.3">
      <c r="A52">
        <v>51</v>
      </c>
      <c r="B52" t="str">
        <f t="shared" si="0"/>
        <v>20230251</v>
      </c>
      <c r="C52">
        <v>2023</v>
      </c>
      <c r="D52">
        <v>2</v>
      </c>
      <c r="E52" t="s">
        <v>12</v>
      </c>
      <c r="F52" t="s">
        <v>136</v>
      </c>
      <c r="G52">
        <v>13</v>
      </c>
      <c r="H52">
        <v>50</v>
      </c>
      <c r="I52">
        <v>0</v>
      </c>
      <c r="J52" t="str">
        <f t="shared" si="1"/>
        <v>{'id':20230251, 'ano': 2023, 'semestre': 2, 'idDisciplina': 13, 'idProfessor': 50, 'demandaEstimada': 0},</v>
      </c>
      <c r="O52" s="5" t="s">
        <v>147</v>
      </c>
      <c r="P52" t="s">
        <v>112</v>
      </c>
      <c r="Q52">
        <v>16</v>
      </c>
      <c r="R52">
        <v>2</v>
      </c>
    </row>
    <row r="53" spans="1:18" x14ac:dyDescent="0.3">
      <c r="A53">
        <v>52</v>
      </c>
      <c r="B53" t="str">
        <f t="shared" si="0"/>
        <v>20230252</v>
      </c>
      <c r="C53">
        <v>2023</v>
      </c>
      <c r="D53">
        <v>2</v>
      </c>
      <c r="E53" t="s">
        <v>113</v>
      </c>
      <c r="F53" s="1" t="s">
        <v>120</v>
      </c>
      <c r="G53">
        <v>13</v>
      </c>
      <c r="H53">
        <v>50</v>
      </c>
      <c r="I53">
        <v>0</v>
      </c>
      <c r="J53" t="str">
        <f t="shared" si="1"/>
        <v>{'id':20230252, 'ano': 2023, 'semestre': 2, 'idDisciplina': 13, 'idProfessor': 50, 'demandaEstimada': 0},</v>
      </c>
      <c r="O53" t="s">
        <v>111</v>
      </c>
      <c r="P53" t="s">
        <v>97</v>
      </c>
      <c r="Q53">
        <v>14</v>
      </c>
      <c r="R53">
        <v>2</v>
      </c>
    </row>
    <row r="54" spans="1:18" x14ac:dyDescent="0.3">
      <c r="A54">
        <v>53</v>
      </c>
      <c r="B54" t="str">
        <f t="shared" si="0"/>
        <v>20230253</v>
      </c>
      <c r="C54">
        <v>2023</v>
      </c>
      <c r="D54">
        <v>2</v>
      </c>
      <c r="E54" t="s">
        <v>113</v>
      </c>
      <c r="F54" s="1" t="s">
        <v>120</v>
      </c>
      <c r="G54">
        <v>13</v>
      </c>
      <c r="I54">
        <v>0</v>
      </c>
      <c r="J54" t="str">
        <f t="shared" si="1"/>
        <v>{'id':20230253, 'ano': 2023, 'semestre': 2, 'idDisciplina': 13, 'idProfessor': , 'demandaEstimada': 0},</v>
      </c>
      <c r="O54" t="s">
        <v>111</v>
      </c>
      <c r="P54" t="s">
        <v>98</v>
      </c>
      <c r="Q54">
        <v>14</v>
      </c>
      <c r="R54">
        <v>2</v>
      </c>
    </row>
    <row r="55" spans="1:18" x14ac:dyDescent="0.3">
      <c r="A55">
        <v>54</v>
      </c>
      <c r="B55" t="str">
        <f t="shared" si="0"/>
        <v>20230254</v>
      </c>
      <c r="C55">
        <v>2023</v>
      </c>
      <c r="D55">
        <v>2</v>
      </c>
      <c r="E55" t="s">
        <v>12</v>
      </c>
      <c r="F55" t="s">
        <v>137</v>
      </c>
      <c r="G55">
        <v>56</v>
      </c>
      <c r="I55">
        <v>0</v>
      </c>
      <c r="J55" t="str">
        <f t="shared" si="1"/>
        <v>{'id':20230254, 'ano': 2023, 'semestre': 2, 'idDisciplina': 56, 'idProfessor': , 'demandaEstimada': 0},</v>
      </c>
      <c r="O55" t="s">
        <v>111</v>
      </c>
      <c r="P55" t="s">
        <v>98</v>
      </c>
      <c r="Q55">
        <v>10</v>
      </c>
      <c r="R55">
        <v>2</v>
      </c>
    </row>
    <row r="56" spans="1:18" x14ac:dyDescent="0.3">
      <c r="A56">
        <v>55</v>
      </c>
      <c r="B56" t="str">
        <f t="shared" si="0"/>
        <v>20230255</v>
      </c>
      <c r="C56">
        <v>2023</v>
      </c>
      <c r="D56">
        <v>2</v>
      </c>
      <c r="E56" t="s">
        <v>115</v>
      </c>
      <c r="F56" t="s">
        <v>128</v>
      </c>
      <c r="G56">
        <v>44</v>
      </c>
      <c r="I56">
        <v>0</v>
      </c>
      <c r="J56" t="str">
        <f t="shared" si="1"/>
        <v>{'id':20230255, 'ano': 2023, 'semestre': 2, 'idDisciplina': 44, 'idProfessor': , 'demandaEstimada': 0},</v>
      </c>
      <c r="O56" t="s">
        <v>101</v>
      </c>
      <c r="P56" t="s">
        <v>99</v>
      </c>
      <c r="Q56">
        <v>16</v>
      </c>
      <c r="R56">
        <v>2</v>
      </c>
    </row>
    <row r="57" spans="1:18" x14ac:dyDescent="0.3">
      <c r="A57">
        <v>56</v>
      </c>
      <c r="B57" t="str">
        <f t="shared" si="0"/>
        <v>20230256</v>
      </c>
      <c r="C57">
        <v>2023</v>
      </c>
      <c r="D57">
        <v>2</v>
      </c>
      <c r="E57" t="s">
        <v>115</v>
      </c>
      <c r="F57" t="s">
        <v>128</v>
      </c>
      <c r="G57">
        <v>44</v>
      </c>
      <c r="I57">
        <v>0</v>
      </c>
      <c r="J57" t="str">
        <f t="shared" si="1"/>
        <v>{'id':20230256, 'ano': 2023, 'semestre': 2, 'idDisciplina': 44, 'idProfessor': , 'demandaEstimada': 0},</v>
      </c>
      <c r="O57" t="s">
        <v>101</v>
      </c>
      <c r="P57" t="s">
        <v>112</v>
      </c>
      <c r="Q57">
        <v>16</v>
      </c>
      <c r="R57">
        <v>2</v>
      </c>
    </row>
  </sheetData>
  <autoFilter ref="B1:K2" xr:uid="{3CBA6131-719C-4D0D-8CA2-D4BC5E3EB836}">
    <sortState xmlns:xlrd2="http://schemas.microsoft.com/office/spreadsheetml/2017/richdata2" ref="B2:K57">
      <sortCondition ref="H1:H2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7F67-470A-4589-89A3-36DB9CACBA93}">
  <dimension ref="A1:K31"/>
  <sheetViews>
    <sheetView zoomScaleNormal="100" workbookViewId="0">
      <selection activeCell="C2" sqref="C2"/>
    </sheetView>
  </sheetViews>
  <sheetFormatPr defaultRowHeight="14.4" x14ac:dyDescent="0.3"/>
  <cols>
    <col min="1" max="1" width="5" style="2" bestFit="1" customWidth="1"/>
    <col min="2" max="2" width="6.77734375" bestFit="1" customWidth="1"/>
    <col min="3" max="3" width="18.77734375" bestFit="1" customWidth="1"/>
    <col min="4" max="4" width="31.33203125" bestFit="1" customWidth="1"/>
    <col min="5" max="5" width="14.6640625" bestFit="1" customWidth="1"/>
    <col min="6" max="6" width="12" bestFit="1" customWidth="1"/>
    <col min="7" max="7" width="10.109375" bestFit="1" customWidth="1"/>
    <col min="8" max="8" width="11" bestFit="1" customWidth="1"/>
    <col min="9" max="11" width="8" bestFit="1" customWidth="1"/>
  </cols>
  <sheetData>
    <row r="1" spans="1:11" s="4" customFormat="1" ht="15.6" x14ac:dyDescent="0.3">
      <c r="A1" s="3" t="s">
        <v>47</v>
      </c>
      <c r="B1" s="4" t="s">
        <v>48</v>
      </c>
      <c r="C1" s="4" t="s">
        <v>51</v>
      </c>
      <c r="D1" s="4" t="s">
        <v>52</v>
      </c>
      <c r="E1" s="4" t="s">
        <v>50</v>
      </c>
      <c r="F1" s="4" t="s">
        <v>54</v>
      </c>
      <c r="G1" s="4" t="s">
        <v>53</v>
      </c>
      <c r="H1" s="4" t="s">
        <v>89</v>
      </c>
      <c r="I1" s="4" t="s">
        <v>91</v>
      </c>
      <c r="J1" s="4" t="s">
        <v>92</v>
      </c>
      <c r="K1" s="4" t="s">
        <v>93</v>
      </c>
    </row>
    <row r="2" spans="1:11" x14ac:dyDescent="0.3">
      <c r="A2" s="2">
        <v>25</v>
      </c>
      <c r="B2">
        <v>1</v>
      </c>
      <c r="C2" t="s">
        <v>79</v>
      </c>
      <c r="D2" t="s">
        <v>42</v>
      </c>
      <c r="E2" t="s">
        <v>34</v>
      </c>
      <c r="F2">
        <v>10</v>
      </c>
      <c r="G2">
        <v>10</v>
      </c>
      <c r="H2">
        <v>2</v>
      </c>
      <c r="I2" t="s">
        <v>84</v>
      </c>
      <c r="J2" t="s">
        <v>85</v>
      </c>
    </row>
    <row r="3" spans="1:11" x14ac:dyDescent="0.3">
      <c r="A3" s="2">
        <v>12</v>
      </c>
      <c r="B3">
        <v>1</v>
      </c>
      <c r="C3" t="s">
        <v>66</v>
      </c>
      <c r="D3" t="s">
        <v>24</v>
      </c>
      <c r="E3" t="s">
        <v>6</v>
      </c>
      <c r="F3">
        <v>30</v>
      </c>
      <c r="G3">
        <v>8</v>
      </c>
      <c r="H3">
        <v>2</v>
      </c>
      <c r="I3" t="s">
        <v>85</v>
      </c>
      <c r="J3" t="s">
        <v>88</v>
      </c>
    </row>
    <row r="4" spans="1:11" x14ac:dyDescent="0.3">
      <c r="A4" s="2">
        <v>18</v>
      </c>
      <c r="B4">
        <v>1</v>
      </c>
      <c r="C4" t="s">
        <v>72</v>
      </c>
      <c r="D4" t="s">
        <v>33</v>
      </c>
      <c r="E4" t="s">
        <v>34</v>
      </c>
      <c r="F4">
        <v>27</v>
      </c>
      <c r="G4">
        <v>16</v>
      </c>
      <c r="H4">
        <v>2</v>
      </c>
      <c r="I4" t="s">
        <v>84</v>
      </c>
      <c r="J4" t="s">
        <v>85</v>
      </c>
    </row>
    <row r="5" spans="1:11" x14ac:dyDescent="0.3">
      <c r="A5" s="2">
        <v>2</v>
      </c>
      <c r="B5">
        <v>1</v>
      </c>
      <c r="C5" t="s">
        <v>56</v>
      </c>
      <c r="D5" t="s">
        <v>3</v>
      </c>
      <c r="E5" t="s">
        <v>4</v>
      </c>
      <c r="F5">
        <v>35</v>
      </c>
      <c r="G5">
        <v>8</v>
      </c>
      <c r="H5">
        <v>2</v>
      </c>
      <c r="I5" t="s">
        <v>86</v>
      </c>
      <c r="J5" t="s">
        <v>87</v>
      </c>
      <c r="K5" t="s">
        <v>88</v>
      </c>
    </row>
    <row r="6" spans="1:11" x14ac:dyDescent="0.3">
      <c r="A6" s="2">
        <v>9</v>
      </c>
      <c r="B6">
        <v>1</v>
      </c>
      <c r="C6" t="s">
        <v>63</v>
      </c>
      <c r="D6" t="s">
        <v>16</v>
      </c>
      <c r="E6" t="s">
        <v>17</v>
      </c>
      <c r="F6">
        <v>15</v>
      </c>
      <c r="G6">
        <v>8</v>
      </c>
      <c r="H6">
        <v>2</v>
      </c>
      <c r="I6" t="s">
        <v>86</v>
      </c>
      <c r="J6" t="s">
        <v>87</v>
      </c>
    </row>
    <row r="7" spans="1:11" x14ac:dyDescent="0.3">
      <c r="A7" s="2">
        <v>20</v>
      </c>
      <c r="B7">
        <v>1</v>
      </c>
      <c r="C7" t="s">
        <v>74</v>
      </c>
      <c r="D7" t="s">
        <v>36</v>
      </c>
      <c r="E7" t="s">
        <v>6</v>
      </c>
      <c r="F7">
        <v>30</v>
      </c>
      <c r="G7">
        <v>10</v>
      </c>
      <c r="H7">
        <v>2</v>
      </c>
      <c r="I7" t="s">
        <v>88</v>
      </c>
      <c r="J7" t="s">
        <v>90</v>
      </c>
    </row>
    <row r="8" spans="1:11" x14ac:dyDescent="0.3">
      <c r="A8" s="2">
        <v>19</v>
      </c>
      <c r="B8">
        <v>1</v>
      </c>
      <c r="C8" t="s">
        <v>73</v>
      </c>
      <c r="D8" t="s">
        <v>35</v>
      </c>
      <c r="E8" t="s">
        <v>26</v>
      </c>
      <c r="F8">
        <v>28</v>
      </c>
      <c r="G8">
        <v>14</v>
      </c>
      <c r="H8">
        <v>2</v>
      </c>
      <c r="I8" t="s">
        <v>86</v>
      </c>
      <c r="J8" t="s">
        <v>87</v>
      </c>
    </row>
    <row r="9" spans="1:11" x14ac:dyDescent="0.3">
      <c r="A9" s="2">
        <v>28</v>
      </c>
      <c r="B9">
        <v>1</v>
      </c>
      <c r="C9" t="s">
        <v>82</v>
      </c>
      <c r="D9" t="s">
        <v>45</v>
      </c>
      <c r="E9" t="s">
        <v>1</v>
      </c>
      <c r="F9">
        <v>5</v>
      </c>
      <c r="G9">
        <v>14</v>
      </c>
      <c r="H9">
        <v>2</v>
      </c>
      <c r="I9" t="s">
        <v>88</v>
      </c>
      <c r="J9" t="s">
        <v>90</v>
      </c>
    </row>
    <row r="10" spans="1:11" x14ac:dyDescent="0.3">
      <c r="A10" s="2">
        <v>14</v>
      </c>
      <c r="B10">
        <v>1</v>
      </c>
      <c r="C10" t="s">
        <v>68</v>
      </c>
      <c r="D10" t="s">
        <v>27</v>
      </c>
      <c r="E10" t="s">
        <v>1</v>
      </c>
      <c r="F10">
        <v>25</v>
      </c>
      <c r="G10">
        <v>10</v>
      </c>
      <c r="H10">
        <v>2</v>
      </c>
      <c r="I10" t="s">
        <v>84</v>
      </c>
      <c r="J10" t="s">
        <v>85</v>
      </c>
    </row>
    <row r="11" spans="1:11" x14ac:dyDescent="0.3">
      <c r="A11" s="2">
        <v>10</v>
      </c>
      <c r="B11">
        <v>1</v>
      </c>
      <c r="C11" t="s">
        <v>64</v>
      </c>
      <c r="D11" t="s">
        <v>18</v>
      </c>
      <c r="E11" t="s">
        <v>19</v>
      </c>
      <c r="F11">
        <v>9</v>
      </c>
      <c r="G11">
        <v>14</v>
      </c>
      <c r="H11">
        <v>2</v>
      </c>
      <c r="I11" t="s">
        <v>84</v>
      </c>
      <c r="J11" t="s">
        <v>85</v>
      </c>
    </row>
    <row r="12" spans="1:11" x14ac:dyDescent="0.3">
      <c r="A12" s="2" t="s">
        <v>20</v>
      </c>
      <c r="B12">
        <v>1</v>
      </c>
      <c r="C12" t="s">
        <v>65</v>
      </c>
      <c r="D12" t="s">
        <v>21</v>
      </c>
      <c r="E12" t="s">
        <v>6</v>
      </c>
      <c r="F12">
        <v>9</v>
      </c>
      <c r="G12">
        <v>16</v>
      </c>
      <c r="H12">
        <v>2</v>
      </c>
      <c r="I12" t="s">
        <v>84</v>
      </c>
      <c r="J12" t="s">
        <v>90</v>
      </c>
    </row>
    <row r="13" spans="1:11" x14ac:dyDescent="0.3">
      <c r="A13" s="2" t="s">
        <v>22</v>
      </c>
      <c r="B13">
        <v>1</v>
      </c>
      <c r="C13" t="s">
        <v>65</v>
      </c>
      <c r="D13" t="s">
        <v>21</v>
      </c>
      <c r="E13" t="s">
        <v>23</v>
      </c>
      <c r="F13">
        <v>9</v>
      </c>
      <c r="G13">
        <v>18</v>
      </c>
      <c r="H13">
        <v>2</v>
      </c>
      <c r="I13" t="s">
        <v>84</v>
      </c>
      <c r="J13" t="s">
        <v>90</v>
      </c>
    </row>
    <row r="14" spans="1:11" x14ac:dyDescent="0.3">
      <c r="A14" s="2">
        <v>26</v>
      </c>
      <c r="B14">
        <v>1</v>
      </c>
      <c r="C14" t="s">
        <v>80</v>
      </c>
      <c r="D14" t="s">
        <v>43</v>
      </c>
      <c r="E14" t="s">
        <v>12</v>
      </c>
      <c r="F14">
        <v>7</v>
      </c>
      <c r="G14">
        <v>14</v>
      </c>
      <c r="H14">
        <v>2</v>
      </c>
      <c r="I14" t="s">
        <v>86</v>
      </c>
      <c r="J14" t="s">
        <v>87</v>
      </c>
    </row>
    <row r="15" spans="1:11" x14ac:dyDescent="0.3">
      <c r="A15" s="2">
        <v>5</v>
      </c>
      <c r="B15">
        <v>1</v>
      </c>
      <c r="C15" t="s">
        <v>59</v>
      </c>
      <c r="D15" t="s">
        <v>9</v>
      </c>
      <c r="E15" t="s">
        <v>10</v>
      </c>
      <c r="F15">
        <v>35</v>
      </c>
      <c r="G15">
        <v>14</v>
      </c>
      <c r="H15">
        <v>2</v>
      </c>
      <c r="I15" t="s">
        <v>86</v>
      </c>
      <c r="J15" t="s">
        <v>87</v>
      </c>
    </row>
    <row r="16" spans="1:11" x14ac:dyDescent="0.3">
      <c r="A16" s="2">
        <v>7</v>
      </c>
      <c r="B16">
        <v>1</v>
      </c>
      <c r="C16" t="s">
        <v>61</v>
      </c>
      <c r="D16" t="s">
        <v>13</v>
      </c>
      <c r="E16" t="s">
        <v>6</v>
      </c>
      <c r="F16">
        <v>30</v>
      </c>
      <c r="G16">
        <v>14</v>
      </c>
      <c r="H16">
        <v>3</v>
      </c>
      <c r="I16" t="s">
        <v>88</v>
      </c>
      <c r="J16" t="s">
        <v>90</v>
      </c>
    </row>
    <row r="17" spans="1:10" x14ac:dyDescent="0.3">
      <c r="A17" s="2">
        <v>21</v>
      </c>
      <c r="B17">
        <v>1</v>
      </c>
      <c r="C17" t="s">
        <v>75</v>
      </c>
      <c r="D17" t="s">
        <v>37</v>
      </c>
      <c r="E17" t="s">
        <v>12</v>
      </c>
      <c r="F17">
        <v>10</v>
      </c>
      <c r="G17">
        <v>10</v>
      </c>
      <c r="H17">
        <v>2</v>
      </c>
      <c r="I17" t="s">
        <v>86</v>
      </c>
      <c r="J17" t="s">
        <v>87</v>
      </c>
    </row>
    <row r="18" spans="1:10" x14ac:dyDescent="0.3">
      <c r="A18" s="2">
        <v>6</v>
      </c>
      <c r="B18">
        <v>1</v>
      </c>
      <c r="C18" t="s">
        <v>60</v>
      </c>
      <c r="D18" t="s">
        <v>11</v>
      </c>
      <c r="E18" t="s">
        <v>12</v>
      </c>
      <c r="F18">
        <v>27</v>
      </c>
      <c r="G18">
        <v>8</v>
      </c>
      <c r="H18">
        <v>2</v>
      </c>
      <c r="I18" t="s">
        <v>85</v>
      </c>
      <c r="J18" t="s">
        <v>90</v>
      </c>
    </row>
    <row r="19" spans="1:10" x14ac:dyDescent="0.3">
      <c r="A19" s="2">
        <v>17</v>
      </c>
      <c r="B19">
        <v>1</v>
      </c>
      <c r="C19" t="s">
        <v>71</v>
      </c>
      <c r="D19" t="s">
        <v>32</v>
      </c>
      <c r="E19" t="s">
        <v>8</v>
      </c>
      <c r="F19">
        <v>20</v>
      </c>
      <c r="G19">
        <v>10</v>
      </c>
      <c r="H19">
        <v>2</v>
      </c>
      <c r="I19" t="s">
        <v>86</v>
      </c>
      <c r="J19" t="s">
        <v>87</v>
      </c>
    </row>
    <row r="20" spans="1:10" x14ac:dyDescent="0.3">
      <c r="A20" s="2">
        <v>1</v>
      </c>
      <c r="B20">
        <v>1</v>
      </c>
      <c r="C20" t="s">
        <v>55</v>
      </c>
      <c r="D20" t="s">
        <v>0</v>
      </c>
      <c r="E20" t="s">
        <v>1</v>
      </c>
      <c r="F20">
        <v>30</v>
      </c>
      <c r="G20">
        <v>14</v>
      </c>
      <c r="H20">
        <v>2</v>
      </c>
      <c r="I20" t="s">
        <v>84</v>
      </c>
      <c r="J20" t="s">
        <v>85</v>
      </c>
    </row>
    <row r="21" spans="1:10" x14ac:dyDescent="0.3">
      <c r="A21" s="2">
        <v>23</v>
      </c>
      <c r="B21">
        <v>1</v>
      </c>
      <c r="C21" t="s">
        <v>77</v>
      </c>
      <c r="D21" t="s">
        <v>39</v>
      </c>
      <c r="E21" t="s">
        <v>40</v>
      </c>
      <c r="F21">
        <v>12</v>
      </c>
      <c r="G21">
        <v>16</v>
      </c>
      <c r="H21">
        <v>2</v>
      </c>
      <c r="I21" t="s">
        <v>86</v>
      </c>
      <c r="J21" t="s">
        <v>87</v>
      </c>
    </row>
    <row r="22" spans="1:10" x14ac:dyDescent="0.3">
      <c r="A22" s="2">
        <v>8</v>
      </c>
      <c r="B22">
        <v>1</v>
      </c>
      <c r="C22" t="s">
        <v>62</v>
      </c>
      <c r="D22" t="s">
        <v>14</v>
      </c>
      <c r="E22" t="s">
        <v>15</v>
      </c>
      <c r="F22">
        <v>25</v>
      </c>
      <c r="G22">
        <v>14</v>
      </c>
      <c r="H22">
        <v>2</v>
      </c>
      <c r="I22" t="s">
        <v>84</v>
      </c>
      <c r="J22" t="s">
        <v>85</v>
      </c>
    </row>
    <row r="23" spans="1:10" x14ac:dyDescent="0.3">
      <c r="A23" s="2">
        <v>29</v>
      </c>
      <c r="B23">
        <v>1</v>
      </c>
      <c r="C23" t="s">
        <v>83</v>
      </c>
      <c r="D23" t="s">
        <v>46</v>
      </c>
      <c r="E23" t="s">
        <v>1</v>
      </c>
      <c r="F23">
        <v>4</v>
      </c>
      <c r="G23">
        <v>16</v>
      </c>
      <c r="H23">
        <v>2</v>
      </c>
      <c r="I23" t="s">
        <v>88</v>
      </c>
      <c r="J23" t="s">
        <v>90</v>
      </c>
    </row>
    <row r="24" spans="1:10" x14ac:dyDescent="0.3">
      <c r="A24" s="2">
        <v>3</v>
      </c>
      <c r="B24">
        <v>1</v>
      </c>
      <c r="C24" t="s">
        <v>57</v>
      </c>
      <c r="D24" t="s">
        <v>5</v>
      </c>
      <c r="E24" t="s">
        <v>6</v>
      </c>
      <c r="F24">
        <v>27</v>
      </c>
      <c r="G24">
        <v>10</v>
      </c>
      <c r="H24">
        <v>2</v>
      </c>
      <c r="I24" t="s">
        <v>85</v>
      </c>
      <c r="J24" t="s">
        <v>88</v>
      </c>
    </row>
    <row r="25" spans="1:10" x14ac:dyDescent="0.3">
      <c r="A25" s="2">
        <v>13</v>
      </c>
      <c r="B25">
        <v>1</v>
      </c>
      <c r="C25" t="s">
        <v>67</v>
      </c>
      <c r="D25" t="s">
        <v>25</v>
      </c>
      <c r="E25" t="s">
        <v>26</v>
      </c>
      <c r="F25">
        <v>25</v>
      </c>
      <c r="G25">
        <v>10</v>
      </c>
      <c r="H25">
        <v>2</v>
      </c>
      <c r="I25" t="s">
        <v>86</v>
      </c>
      <c r="J25" t="s">
        <v>87</v>
      </c>
    </row>
    <row r="26" spans="1:10" x14ac:dyDescent="0.3">
      <c r="A26" s="2">
        <v>15</v>
      </c>
      <c r="B26">
        <v>1</v>
      </c>
      <c r="C26" t="s">
        <v>69</v>
      </c>
      <c r="D26" t="s">
        <v>28</v>
      </c>
      <c r="E26" t="s">
        <v>29</v>
      </c>
      <c r="F26">
        <v>10</v>
      </c>
      <c r="G26">
        <v>8</v>
      </c>
      <c r="H26">
        <v>2</v>
      </c>
      <c r="I26" t="s">
        <v>86</v>
      </c>
      <c r="J26" t="s">
        <v>87</v>
      </c>
    </row>
    <row r="27" spans="1:10" x14ac:dyDescent="0.3">
      <c r="A27" s="2">
        <v>4</v>
      </c>
      <c r="B27">
        <v>1</v>
      </c>
      <c r="C27" t="s">
        <v>58</v>
      </c>
      <c r="D27" t="s">
        <v>7</v>
      </c>
      <c r="E27" t="s">
        <v>8</v>
      </c>
      <c r="F27">
        <v>27</v>
      </c>
      <c r="G27">
        <v>16</v>
      </c>
      <c r="H27">
        <v>2</v>
      </c>
      <c r="I27" t="s">
        <v>86</v>
      </c>
      <c r="J27" t="s">
        <v>87</v>
      </c>
    </row>
    <row r="28" spans="1:10" x14ac:dyDescent="0.3">
      <c r="A28" s="2">
        <v>27</v>
      </c>
      <c r="B28">
        <v>1</v>
      </c>
      <c r="C28" t="s">
        <v>81</v>
      </c>
      <c r="D28" t="s">
        <v>44</v>
      </c>
      <c r="E28" t="s">
        <v>12</v>
      </c>
      <c r="F28">
        <v>5</v>
      </c>
      <c r="G28">
        <v>10</v>
      </c>
      <c r="H28">
        <v>2</v>
      </c>
      <c r="I28" t="s">
        <v>88</v>
      </c>
      <c r="J28" t="s">
        <v>90</v>
      </c>
    </row>
    <row r="29" spans="1:10" x14ac:dyDescent="0.3">
      <c r="A29" s="2">
        <v>16</v>
      </c>
      <c r="B29">
        <v>1</v>
      </c>
      <c r="C29" t="s">
        <v>70</v>
      </c>
      <c r="D29" t="s">
        <v>30</v>
      </c>
      <c r="E29" t="s">
        <v>31</v>
      </c>
      <c r="F29">
        <v>30</v>
      </c>
      <c r="G29">
        <v>10</v>
      </c>
      <c r="H29">
        <v>2</v>
      </c>
      <c r="I29" t="s">
        <v>84</v>
      </c>
      <c r="J29" t="s">
        <v>85</v>
      </c>
    </row>
    <row r="30" spans="1:10" x14ac:dyDescent="0.3">
      <c r="A30" s="2">
        <v>22</v>
      </c>
      <c r="B30">
        <v>1</v>
      </c>
      <c r="C30" t="s">
        <v>76</v>
      </c>
      <c r="D30" t="s">
        <v>38</v>
      </c>
      <c r="E30" t="s">
        <v>31</v>
      </c>
      <c r="F30">
        <v>6</v>
      </c>
      <c r="G30">
        <v>14</v>
      </c>
      <c r="H30">
        <v>2</v>
      </c>
      <c r="I30" t="s">
        <v>84</v>
      </c>
      <c r="J30" t="s">
        <v>85</v>
      </c>
    </row>
    <row r="31" spans="1:10" x14ac:dyDescent="0.3">
      <c r="A31" s="2">
        <v>24</v>
      </c>
      <c r="B31">
        <v>1</v>
      </c>
      <c r="C31" t="s">
        <v>78</v>
      </c>
      <c r="D31" t="s">
        <v>41</v>
      </c>
      <c r="E31" t="s">
        <v>6</v>
      </c>
      <c r="F31">
        <v>5</v>
      </c>
      <c r="G31">
        <v>16</v>
      </c>
      <c r="H31">
        <v>2</v>
      </c>
      <c r="I31" t="s">
        <v>84</v>
      </c>
      <c r="J31" t="s">
        <v>85</v>
      </c>
    </row>
  </sheetData>
  <autoFilter ref="A1:K1" xr:uid="{6F3E7F67-470A-4589-89A3-36DB9CACBA93}">
    <sortState xmlns:xlrd2="http://schemas.microsoft.com/office/spreadsheetml/2017/richdata2" ref="A2:K31">
      <sortCondition ref="D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F489-8D11-4CC1-86F0-A0E1E057C5F7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923BF-0BB3-4712-A113-09E024D62FF0}">
  <dimension ref="A1:J32"/>
  <sheetViews>
    <sheetView zoomScale="85" zoomScaleNormal="85" workbookViewId="0">
      <selection activeCell="H23" sqref="H23"/>
    </sheetView>
  </sheetViews>
  <sheetFormatPr defaultColWidth="0" defaultRowHeight="14.4" zeroHeight="1" x14ac:dyDescent="0.3"/>
  <cols>
    <col min="1" max="1" width="9.21875" customWidth="1"/>
    <col min="2" max="2" width="9.21875" bestFit="1" customWidth="1"/>
    <col min="3" max="3" width="11.21875" bestFit="1" customWidth="1"/>
    <col min="4" max="4" width="16.6640625" bestFit="1" customWidth="1"/>
    <col min="5" max="5" width="19.44140625" bestFit="1" customWidth="1"/>
    <col min="6" max="6" width="18.44140625" style="2" bestFit="1" customWidth="1"/>
    <col min="7" max="7" width="19.5546875" bestFit="1" customWidth="1"/>
    <col min="8" max="8" width="18.44140625" bestFit="1" customWidth="1"/>
    <col min="9" max="9" width="25.21875" bestFit="1" customWidth="1"/>
    <col min="10" max="10" width="27" bestFit="1" customWidth="1"/>
    <col min="11" max="11" width="8.88671875" customWidth="1"/>
    <col min="12" max="16384" width="8.88671875" hidden="1"/>
  </cols>
  <sheetData>
    <row r="1" spans="1:10" s="4" customFormat="1" ht="15.6" x14ac:dyDescent="0.3">
      <c r="A1" s="4" t="s">
        <v>271</v>
      </c>
      <c r="B1" s="3" t="s">
        <v>321</v>
      </c>
      <c r="C1" s="4" t="s">
        <v>322</v>
      </c>
      <c r="D1" s="4" t="s">
        <v>323</v>
      </c>
      <c r="E1" s="4" t="s">
        <v>326</v>
      </c>
      <c r="F1" s="4" t="s">
        <v>324</v>
      </c>
      <c r="G1" s="4" t="s">
        <v>325</v>
      </c>
      <c r="H1" s="4" t="s">
        <v>327</v>
      </c>
      <c r="I1" s="4" t="s">
        <v>328</v>
      </c>
      <c r="J1" s="4" t="s">
        <v>272</v>
      </c>
    </row>
    <row r="2" spans="1:10" x14ac:dyDescent="0.3">
      <c r="A2">
        <v>3</v>
      </c>
      <c r="B2" t="str">
        <f>_xlfn.CONCAT(C2,0,D2,IF(A2&lt;10,_xlfn.CONCAT(0,A2),A2))</f>
        <v>20220203</v>
      </c>
      <c r="C2">
        <v>2022</v>
      </c>
      <c r="D2">
        <v>2</v>
      </c>
      <c r="E2" t="s">
        <v>10</v>
      </c>
      <c r="F2" s="2">
        <v>7</v>
      </c>
      <c r="G2" t="s">
        <v>217</v>
      </c>
      <c r="H2">
        <v>9</v>
      </c>
      <c r="I2">
        <v>28</v>
      </c>
      <c r="J2" t="str">
        <f>_xlfn.CONCAT(B2,", ",C2,", ",D2,", ", H2,", ",F2,", ",I2,";")</f>
        <v>20220203, 2022, 2, 9, 7, 28;</v>
      </c>
    </row>
    <row r="3" spans="1:10" x14ac:dyDescent="0.3">
      <c r="A3">
        <v>21</v>
      </c>
      <c r="B3" t="str">
        <f>_xlfn.CONCAT(C3,0,D3,IF(A3&lt;10,_xlfn.CONCAT(0,A3),A3))</f>
        <v>20220221</v>
      </c>
      <c r="C3">
        <v>2022</v>
      </c>
      <c r="D3">
        <v>2</v>
      </c>
      <c r="E3" t="s">
        <v>173</v>
      </c>
      <c r="F3" s="2">
        <v>48</v>
      </c>
      <c r="G3" t="s">
        <v>225</v>
      </c>
      <c r="H3">
        <v>43</v>
      </c>
      <c r="I3">
        <v>13</v>
      </c>
      <c r="J3" t="str">
        <f>_xlfn.CONCAT(B3,", ",C3,", ",D3,", ", H3,", ",F3,", ",I3,";")</f>
        <v>20220221, 2022, 2, 43, 48, 13;</v>
      </c>
    </row>
    <row r="4" spans="1:10" x14ac:dyDescent="0.3">
      <c r="A4">
        <v>1</v>
      </c>
      <c r="B4" t="str">
        <f>_xlfn.CONCAT(C4,0,D4,IF(A4&lt;10,_xlfn.CONCAT(0,A4),A4))</f>
        <v>20220201</v>
      </c>
      <c r="C4">
        <v>2022</v>
      </c>
      <c r="D4">
        <v>2</v>
      </c>
      <c r="E4" t="s">
        <v>232</v>
      </c>
      <c r="F4" s="2">
        <v>45</v>
      </c>
      <c r="G4" t="s">
        <v>210</v>
      </c>
      <c r="H4">
        <v>2</v>
      </c>
      <c r="I4">
        <v>9</v>
      </c>
      <c r="J4" t="str">
        <f>_xlfn.CONCAT(B4,", ",C4,", ",D4,", ", H4,", ",F4,", ",I4,";")</f>
        <v>20220201, 2022, 2, 2, 45, 9;</v>
      </c>
    </row>
    <row r="5" spans="1:10" s="14" customFormat="1" x14ac:dyDescent="0.3">
      <c r="A5" s="14">
        <v>2</v>
      </c>
      <c r="B5" s="14" t="str">
        <f>_xlfn.CONCAT(C5,0,D5,IF(A5&lt;10,_xlfn.CONCAT(0,A5),A5))</f>
        <v>20220202</v>
      </c>
      <c r="C5" s="14">
        <v>2022</v>
      </c>
      <c r="D5" s="14">
        <v>2</v>
      </c>
      <c r="E5" s="14" t="s">
        <v>230</v>
      </c>
      <c r="F5" s="15">
        <v>46</v>
      </c>
      <c r="G5" s="14" t="s">
        <v>210</v>
      </c>
      <c r="H5" s="14">
        <v>2</v>
      </c>
      <c r="I5" s="14">
        <v>6</v>
      </c>
      <c r="J5" s="14" t="str">
        <f>_xlfn.CONCAT(B5,", ",C5,", ",D5,", ", H5,", ",F5,", ",I5,";")</f>
        <v>20220202, 2022, 2, 2, 46, 6;</v>
      </c>
    </row>
    <row r="6" spans="1:10" x14ac:dyDescent="0.3">
      <c r="A6">
        <v>4</v>
      </c>
      <c r="B6" t="str">
        <f>_xlfn.CONCAT(C6,0,D6,IF(A6&lt;10,_xlfn.CONCAT(0,A6),A6))</f>
        <v>20220204</v>
      </c>
      <c r="C6">
        <v>2022</v>
      </c>
      <c r="D6">
        <v>2</v>
      </c>
      <c r="E6" t="s">
        <v>17</v>
      </c>
      <c r="F6" s="2">
        <v>3</v>
      </c>
      <c r="G6" t="s">
        <v>214</v>
      </c>
      <c r="H6">
        <v>10</v>
      </c>
      <c r="I6">
        <v>25</v>
      </c>
      <c r="J6" t="str">
        <f>_xlfn.CONCAT(B6,", ",C6,", ",D6,", ", H6,", ",F6,", ",I6,";")</f>
        <v>20220204, 2022, 2, 10, 3, 25;</v>
      </c>
    </row>
    <row r="7" spans="1:10" s="14" customFormat="1" x14ac:dyDescent="0.3">
      <c r="A7" s="14">
        <v>13</v>
      </c>
      <c r="B7" s="14" t="str">
        <f>_xlfn.CONCAT(C7,0,D7,IF(A7&lt;10,_xlfn.CONCAT(0,A7),A7))</f>
        <v>20220213</v>
      </c>
      <c r="C7" s="14">
        <v>2022</v>
      </c>
      <c r="D7" s="14">
        <v>2</v>
      </c>
      <c r="E7" s="14" t="s">
        <v>229</v>
      </c>
      <c r="F7" s="15">
        <v>12</v>
      </c>
      <c r="G7" s="14" t="s">
        <v>208</v>
      </c>
      <c r="H7" s="14">
        <v>28</v>
      </c>
      <c r="I7" s="14">
        <v>3</v>
      </c>
      <c r="J7" s="14" t="str">
        <f>_xlfn.CONCAT(B7,", ",C7,", ",D7,", ", H7,", ",F7,", ",I7,";")</f>
        <v>20220213, 2022, 2, 28, 12, 3;</v>
      </c>
    </row>
    <row r="8" spans="1:10" x14ac:dyDescent="0.3">
      <c r="A8">
        <v>18</v>
      </c>
      <c r="B8" t="str">
        <f>_xlfn.CONCAT(C8,0,D8,IF(A8&lt;10,_xlfn.CONCAT(0,A8),A8))</f>
        <v>20220218</v>
      </c>
      <c r="C8">
        <v>2022</v>
      </c>
      <c r="D8">
        <v>2</v>
      </c>
      <c r="E8" t="s">
        <v>6</v>
      </c>
      <c r="F8" s="2">
        <v>42</v>
      </c>
      <c r="G8" t="s">
        <v>228</v>
      </c>
      <c r="H8">
        <v>39</v>
      </c>
      <c r="I8">
        <v>14</v>
      </c>
      <c r="J8" t="str">
        <f>_xlfn.CONCAT(B8,", ",C8,", ",D8,", ", H8,", ",F8,", ",I8,";")</f>
        <v>20220218, 2022, 2, 39, 42, 14;</v>
      </c>
    </row>
    <row r="9" spans="1:10" x14ac:dyDescent="0.3">
      <c r="A9">
        <v>20</v>
      </c>
      <c r="B9" t="str">
        <f>_xlfn.CONCAT(C9,0,D9,IF(A9&lt;10,_xlfn.CONCAT(0,A9),A9))</f>
        <v>20220220</v>
      </c>
      <c r="C9">
        <v>2022</v>
      </c>
      <c r="D9">
        <v>2</v>
      </c>
      <c r="E9" t="s">
        <v>6</v>
      </c>
      <c r="F9" s="2">
        <v>36</v>
      </c>
      <c r="G9" t="s">
        <v>129</v>
      </c>
      <c r="H9">
        <v>42</v>
      </c>
      <c r="I9">
        <v>14</v>
      </c>
      <c r="J9" t="str">
        <f>_xlfn.CONCAT(B9,", ",C9,", ",D9,", ", H9,", ",F9,", ",I9,";")</f>
        <v>20220220, 2022, 2, 42, 36, 14;</v>
      </c>
    </row>
    <row r="10" spans="1:10" s="14" customFormat="1" x14ac:dyDescent="0.3">
      <c r="A10" s="14">
        <v>6</v>
      </c>
      <c r="B10" s="14" t="str">
        <f>_xlfn.CONCAT(C10,0,D10,IF(A10&lt;10,_xlfn.CONCAT(0,A10),A10))</f>
        <v>20220206</v>
      </c>
      <c r="C10" s="14">
        <v>2022</v>
      </c>
      <c r="D10" s="14">
        <v>2</v>
      </c>
      <c r="E10" s="14" t="s">
        <v>172</v>
      </c>
      <c r="F10" s="15">
        <v>10</v>
      </c>
      <c r="G10" s="14" t="s">
        <v>204</v>
      </c>
      <c r="H10" s="14">
        <v>12</v>
      </c>
      <c r="I10" s="14">
        <v>40</v>
      </c>
      <c r="J10" s="14" t="str">
        <f>_xlfn.CONCAT(B10,", ",C10,", ",D10,", ", H10,", ",F10,", ",I10,";")</f>
        <v>20220206, 2022, 2, 12, 10, 40;</v>
      </c>
    </row>
    <row r="11" spans="1:10" x14ac:dyDescent="0.3">
      <c r="A11">
        <v>28</v>
      </c>
      <c r="B11" t="str">
        <f>_xlfn.CONCAT(C11,0,D11,IF(A11&lt;10,_xlfn.CONCAT(0,A11),A11))</f>
        <v>20220228</v>
      </c>
      <c r="C11">
        <v>2022</v>
      </c>
      <c r="D11">
        <v>2</v>
      </c>
      <c r="E11" t="s">
        <v>1</v>
      </c>
      <c r="F11" s="2">
        <v>3</v>
      </c>
      <c r="G11" t="s">
        <v>202</v>
      </c>
      <c r="H11">
        <v>58</v>
      </c>
      <c r="I11" t="s">
        <v>273</v>
      </c>
      <c r="J11" t="str">
        <f>_xlfn.CONCAT(B11,", ",C11,", ",D11,", ", H11,", ",F11,", ",I11,";")</f>
        <v>20220228, 2022, 2, 58, 3, null;</v>
      </c>
    </row>
    <row r="12" spans="1:10" x14ac:dyDescent="0.3">
      <c r="A12">
        <v>14</v>
      </c>
      <c r="B12" t="str">
        <f>_xlfn.CONCAT(C12,0,D12,IF(A12&lt;10,_xlfn.CONCAT(0,A12),A12))</f>
        <v>20220214</v>
      </c>
      <c r="C12">
        <v>2022</v>
      </c>
      <c r="D12">
        <v>2</v>
      </c>
      <c r="E12" t="s">
        <v>231</v>
      </c>
      <c r="F12" s="2">
        <v>11</v>
      </c>
      <c r="G12" t="s">
        <v>213</v>
      </c>
      <c r="H12">
        <v>29</v>
      </c>
      <c r="I12">
        <v>12</v>
      </c>
      <c r="J12" t="str">
        <f>_xlfn.CONCAT(B12,", ",C12,", ",D12,", ", H12,", ",F12,", ",I12,";")</f>
        <v>20220214, 2022, 2, 29, 11, 12;</v>
      </c>
    </row>
    <row r="13" spans="1:10" x14ac:dyDescent="0.3">
      <c r="A13">
        <v>16</v>
      </c>
      <c r="B13" t="str">
        <f>_xlfn.CONCAT(C13,0,D13,IF(A13&lt;10,_xlfn.CONCAT(0,A13),A13))</f>
        <v>20220216</v>
      </c>
      <c r="C13">
        <v>2022</v>
      </c>
      <c r="D13">
        <v>2</v>
      </c>
      <c r="E13" t="s">
        <v>1</v>
      </c>
      <c r="F13" s="2">
        <v>3</v>
      </c>
      <c r="G13" t="s">
        <v>212</v>
      </c>
      <c r="H13">
        <v>31</v>
      </c>
      <c r="I13">
        <v>14</v>
      </c>
      <c r="J13" t="str">
        <f>_xlfn.CONCAT(B13,", ",C13,", ",D13,", ", H13,", ",F13,", ",I13,";")</f>
        <v>20220216, 2022, 2, 31, 3, 14;</v>
      </c>
    </row>
    <row r="14" spans="1:10" s="14" customFormat="1" x14ac:dyDescent="0.3">
      <c r="A14" s="14">
        <v>10</v>
      </c>
      <c r="B14" s="14" t="str">
        <f>_xlfn.CONCAT(C14,0,D14,IF(A14&lt;10,_xlfn.CONCAT(0,A14),A14))</f>
        <v>20220210</v>
      </c>
      <c r="C14" s="14">
        <v>2022</v>
      </c>
      <c r="D14" s="14">
        <v>2</v>
      </c>
      <c r="E14" s="14" t="s">
        <v>273</v>
      </c>
      <c r="F14" s="15" t="s">
        <v>273</v>
      </c>
      <c r="G14" s="14" t="s">
        <v>206</v>
      </c>
      <c r="H14" s="14">
        <v>15</v>
      </c>
      <c r="I14" s="14">
        <v>21</v>
      </c>
      <c r="J14" s="14" t="str">
        <f>_xlfn.CONCAT(B14,", ",C14,", ",D14,", ", H14,", ",F14,", ",I14,";")</f>
        <v>20220210, 2022, 2, 15, null, 21;</v>
      </c>
    </row>
    <row r="15" spans="1:10" s="14" customFormat="1" x14ac:dyDescent="0.3">
      <c r="A15" s="14">
        <v>30</v>
      </c>
      <c r="B15" s="14" t="str">
        <f>_xlfn.CONCAT(C15,0,D15,IF(A15&lt;10,_xlfn.CONCAT(0,A15),A15))</f>
        <v>20220230</v>
      </c>
      <c r="C15" s="14">
        <v>2022</v>
      </c>
      <c r="D15" s="14">
        <v>2</v>
      </c>
      <c r="E15" s="14" t="s">
        <v>1</v>
      </c>
      <c r="F15" s="16">
        <v>1</v>
      </c>
      <c r="G15" s="14" t="s">
        <v>205</v>
      </c>
      <c r="H15" s="14">
        <v>65</v>
      </c>
      <c r="I15" s="14">
        <v>9</v>
      </c>
      <c r="J15" s="14" t="str">
        <f>_xlfn.CONCAT(B15,", ",C15,", ",D15,", ", H15,", ",F15,", ",I15,";")</f>
        <v>20220230, 2022, 2, 65, 1, 9;</v>
      </c>
    </row>
    <row r="16" spans="1:10" x14ac:dyDescent="0.3">
      <c r="A16">
        <v>9</v>
      </c>
      <c r="B16" t="str">
        <f>_xlfn.CONCAT(C16,0,D16,IF(A16&lt;10,_xlfn.CONCAT(0,A16),A16))</f>
        <v>20220209</v>
      </c>
      <c r="C16">
        <v>2022</v>
      </c>
      <c r="D16">
        <v>2</v>
      </c>
      <c r="E16" t="s">
        <v>6</v>
      </c>
      <c r="F16" s="2">
        <v>43</v>
      </c>
      <c r="G16" t="s">
        <v>227</v>
      </c>
      <c r="H16">
        <v>14</v>
      </c>
      <c r="I16">
        <v>24</v>
      </c>
      <c r="J16" t="str">
        <f>_xlfn.CONCAT(B16,", ",C16,", ",D16,", ", H16,", ",F16,", ",I16,";")</f>
        <v>20220209, 2022, 2, 14, 43, 24;</v>
      </c>
    </row>
    <row r="17" spans="1:10" x14ac:dyDescent="0.3">
      <c r="A17">
        <v>23</v>
      </c>
      <c r="B17" t="str">
        <f>_xlfn.CONCAT(C17,0,D17,IF(A17&lt;10,_xlfn.CONCAT(0,A17),A17))</f>
        <v>20220223</v>
      </c>
      <c r="C17">
        <v>2022</v>
      </c>
      <c r="D17">
        <v>2</v>
      </c>
      <c r="E17" t="s">
        <v>8</v>
      </c>
      <c r="F17" s="2">
        <v>2</v>
      </c>
      <c r="G17" t="s">
        <v>215</v>
      </c>
      <c r="H17">
        <v>44</v>
      </c>
      <c r="I17">
        <v>12</v>
      </c>
      <c r="J17" t="str">
        <f>_xlfn.CONCAT(B17,", ",C17,", ",D17,", ", H17,", ",F17,", ",I17,";")</f>
        <v>20220223, 2022, 2, 44, 2, 12;</v>
      </c>
    </row>
    <row r="18" spans="1:10" x14ac:dyDescent="0.3">
      <c r="A18">
        <v>11</v>
      </c>
      <c r="B18" t="str">
        <f>_xlfn.CONCAT(C18,0,D18,IF(A18&lt;10,_xlfn.CONCAT(0,A18),A18))</f>
        <v>20220211</v>
      </c>
      <c r="C18">
        <v>2022</v>
      </c>
      <c r="D18">
        <v>2</v>
      </c>
      <c r="E18" t="s">
        <v>273</v>
      </c>
      <c r="F18" s="2">
        <v>37</v>
      </c>
      <c r="G18" t="s">
        <v>226</v>
      </c>
      <c r="H18">
        <v>17</v>
      </c>
      <c r="I18">
        <v>15</v>
      </c>
      <c r="J18" t="str">
        <f>_xlfn.CONCAT(B18,", ",C18,", ",D18,", ", H18,", ",F18,", ",I18,";")</f>
        <v>20220211, 2022, 2, 17, 37, 15;</v>
      </c>
    </row>
    <row r="19" spans="1:10" x14ac:dyDescent="0.3">
      <c r="A19">
        <v>5</v>
      </c>
      <c r="B19" t="str">
        <f>_xlfn.CONCAT(C19,0,D19,IF(A19&lt;10,_xlfn.CONCAT(0,A19),A19))</f>
        <v>20220205</v>
      </c>
      <c r="C19">
        <v>2022</v>
      </c>
      <c r="D19">
        <v>2</v>
      </c>
      <c r="E19" t="s">
        <v>173</v>
      </c>
      <c r="F19" s="2">
        <v>48</v>
      </c>
      <c r="G19" t="s">
        <v>224</v>
      </c>
      <c r="H19">
        <v>11</v>
      </c>
      <c r="I19">
        <v>35</v>
      </c>
      <c r="J19" t="str">
        <f>_xlfn.CONCAT(B19,", ",C19,", ",D19,", ", H19,", ",F19,", ",I19,";")</f>
        <v>20220205, 2022, 2, 11, 48, 35;</v>
      </c>
    </row>
    <row r="20" spans="1:10" x14ac:dyDescent="0.3">
      <c r="A20">
        <v>12</v>
      </c>
      <c r="B20" t="str">
        <f>_xlfn.CONCAT(C20,0,D20,IF(A20&lt;10,_xlfn.CONCAT(0,A20),A20))</f>
        <v>20220212</v>
      </c>
      <c r="C20">
        <v>2022</v>
      </c>
      <c r="D20">
        <v>2</v>
      </c>
      <c r="E20" t="s">
        <v>234</v>
      </c>
      <c r="F20" s="2">
        <v>47</v>
      </c>
      <c r="G20" t="s">
        <v>221</v>
      </c>
      <c r="H20">
        <v>23</v>
      </c>
      <c r="I20">
        <v>15</v>
      </c>
      <c r="J20" t="str">
        <f>_xlfn.CONCAT(B20,", ",C20,", ",D20,", ", H20,", ",F20,", ",I20,";")</f>
        <v>20220212, 2022, 2, 23, 47, 15;</v>
      </c>
    </row>
    <row r="21" spans="1:10" x14ac:dyDescent="0.3">
      <c r="A21">
        <v>29</v>
      </c>
      <c r="B21" t="str">
        <f>_xlfn.CONCAT(C21,0,D21,IF(A21&lt;10,_xlfn.CONCAT(0,A21),A21))</f>
        <v>20220229</v>
      </c>
      <c r="C21">
        <v>2022</v>
      </c>
      <c r="D21">
        <v>2</v>
      </c>
      <c r="E21" t="s">
        <v>1</v>
      </c>
      <c r="F21" s="2">
        <v>3</v>
      </c>
      <c r="G21" t="s">
        <v>46</v>
      </c>
      <c r="H21">
        <v>59</v>
      </c>
      <c r="I21" t="s">
        <v>273</v>
      </c>
      <c r="J21" t="str">
        <f>_xlfn.CONCAT(B21,", ",C21,", ",D21,", ", H21,", ",F21,", ",I21,";")</f>
        <v>20220229, 2022, 2, 59, 3, null;</v>
      </c>
    </row>
    <row r="22" spans="1:10" x14ac:dyDescent="0.3">
      <c r="A22">
        <v>24</v>
      </c>
      <c r="B22" t="str">
        <f>_xlfn.CONCAT(C22,0,D22,IF(A22&lt;10,_xlfn.CONCAT(0,A22),A22))</f>
        <v>20220224</v>
      </c>
      <c r="C22">
        <v>2022</v>
      </c>
      <c r="D22">
        <v>2</v>
      </c>
      <c r="E22" t="s">
        <v>233</v>
      </c>
      <c r="F22" s="2">
        <v>4</v>
      </c>
      <c r="G22" t="s">
        <v>220</v>
      </c>
      <c r="H22">
        <v>45</v>
      </c>
      <c r="I22">
        <v>10</v>
      </c>
      <c r="J22" t="str">
        <f>_xlfn.CONCAT(B22,", ",C22,", ",D22,", ", H22,", ",F22,", ",I22,";")</f>
        <v>20220224, 2022, 2, 45, 4, 10;</v>
      </c>
    </row>
    <row r="23" spans="1:10" x14ac:dyDescent="0.3">
      <c r="A23">
        <v>17</v>
      </c>
      <c r="B23" t="str">
        <f>_xlfn.CONCAT(C23,0,D23,IF(A23&lt;10,_xlfn.CONCAT(0,A23),A23))</f>
        <v>20220217</v>
      </c>
      <c r="C23">
        <v>2022</v>
      </c>
      <c r="D23">
        <v>2</v>
      </c>
      <c r="E23" t="s">
        <v>233</v>
      </c>
      <c r="F23" s="2">
        <v>4</v>
      </c>
      <c r="G23" t="s">
        <v>216</v>
      </c>
      <c r="H23">
        <v>37</v>
      </c>
      <c r="I23">
        <v>10</v>
      </c>
      <c r="J23" t="str">
        <f>_xlfn.CONCAT(B23,", ",C23,", ",D23,", ", H23,", ",F23,", ",I23,";")</f>
        <v>20220217, 2022, 2, 37, 4, 10;</v>
      </c>
    </row>
    <row r="24" spans="1:10" s="14" customFormat="1" x14ac:dyDescent="0.3">
      <c r="A24" s="14">
        <v>19</v>
      </c>
      <c r="B24" s="14" t="str">
        <f>_xlfn.CONCAT(C24,0,D24,IF(A24&lt;10,_xlfn.CONCAT(0,A24),A24))</f>
        <v>20220219</v>
      </c>
      <c r="C24" s="14">
        <v>2022</v>
      </c>
      <c r="D24" s="14">
        <v>2</v>
      </c>
      <c r="E24" s="14" t="s">
        <v>1</v>
      </c>
      <c r="F24" s="15">
        <v>3</v>
      </c>
      <c r="G24" s="14" t="s">
        <v>207</v>
      </c>
      <c r="H24" s="14">
        <v>40</v>
      </c>
      <c r="I24" s="14">
        <v>3</v>
      </c>
      <c r="J24" s="14" t="str">
        <f>_xlfn.CONCAT(B24,", ",C24,", ",D24,", ", H24,", ",F24,", ",I24,";")</f>
        <v>20220219, 2022, 2, 40, 3, 3;</v>
      </c>
    </row>
    <row r="25" spans="1:10" s="14" customFormat="1" x14ac:dyDescent="0.3">
      <c r="A25" s="14">
        <v>22</v>
      </c>
      <c r="B25" s="14" t="str">
        <f>_xlfn.CONCAT(C25,0,D25,IF(A25&lt;10,_xlfn.CONCAT(0,A25),A25))</f>
        <v>20220222</v>
      </c>
      <c r="C25" s="14">
        <v>2022</v>
      </c>
      <c r="D25" s="14">
        <v>2</v>
      </c>
      <c r="E25" s="14" t="s">
        <v>12</v>
      </c>
      <c r="F25" s="15">
        <v>1</v>
      </c>
      <c r="G25" s="14" t="s">
        <v>209</v>
      </c>
      <c r="H25" s="14">
        <v>43</v>
      </c>
      <c r="I25" s="14">
        <v>8</v>
      </c>
      <c r="J25" s="14" t="str">
        <f>_xlfn.CONCAT(B25,", ",C25,", ",D25,", ", H25,", ",F25,", ",I25,";")</f>
        <v>20220222, 2022, 2, 43, 1, 8;</v>
      </c>
    </row>
    <row r="26" spans="1:10" x14ac:dyDescent="0.3">
      <c r="A26">
        <v>7</v>
      </c>
      <c r="B26" t="str">
        <f>_xlfn.CONCAT(C26,0,D26,IF(A26&lt;10,_xlfn.CONCAT(0,A26),A26))</f>
        <v>20220207</v>
      </c>
      <c r="C26">
        <v>2022</v>
      </c>
      <c r="D26">
        <v>2</v>
      </c>
      <c r="E26" t="s">
        <v>8</v>
      </c>
      <c r="F26" s="2">
        <v>2</v>
      </c>
      <c r="G26" t="s">
        <v>218</v>
      </c>
      <c r="H26">
        <v>13</v>
      </c>
      <c r="I26">
        <v>12</v>
      </c>
      <c r="J26" t="str">
        <f>_xlfn.CONCAT(B26,", ",C26,", ",D26,", ", H26,", ",F26,", ",I26,";")</f>
        <v>20220207, 2022, 2, 13, 2, 12;</v>
      </c>
    </row>
    <row r="27" spans="1:10" s="14" customFormat="1" x14ac:dyDescent="0.3">
      <c r="A27" s="14">
        <v>8</v>
      </c>
      <c r="B27" s="14" t="str">
        <f>_xlfn.CONCAT(C27,0,D27,IF(A27&lt;10,_xlfn.CONCAT(0,A27),A27))</f>
        <v>20220208</v>
      </c>
      <c r="C27" s="14">
        <v>2022</v>
      </c>
      <c r="D27" s="14">
        <v>2</v>
      </c>
      <c r="E27" s="14" t="s">
        <v>12</v>
      </c>
      <c r="F27" s="15">
        <v>1</v>
      </c>
      <c r="G27" s="14" t="s">
        <v>211</v>
      </c>
      <c r="H27" s="14">
        <v>13</v>
      </c>
      <c r="I27" s="14">
        <v>37</v>
      </c>
      <c r="J27" s="14" t="str">
        <f>_xlfn.CONCAT(B27,", ",C27,", ",D27,", ", H27,", ",F27,", ",I27,";")</f>
        <v>20220208, 2022, 2, 13, 1, 37;</v>
      </c>
    </row>
    <row r="28" spans="1:10" x14ac:dyDescent="0.3">
      <c r="A28">
        <v>27</v>
      </c>
      <c r="B28" t="str">
        <f>_xlfn.CONCAT(C28,0,D28,IF(A28&lt;10,_xlfn.CONCAT(0,A28),A28))</f>
        <v>20220227</v>
      </c>
      <c r="C28">
        <v>2022</v>
      </c>
      <c r="D28">
        <v>2</v>
      </c>
      <c r="E28" t="s">
        <v>12</v>
      </c>
      <c r="F28" s="2">
        <v>1</v>
      </c>
      <c r="G28" t="s">
        <v>44</v>
      </c>
      <c r="H28">
        <v>56</v>
      </c>
      <c r="I28" t="s">
        <v>273</v>
      </c>
      <c r="J28" t="str">
        <f>_xlfn.CONCAT(B28,", ",C28,", ",D28,", ", H28,", ",F28,", ",I28,";")</f>
        <v>20220227, 2022, 2, 56, 1, null;</v>
      </c>
    </row>
    <row r="29" spans="1:10" x14ac:dyDescent="0.3">
      <c r="A29">
        <v>26</v>
      </c>
      <c r="B29" t="str">
        <f>_xlfn.CONCAT(C29,0,D29,IF(A29&lt;10,_xlfn.CONCAT(0,A29),A29))</f>
        <v>20220226</v>
      </c>
      <c r="C29">
        <v>2022</v>
      </c>
      <c r="D29">
        <v>2</v>
      </c>
      <c r="E29" t="s">
        <v>170</v>
      </c>
      <c r="F29" s="2">
        <v>6</v>
      </c>
      <c r="G29" t="s">
        <v>222</v>
      </c>
      <c r="H29">
        <v>47</v>
      </c>
      <c r="I29">
        <v>20</v>
      </c>
      <c r="J29" t="str">
        <f>_xlfn.CONCAT(B29,", ",C29,", ",D29,", ", H29,", ",F29,", ",I29,";")</f>
        <v>20220226, 2022, 2, 47, 6, 20;</v>
      </c>
    </row>
    <row r="30" spans="1:10" x14ac:dyDescent="0.3">
      <c r="A30">
        <v>15</v>
      </c>
      <c r="B30" t="str">
        <f>_xlfn.CONCAT(C30,0,D30,IF(A30&lt;10,_xlfn.CONCAT(0,A30),A30))</f>
        <v>20220215</v>
      </c>
      <c r="C30">
        <v>2022</v>
      </c>
      <c r="D30">
        <v>2</v>
      </c>
      <c r="E30" t="s">
        <v>170</v>
      </c>
      <c r="F30" s="2">
        <v>6</v>
      </c>
      <c r="G30" t="s">
        <v>223</v>
      </c>
      <c r="H30">
        <v>30</v>
      </c>
      <c r="I30">
        <v>10</v>
      </c>
      <c r="J30" t="str">
        <f>_xlfn.CONCAT(B30,", ",C30,", ",D30,", ", H30,", ",F30,", ",I30,";")</f>
        <v>20220215, 2022, 2, 30, 6, 10;</v>
      </c>
    </row>
    <row r="31" spans="1:10" x14ac:dyDescent="0.3">
      <c r="A31">
        <v>25</v>
      </c>
      <c r="B31" t="str">
        <f>_xlfn.CONCAT(C31,0,D31,IF(A31&lt;10,_xlfn.CONCAT(0,A31),A31))</f>
        <v>20220225</v>
      </c>
      <c r="C31">
        <v>2022</v>
      </c>
      <c r="D31">
        <v>2</v>
      </c>
      <c r="E31" t="s">
        <v>6</v>
      </c>
      <c r="F31" s="2">
        <v>30</v>
      </c>
      <c r="G31" t="s">
        <v>219</v>
      </c>
      <c r="H31">
        <v>46</v>
      </c>
      <c r="I31">
        <v>7</v>
      </c>
      <c r="J31" t="str">
        <f>_xlfn.CONCAT(B31,", ",C31,", ",D31,", ", H31,", ",F31,", ",I31,";")</f>
        <v>20220225, 2022, 2, 46, 30, 7;</v>
      </c>
    </row>
    <row r="32" spans="1:10" x14ac:dyDescent="0.3"/>
  </sheetData>
  <autoFilter ref="A1:J1" xr:uid="{201923BF-0BB3-4712-A113-09E024D62FF0}">
    <sortState xmlns:xlrd2="http://schemas.microsoft.com/office/spreadsheetml/2017/richdata2" ref="A2:J31">
      <sortCondition ref="G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5A8E-3389-42C3-A37B-C9874D673F4A}">
  <dimension ref="A1:J37"/>
  <sheetViews>
    <sheetView zoomScale="85" zoomScaleNormal="85" workbookViewId="0">
      <selection activeCell="A38" sqref="A38:XFD1048576"/>
    </sheetView>
  </sheetViews>
  <sheetFormatPr defaultColWidth="0" defaultRowHeight="14.4" zeroHeight="1" x14ac:dyDescent="0.3"/>
  <cols>
    <col min="1" max="1" width="9.21875" bestFit="1" customWidth="1"/>
    <col min="2" max="2" width="9.21875" customWidth="1"/>
    <col min="3" max="3" width="11.21875" bestFit="1" customWidth="1"/>
    <col min="4" max="4" width="16.6640625" bestFit="1" customWidth="1"/>
    <col min="5" max="5" width="19.44140625" bestFit="1" customWidth="1"/>
    <col min="6" max="6" width="18.44140625" bestFit="1" customWidth="1"/>
    <col min="7" max="7" width="27.21875" bestFit="1" customWidth="1"/>
    <col min="8" max="8" width="18.44140625" bestFit="1" customWidth="1"/>
    <col min="9" max="9" width="25.21875" bestFit="1" customWidth="1"/>
    <col min="10" max="10" width="28.109375" bestFit="1" customWidth="1"/>
    <col min="11" max="11" width="6.6640625" customWidth="1"/>
    <col min="12" max="16384" width="6.6640625" hidden="1"/>
  </cols>
  <sheetData>
    <row r="1" spans="1:10" ht="15.6" x14ac:dyDescent="0.3">
      <c r="A1" s="4" t="s">
        <v>271</v>
      </c>
      <c r="B1" s="3" t="s">
        <v>321</v>
      </c>
      <c r="C1" s="4" t="s">
        <v>322</v>
      </c>
      <c r="D1" s="4" t="s">
        <v>323</v>
      </c>
      <c r="E1" s="4" t="s">
        <v>326</v>
      </c>
      <c r="F1" s="4" t="s">
        <v>324</v>
      </c>
      <c r="G1" s="4" t="s">
        <v>325</v>
      </c>
      <c r="H1" s="4" t="s">
        <v>327</v>
      </c>
      <c r="I1" s="4" t="s">
        <v>328</v>
      </c>
      <c r="J1" s="4" t="s">
        <v>272</v>
      </c>
    </row>
    <row r="2" spans="1:10" x14ac:dyDescent="0.3">
      <c r="A2">
        <v>1</v>
      </c>
      <c r="B2" t="str">
        <f t="shared" ref="B2:B36" si="0">_xlfn.CONCAT(C2,0,D2,IF(A2&lt;10,_xlfn.CONCAT(0,A2),A2))</f>
        <v>20230101</v>
      </c>
      <c r="C2">
        <v>2023</v>
      </c>
      <c r="D2">
        <v>1</v>
      </c>
      <c r="E2" t="s">
        <v>10</v>
      </c>
      <c r="F2">
        <v>7</v>
      </c>
      <c r="G2" t="s">
        <v>192</v>
      </c>
      <c r="H2">
        <v>1</v>
      </c>
      <c r="I2">
        <v>60</v>
      </c>
      <c r="J2" t="str">
        <f>_xlfn.CONCAT(B2,", ",C2,", ",D2,", ", H2,", ",F2,", ",I2,";")</f>
        <v>20230101, 2023, 1, 1, 7, 60;</v>
      </c>
    </row>
    <row r="3" spans="1:10" x14ac:dyDescent="0.3">
      <c r="A3">
        <v>2</v>
      </c>
      <c r="B3" t="str">
        <f t="shared" si="0"/>
        <v>20230102</v>
      </c>
      <c r="C3">
        <v>2023</v>
      </c>
      <c r="D3">
        <v>1</v>
      </c>
      <c r="E3" t="s">
        <v>4</v>
      </c>
      <c r="F3">
        <v>9</v>
      </c>
      <c r="G3" t="s">
        <v>235</v>
      </c>
      <c r="H3">
        <v>2</v>
      </c>
      <c r="I3">
        <v>40</v>
      </c>
      <c r="J3" t="str">
        <f t="shared" ref="J3:J36" si="1">_xlfn.CONCAT(B3,", ",C3,", ",D3,", ", H3,", ",F3,", ",I3,";")</f>
        <v>20230102, 2023, 1, 2, 9, 40;</v>
      </c>
    </row>
    <row r="4" spans="1:10" x14ac:dyDescent="0.3">
      <c r="A4">
        <v>3</v>
      </c>
      <c r="B4" t="str">
        <f t="shared" si="0"/>
        <v>20230103</v>
      </c>
      <c r="C4">
        <v>2023</v>
      </c>
      <c r="D4">
        <v>1</v>
      </c>
      <c r="E4" t="s">
        <v>173</v>
      </c>
      <c r="F4">
        <v>51</v>
      </c>
      <c r="G4" t="s">
        <v>177</v>
      </c>
      <c r="H4">
        <v>3</v>
      </c>
      <c r="I4">
        <v>35</v>
      </c>
      <c r="J4" t="str">
        <f t="shared" si="1"/>
        <v>20230103, 2023, 1, 3, 51, 35;</v>
      </c>
    </row>
    <row r="5" spans="1:10" x14ac:dyDescent="0.3">
      <c r="A5">
        <v>4</v>
      </c>
      <c r="B5" t="str">
        <f t="shared" si="0"/>
        <v>20230104</v>
      </c>
      <c r="C5">
        <v>2023</v>
      </c>
      <c r="D5">
        <v>1</v>
      </c>
      <c r="E5" t="s">
        <v>1</v>
      </c>
      <c r="F5">
        <v>3</v>
      </c>
      <c r="G5" t="s">
        <v>174</v>
      </c>
      <c r="H5">
        <v>4</v>
      </c>
      <c r="I5">
        <v>40</v>
      </c>
      <c r="J5" t="str">
        <f t="shared" si="1"/>
        <v>20230104, 2023, 1, 4, 3, 40;</v>
      </c>
    </row>
    <row r="6" spans="1:10" x14ac:dyDescent="0.3">
      <c r="A6">
        <v>5</v>
      </c>
      <c r="B6" t="str">
        <f t="shared" si="0"/>
        <v>20230105</v>
      </c>
      <c r="C6">
        <v>2023</v>
      </c>
      <c r="D6">
        <v>1</v>
      </c>
      <c r="E6" t="s">
        <v>8</v>
      </c>
      <c r="F6">
        <v>2</v>
      </c>
      <c r="G6" t="s">
        <v>190</v>
      </c>
      <c r="H6">
        <v>5</v>
      </c>
      <c r="I6">
        <v>45</v>
      </c>
      <c r="J6" t="str">
        <f t="shared" si="1"/>
        <v>20230105, 2023, 1, 5, 2, 45;</v>
      </c>
    </row>
    <row r="7" spans="1:10" x14ac:dyDescent="0.3">
      <c r="A7">
        <v>6</v>
      </c>
      <c r="B7" t="str">
        <f t="shared" si="0"/>
        <v>20230106</v>
      </c>
      <c r="C7">
        <v>2023</v>
      </c>
      <c r="D7">
        <v>1</v>
      </c>
      <c r="E7" t="s">
        <v>113</v>
      </c>
      <c r="F7">
        <v>5</v>
      </c>
      <c r="G7" t="s">
        <v>190</v>
      </c>
      <c r="H7">
        <v>5</v>
      </c>
      <c r="I7">
        <v>25</v>
      </c>
      <c r="J7" t="str">
        <f t="shared" si="1"/>
        <v>20230106, 2023, 1, 5, 5, 25;</v>
      </c>
    </row>
    <row r="8" spans="1:10" x14ac:dyDescent="0.3">
      <c r="A8">
        <v>7</v>
      </c>
      <c r="B8" t="str">
        <f t="shared" si="0"/>
        <v>20230107</v>
      </c>
      <c r="C8">
        <v>2023</v>
      </c>
      <c r="D8">
        <v>1</v>
      </c>
      <c r="E8" t="s">
        <v>8</v>
      </c>
      <c r="F8">
        <v>2</v>
      </c>
      <c r="G8" t="s">
        <v>203</v>
      </c>
      <c r="H8">
        <v>5</v>
      </c>
      <c r="I8">
        <v>25</v>
      </c>
      <c r="J8" t="str">
        <f t="shared" si="1"/>
        <v>20230107, 2023, 1, 5, 2, 25;</v>
      </c>
    </row>
    <row r="9" spans="1:10" x14ac:dyDescent="0.3">
      <c r="A9">
        <v>8</v>
      </c>
      <c r="B9" t="str">
        <f t="shared" si="0"/>
        <v>20230108</v>
      </c>
      <c r="C9">
        <v>2023</v>
      </c>
      <c r="D9">
        <v>1</v>
      </c>
      <c r="E9" t="s">
        <v>12</v>
      </c>
      <c r="F9">
        <v>1</v>
      </c>
      <c r="G9" t="s">
        <v>199</v>
      </c>
      <c r="H9">
        <v>6</v>
      </c>
      <c r="I9">
        <v>35</v>
      </c>
      <c r="J9" t="str">
        <f t="shared" si="1"/>
        <v>20230108, 2023, 1, 6, 1, 35;</v>
      </c>
    </row>
    <row r="10" spans="1:10" x14ac:dyDescent="0.3">
      <c r="A10">
        <v>9</v>
      </c>
      <c r="B10" t="str">
        <f t="shared" si="0"/>
        <v>20230109</v>
      </c>
      <c r="C10">
        <v>2023</v>
      </c>
      <c r="D10">
        <v>1</v>
      </c>
      <c r="E10" t="s">
        <v>273</v>
      </c>
      <c r="F10">
        <v>42</v>
      </c>
      <c r="G10" t="s">
        <v>155</v>
      </c>
      <c r="H10">
        <v>7</v>
      </c>
      <c r="I10" t="s">
        <v>273</v>
      </c>
      <c r="J10" t="str">
        <f t="shared" si="1"/>
        <v>20230109, 2023, 1, 7, 42, null;</v>
      </c>
    </row>
    <row r="11" spans="1:10" x14ac:dyDescent="0.3">
      <c r="A11">
        <v>10</v>
      </c>
      <c r="B11" t="str">
        <f t="shared" si="0"/>
        <v>20230110</v>
      </c>
      <c r="C11">
        <v>2023</v>
      </c>
      <c r="D11">
        <v>1</v>
      </c>
      <c r="E11" t="s">
        <v>273</v>
      </c>
      <c r="F11">
        <v>36</v>
      </c>
      <c r="G11" t="s">
        <v>182</v>
      </c>
      <c r="H11">
        <v>16</v>
      </c>
      <c r="I11">
        <v>4</v>
      </c>
      <c r="J11" t="str">
        <f t="shared" si="1"/>
        <v>20230110, 2023, 1, 16, 36, 4;</v>
      </c>
    </row>
    <row r="12" spans="1:10" x14ac:dyDescent="0.3">
      <c r="A12">
        <v>11</v>
      </c>
      <c r="B12" t="str">
        <f t="shared" si="0"/>
        <v>20230111</v>
      </c>
      <c r="C12">
        <v>2023</v>
      </c>
      <c r="D12">
        <v>1</v>
      </c>
      <c r="E12" t="s">
        <v>273</v>
      </c>
      <c r="F12">
        <v>36</v>
      </c>
      <c r="G12" t="s">
        <v>186</v>
      </c>
      <c r="H12">
        <v>18</v>
      </c>
      <c r="I12">
        <v>5</v>
      </c>
      <c r="J12" t="str">
        <f t="shared" si="1"/>
        <v>20230111, 2023, 1, 18, 36, 5;</v>
      </c>
    </row>
    <row r="13" spans="1:10" x14ac:dyDescent="0.3">
      <c r="A13">
        <v>12</v>
      </c>
      <c r="B13" t="str">
        <f t="shared" si="0"/>
        <v>20230112</v>
      </c>
      <c r="C13">
        <v>2023</v>
      </c>
      <c r="D13">
        <v>1</v>
      </c>
      <c r="E13" t="s">
        <v>273</v>
      </c>
      <c r="F13">
        <v>38</v>
      </c>
      <c r="G13" t="s">
        <v>184</v>
      </c>
      <c r="H13">
        <v>20</v>
      </c>
      <c r="I13">
        <v>5</v>
      </c>
      <c r="J13" t="str">
        <f t="shared" si="1"/>
        <v>20230112, 2023, 1, 20, 38, 5;</v>
      </c>
    </row>
    <row r="14" spans="1:10" x14ac:dyDescent="0.3">
      <c r="A14">
        <v>13</v>
      </c>
      <c r="B14" t="str">
        <f t="shared" si="0"/>
        <v>20230113</v>
      </c>
      <c r="C14">
        <v>2023</v>
      </c>
      <c r="D14">
        <v>1</v>
      </c>
      <c r="E14" t="s">
        <v>273</v>
      </c>
      <c r="F14">
        <v>36</v>
      </c>
      <c r="G14" t="s">
        <v>187</v>
      </c>
      <c r="H14">
        <v>22</v>
      </c>
      <c r="I14">
        <v>3</v>
      </c>
      <c r="J14" t="str">
        <f t="shared" si="1"/>
        <v>20230113, 2023, 1, 22, 36, 3;</v>
      </c>
    </row>
    <row r="15" spans="1:10" x14ac:dyDescent="0.3">
      <c r="A15">
        <v>14</v>
      </c>
      <c r="B15" t="str">
        <f t="shared" si="0"/>
        <v>20230114</v>
      </c>
      <c r="C15">
        <v>2023</v>
      </c>
      <c r="D15">
        <v>1</v>
      </c>
      <c r="E15" t="s">
        <v>273</v>
      </c>
      <c r="F15">
        <v>37</v>
      </c>
      <c r="G15" t="s">
        <v>274</v>
      </c>
      <c r="H15">
        <v>22</v>
      </c>
      <c r="I15" t="s">
        <v>273</v>
      </c>
      <c r="J15" t="str">
        <f t="shared" si="1"/>
        <v>20230114, 2023, 1, 22, 37, null;</v>
      </c>
    </row>
    <row r="16" spans="1:10" x14ac:dyDescent="0.3">
      <c r="A16">
        <v>15</v>
      </c>
      <c r="B16" t="str">
        <f t="shared" si="0"/>
        <v>20230115</v>
      </c>
      <c r="C16">
        <v>2023</v>
      </c>
      <c r="D16">
        <v>1</v>
      </c>
      <c r="E16" t="s">
        <v>273</v>
      </c>
      <c r="F16">
        <v>38</v>
      </c>
      <c r="G16" t="s">
        <v>183</v>
      </c>
      <c r="H16">
        <v>22</v>
      </c>
      <c r="I16" t="s">
        <v>273</v>
      </c>
      <c r="J16" t="str">
        <f t="shared" si="1"/>
        <v>20230115, 2023, 1, 22, 38, null;</v>
      </c>
    </row>
    <row r="17" spans="1:10" x14ac:dyDescent="0.3">
      <c r="A17">
        <v>16</v>
      </c>
      <c r="B17" t="str">
        <f t="shared" si="0"/>
        <v>20230116</v>
      </c>
      <c r="C17">
        <v>2023</v>
      </c>
      <c r="D17">
        <v>1</v>
      </c>
      <c r="E17" t="s">
        <v>171</v>
      </c>
      <c r="F17">
        <v>13</v>
      </c>
      <c r="G17" t="s">
        <v>181</v>
      </c>
      <c r="H17">
        <v>23</v>
      </c>
      <c r="I17">
        <v>13</v>
      </c>
      <c r="J17" t="str">
        <f t="shared" si="1"/>
        <v>20230116, 2023, 1, 23, 13, 13;</v>
      </c>
    </row>
    <row r="18" spans="1:10" x14ac:dyDescent="0.3">
      <c r="A18">
        <v>17</v>
      </c>
      <c r="B18" t="str">
        <f t="shared" si="0"/>
        <v>20230117</v>
      </c>
      <c r="C18">
        <v>2023</v>
      </c>
      <c r="D18">
        <v>1</v>
      </c>
      <c r="E18" t="s">
        <v>17</v>
      </c>
      <c r="F18">
        <v>8</v>
      </c>
      <c r="G18" t="s">
        <v>188</v>
      </c>
      <c r="H18">
        <v>24</v>
      </c>
      <c r="I18">
        <v>12</v>
      </c>
      <c r="J18" t="str">
        <f t="shared" si="1"/>
        <v>20230117, 2023, 1, 24, 8, 12;</v>
      </c>
    </row>
    <row r="19" spans="1:10" x14ac:dyDescent="0.3">
      <c r="A19">
        <v>18</v>
      </c>
      <c r="B19" t="str">
        <f t="shared" si="0"/>
        <v>20230118</v>
      </c>
      <c r="C19">
        <v>2023</v>
      </c>
      <c r="D19">
        <v>1</v>
      </c>
      <c r="E19" t="s">
        <v>173</v>
      </c>
      <c r="F19">
        <v>51</v>
      </c>
      <c r="G19" t="s">
        <v>175</v>
      </c>
      <c r="H19">
        <v>25</v>
      </c>
      <c r="I19">
        <v>45</v>
      </c>
      <c r="J19" t="str">
        <f t="shared" si="1"/>
        <v>20230118, 2023, 1, 25, 51, 45;</v>
      </c>
    </row>
    <row r="20" spans="1:10" x14ac:dyDescent="0.3">
      <c r="A20">
        <v>19</v>
      </c>
      <c r="B20" t="str">
        <f t="shared" si="0"/>
        <v>20230119</v>
      </c>
      <c r="C20">
        <v>2023</v>
      </c>
      <c r="D20">
        <v>1</v>
      </c>
      <c r="E20" t="s">
        <v>26</v>
      </c>
      <c r="F20">
        <v>4</v>
      </c>
      <c r="G20" t="s">
        <v>193</v>
      </c>
      <c r="H20">
        <v>26</v>
      </c>
      <c r="I20">
        <v>35</v>
      </c>
      <c r="J20" t="str">
        <f t="shared" si="1"/>
        <v>20230119, 2023, 1, 26, 4, 35;</v>
      </c>
    </row>
    <row r="21" spans="1:10" x14ac:dyDescent="0.3">
      <c r="A21">
        <v>20</v>
      </c>
      <c r="B21" t="str">
        <f t="shared" si="0"/>
        <v>20230120</v>
      </c>
      <c r="C21">
        <v>2023</v>
      </c>
      <c r="D21">
        <v>1</v>
      </c>
      <c r="E21" t="s">
        <v>1</v>
      </c>
      <c r="F21">
        <v>3</v>
      </c>
      <c r="G21" t="s">
        <v>195</v>
      </c>
      <c r="H21">
        <v>27</v>
      </c>
      <c r="I21">
        <v>45</v>
      </c>
      <c r="J21" t="str">
        <f t="shared" si="1"/>
        <v>20230120, 2023, 1, 27, 3, 45;</v>
      </c>
    </row>
    <row r="22" spans="1:10" x14ac:dyDescent="0.3">
      <c r="A22">
        <v>21</v>
      </c>
      <c r="B22" t="str">
        <f t="shared" si="0"/>
        <v>20230121</v>
      </c>
      <c r="C22">
        <v>2023</v>
      </c>
      <c r="D22">
        <v>1</v>
      </c>
      <c r="E22" t="s">
        <v>1</v>
      </c>
      <c r="F22">
        <v>3</v>
      </c>
      <c r="G22" t="s">
        <v>195</v>
      </c>
      <c r="H22">
        <v>27</v>
      </c>
      <c r="I22">
        <v>16</v>
      </c>
      <c r="J22" t="str">
        <f t="shared" si="1"/>
        <v>20230121, 2023, 1, 27, 3, 16;</v>
      </c>
    </row>
    <row r="23" spans="1:10" x14ac:dyDescent="0.3">
      <c r="A23">
        <v>22</v>
      </c>
      <c r="B23" t="str">
        <f t="shared" si="0"/>
        <v>20230122</v>
      </c>
      <c r="C23">
        <v>2023</v>
      </c>
      <c r="D23">
        <v>1</v>
      </c>
      <c r="E23" t="s">
        <v>17</v>
      </c>
      <c r="F23">
        <v>8</v>
      </c>
      <c r="G23" t="s">
        <v>118</v>
      </c>
      <c r="H23">
        <v>28</v>
      </c>
      <c r="I23">
        <v>30</v>
      </c>
      <c r="J23" t="str">
        <f t="shared" si="1"/>
        <v>20230122, 2023, 1, 28, 8, 30;</v>
      </c>
    </row>
    <row r="24" spans="1:10" x14ac:dyDescent="0.3">
      <c r="A24">
        <v>23</v>
      </c>
      <c r="B24" t="str">
        <f t="shared" si="0"/>
        <v>20230123</v>
      </c>
      <c r="C24">
        <v>2023</v>
      </c>
      <c r="D24">
        <v>1</v>
      </c>
      <c r="E24" t="s">
        <v>172</v>
      </c>
      <c r="F24">
        <v>10</v>
      </c>
      <c r="G24" t="s">
        <v>189</v>
      </c>
      <c r="H24">
        <v>34</v>
      </c>
      <c r="I24">
        <v>11</v>
      </c>
      <c r="J24" t="str">
        <f t="shared" si="1"/>
        <v>20230123, 2023, 1, 34, 10, 11;</v>
      </c>
    </row>
    <row r="25" spans="1:10" x14ac:dyDescent="0.3">
      <c r="A25">
        <v>24</v>
      </c>
      <c r="B25" t="str">
        <f t="shared" si="0"/>
        <v>20230124</v>
      </c>
      <c r="C25">
        <v>2023</v>
      </c>
      <c r="D25">
        <v>1</v>
      </c>
      <c r="E25" t="s">
        <v>170</v>
      </c>
      <c r="F25">
        <v>6</v>
      </c>
      <c r="G25" t="s">
        <v>185</v>
      </c>
      <c r="H25">
        <v>35</v>
      </c>
      <c r="I25">
        <v>6</v>
      </c>
      <c r="J25" t="str">
        <f t="shared" si="1"/>
        <v>20230124, 2023, 1, 35, 6, 6;</v>
      </c>
    </row>
    <row r="26" spans="1:10" x14ac:dyDescent="0.3">
      <c r="A26">
        <v>25</v>
      </c>
      <c r="B26" t="str">
        <f t="shared" si="0"/>
        <v>20230125</v>
      </c>
      <c r="C26">
        <v>2023</v>
      </c>
      <c r="D26">
        <v>1</v>
      </c>
      <c r="E26" t="s">
        <v>113</v>
      </c>
      <c r="F26">
        <v>5</v>
      </c>
      <c r="G26" t="s">
        <v>196</v>
      </c>
      <c r="H26">
        <v>36</v>
      </c>
      <c r="I26">
        <v>13</v>
      </c>
      <c r="J26" t="str">
        <f t="shared" si="1"/>
        <v>20230125, 2023, 1, 36, 5, 13;</v>
      </c>
    </row>
    <row r="27" spans="1:10" x14ac:dyDescent="0.3">
      <c r="A27">
        <v>26</v>
      </c>
      <c r="B27" t="str">
        <f t="shared" si="0"/>
        <v>20230126</v>
      </c>
      <c r="C27">
        <v>2023</v>
      </c>
      <c r="D27">
        <v>1</v>
      </c>
      <c r="E27" t="s">
        <v>8</v>
      </c>
      <c r="F27">
        <v>2</v>
      </c>
      <c r="G27" t="s">
        <v>179</v>
      </c>
      <c r="H27">
        <v>37</v>
      </c>
      <c r="I27">
        <v>10</v>
      </c>
      <c r="J27" t="str">
        <f t="shared" si="1"/>
        <v>20230126, 2023, 1, 37, 2, 10;</v>
      </c>
    </row>
    <row r="28" spans="1:10" x14ac:dyDescent="0.3">
      <c r="A28">
        <v>27</v>
      </c>
      <c r="B28" t="str">
        <f t="shared" si="0"/>
        <v>20230127</v>
      </c>
      <c r="C28">
        <v>2023</v>
      </c>
      <c r="D28">
        <v>1</v>
      </c>
      <c r="E28" t="s">
        <v>12</v>
      </c>
      <c r="F28">
        <v>1</v>
      </c>
      <c r="G28" t="s">
        <v>137</v>
      </c>
      <c r="H28">
        <v>46</v>
      </c>
      <c r="I28">
        <v>3</v>
      </c>
      <c r="J28" t="str">
        <f t="shared" si="1"/>
        <v>20230127, 2023, 1, 46, 1, 3;</v>
      </c>
    </row>
    <row r="29" spans="1:10" x14ac:dyDescent="0.3">
      <c r="A29">
        <v>28</v>
      </c>
      <c r="B29" t="str">
        <f t="shared" si="0"/>
        <v>20230128</v>
      </c>
      <c r="C29">
        <v>2023</v>
      </c>
      <c r="D29">
        <v>1</v>
      </c>
      <c r="E29" t="s">
        <v>170</v>
      </c>
      <c r="F29">
        <v>6</v>
      </c>
      <c r="G29" t="s">
        <v>180</v>
      </c>
      <c r="H29">
        <v>46</v>
      </c>
      <c r="I29">
        <v>8</v>
      </c>
      <c r="J29" t="str">
        <f t="shared" si="1"/>
        <v>20230128, 2023, 1, 46, 6, 8;</v>
      </c>
    </row>
    <row r="30" spans="1:10" x14ac:dyDescent="0.3">
      <c r="A30">
        <v>29</v>
      </c>
      <c r="B30" t="str">
        <f t="shared" si="0"/>
        <v>20230129</v>
      </c>
      <c r="C30">
        <v>2023</v>
      </c>
      <c r="D30">
        <v>1</v>
      </c>
      <c r="E30" t="s">
        <v>12</v>
      </c>
      <c r="F30">
        <v>1</v>
      </c>
      <c r="G30" t="s">
        <v>191</v>
      </c>
      <c r="H30">
        <v>48</v>
      </c>
      <c r="I30">
        <v>12</v>
      </c>
      <c r="J30" t="str">
        <f t="shared" si="1"/>
        <v>20230129, 2023, 1, 48, 1, 12;</v>
      </c>
    </row>
    <row r="31" spans="1:10" x14ac:dyDescent="0.3">
      <c r="A31">
        <v>30</v>
      </c>
      <c r="B31" t="str">
        <f t="shared" si="0"/>
        <v>20230130</v>
      </c>
      <c r="C31">
        <v>2023</v>
      </c>
      <c r="D31">
        <v>1</v>
      </c>
      <c r="E31" t="s">
        <v>40</v>
      </c>
      <c r="F31">
        <v>29</v>
      </c>
      <c r="G31" t="s">
        <v>197</v>
      </c>
      <c r="H31">
        <v>54</v>
      </c>
      <c r="I31" t="s">
        <v>273</v>
      </c>
      <c r="J31" t="str">
        <f t="shared" si="1"/>
        <v>20230130, 2023, 1, 54, 29, null;</v>
      </c>
    </row>
    <row r="32" spans="1:10" x14ac:dyDescent="0.3">
      <c r="A32">
        <v>31</v>
      </c>
      <c r="B32" t="str">
        <f t="shared" si="0"/>
        <v>20230131</v>
      </c>
      <c r="C32">
        <v>2023</v>
      </c>
      <c r="D32">
        <v>1</v>
      </c>
      <c r="E32" t="s">
        <v>273</v>
      </c>
      <c r="F32">
        <v>39</v>
      </c>
      <c r="G32" t="s">
        <v>200</v>
      </c>
      <c r="H32">
        <v>57</v>
      </c>
      <c r="I32" t="s">
        <v>273</v>
      </c>
      <c r="J32" t="str">
        <f t="shared" si="1"/>
        <v>20230131, 2023, 1, 57, 39, null;</v>
      </c>
    </row>
    <row r="33" spans="1:10" x14ac:dyDescent="0.3">
      <c r="A33">
        <v>32</v>
      </c>
      <c r="B33" t="str">
        <f t="shared" si="0"/>
        <v>20230132</v>
      </c>
      <c r="C33">
        <v>2023</v>
      </c>
      <c r="D33">
        <v>1</v>
      </c>
      <c r="E33" t="s">
        <v>1</v>
      </c>
      <c r="F33">
        <v>3</v>
      </c>
      <c r="G33" t="s">
        <v>202</v>
      </c>
      <c r="H33">
        <v>58</v>
      </c>
      <c r="I33" t="s">
        <v>273</v>
      </c>
      <c r="J33" t="str">
        <f t="shared" si="1"/>
        <v>20230132, 2023, 1, 58, 3, null;</v>
      </c>
    </row>
    <row r="34" spans="1:10" x14ac:dyDescent="0.3">
      <c r="A34">
        <v>33</v>
      </c>
      <c r="B34" t="str">
        <f t="shared" si="0"/>
        <v>20230133</v>
      </c>
      <c r="C34">
        <v>2023</v>
      </c>
      <c r="D34">
        <v>1</v>
      </c>
      <c r="E34" t="s">
        <v>1</v>
      </c>
      <c r="F34">
        <v>3</v>
      </c>
      <c r="G34" t="s">
        <v>158</v>
      </c>
      <c r="H34">
        <v>59</v>
      </c>
      <c r="I34" t="s">
        <v>273</v>
      </c>
      <c r="J34" t="str">
        <f t="shared" si="1"/>
        <v>20230133, 2023, 1, 59, 3, null;</v>
      </c>
    </row>
    <row r="35" spans="1:10" x14ac:dyDescent="0.3">
      <c r="A35">
        <v>34</v>
      </c>
      <c r="B35" t="str">
        <f t="shared" si="0"/>
        <v>20230134</v>
      </c>
      <c r="C35">
        <v>2023</v>
      </c>
      <c r="D35">
        <v>1</v>
      </c>
      <c r="E35" t="s">
        <v>12</v>
      </c>
      <c r="F35">
        <v>1</v>
      </c>
      <c r="G35" t="s">
        <v>194</v>
      </c>
      <c r="H35">
        <v>65</v>
      </c>
      <c r="I35">
        <v>5</v>
      </c>
      <c r="J35" t="str">
        <f t="shared" si="1"/>
        <v>20230134, 2023, 1, 65, 1, 5;</v>
      </c>
    </row>
    <row r="36" spans="1:10" x14ac:dyDescent="0.3">
      <c r="A36">
        <v>35</v>
      </c>
      <c r="B36" t="str">
        <f t="shared" si="0"/>
        <v>20230135</v>
      </c>
      <c r="C36">
        <v>2023</v>
      </c>
      <c r="D36">
        <v>1</v>
      </c>
      <c r="E36" t="s">
        <v>26</v>
      </c>
      <c r="F36">
        <v>4</v>
      </c>
      <c r="G36" t="s">
        <v>176</v>
      </c>
      <c r="H36">
        <v>69</v>
      </c>
      <c r="I36">
        <v>10</v>
      </c>
      <c r="J36" t="str">
        <f t="shared" si="1"/>
        <v>20230135, 2023, 1, 69, 4, 10;</v>
      </c>
    </row>
    <row r="37" spans="1:10" x14ac:dyDescent="0.3"/>
  </sheetData>
  <autoFilter ref="A1:J1" xr:uid="{B60F5A8E-3389-42C3-A37B-C9874D673F4A}">
    <sortState xmlns:xlrd2="http://schemas.microsoft.com/office/spreadsheetml/2017/richdata2" ref="A2:J38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9DF4-A3EE-4B45-88C4-DB9E2AC6A04F}">
  <dimension ref="A1:J31"/>
  <sheetViews>
    <sheetView zoomScale="85" zoomScaleNormal="85" workbookViewId="0">
      <selection activeCell="B7" sqref="B7"/>
    </sheetView>
  </sheetViews>
  <sheetFormatPr defaultRowHeight="14.4" x14ac:dyDescent="0.3"/>
  <cols>
    <col min="1" max="1" width="9.21875" bestFit="1" customWidth="1"/>
    <col min="2" max="2" width="9.21875" customWidth="1"/>
    <col min="3" max="3" width="11.21875" bestFit="1" customWidth="1"/>
    <col min="4" max="4" width="16.6640625" bestFit="1" customWidth="1"/>
    <col min="5" max="5" width="19.44140625" bestFit="1" customWidth="1"/>
    <col min="6" max="6" width="18.44140625" bestFit="1" customWidth="1"/>
    <col min="7" max="7" width="19.44140625" bestFit="1" customWidth="1"/>
    <col min="8" max="8" width="18.44140625" bestFit="1" customWidth="1"/>
    <col min="9" max="9" width="25.21875" bestFit="1" customWidth="1"/>
    <col min="10" max="10" width="93.6640625" bestFit="1" customWidth="1"/>
  </cols>
  <sheetData>
    <row r="1" spans="1:10" ht="15.6" x14ac:dyDescent="0.3">
      <c r="A1" s="4" t="s">
        <v>271</v>
      </c>
      <c r="B1" s="3" t="s">
        <v>321</v>
      </c>
      <c r="C1" s="4" t="s">
        <v>322</v>
      </c>
      <c r="D1" s="4" t="s">
        <v>323</v>
      </c>
      <c r="E1" s="4" t="s">
        <v>326</v>
      </c>
      <c r="F1" s="4" t="s">
        <v>324</v>
      </c>
      <c r="G1" s="4" t="s">
        <v>325</v>
      </c>
      <c r="H1" s="4" t="s">
        <v>327</v>
      </c>
      <c r="I1" s="4" t="s">
        <v>328</v>
      </c>
      <c r="J1" s="4" t="s">
        <v>272</v>
      </c>
    </row>
    <row r="2" spans="1:10" x14ac:dyDescent="0.3">
      <c r="A2">
        <v>1</v>
      </c>
      <c r="B2" t="str">
        <f>_xlfn.CONCAT(C2,0,D2,IF(A2&lt;10,_xlfn.CONCAT(0,A2),A2))</f>
        <v>20230201</v>
      </c>
      <c r="C2">
        <v>2023</v>
      </c>
      <c r="D2">
        <v>2</v>
      </c>
      <c r="E2" t="s">
        <v>273</v>
      </c>
      <c r="F2" t="s">
        <v>273</v>
      </c>
      <c r="G2" t="s">
        <v>132</v>
      </c>
      <c r="H2">
        <v>2</v>
      </c>
      <c r="I2">
        <v>0</v>
      </c>
      <c r="J2" t="str">
        <f>_xlfn.CONCAT($B$1,B2,$C$1,C2,$D$1,D2,$H$1, H2,$F$1,F2,$I$1,I2,"},")</f>
        <v>{"id": 20230201, "ano": 2023, "semestre": 2, "idDisciplina": 2, "idProfessor": null, "demandaEstimada": 0},</v>
      </c>
    </row>
    <row r="3" spans="1:10" x14ac:dyDescent="0.3">
      <c r="A3">
        <v>2</v>
      </c>
      <c r="B3" t="str">
        <f t="shared" ref="B3:B31" si="0">_xlfn.CONCAT(C3,0,D3,IF(A3&lt;10,_xlfn.CONCAT(0,A3),A3))</f>
        <v>20230202</v>
      </c>
      <c r="C3">
        <v>2023</v>
      </c>
      <c r="D3">
        <v>2</v>
      </c>
      <c r="E3" t="s">
        <v>273</v>
      </c>
      <c r="F3" t="s">
        <v>273</v>
      </c>
      <c r="G3" t="s">
        <v>155</v>
      </c>
      <c r="H3">
        <v>7</v>
      </c>
      <c r="I3">
        <v>0</v>
      </c>
      <c r="J3" t="str">
        <f t="shared" ref="J3:J31" si="1">_xlfn.CONCAT($B$1,B3,$C$1,C3,$D$1,D3,$H$1, H3,$F$1,F3,$I$1,I3,"},")</f>
        <v>{"id": 20230202, "ano": 2023, "semestre": 2, "idDisciplina": 7, "idProfessor": null, "demandaEstimada": 0},</v>
      </c>
    </row>
    <row r="4" spans="1:10" x14ac:dyDescent="0.3">
      <c r="A4">
        <v>3</v>
      </c>
      <c r="B4" t="str">
        <f t="shared" si="0"/>
        <v>20230203</v>
      </c>
      <c r="C4">
        <v>2023</v>
      </c>
      <c r="D4">
        <v>2</v>
      </c>
      <c r="E4" t="s">
        <v>10</v>
      </c>
      <c r="F4">
        <v>7</v>
      </c>
      <c r="G4" t="s">
        <v>135</v>
      </c>
      <c r="H4">
        <v>8</v>
      </c>
      <c r="I4">
        <v>0</v>
      </c>
      <c r="J4" t="str">
        <f t="shared" si="1"/>
        <v>{"id": 20230203, "ano": 2023, "semestre": 2, "idDisciplina": 8, "idProfessor": 7, "demandaEstimada": 0},</v>
      </c>
    </row>
    <row r="5" spans="1:10" x14ac:dyDescent="0.3">
      <c r="A5">
        <v>4</v>
      </c>
      <c r="B5" t="str">
        <f t="shared" si="0"/>
        <v>20230204</v>
      </c>
      <c r="C5">
        <v>2023</v>
      </c>
      <c r="D5">
        <v>2</v>
      </c>
      <c r="E5" t="s">
        <v>4</v>
      </c>
      <c r="F5">
        <v>9</v>
      </c>
      <c r="G5" t="s">
        <v>130</v>
      </c>
      <c r="H5">
        <v>10</v>
      </c>
      <c r="I5">
        <v>0</v>
      </c>
      <c r="J5" t="str">
        <f t="shared" si="1"/>
        <v>{"id": 20230204, "ano": 2023, "semestre": 2, "idDisciplina": 10, "idProfessor": 9, "demandaEstimada": 0},</v>
      </c>
    </row>
    <row r="6" spans="1:10" x14ac:dyDescent="0.3">
      <c r="A6">
        <v>5</v>
      </c>
      <c r="B6" t="str">
        <f t="shared" si="0"/>
        <v>20230205</v>
      </c>
      <c r="C6">
        <v>2023</v>
      </c>
      <c r="D6">
        <v>2</v>
      </c>
      <c r="E6" t="s">
        <v>139</v>
      </c>
      <c r="F6">
        <v>49</v>
      </c>
      <c r="G6" t="s">
        <v>138</v>
      </c>
      <c r="H6">
        <v>11</v>
      </c>
      <c r="I6">
        <v>0</v>
      </c>
      <c r="J6" t="str">
        <f t="shared" si="1"/>
        <v>{"id": 20230205, "ano": 2023, "semestre": 2, "idDisciplina": 11, "idProfessor": 49, "demandaEstimada": 0},</v>
      </c>
    </row>
    <row r="7" spans="1:10" x14ac:dyDescent="0.3">
      <c r="A7">
        <v>6</v>
      </c>
      <c r="B7" t="str">
        <f t="shared" si="0"/>
        <v>20230206</v>
      </c>
      <c r="C7">
        <v>2023</v>
      </c>
      <c r="D7">
        <v>2</v>
      </c>
      <c r="E7" t="s">
        <v>17</v>
      </c>
      <c r="F7">
        <v>8</v>
      </c>
      <c r="G7" t="s">
        <v>95</v>
      </c>
      <c r="H7">
        <v>12</v>
      </c>
      <c r="I7">
        <v>0</v>
      </c>
      <c r="J7" t="str">
        <f t="shared" si="1"/>
        <v>{"id": 20230206, "ano": 2023, "semestre": 2, "idDisciplina": 12, "idProfessor": 8, "demandaEstimada": 0},</v>
      </c>
    </row>
    <row r="8" spans="1:10" x14ac:dyDescent="0.3">
      <c r="A8">
        <v>7</v>
      </c>
      <c r="B8" t="str">
        <f t="shared" si="0"/>
        <v>20230207</v>
      </c>
      <c r="C8">
        <v>2023</v>
      </c>
      <c r="D8">
        <v>2</v>
      </c>
      <c r="E8" t="s">
        <v>12</v>
      </c>
      <c r="F8">
        <v>1</v>
      </c>
      <c r="G8" t="s">
        <v>136</v>
      </c>
      <c r="H8">
        <v>13</v>
      </c>
      <c r="I8">
        <v>0</v>
      </c>
      <c r="J8" t="str">
        <f t="shared" si="1"/>
        <v>{"id": 20230207, "ano": 2023, "semestre": 2, "idDisciplina": 13, "idProfessor": 1, "demandaEstimada": 0},</v>
      </c>
    </row>
    <row r="9" spans="1:10" x14ac:dyDescent="0.3">
      <c r="A9">
        <v>8</v>
      </c>
      <c r="B9" t="str">
        <f t="shared" si="0"/>
        <v>20230208</v>
      </c>
      <c r="C9">
        <v>2023</v>
      </c>
      <c r="D9">
        <v>2</v>
      </c>
      <c r="E9" t="s">
        <v>273</v>
      </c>
      <c r="F9" t="s">
        <v>273</v>
      </c>
      <c r="G9" t="s">
        <v>149</v>
      </c>
      <c r="H9">
        <v>14</v>
      </c>
      <c r="I9">
        <v>0</v>
      </c>
      <c r="J9" t="str">
        <f t="shared" si="1"/>
        <v>{"id": 20230208, "ano": 2023, "semestre": 2, "idDisciplina": 14, "idProfessor": null, "demandaEstimada": 0},</v>
      </c>
    </row>
    <row r="10" spans="1:10" x14ac:dyDescent="0.3">
      <c r="A10">
        <v>9</v>
      </c>
      <c r="B10" t="str">
        <f t="shared" si="0"/>
        <v>20230209</v>
      </c>
      <c r="C10">
        <v>2023</v>
      </c>
      <c r="D10">
        <v>2</v>
      </c>
      <c r="E10" t="s">
        <v>273</v>
      </c>
      <c r="F10" t="s">
        <v>273</v>
      </c>
      <c r="G10" t="s">
        <v>140</v>
      </c>
      <c r="H10">
        <v>16</v>
      </c>
      <c r="I10">
        <v>0</v>
      </c>
      <c r="J10" t="str">
        <f t="shared" si="1"/>
        <v>{"id": 20230209, "ano": 2023, "semestre": 2, "idDisciplina": 16, "idProfessor": null, "demandaEstimada": 0},</v>
      </c>
    </row>
    <row r="11" spans="1:10" x14ac:dyDescent="0.3">
      <c r="A11">
        <v>10</v>
      </c>
      <c r="B11" t="str">
        <f t="shared" si="0"/>
        <v>20230210</v>
      </c>
      <c r="C11">
        <v>2023</v>
      </c>
      <c r="D11">
        <v>2</v>
      </c>
      <c r="E11" t="s">
        <v>273</v>
      </c>
      <c r="F11" t="s">
        <v>273</v>
      </c>
      <c r="G11" t="s">
        <v>140</v>
      </c>
      <c r="H11">
        <v>16</v>
      </c>
      <c r="I11">
        <v>0</v>
      </c>
      <c r="J11" t="str">
        <f t="shared" si="1"/>
        <v>{"id": 20230210, "ano": 2023, "semestre": 2, "idDisciplina": 16, "idProfessor": null, "demandaEstimada": 0},</v>
      </c>
    </row>
    <row r="12" spans="1:10" x14ac:dyDescent="0.3">
      <c r="A12">
        <v>11</v>
      </c>
      <c r="B12" t="str">
        <f t="shared" si="0"/>
        <v>20230211</v>
      </c>
      <c r="C12">
        <v>2023</v>
      </c>
      <c r="D12">
        <v>2</v>
      </c>
      <c r="E12" t="s">
        <v>273</v>
      </c>
      <c r="F12" t="s">
        <v>273</v>
      </c>
      <c r="G12" t="s">
        <v>142</v>
      </c>
      <c r="H12">
        <v>18</v>
      </c>
      <c r="I12">
        <v>0</v>
      </c>
      <c r="J12" t="str">
        <f t="shared" si="1"/>
        <v>{"id": 20230211, "ano": 2023, "semestre": 2, "idDisciplina": 18, "idProfessor": null, "demandaEstimada": 0},</v>
      </c>
    </row>
    <row r="13" spans="1:10" x14ac:dyDescent="0.3">
      <c r="A13">
        <v>12</v>
      </c>
      <c r="B13" t="str">
        <f t="shared" si="0"/>
        <v>20230212</v>
      </c>
      <c r="C13">
        <v>2023</v>
      </c>
      <c r="D13">
        <v>2</v>
      </c>
      <c r="E13" t="s">
        <v>17</v>
      </c>
      <c r="F13">
        <v>8</v>
      </c>
      <c r="G13" t="s">
        <v>118</v>
      </c>
      <c r="H13">
        <v>28</v>
      </c>
      <c r="I13">
        <v>0</v>
      </c>
      <c r="J13" t="str">
        <f t="shared" si="1"/>
        <v>{"id": 20230212, "ano": 2023, "semestre": 2, "idDisciplina": 28, "idProfessor": 8, "demandaEstimada": 0},</v>
      </c>
    </row>
    <row r="14" spans="1:10" x14ac:dyDescent="0.3">
      <c r="A14">
        <v>13</v>
      </c>
      <c r="B14" t="str">
        <f t="shared" si="0"/>
        <v>20230213</v>
      </c>
      <c r="C14">
        <v>2023</v>
      </c>
      <c r="D14">
        <v>2</v>
      </c>
      <c r="E14" t="s">
        <v>124</v>
      </c>
      <c r="F14">
        <v>28</v>
      </c>
      <c r="G14" t="s">
        <v>134</v>
      </c>
      <c r="H14">
        <v>29</v>
      </c>
      <c r="I14">
        <v>0</v>
      </c>
      <c r="J14" t="str">
        <f t="shared" si="1"/>
        <v>{"id": 20230213, "ano": 2023, "semestre": 2, "idDisciplina": 29, "idProfessor": 28, "demandaEstimada": 0},</v>
      </c>
    </row>
    <row r="15" spans="1:10" x14ac:dyDescent="0.3">
      <c r="A15">
        <v>14</v>
      </c>
      <c r="B15" t="str">
        <f t="shared" si="0"/>
        <v>20230214</v>
      </c>
      <c r="C15">
        <v>2023</v>
      </c>
      <c r="D15">
        <v>2</v>
      </c>
      <c r="E15" t="s">
        <v>115</v>
      </c>
      <c r="F15">
        <v>50</v>
      </c>
      <c r="G15" t="s">
        <v>128</v>
      </c>
      <c r="H15">
        <v>30</v>
      </c>
      <c r="I15">
        <v>0</v>
      </c>
      <c r="J15" t="str">
        <f t="shared" si="1"/>
        <v>{"id": 20230214, "ano": 2023, "semestre": 2, "idDisciplina": 30, "idProfessor": 50, "demandaEstimada": 0},</v>
      </c>
    </row>
    <row r="16" spans="1:10" x14ac:dyDescent="0.3">
      <c r="A16">
        <v>15</v>
      </c>
      <c r="B16" t="str">
        <f t="shared" si="0"/>
        <v>20230215</v>
      </c>
      <c r="C16">
        <v>2023</v>
      </c>
      <c r="D16">
        <v>2</v>
      </c>
      <c r="E16" t="s">
        <v>1</v>
      </c>
      <c r="F16">
        <v>3</v>
      </c>
      <c r="G16" t="s">
        <v>116</v>
      </c>
      <c r="H16">
        <v>31</v>
      </c>
      <c r="I16">
        <v>0</v>
      </c>
      <c r="J16" t="str">
        <f t="shared" si="1"/>
        <v>{"id": 20230215, "ano": 2023, "semestre": 2, "idDisciplina": 31, "idProfessor": 3, "demandaEstimada": 0},</v>
      </c>
    </row>
    <row r="17" spans="1:10" x14ac:dyDescent="0.3">
      <c r="A17">
        <v>16</v>
      </c>
      <c r="B17" t="str">
        <f t="shared" si="0"/>
        <v>20230216</v>
      </c>
      <c r="C17">
        <v>2023</v>
      </c>
      <c r="D17">
        <v>2</v>
      </c>
      <c r="E17" t="s">
        <v>8</v>
      </c>
      <c r="F17">
        <v>2</v>
      </c>
      <c r="G17" t="s">
        <v>126</v>
      </c>
      <c r="H17">
        <v>32</v>
      </c>
      <c r="I17">
        <v>0</v>
      </c>
      <c r="J17" t="str">
        <f t="shared" si="1"/>
        <v>{"id": 20230216, "ano": 2023, "semestre": 2, "idDisciplina": 32, "idProfessor": 2, "demandaEstimada": 0},</v>
      </c>
    </row>
    <row r="18" spans="1:10" x14ac:dyDescent="0.3">
      <c r="A18">
        <v>17</v>
      </c>
      <c r="B18" t="str">
        <f t="shared" si="0"/>
        <v>20230217</v>
      </c>
      <c r="C18">
        <v>2023</v>
      </c>
      <c r="D18">
        <v>2</v>
      </c>
      <c r="E18" t="s">
        <v>26</v>
      </c>
      <c r="F18">
        <v>4</v>
      </c>
      <c r="G18" t="s">
        <v>133</v>
      </c>
      <c r="H18">
        <v>33</v>
      </c>
      <c r="I18">
        <v>0</v>
      </c>
      <c r="J18" t="str">
        <f t="shared" si="1"/>
        <v>{"id": 20230217, "ano": 2023, "semestre": 2, "idDisciplina": 33, "idProfessor": 4, "demandaEstimada": 0},</v>
      </c>
    </row>
    <row r="19" spans="1:10" x14ac:dyDescent="0.3">
      <c r="A19">
        <v>18</v>
      </c>
      <c r="B19" t="str">
        <f t="shared" si="0"/>
        <v>20230218</v>
      </c>
      <c r="C19">
        <v>2023</v>
      </c>
      <c r="D19">
        <v>2</v>
      </c>
      <c r="E19" t="s">
        <v>273</v>
      </c>
      <c r="F19" t="s">
        <v>273</v>
      </c>
      <c r="G19" t="s">
        <v>154</v>
      </c>
      <c r="H19">
        <v>39</v>
      </c>
      <c r="I19">
        <v>0</v>
      </c>
      <c r="J19" t="str">
        <f t="shared" si="1"/>
        <v>{"id": 20230218, "ano": 2023, "semestre": 2, "idDisciplina": 39, "idProfessor": null, "demandaEstimada": 0},</v>
      </c>
    </row>
    <row r="20" spans="1:10" x14ac:dyDescent="0.3">
      <c r="A20">
        <v>19</v>
      </c>
      <c r="B20" t="str">
        <f t="shared" si="0"/>
        <v>20230219</v>
      </c>
      <c r="C20">
        <v>2023</v>
      </c>
      <c r="D20">
        <v>2</v>
      </c>
      <c r="E20" t="s">
        <v>1</v>
      </c>
      <c r="F20">
        <v>3</v>
      </c>
      <c r="G20" t="s">
        <v>119</v>
      </c>
      <c r="H20">
        <v>40</v>
      </c>
      <c r="I20">
        <v>0</v>
      </c>
      <c r="J20" t="str">
        <f t="shared" si="1"/>
        <v>{"id": 20230219, "ano": 2023, "semestre": 2, "idDisciplina": 40, "idProfessor": 3, "demandaEstimada": 0},</v>
      </c>
    </row>
    <row r="21" spans="1:10" x14ac:dyDescent="0.3">
      <c r="A21">
        <v>20</v>
      </c>
      <c r="B21" t="str">
        <f t="shared" si="0"/>
        <v>20230220</v>
      </c>
      <c r="C21">
        <v>2023</v>
      </c>
      <c r="D21">
        <v>2</v>
      </c>
      <c r="E21" t="s">
        <v>12</v>
      </c>
      <c r="F21">
        <v>1</v>
      </c>
      <c r="G21" t="s">
        <v>121</v>
      </c>
      <c r="H21">
        <v>41</v>
      </c>
      <c r="I21">
        <v>0</v>
      </c>
      <c r="J21" t="str">
        <f t="shared" si="1"/>
        <v>{"id": 20230220, "ano": 2023, "semestre": 2, "idDisciplina": 41, "idProfessor": 1, "demandaEstimada": 0},</v>
      </c>
    </row>
    <row r="22" spans="1:10" x14ac:dyDescent="0.3">
      <c r="A22">
        <v>21</v>
      </c>
      <c r="B22" t="str">
        <f t="shared" si="0"/>
        <v>20230221</v>
      </c>
      <c r="C22">
        <v>2023</v>
      </c>
      <c r="D22">
        <v>2</v>
      </c>
      <c r="E22" t="s">
        <v>113</v>
      </c>
      <c r="F22">
        <v>5</v>
      </c>
      <c r="G22" t="s">
        <v>129</v>
      </c>
      <c r="H22">
        <v>42</v>
      </c>
      <c r="I22">
        <v>0</v>
      </c>
      <c r="J22" t="str">
        <f t="shared" si="1"/>
        <v>{"id": 20230221, "ano": 2023, "semestre": 2, "idDisciplina": 42, "idProfessor": 5, "demandaEstimada": 0},</v>
      </c>
    </row>
    <row r="23" spans="1:10" x14ac:dyDescent="0.3">
      <c r="A23">
        <v>22</v>
      </c>
      <c r="B23" t="str">
        <f t="shared" si="0"/>
        <v>20230222</v>
      </c>
      <c r="C23">
        <v>2023</v>
      </c>
      <c r="D23">
        <v>2</v>
      </c>
      <c r="E23" t="s">
        <v>113</v>
      </c>
      <c r="F23">
        <v>5</v>
      </c>
      <c r="G23" t="s">
        <v>117</v>
      </c>
      <c r="H23">
        <v>43</v>
      </c>
      <c r="I23">
        <v>0</v>
      </c>
      <c r="J23" t="str">
        <f t="shared" si="1"/>
        <v>{"id": 20230222, "ano": 2023, "semestre": 2, "idDisciplina": 43, "idProfessor": 5, "demandaEstimada": 0},</v>
      </c>
    </row>
    <row r="24" spans="1:10" x14ac:dyDescent="0.3">
      <c r="A24">
        <v>23</v>
      </c>
      <c r="B24" t="str">
        <f t="shared" si="0"/>
        <v>20230223</v>
      </c>
      <c r="C24">
        <v>2023</v>
      </c>
      <c r="D24">
        <v>2</v>
      </c>
      <c r="E24" t="s">
        <v>8</v>
      </c>
      <c r="F24">
        <v>2</v>
      </c>
      <c r="G24" t="s">
        <v>131</v>
      </c>
      <c r="H24">
        <v>44</v>
      </c>
      <c r="I24">
        <v>0</v>
      </c>
      <c r="J24" t="str">
        <f t="shared" si="1"/>
        <v>{"id": 20230223, "ano": 2023, "semestre": 2, "idDisciplina": 44, "idProfessor": 2, "demandaEstimada": 0},</v>
      </c>
    </row>
    <row r="25" spans="1:10" x14ac:dyDescent="0.3">
      <c r="A25">
        <v>24</v>
      </c>
      <c r="B25" t="str">
        <f t="shared" si="0"/>
        <v>20230224</v>
      </c>
      <c r="C25">
        <v>2023</v>
      </c>
      <c r="D25">
        <v>2</v>
      </c>
      <c r="E25" t="s">
        <v>26</v>
      </c>
      <c r="F25">
        <v>4</v>
      </c>
      <c r="G25" t="s">
        <v>127</v>
      </c>
      <c r="H25">
        <v>45</v>
      </c>
      <c r="I25">
        <v>0</v>
      </c>
      <c r="J25" t="str">
        <f t="shared" si="1"/>
        <v>{"id": 20230224, "ano": 2023, "semestre": 2, "idDisciplina": 45, "idProfessor": 4, "demandaEstimada": 0},</v>
      </c>
    </row>
    <row r="26" spans="1:10" x14ac:dyDescent="0.3">
      <c r="A26">
        <v>25</v>
      </c>
      <c r="B26" t="str">
        <f t="shared" si="0"/>
        <v>20230225</v>
      </c>
      <c r="C26">
        <v>2023</v>
      </c>
      <c r="D26">
        <v>2</v>
      </c>
      <c r="E26" t="s">
        <v>12</v>
      </c>
      <c r="F26">
        <v>1</v>
      </c>
      <c r="G26" t="s">
        <v>137</v>
      </c>
      <c r="H26">
        <v>56</v>
      </c>
      <c r="I26">
        <v>0</v>
      </c>
      <c r="J26" t="str">
        <f t="shared" si="1"/>
        <v>{"id": 20230225, "ano": 2023, "semestre": 2, "idDisciplina": 56, "idProfessor": 1, "demandaEstimada": 0},</v>
      </c>
    </row>
    <row r="27" spans="1:10" x14ac:dyDescent="0.3">
      <c r="A27">
        <v>26</v>
      </c>
      <c r="B27" t="str">
        <f t="shared" si="0"/>
        <v>20230226</v>
      </c>
      <c r="C27">
        <v>2023</v>
      </c>
      <c r="D27">
        <v>2</v>
      </c>
      <c r="E27" t="s">
        <v>1</v>
      </c>
      <c r="F27">
        <v>3</v>
      </c>
      <c r="G27" t="s">
        <v>157</v>
      </c>
      <c r="H27">
        <v>58</v>
      </c>
      <c r="I27">
        <v>0</v>
      </c>
      <c r="J27" t="str">
        <f t="shared" si="1"/>
        <v>{"id": 20230226, "ano": 2023, "semestre": 2, "idDisciplina": 58, "idProfessor": 3, "demandaEstimada": 0},</v>
      </c>
    </row>
    <row r="28" spans="1:10" x14ac:dyDescent="0.3">
      <c r="A28">
        <v>27</v>
      </c>
      <c r="B28" t="str">
        <f t="shared" si="0"/>
        <v>20230227</v>
      </c>
      <c r="C28">
        <v>2023</v>
      </c>
      <c r="D28">
        <v>2</v>
      </c>
      <c r="E28" t="s">
        <v>1</v>
      </c>
      <c r="F28">
        <v>3</v>
      </c>
      <c r="G28" t="s">
        <v>158</v>
      </c>
      <c r="H28">
        <v>59</v>
      </c>
      <c r="I28">
        <v>0</v>
      </c>
      <c r="J28" t="str">
        <f t="shared" si="1"/>
        <v>{"id": 20230227, "ano": 2023, "semestre": 2, "idDisciplina": 59, "idProfessor": 3, "demandaEstimada": 0},</v>
      </c>
    </row>
    <row r="29" spans="1:10" x14ac:dyDescent="0.3">
      <c r="A29">
        <v>28</v>
      </c>
      <c r="B29" t="str">
        <f t="shared" si="0"/>
        <v>20230228</v>
      </c>
      <c r="C29">
        <v>2023</v>
      </c>
      <c r="D29">
        <v>2</v>
      </c>
      <c r="E29" t="s">
        <v>8</v>
      </c>
      <c r="F29">
        <v>2</v>
      </c>
      <c r="G29" t="s">
        <v>125</v>
      </c>
      <c r="H29">
        <v>67</v>
      </c>
      <c r="I29">
        <v>0</v>
      </c>
      <c r="J29" t="str">
        <f t="shared" si="1"/>
        <v>{"id": 20230228, "ano": 2023, "semestre": 2, "idDisciplina": 67, "idProfessor": 2, "demandaEstimada": 0},</v>
      </c>
    </row>
    <row r="30" spans="1:10" x14ac:dyDescent="0.3">
      <c r="A30">
        <v>29</v>
      </c>
      <c r="B30" t="str">
        <f t="shared" si="0"/>
        <v>20230229</v>
      </c>
      <c r="C30">
        <v>2023</v>
      </c>
      <c r="D30">
        <v>2</v>
      </c>
      <c r="E30" t="s">
        <v>113</v>
      </c>
      <c r="F30">
        <v>5</v>
      </c>
      <c r="G30" t="s">
        <v>120</v>
      </c>
      <c r="H30">
        <v>68</v>
      </c>
      <c r="I30">
        <v>0</v>
      </c>
      <c r="J30" t="str">
        <f t="shared" si="1"/>
        <v>{"id": 20230229, "ano": 2023, "semestre": 2, "idDisciplina": 68, "idProfessor": 5, "demandaEstimada": 0},</v>
      </c>
    </row>
    <row r="31" spans="1:10" x14ac:dyDescent="0.3">
      <c r="A31">
        <v>30</v>
      </c>
      <c r="B31" t="str">
        <f t="shared" si="0"/>
        <v>20230230</v>
      </c>
      <c r="C31">
        <v>2023</v>
      </c>
      <c r="D31">
        <v>2</v>
      </c>
      <c r="E31" t="s">
        <v>115</v>
      </c>
      <c r="F31">
        <v>50</v>
      </c>
      <c r="G31" t="s">
        <v>122</v>
      </c>
      <c r="H31">
        <v>70</v>
      </c>
      <c r="I31">
        <v>0</v>
      </c>
      <c r="J31" t="str">
        <f t="shared" si="1"/>
        <v>{"id": 20230230, "ano": 2023, "semestre": 2, "idDisciplina": 70, "idProfessor": 50, "demandaEstimada": 0},</v>
      </c>
    </row>
  </sheetData>
  <autoFilter ref="A1:J1" xr:uid="{C17D9DF4-A3EE-4B45-88C4-DB9E2AC6A04F}">
    <sortState xmlns:xlrd2="http://schemas.microsoft.com/office/spreadsheetml/2017/richdata2" ref="A2:J31">
      <sortCondition ref="H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E6BF-058F-4554-982F-EC76780FAE28}">
  <dimension ref="A1:J30"/>
  <sheetViews>
    <sheetView zoomScale="85" zoomScaleNormal="85" workbookViewId="0">
      <selection activeCell="A30" sqref="A2:B30"/>
    </sheetView>
  </sheetViews>
  <sheetFormatPr defaultRowHeight="14.4" x14ac:dyDescent="0.3"/>
  <cols>
    <col min="1" max="2" width="9.21875" bestFit="1" customWidth="1"/>
    <col min="3" max="3" width="11.21875" bestFit="1" customWidth="1"/>
    <col min="4" max="4" width="16.6640625" style="12" bestFit="1" customWidth="1"/>
    <col min="5" max="5" width="19.44140625" bestFit="1" customWidth="1"/>
    <col min="6" max="6" width="18.44140625" style="12" bestFit="1" customWidth="1"/>
    <col min="7" max="7" width="19.44140625" bestFit="1" customWidth="1"/>
    <col min="8" max="8" width="18.44140625" style="12" bestFit="1" customWidth="1"/>
    <col min="9" max="9" width="25.21875" style="12" bestFit="1" customWidth="1"/>
    <col min="10" max="10" width="93.6640625" bestFit="1" customWidth="1"/>
  </cols>
  <sheetData>
    <row r="1" spans="1:10" ht="15.6" x14ac:dyDescent="0.3">
      <c r="A1" s="4" t="s">
        <v>271</v>
      </c>
      <c r="B1" s="3" t="s">
        <v>321</v>
      </c>
      <c r="C1" s="4" t="s">
        <v>322</v>
      </c>
      <c r="D1" s="11" t="s">
        <v>323</v>
      </c>
      <c r="E1" s="4" t="s">
        <v>326</v>
      </c>
      <c r="F1" s="11" t="s">
        <v>324</v>
      </c>
      <c r="G1" s="4" t="s">
        <v>325</v>
      </c>
      <c r="H1" s="11" t="s">
        <v>327</v>
      </c>
      <c r="I1" s="11" t="s">
        <v>328</v>
      </c>
      <c r="J1" s="4" t="s">
        <v>272</v>
      </c>
    </row>
    <row r="2" spans="1:10" x14ac:dyDescent="0.3">
      <c r="A2">
        <v>1</v>
      </c>
      <c r="B2" t="str">
        <f t="shared" ref="B2:B30" si="0">_xlfn.CONCAT(C2,0,D2,IF(A2&lt;10,_xlfn.CONCAT(0,A2),A2))</f>
        <v>20240101</v>
      </c>
      <c r="C2">
        <v>2024</v>
      </c>
      <c r="D2" s="12">
        <v>1</v>
      </c>
      <c r="F2" s="12">
        <v>7</v>
      </c>
      <c r="H2" s="12">
        <v>1</v>
      </c>
      <c r="I2" s="12">
        <v>35</v>
      </c>
      <c r="J2" t="str">
        <f t="shared" ref="J2:J30" si="1">_xlfn.CONCAT($B$1,B2,$C$1,C2,$D$1,D2,$H$1, H2,$F$1,F2,$I$1,I2,"},")</f>
        <v>{"id": 20240101, "ano": 2024, "semestre": 1, "idDisciplina": 1, "idProfessor": 7, "demandaEstimada": 35},</v>
      </c>
    </row>
    <row r="3" spans="1:10" x14ac:dyDescent="0.3">
      <c r="A3">
        <v>2</v>
      </c>
      <c r="B3" t="str">
        <f t="shared" si="0"/>
        <v>20240102</v>
      </c>
      <c r="C3">
        <v>2024</v>
      </c>
      <c r="D3" s="12">
        <v>1</v>
      </c>
      <c r="F3" s="12">
        <v>9</v>
      </c>
      <c r="H3" s="12">
        <v>2</v>
      </c>
      <c r="I3" s="12">
        <v>35</v>
      </c>
      <c r="J3" t="str">
        <f t="shared" si="1"/>
        <v>{"id": 20240102, "ano": 2024, "semestre": 1, "idDisciplina": 2, "idProfessor": 9, "demandaEstimada": 35},</v>
      </c>
    </row>
    <row r="4" spans="1:10" x14ac:dyDescent="0.3">
      <c r="A4">
        <v>3</v>
      </c>
      <c r="B4" t="str">
        <f t="shared" si="0"/>
        <v>20240103</v>
      </c>
      <c r="C4">
        <v>2024</v>
      </c>
      <c r="D4" s="12">
        <v>1</v>
      </c>
      <c r="F4" s="12">
        <v>30</v>
      </c>
      <c r="H4" s="12">
        <v>3</v>
      </c>
      <c r="I4" s="12">
        <v>27</v>
      </c>
      <c r="J4" t="str">
        <f t="shared" si="1"/>
        <v>{"id": 20240103, "ano": 2024, "semestre": 1, "idDisciplina": 3, "idProfessor": 30, "demandaEstimada": 27},</v>
      </c>
    </row>
    <row r="5" spans="1:10" x14ac:dyDescent="0.3">
      <c r="A5">
        <v>4</v>
      </c>
      <c r="B5" t="str">
        <f t="shared" si="0"/>
        <v>20240104</v>
      </c>
      <c r="C5">
        <v>2024</v>
      </c>
      <c r="D5" s="12">
        <v>1</v>
      </c>
      <c r="F5" s="12">
        <v>3</v>
      </c>
      <c r="H5" s="12">
        <v>4</v>
      </c>
      <c r="I5" s="12">
        <v>30</v>
      </c>
      <c r="J5" t="str">
        <f t="shared" si="1"/>
        <v>{"id": 20240104, "ano": 2024, "semestre": 1, "idDisciplina": 4, "idProfessor": 3, "demandaEstimada": 30},</v>
      </c>
    </row>
    <row r="6" spans="1:10" x14ac:dyDescent="0.3">
      <c r="A6">
        <v>5</v>
      </c>
      <c r="B6" t="str">
        <f t="shared" si="0"/>
        <v>20240105</v>
      </c>
      <c r="C6">
        <v>2024</v>
      </c>
      <c r="D6" s="12">
        <v>1</v>
      </c>
      <c r="F6" s="12">
        <v>2</v>
      </c>
      <c r="H6" s="12">
        <v>5</v>
      </c>
      <c r="I6" s="12">
        <v>27</v>
      </c>
      <c r="J6" t="str">
        <f t="shared" si="1"/>
        <v>{"id": 20240105, "ano": 2024, "semestre": 1, "idDisciplina": 5, "idProfessor": 2, "demandaEstimada": 27},</v>
      </c>
    </row>
    <row r="7" spans="1:10" x14ac:dyDescent="0.3">
      <c r="A7">
        <v>6</v>
      </c>
      <c r="B7" t="str">
        <f t="shared" si="0"/>
        <v>20240106</v>
      </c>
      <c r="C7">
        <v>2024</v>
      </c>
      <c r="D7" s="12">
        <v>1</v>
      </c>
      <c r="F7" s="12">
        <v>1</v>
      </c>
      <c r="H7" s="12">
        <v>6</v>
      </c>
      <c r="I7" s="12">
        <v>27</v>
      </c>
      <c r="J7" t="str">
        <f t="shared" si="1"/>
        <v>{"id": 20240106, "ano": 2024, "semestre": 1, "idDisciplina": 6, "idProfessor": 1, "demandaEstimada": 27},</v>
      </c>
    </row>
    <row r="8" spans="1:10" x14ac:dyDescent="0.3">
      <c r="A8">
        <v>7</v>
      </c>
      <c r="B8" t="str">
        <f t="shared" si="0"/>
        <v>20240107</v>
      </c>
      <c r="C8">
        <v>2024</v>
      </c>
      <c r="D8" s="12">
        <v>1</v>
      </c>
      <c r="F8" s="12">
        <v>42</v>
      </c>
      <c r="H8" s="12">
        <v>7</v>
      </c>
      <c r="I8" s="12">
        <v>30</v>
      </c>
      <c r="J8" t="str">
        <f t="shared" si="1"/>
        <v>{"id": 20240107, "ano": 2024, "semestre": 1, "idDisciplina": 7, "idProfessor": 42, "demandaEstimada": 30},</v>
      </c>
    </row>
    <row r="9" spans="1:10" x14ac:dyDescent="0.3">
      <c r="A9">
        <v>8</v>
      </c>
      <c r="B9" t="str">
        <f t="shared" si="0"/>
        <v>20240108</v>
      </c>
      <c r="C9">
        <v>2024</v>
      </c>
      <c r="D9" s="12">
        <v>1</v>
      </c>
      <c r="F9" s="12">
        <v>22</v>
      </c>
      <c r="H9" s="12">
        <v>20</v>
      </c>
      <c r="I9" s="12">
        <v>9</v>
      </c>
      <c r="J9" t="str">
        <f t="shared" si="1"/>
        <v>{"id": 20240108, "ano": 2024, "semestre": 1, "idDisciplina": 20, "idProfessor": 22, "demandaEstimada": 9},</v>
      </c>
    </row>
    <row r="10" spans="1:10" x14ac:dyDescent="0.3">
      <c r="A10">
        <v>9</v>
      </c>
      <c r="B10" t="str">
        <f t="shared" si="0"/>
        <v>20240109</v>
      </c>
      <c r="C10">
        <v>2024</v>
      </c>
      <c r="D10" s="12">
        <v>1</v>
      </c>
      <c r="F10" s="12">
        <v>23</v>
      </c>
      <c r="H10" s="12">
        <v>22</v>
      </c>
      <c r="I10" s="12">
        <v>9</v>
      </c>
      <c r="J10" t="str">
        <f t="shared" si="1"/>
        <v>{"id": 20240109, "ano": 2024, "semestre": 1, "idDisciplina": 22, "idProfessor": 23, "demandaEstimada": 9},</v>
      </c>
    </row>
    <row r="11" spans="1:10" x14ac:dyDescent="0.3">
      <c r="A11">
        <v>10</v>
      </c>
      <c r="B11" t="str">
        <f t="shared" si="0"/>
        <v>20240110</v>
      </c>
      <c r="C11">
        <v>2024</v>
      </c>
      <c r="D11" s="12">
        <v>1</v>
      </c>
      <c r="F11" s="12">
        <v>13</v>
      </c>
      <c r="H11" s="12">
        <v>23</v>
      </c>
      <c r="I11" s="12">
        <v>25</v>
      </c>
      <c r="J11" t="str">
        <f t="shared" si="1"/>
        <v>{"id": 20240110, "ano": 2024, "semestre": 1, "idDisciplina": 23, "idProfessor": 13, "demandaEstimada": 25},</v>
      </c>
    </row>
    <row r="12" spans="1:10" x14ac:dyDescent="0.3">
      <c r="A12">
        <v>11</v>
      </c>
      <c r="B12" t="str">
        <f t="shared" si="0"/>
        <v>20240111</v>
      </c>
      <c r="C12">
        <v>2024</v>
      </c>
      <c r="D12" s="12">
        <v>1</v>
      </c>
      <c r="F12" s="12">
        <v>8</v>
      </c>
      <c r="H12" s="12">
        <v>24</v>
      </c>
      <c r="I12" s="12">
        <v>15</v>
      </c>
      <c r="J12" t="str">
        <f t="shared" si="1"/>
        <v>{"id": 20240111, "ano": 2024, "semestre": 1, "idDisciplina": 24, "idProfessor": 8, "demandaEstimada": 15},</v>
      </c>
    </row>
    <row r="13" spans="1:10" x14ac:dyDescent="0.3">
      <c r="A13">
        <v>12</v>
      </c>
      <c r="B13" t="str">
        <f t="shared" si="0"/>
        <v>20240112</v>
      </c>
      <c r="C13">
        <v>2024</v>
      </c>
      <c r="D13" s="12">
        <v>1</v>
      </c>
      <c r="F13" s="12">
        <v>31</v>
      </c>
      <c r="H13" s="12">
        <v>25</v>
      </c>
      <c r="I13" s="12">
        <v>30</v>
      </c>
      <c r="J13" t="str">
        <f t="shared" si="1"/>
        <v>{"id": 20240112, "ano": 2024, "semestre": 1, "idDisciplina": 25, "idProfessor": 31, "demandaEstimada": 30},</v>
      </c>
    </row>
    <row r="14" spans="1:10" x14ac:dyDescent="0.3">
      <c r="A14">
        <v>13</v>
      </c>
      <c r="B14" t="str">
        <f t="shared" si="0"/>
        <v>20240113</v>
      </c>
      <c r="C14">
        <v>2024</v>
      </c>
      <c r="D14" s="12">
        <v>1</v>
      </c>
      <c r="F14" s="12">
        <v>4</v>
      </c>
      <c r="H14" s="12">
        <v>26</v>
      </c>
      <c r="I14" s="12">
        <v>25</v>
      </c>
      <c r="J14" t="str">
        <f t="shared" si="1"/>
        <v>{"id": 20240113, "ano": 2024, "semestre": 1, "idDisciplina": 26, "idProfessor": 4, "demandaEstimada": 25},</v>
      </c>
    </row>
    <row r="15" spans="1:10" x14ac:dyDescent="0.3">
      <c r="A15">
        <v>14</v>
      </c>
      <c r="B15" t="str">
        <f t="shared" si="0"/>
        <v>20240114</v>
      </c>
      <c r="C15">
        <v>2024</v>
      </c>
      <c r="D15" s="12">
        <v>1</v>
      </c>
      <c r="F15" s="12">
        <v>3</v>
      </c>
      <c r="H15" s="12">
        <v>27</v>
      </c>
      <c r="I15" s="12">
        <v>25</v>
      </c>
      <c r="J15" t="str">
        <f t="shared" si="1"/>
        <v>{"id": 20240114, "ano": 2024, "semestre": 1, "idDisciplina": 27, "idProfessor": 3, "demandaEstimada": 25},</v>
      </c>
    </row>
    <row r="16" spans="1:10" x14ac:dyDescent="0.3">
      <c r="A16">
        <v>15</v>
      </c>
      <c r="B16" t="str">
        <f t="shared" si="0"/>
        <v>20240115</v>
      </c>
      <c r="C16">
        <v>2024</v>
      </c>
      <c r="D16" s="12">
        <v>1</v>
      </c>
      <c r="F16" s="12">
        <v>10</v>
      </c>
      <c r="H16" s="12">
        <v>34</v>
      </c>
      <c r="I16" s="12">
        <v>10</v>
      </c>
      <c r="J16" t="str">
        <f t="shared" si="1"/>
        <v>{"id": 20240115, "ano": 2024, "semestre": 1, "idDisciplina": 34, "idProfessor": 10, "demandaEstimada": 10},</v>
      </c>
    </row>
    <row r="17" spans="1:10" x14ac:dyDescent="0.3">
      <c r="A17">
        <v>16</v>
      </c>
      <c r="B17" t="str">
        <f t="shared" si="0"/>
        <v>20240116</v>
      </c>
      <c r="C17">
        <v>2024</v>
      </c>
      <c r="D17" s="12">
        <v>1</v>
      </c>
      <c r="F17" s="12">
        <v>6</v>
      </c>
      <c r="H17" s="12">
        <v>35</v>
      </c>
      <c r="I17" s="12">
        <v>30</v>
      </c>
      <c r="J17" t="str">
        <f t="shared" si="1"/>
        <v>{"id": 20240116, "ano": 2024, "semestre": 1, "idDisciplina": 35, "idProfessor": 6, "demandaEstimada": 30},</v>
      </c>
    </row>
    <row r="18" spans="1:10" x14ac:dyDescent="0.3">
      <c r="A18">
        <v>17</v>
      </c>
      <c r="B18" t="str">
        <f t="shared" si="0"/>
        <v>20240117</v>
      </c>
      <c r="C18">
        <v>2024</v>
      </c>
      <c r="D18" s="12">
        <v>1</v>
      </c>
      <c r="F18" s="12">
        <v>5</v>
      </c>
      <c r="H18" s="12">
        <v>36</v>
      </c>
      <c r="I18" s="12">
        <v>27</v>
      </c>
      <c r="J18" t="str">
        <f t="shared" si="1"/>
        <v>{"id": 20240117, "ano": 2024, "semestre": 1, "idDisciplina": 36, "idProfessor": 5, "demandaEstimada": 27},</v>
      </c>
    </row>
    <row r="19" spans="1:10" x14ac:dyDescent="0.3">
      <c r="A19">
        <v>18</v>
      </c>
      <c r="B19" t="str">
        <f t="shared" si="0"/>
        <v>20240118</v>
      </c>
      <c r="C19">
        <v>2024</v>
      </c>
      <c r="D19" s="12">
        <v>1</v>
      </c>
      <c r="F19" s="12">
        <v>2</v>
      </c>
      <c r="H19" s="12">
        <v>37</v>
      </c>
      <c r="I19" s="12">
        <v>20</v>
      </c>
      <c r="J19" t="str">
        <f t="shared" si="1"/>
        <v>{"id": 20240118, "ano": 2024, "semestre": 1, "idDisciplina": 37, "idProfessor": 2, "demandaEstimada": 20},</v>
      </c>
    </row>
    <row r="20" spans="1:10" x14ac:dyDescent="0.3">
      <c r="A20">
        <v>19</v>
      </c>
      <c r="B20" t="str">
        <f t="shared" si="0"/>
        <v>20240119</v>
      </c>
      <c r="C20">
        <v>2024</v>
      </c>
      <c r="D20" s="12">
        <v>1</v>
      </c>
      <c r="F20" s="12">
        <v>4</v>
      </c>
      <c r="H20" s="12">
        <v>38</v>
      </c>
      <c r="I20" s="12">
        <v>28</v>
      </c>
      <c r="J20" t="str">
        <f t="shared" si="1"/>
        <v>{"id": 20240119, "ano": 2024, "semestre": 1, "idDisciplina": 38, "idProfessor": 4, "demandaEstimada": 28},</v>
      </c>
    </row>
    <row r="21" spans="1:10" x14ac:dyDescent="0.3">
      <c r="A21">
        <v>20</v>
      </c>
      <c r="B21" t="str">
        <f t="shared" si="0"/>
        <v>20240120</v>
      </c>
      <c r="C21">
        <v>2024</v>
      </c>
      <c r="D21" s="12">
        <v>1</v>
      </c>
      <c r="F21" s="12">
        <v>43</v>
      </c>
      <c r="H21" s="12">
        <v>39</v>
      </c>
      <c r="I21" s="12">
        <v>30</v>
      </c>
      <c r="J21" t="str">
        <f t="shared" si="1"/>
        <v>{"id": 20240120, "ano": 2024, "semestre": 1, "idDisciplina": 39, "idProfessor": 43, "demandaEstimada": 30},</v>
      </c>
    </row>
    <row r="22" spans="1:10" x14ac:dyDescent="0.3">
      <c r="A22">
        <v>21</v>
      </c>
      <c r="B22" t="str">
        <f t="shared" si="0"/>
        <v>20240121</v>
      </c>
      <c r="C22">
        <v>2024</v>
      </c>
      <c r="D22" s="12">
        <v>1</v>
      </c>
      <c r="F22" s="12">
        <v>32</v>
      </c>
      <c r="H22" s="12">
        <v>46</v>
      </c>
      <c r="I22" s="12">
        <v>5</v>
      </c>
      <c r="J22" t="str">
        <f t="shared" si="1"/>
        <v>{"id": 20240121, "ano": 2024, "semestre": 1, "idDisciplina": 46, "idProfessor": 32, "demandaEstimada": 5},</v>
      </c>
    </row>
    <row r="23" spans="1:10" x14ac:dyDescent="0.3">
      <c r="A23">
        <v>22</v>
      </c>
      <c r="B23" t="str">
        <f t="shared" si="0"/>
        <v>20240122</v>
      </c>
      <c r="C23">
        <v>2024</v>
      </c>
      <c r="D23" s="12">
        <v>1</v>
      </c>
      <c r="F23" s="12">
        <v>6</v>
      </c>
      <c r="H23" s="12">
        <v>47</v>
      </c>
      <c r="I23" s="12">
        <v>6</v>
      </c>
      <c r="J23" t="str">
        <f t="shared" si="1"/>
        <v>{"id": 20240122, "ano": 2024, "semestre": 1, "idDisciplina": 47, "idProfessor": 6, "demandaEstimada": 6},</v>
      </c>
    </row>
    <row r="24" spans="1:10" x14ac:dyDescent="0.3">
      <c r="A24">
        <v>23</v>
      </c>
      <c r="B24" t="str">
        <f t="shared" si="0"/>
        <v>20240123</v>
      </c>
      <c r="C24">
        <v>2024</v>
      </c>
      <c r="D24" s="12">
        <v>1</v>
      </c>
      <c r="F24" s="12">
        <v>1</v>
      </c>
      <c r="H24" s="12">
        <v>48</v>
      </c>
      <c r="I24" s="12">
        <v>10</v>
      </c>
      <c r="J24" t="str">
        <f t="shared" si="1"/>
        <v>{"id": 20240123, "ano": 2024, "semestre": 1, "idDisciplina": 48, "idProfessor": 1, "demandaEstimada": 10},</v>
      </c>
    </row>
    <row r="25" spans="1:10" x14ac:dyDescent="0.3">
      <c r="A25">
        <v>24</v>
      </c>
      <c r="B25" t="str">
        <f t="shared" si="0"/>
        <v>20240124</v>
      </c>
      <c r="C25">
        <v>2024</v>
      </c>
      <c r="D25" s="12">
        <v>1</v>
      </c>
      <c r="F25" s="12">
        <v>29</v>
      </c>
      <c r="H25" s="12">
        <v>49</v>
      </c>
      <c r="I25" s="12">
        <v>12</v>
      </c>
      <c r="J25" t="str">
        <f t="shared" si="1"/>
        <v>{"id": 20240124, "ano": 2024, "semestre": 1, "idDisciplina": 49, "idProfessor": 29, "demandaEstimada": 12},</v>
      </c>
    </row>
    <row r="26" spans="1:10" x14ac:dyDescent="0.3">
      <c r="A26">
        <v>25</v>
      </c>
      <c r="B26" t="str">
        <f t="shared" si="0"/>
        <v>20240125</v>
      </c>
      <c r="C26">
        <v>2024</v>
      </c>
      <c r="D26" s="12">
        <v>1</v>
      </c>
      <c r="F26" s="12">
        <v>1</v>
      </c>
      <c r="H26" s="12">
        <v>56</v>
      </c>
      <c r="I26" s="12">
        <v>5</v>
      </c>
      <c r="J26" t="str">
        <f t="shared" si="1"/>
        <v>{"id": 20240125, "ano": 2024, "semestre": 1, "idDisciplina": 56, "idProfessor": 1, "demandaEstimada": 5},</v>
      </c>
    </row>
    <row r="27" spans="1:10" x14ac:dyDescent="0.3">
      <c r="A27">
        <v>26</v>
      </c>
      <c r="B27" t="str">
        <f t="shared" si="0"/>
        <v>20240126</v>
      </c>
      <c r="C27">
        <v>2024</v>
      </c>
      <c r="D27" s="12">
        <v>1</v>
      </c>
      <c r="F27" s="12">
        <v>3</v>
      </c>
      <c r="H27" s="12">
        <v>58</v>
      </c>
      <c r="I27" s="12">
        <v>5</v>
      </c>
      <c r="J27" t="str">
        <f t="shared" si="1"/>
        <v>{"id": 20240126, "ano": 2024, "semestre": 1, "idDisciplina": 58, "idProfessor": 3, "demandaEstimada": 5},</v>
      </c>
    </row>
    <row r="28" spans="1:10" x14ac:dyDescent="0.3">
      <c r="A28">
        <v>27</v>
      </c>
      <c r="B28" t="str">
        <f t="shared" si="0"/>
        <v>20240127</v>
      </c>
      <c r="C28">
        <v>2024</v>
      </c>
      <c r="D28" s="12">
        <v>1</v>
      </c>
      <c r="F28" s="12">
        <v>3</v>
      </c>
      <c r="H28" s="12">
        <v>59</v>
      </c>
      <c r="I28" s="12">
        <v>4</v>
      </c>
      <c r="J28" t="str">
        <f t="shared" si="1"/>
        <v>{"id": 20240127, "ano": 2024, "semestre": 1, "idDisciplina": 59, "idProfessor": 3, "demandaEstimada": 4},</v>
      </c>
    </row>
    <row r="29" spans="1:10" x14ac:dyDescent="0.3">
      <c r="A29">
        <v>28</v>
      </c>
      <c r="B29" t="str">
        <f t="shared" si="0"/>
        <v>20240128</v>
      </c>
      <c r="C29">
        <v>2024</v>
      </c>
      <c r="D29" s="12">
        <v>1</v>
      </c>
      <c r="F29" s="12">
        <v>5</v>
      </c>
      <c r="H29" s="12">
        <v>64</v>
      </c>
      <c r="I29" s="12">
        <v>10</v>
      </c>
      <c r="J29" t="str">
        <f t="shared" si="1"/>
        <v>{"id": 20240128, "ano": 2024, "semestre": 1, "idDisciplina": 64, "idProfessor": 5, "demandaEstimada": 10},</v>
      </c>
    </row>
    <row r="30" spans="1:10" x14ac:dyDescent="0.3">
      <c r="A30">
        <v>29</v>
      </c>
      <c r="B30" t="str">
        <f t="shared" si="0"/>
        <v>20240129</v>
      </c>
      <c r="C30">
        <v>2024</v>
      </c>
      <c r="D30" s="12">
        <v>1</v>
      </c>
      <c r="F30" s="12">
        <v>1</v>
      </c>
      <c r="H30" s="12">
        <v>65</v>
      </c>
      <c r="I30" s="12">
        <v>7</v>
      </c>
      <c r="J30" t="str">
        <f t="shared" si="1"/>
        <v>{"id": 20240129, "ano": 2024, "semestre": 1, "idDisciplina": 65, "idProfessor": 1, "demandaEstimada": 7},</v>
      </c>
    </row>
  </sheetData>
  <autoFilter ref="A1:J1" xr:uid="{1EDDE6BF-058F-4554-982F-EC76780FAE28}">
    <sortState xmlns:xlrd2="http://schemas.microsoft.com/office/spreadsheetml/2017/richdata2" ref="A2:J30">
      <sortCondition ref="H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</vt:i4>
      </vt:variant>
    </vt:vector>
  </HeadingPairs>
  <TitlesOfParts>
    <vt:vector size="18" baseType="lpstr">
      <vt:lpstr>2023.1</vt:lpstr>
      <vt:lpstr>2023.1 - json</vt:lpstr>
      <vt:lpstr>TH2023.2</vt:lpstr>
      <vt:lpstr>TH2024.1</vt:lpstr>
      <vt:lpstr>|</vt:lpstr>
      <vt:lpstr>T2022.2</vt:lpstr>
      <vt:lpstr>T2023.1</vt:lpstr>
      <vt:lpstr>T2023.2</vt:lpstr>
      <vt:lpstr>T2024.1</vt:lpstr>
      <vt:lpstr>||</vt:lpstr>
      <vt:lpstr>H2022.2</vt:lpstr>
      <vt:lpstr>H2023.1</vt:lpstr>
      <vt:lpstr>H2023.2</vt:lpstr>
      <vt:lpstr>H2024.1</vt:lpstr>
      <vt:lpstr>|||</vt:lpstr>
      <vt:lpstr>Teste</vt:lpstr>
      <vt:lpstr>'2023.1 - json'!_FiltrarBancodeDados</vt:lpstr>
      <vt:lpstr>TH2023.2!_FiltrarBancodeDados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2023-12-10T19:01:44Z</dcterms:created>
  <dcterms:modified xsi:type="dcterms:W3CDTF">2024-02-13T17:32:37Z</dcterms:modified>
</cp:coreProperties>
</file>