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65"/>
  </bookViews>
  <sheets>
    <sheet r:id="rId1" sheetId="1" name="Alunos"/>
    <sheet r:id="rId2" sheetId="2" name="AUGUSTO AMARAL PEREIRA(2014)"/>
    <sheet r:id="rId3" sheetId="3" name="MATEUS NUNES SCHULZ (2015)"/>
    <sheet r:id="rId4" sheetId="4" name="RALF CRUZ MATEUS(2015)"/>
    <sheet r:id="rId5" sheetId="5" name="Thiago Rodrigues(2015)"/>
    <sheet r:id="rId6" sheetId="6" name="IAN PONTES LOUZADA(2016)"/>
    <sheet r:id="rId7" sheetId="7" name="JOMACRY BRUNO CAETANO(2016)"/>
    <sheet r:id="rId8" sheetId="8" name="LEONARDO NASCIMENTO DIAS (2016)"/>
    <sheet r:id="rId9" sheetId="9" name="Matheus Dias(2016)"/>
    <sheet r:id="rId10" sheetId="10" name="MARIA LUÍZA DE SOUZA STEL(2017)"/>
    <sheet r:id="rId11" sheetId="11" name="ARIANY JASMYNE LOPES FRAN(2018)"/>
    <sheet r:id="rId12" sheetId="12" name="ANDRE DO VALLE MEDEIROS(2018)"/>
    <sheet r:id="rId13" sheetId="13" name="BRAULIO DE OLIVEIRA LOPES(2018)"/>
    <sheet r:id="rId14" sheetId="14" name="CAIO MORAIS VELASQUE SILV(2018)"/>
    <sheet r:id="rId15" sheetId="15" name="CAIO PASSOS FERREIRA MACH(2018)"/>
    <sheet r:id="rId16" sheetId="16" name="CARLOS ALBERTO VERGILIO (2018)"/>
    <sheet r:id="rId17" sheetId="17" name="DANIEL DE FARIA FERREIRA(2018)"/>
    <sheet r:id="rId18" sheetId="18" name="GUILHERME OLIVEIRA MUSSA(2018)"/>
    <sheet r:id="rId19" sheetId="19" name="Planilha1"/>
    <sheet r:id="rId20" sheetId="20" name="ISABELY GONÇALVES MARIANO(2018)"/>
    <sheet r:id="rId21" sheetId="21" name="JAVIER ERNESTO LOPEZ DEL (2018)"/>
    <sheet r:id="rId22" sheetId="22" name="JHONATAN ALVES COSSETTI(2018)"/>
    <sheet r:id="rId23" sheetId="23" name="JOAO VICTOR LIMA KIENEN(2018)"/>
    <sheet r:id="rId24" sheetId="24" name="JOSÉ MARCOS NOGUEIRA SIQU(2018)"/>
    <sheet r:id="rId25" sheetId="25" name="JOSUÉ COSTA DA SILVA(2018)"/>
    <sheet r:id="rId26" sheetId="26" name="JOSUÉ SOUZA DA SILVA(2018)"/>
    <sheet r:id="rId27" sheetId="27" name="LUCIANO GOMES DA SILVA JU(2018)"/>
    <sheet r:id="rId28" sheetId="28" name="LUIS FERNANDO PEIXOTO CAB(2018)"/>
    <sheet r:id="rId29" sheetId="29" name="PEDRO HENRIQUE CORDEIRO M(2018)"/>
    <sheet r:id="rId30" sheetId="30" name="YRO MANHAES MARQUES GUILH(2018)"/>
    <sheet r:id="rId31" sheetId="31" name="YURI GARCIA CAMPOS_2018"/>
    <sheet r:id="rId32" sheetId="32" name="Adriano Ribeiro (2019)"/>
    <sheet r:id="rId33" sheetId="33" name="Alysson de Jesus (2019)"/>
    <sheet r:id="rId34" sheetId="34" name="Andre Angelo (2019)"/>
    <sheet r:id="rId35" sheetId="35" name="Daniel Brito dos Santos (2019)"/>
    <sheet r:id="rId36" sheetId="36" name="Daniel Terra (2019)"/>
    <sheet r:id="rId37" sheetId="37" name="Daniel Viter (2019)"/>
    <sheet r:id="rId38" sheetId="38" name="Eduardo Ferreira (2019)"/>
    <sheet r:id="rId39" sheetId="39" name="Gabriel Marques (2019)"/>
    <sheet r:id="rId40" sheetId="40" name="João Bosco (2019)"/>
    <sheet r:id="rId41" sheetId="41" name="João Vitor Fernandes (2019)"/>
    <sheet r:id="rId42" sheetId="42" name="João Vittor Viera (2019)"/>
    <sheet r:id="rId43" sheetId="43" name="Jose Lucio (2019)"/>
    <sheet r:id="rId44" sheetId="44" name="Juliana Ramos (2019)"/>
    <sheet r:id="rId45" sheetId="45" name="Larissa Ribeiro (2019)"/>
    <sheet r:id="rId46" sheetId="46" name="Mateus de Souza (2019)"/>
    <sheet r:id="rId47" sheetId="47" name="Nicole de Souza (2019)"/>
    <sheet r:id="rId48" sheetId="48" name="Paulo Lucas (2019)"/>
    <sheet r:id="rId49" sheetId="49" name="Paulo Roberto (2019)"/>
    <sheet r:id="rId50" sheetId="50" name="Pedro Sousa (2019)"/>
    <sheet r:id="rId51" sheetId="51" name="Ricardo William (2019)"/>
    <sheet r:id="rId52" sheetId="52" name="Romulo Souza (2019)"/>
    <sheet r:id="rId53" sheetId="53" name="Matriz_Branco"/>
    <sheet r:id="rId54" sheetId="54" name="Andras Milan_2020"/>
    <sheet r:id="rId55" sheetId="55" name="Daniel Gomes Silva_2020"/>
    <sheet r:id="rId56" sheetId="56" name="Davi Ciafrino Abud_2020"/>
    <sheet r:id="rId57" sheetId="57" name="Binha Ferraz Dauma_2020"/>
    <sheet r:id="rId58" sheetId="58" name="Estefanio Ribeiro_2020"/>
    <sheet r:id="rId59" sheetId="59" name="Frederico Rangel Sader_2020"/>
    <sheet r:id="rId60" sheetId="60" name="Gabriel Pessanha_2020"/>
    <sheet r:id="rId61" sheetId="61" name="Heitor Maia Azevedo_2020"/>
    <sheet r:id="rId62" sheetId="62" name="Hudson Cosme_2020"/>
    <sheet r:id="rId63" sheetId="63" name="Joao Victor do Couto_2020"/>
    <sheet r:id="rId64" sheetId="64" name="Jose Arthur de Mello_2020"/>
    <sheet r:id="rId65" sheetId="65" name="Julia Costa de Souza_2020"/>
    <sheet r:id="rId66" sheetId="66" name="Kaio Monte Cristo_2020 "/>
    <sheet r:id="rId67" sheetId="67" name="Kayo dos Santos Veloso_2020"/>
    <sheet r:id="rId68" sheetId="68" name="Lucas Gomes Bichara_2020"/>
    <sheet r:id="rId69" sheetId="69" name="Lucas Nathã Monteiro_2020"/>
    <sheet r:id="rId70" sheetId="70" name="Luiz Miguel Guedes_2020"/>
    <sheet r:id="rId71" sheetId="71" name="Matheus Saraiva_2020"/>
    <sheet r:id="rId72" sheetId="72" name="Matheus de Souza_2020"/>
    <sheet r:id="rId73" sheetId="73" name="Mauricio Junior de Macedo_2020"/>
    <sheet r:id="rId74" sheetId="74" name="Nathan Gabriel Rodrigues_2020"/>
    <sheet r:id="rId75" sheetId="75" name="Otavio Moore_2020"/>
    <sheet r:id="rId76" sheetId="76" name="Victor de Oliveira Silva_2020"/>
    <sheet r:id="rId77" sheetId="77" name="Wellington Barrada Pacheco_2020"/>
    <sheet r:id="rId78" sheetId="78" name="Carlos Alexandre Titoneli_2021"/>
    <sheet r:id="rId79" sheetId="79" name="Davi Ximenes_2021 "/>
    <sheet r:id="rId80" sheetId="80" name="Diogo Siqueira Santos_2021"/>
    <sheet r:id="rId81" sheetId="81" name="Enzo Alberoni_2021"/>
    <sheet r:id="rId82" sheetId="82" name="Enzo Souza_2021"/>
    <sheet r:id="rId83" sheetId="83" name="Eric Hoffmann_2021"/>
    <sheet r:id="rId84" sheetId="84" name="Fabiano Ribeiro_2021"/>
    <sheet r:id="rId85" sheetId="85" name="Gabriel Fassarela_2021"/>
    <sheet r:id="rId86" sheetId="86" name="Gabriel Viana de Almeida_2021"/>
    <sheet r:id="rId87" sheetId="87" name="Joao Pedro de Oliveira_2021"/>
    <sheet r:id="rId88" sheetId="88" name="João Pedro Santesso_2021"/>
    <sheet r:id="rId89" sheetId="89" name="Julia Cavalcanti_2021"/>
    <sheet r:id="rId90" sheetId="90" name="Luiz Gabriel Licassali_2021"/>
    <sheet r:id="rId91" sheetId="91" name="Marcos Campos (2021)"/>
    <sheet r:id="rId92" sheetId="92" name="Mariana Cossetti_2021 "/>
    <sheet r:id="rId93" sheetId="93" name="Marlan Musser_2021"/>
    <sheet r:id="rId94" sheetId="94" name="Matheus Tavares_2021"/>
    <sheet r:id="rId95" sheetId="95" name="Nathan de Oliveira_2021"/>
    <sheet r:id="rId96" sheetId="96" name="Pedro Victor Rocha_2021"/>
    <sheet r:id="rId97" sheetId="97" name="Thallys de Souza Costa_2021"/>
    <sheet r:id="rId98" sheetId="98" name="Tiago Batista Carvalho_2021"/>
    <sheet r:id="rId99" sheetId="99" name="Vitor Leal Lima_2021"/>
    <sheet r:id="rId100" sheetId="100" name="Arthur Moi_2022"/>
    <sheet r:id="rId101" sheetId="101" name="Breno Foly_2022"/>
    <sheet r:id="rId102" sheetId="102" name="Cicero Davel_2022"/>
    <sheet r:id="rId103" sheetId="103" name="Davi Fabris_2022"/>
    <sheet r:id="rId104" sheetId="104" name="Davi Rodrigues_2022"/>
    <sheet r:id="rId105" sheetId="105" name="Felipe Sousa Garcia_2022"/>
    <sheet r:id="rId106" sheetId="106" name="Gabriel Pinheiro_2022"/>
    <sheet r:id="rId107" sheetId="107" name="Gabriel Wagner_2022"/>
    <sheet r:id="rId108" sheetId="108" name="Gabriela Santos_2022"/>
    <sheet r:id="rId109" sheetId="109" name="Ian Martins_2022"/>
    <sheet r:id="rId110" sheetId="110" name="Igor Ezequiel Duarte_2022"/>
    <sheet r:id="rId111" sheetId="111" name="João Berchmans_2022"/>
    <sheet r:id="rId112" sheetId="112" name="Kaue dos Santos_2022"/>
    <sheet r:id="rId113" sheetId="113" name="Luiz Fernando Barreto_2022"/>
    <sheet r:id="rId114" sheetId="114" name="Marcos Vinicios Dias_2022"/>
    <sheet r:id="rId115" sheetId="115" name="Mateus do Nascimento_2022"/>
    <sheet r:id="rId116" sheetId="116" name="Matheus da Costa Gama_2022"/>
    <sheet r:id="rId117" sheetId="117" name="Pablo Henrique Chaves_2022"/>
    <sheet r:id="rId118" sheetId="118" name="Paulo Fernando_2022"/>
    <sheet r:id="rId119" sheetId="119" name="Pedro Cordeiro Ferreira_2022"/>
    <sheet r:id="rId120" sheetId="120" name="Pedro Lozer de Deus_2022"/>
    <sheet r:id="rId121" sheetId="121" name="Rhiquelme Luis_2022"/>
    <sheet r:id="rId122" sheetId="122" name="Rodrigo Loiola_2022"/>
    <sheet r:id="rId123" sheetId="123" name="Tarsio Peixoto"/>
    <sheet r:id="rId124" sheetId="124" name="Wanderson Carlos Ramos_2022"/>
    <sheet r:id="rId125" sheetId="125" name="Alice Aparecida Ines_2023"/>
    <sheet r:id="rId126" sheetId="126" name="Arthur Pereira da Silva_2023"/>
    <sheet r:id="rId127" sheetId="127" name="Barbara Teodoro de Sa_2023"/>
    <sheet r:id="rId128" sheetId="128" name="Bernardo Rocha de Oliveira_2023"/>
    <sheet r:id="rId129" sheetId="129" name="Bruno Nunes dos Santos_2023"/>
    <sheet r:id="rId130" sheetId="130" name="Caio de Souza Lana_2023"/>
    <sheet r:id="rId131" sheetId="131" name="Emanuel Peixoto Gomes_2023"/>
    <sheet r:id="rId132" sheetId="132" name="Felipe Barcelos Nogueira_2023"/>
    <sheet r:id="rId133" sheetId="133" name="Filipe Samuel Pires_2023"/>
    <sheet r:id="rId134" sheetId="134" name="Hugo Ribeiro Facini_2023"/>
    <sheet r:id="rId135" sheetId="135" name="Hugo Ribeiro Facini_2023 (2)"/>
    <sheet r:id="rId136" sheetId="136" name="Isadora Nunes Miranda_2023"/>
    <sheet r:id="rId137" sheetId="137" name="Joao Berchmans Degli_2023"/>
    <sheet r:id="rId138" sheetId="138" name="Juan Augusto Cristo_2023"/>
    <sheet r:id="rId139" sheetId="139" name="Lucas Aguiar Amado_2023 "/>
    <sheet r:id="rId140" sheetId="140" name="Manuela dos Santos_2023 "/>
    <sheet r:id="rId141" sheetId="141" name="Manuela dos Santos_2023  (2)"/>
    <sheet r:id="rId142" sheetId="142" name="Maria Carvalhido Izabel"/>
    <sheet r:id="rId143" sheetId="143" name="Maria Eduarda Sampaio Zampirolo"/>
    <sheet r:id="rId144" sheetId="144" name="Maria Luiza Souza da Silva"/>
    <sheet r:id="rId145" sheetId="145" name="Mateus Magalhaes Costa Ferreira"/>
    <sheet r:id="rId146" sheetId="146" name="Nicolas Thaynara de Carvalho"/>
    <sheet r:id="rId147" sheetId="147" name="Renata Couto Lopes"/>
    <sheet r:id="rId148" sheetId="148" name="Thiago da Costa "/>
    <sheet r:id="rId149" sheetId="149" name="Vinícius Hissa Azevedo"/>
    <sheet r:id="rId150" sheetId="150" name="Zadoque Pires "/>
  </sheets>
  <definedNames>
    <definedName name="_xlnm.Print_Area" localSheetId="113">'Marcos Vinicios Dias_2022'!$A$1:$BG$56</definedName>
    <definedName name="_xlnm.Print_Area" localSheetId="2">'MATEUS NUNES SCHULZ (2015)'!$A$1:$BG$48</definedName>
  </definedNames>
  <calcPr fullCalcOnLoad="1"/>
</workbook>
</file>

<file path=xl/sharedStrings.xml><?xml version="1.0" encoding="utf-8"?>
<sst xmlns="http://schemas.openxmlformats.org/spreadsheetml/2006/main" count="14245" uniqueCount="406">
  <si>
    <t>UNIVERSIDADE ESTADUAL DO NORTE FLUMINENSE</t>
  </si>
  <si>
    <t>MATRIZ CURRICULAR - CURSO DE CIÊNCIA DA COMPUTAÇÃO</t>
  </si>
  <si>
    <t>1o Período</t>
  </si>
  <si>
    <t>2o Período</t>
  </si>
  <si>
    <t>3o Período</t>
  </si>
  <si>
    <t>4o Período</t>
  </si>
  <si>
    <t>5o Período</t>
  </si>
  <si>
    <t>6o Período</t>
  </si>
  <si>
    <t>7o Período</t>
  </si>
  <si>
    <t>8o Período</t>
  </si>
  <si>
    <t>9o Período</t>
  </si>
  <si>
    <t>10o Período</t>
  </si>
  <si>
    <t>Geometria Analítica</t>
  </si>
  <si>
    <t>Algebra Linear</t>
  </si>
  <si>
    <t>Método Matemático</t>
  </si>
  <si>
    <t>Cálculo Numérico</t>
  </si>
  <si>
    <t>Pesquisa Operacional</t>
  </si>
  <si>
    <t>Empreende-dorismo I</t>
  </si>
  <si>
    <t>Cálculo Diferencial e Integral I</t>
  </si>
  <si>
    <t>Cálculo Diferencial e Integral II</t>
  </si>
  <si>
    <t>Cálculo Diferencial e Integral III</t>
  </si>
  <si>
    <t>Estatística e Probabilidade</t>
  </si>
  <si>
    <t>Processos Estocásticos</t>
  </si>
  <si>
    <t>Introdução à Computação Gráfica</t>
  </si>
  <si>
    <t>Optativa Eletiva II</t>
  </si>
  <si>
    <t>Física Geral I</t>
  </si>
  <si>
    <t>Física Geral II</t>
  </si>
  <si>
    <t>Sistema Operacional</t>
  </si>
  <si>
    <t>Redes de Computadores</t>
  </si>
  <si>
    <t>Sistemas Distribuídos</t>
  </si>
  <si>
    <t>Optativa Eletiva III</t>
  </si>
  <si>
    <t>Optativa Eletiva V</t>
  </si>
  <si>
    <t>Laboratório Física Geral I</t>
  </si>
  <si>
    <t>Laboratório Física Geral II</t>
  </si>
  <si>
    <t>Organiza. de Computadores</t>
  </si>
  <si>
    <t>Lógina Digital</t>
  </si>
  <si>
    <t>Arquit. de Computadores</t>
  </si>
  <si>
    <t>L. Formais e Teoria da Computação</t>
  </si>
  <si>
    <t>Compiladores</t>
  </si>
  <si>
    <t>Optativa Eletiva I</t>
  </si>
  <si>
    <t>Optativa Eletiva IV</t>
  </si>
  <si>
    <t>Optativa Eletiva VI</t>
  </si>
  <si>
    <t>Lógica Matemática</t>
  </si>
  <si>
    <t>Estruturas Discretas</t>
  </si>
  <si>
    <t>Paradigmas de Lings de Programação</t>
  </si>
  <si>
    <t>Estrutura de dados II</t>
  </si>
  <si>
    <t>Banco de Dados I</t>
  </si>
  <si>
    <t>Banco de Dados II</t>
  </si>
  <si>
    <t>Estágio Supervisionado</t>
  </si>
  <si>
    <t>Programação I</t>
  </si>
  <si>
    <t>Programação II</t>
  </si>
  <si>
    <t>Estrutura de Dados I</t>
  </si>
  <si>
    <t>Programação Orientado a Objetos</t>
  </si>
  <si>
    <t>Inteligência Artificial</t>
  </si>
  <si>
    <t>Interface Homem-Máquina</t>
  </si>
  <si>
    <t>Projeto de Monografia</t>
  </si>
  <si>
    <t>Monografia</t>
  </si>
  <si>
    <t>171 créditos</t>
  </si>
  <si>
    <t>Introdução à Ciência da Computação</t>
  </si>
  <si>
    <t>Análise e Projeto de Sistemas</t>
  </si>
  <si>
    <t>Engenharia de Software</t>
  </si>
  <si>
    <t>Parad. OO para Desenv. de Software</t>
  </si>
  <si>
    <t>Teste de Software</t>
  </si>
  <si>
    <t>Inglês Instrumental I</t>
  </si>
  <si>
    <t>Inglês Instrumental II</t>
  </si>
  <si>
    <t>Computação e Sociedade</t>
  </si>
  <si>
    <t>Metodologia de Trabalho Científico</t>
  </si>
  <si>
    <t>Creds Sem.</t>
  </si>
  <si>
    <t>Creds Acum.</t>
  </si>
  <si>
    <t>Hras Sem.</t>
  </si>
  <si>
    <t>Hras Acum.</t>
  </si>
  <si>
    <t>Total de Créditos</t>
  </si>
  <si>
    <t>Carga Horária Total por Categorias</t>
  </si>
  <si>
    <t>Carga Horária Mínima Geral</t>
  </si>
  <si>
    <t>Obrigatórias Regulares</t>
  </si>
  <si>
    <t>Eletivas Optativas</t>
  </si>
  <si>
    <t>CargaHorária (regulares+Optativas+eletivas)</t>
  </si>
  <si>
    <t>Eletivas Livres</t>
  </si>
  <si>
    <t>TCC</t>
  </si>
  <si>
    <t>Carga Horará Extra Classe (TCC + Estágio)</t>
  </si>
  <si>
    <t>Estágio</t>
  </si>
  <si>
    <t>Total de Créditos (mínimo)</t>
  </si>
  <si>
    <t>Carga Horária Total (mín.)</t>
  </si>
  <si>
    <t>Carga Horária Total Mínima</t>
  </si>
  <si>
    <t xml:space="preserve">Cálculo Diferencial Integral II                                                                               </t>
  </si>
  <si>
    <t>Optativa  II</t>
  </si>
  <si>
    <t>Optativa  III</t>
  </si>
  <si>
    <t>Optativa I</t>
  </si>
  <si>
    <t>Optativa IV</t>
  </si>
  <si>
    <t>159 créditos</t>
  </si>
  <si>
    <t>Wanderson Carlos Ramos_2022</t>
  </si>
  <si>
    <t>Total</t>
  </si>
  <si>
    <t>Fundamentos da Neurociência Cognitiva</t>
  </si>
  <si>
    <t>CUR</t>
  </si>
  <si>
    <t>Rodrigo Loiola_2022</t>
  </si>
  <si>
    <t>Rhiquelme Luis_2022</t>
  </si>
  <si>
    <t>Pedro Lozer de Deus_2022</t>
  </si>
  <si>
    <t>Pedro Cordeiro Ferreira_2022</t>
  </si>
  <si>
    <t>Paulo Fernando_2022</t>
  </si>
  <si>
    <t>Português Instrumental I</t>
  </si>
  <si>
    <t>Pablo Henrique Chaves_2022</t>
  </si>
  <si>
    <t>Matheus da Costa Gama_2022</t>
  </si>
  <si>
    <t>Mateus do Nascimento_2022</t>
  </si>
  <si>
    <t>Marcos Vinicios Dias_2022</t>
  </si>
  <si>
    <t>Luiz Fernando Barreto_2022</t>
  </si>
  <si>
    <t>Kaue dos Santos_2022</t>
  </si>
  <si>
    <t>T.E. Filosofia e Teoria da Ciência</t>
  </si>
  <si>
    <t>Igor Ezequiel Duarte_2022</t>
  </si>
  <si>
    <t>Ian Martins_2022</t>
  </si>
  <si>
    <t>Gabriela Santos_2022</t>
  </si>
  <si>
    <t>Fund. Da Neurociência Cognitiva</t>
  </si>
  <si>
    <t>Gabriel Pinheiro_2022</t>
  </si>
  <si>
    <t>Felipe Sousa Garcia_2022</t>
  </si>
  <si>
    <t>Português instrumental I</t>
  </si>
  <si>
    <t>Davi Rodrigues_2022</t>
  </si>
  <si>
    <t>Davi Fabris_2022</t>
  </si>
  <si>
    <t>Cicero Davel_2022</t>
  </si>
  <si>
    <t>Breno Foly_2022</t>
  </si>
  <si>
    <t>Arthur Moi_2022</t>
  </si>
  <si>
    <t>Vitor Leal Lima_2021</t>
  </si>
  <si>
    <t>Tiago Batista Carvalho_2021</t>
  </si>
  <si>
    <t>Pedro Victor Rocha_2021</t>
  </si>
  <si>
    <t>Nathan de Oliveira_2021</t>
  </si>
  <si>
    <t>Matheus Tavares_2021</t>
  </si>
  <si>
    <t>Marlan Musser_2021</t>
  </si>
  <si>
    <t>Português Instrumental II</t>
  </si>
  <si>
    <t xml:space="preserve">Mariana Cossetti_2021 </t>
  </si>
  <si>
    <t>Marcos Campos (2021)</t>
  </si>
  <si>
    <t>T.E. em Filosofia e Teoria da Ciência</t>
  </si>
  <si>
    <t>Luiz Gabriel Licassali_2021</t>
  </si>
  <si>
    <t>Português I</t>
  </si>
  <si>
    <t>Julia Cavalcanti_2021</t>
  </si>
  <si>
    <t>Joao Pedro de Oliveira_2021</t>
  </si>
  <si>
    <t>Gabriel Viana de Almeida_2021</t>
  </si>
  <si>
    <t>Gabriel Fassarela_2021</t>
  </si>
  <si>
    <t>Fabiano Ribeiro_2021</t>
  </si>
  <si>
    <t>Eric Hoffmann_2021</t>
  </si>
  <si>
    <t>Enzo Souza_2021</t>
  </si>
  <si>
    <t>Enzo Alberoni_2021</t>
  </si>
  <si>
    <t>Diogo Siqueira Santos_2021</t>
  </si>
  <si>
    <t xml:space="preserve">Davi Ximenes_2021 </t>
  </si>
  <si>
    <t>Carlos Alexandre Titoneli_2021</t>
  </si>
  <si>
    <t>Victor de Oliveira Silva_2020</t>
  </si>
  <si>
    <t>Top. Esp. Em Fiolosofia</t>
  </si>
  <si>
    <t>Otavio Moore_2020</t>
  </si>
  <si>
    <t>T e Exonomia: Intr. Economia</t>
  </si>
  <si>
    <t>Nathan Gabriel Rodrigues_2020</t>
  </si>
  <si>
    <t>Matheus de Souza_2020</t>
  </si>
  <si>
    <t>Luiz Miguel Guedes_2020</t>
  </si>
  <si>
    <t>Teoria Geral da Administração</t>
  </si>
  <si>
    <t>Lucas Nathã Monteiro_2020</t>
  </si>
  <si>
    <t>Lucas Gomes Bichara_2020</t>
  </si>
  <si>
    <t>Kayo dos Santos Veloso_2020</t>
  </si>
  <si>
    <t>Tóp. Esp. em Sistemas Operacionais</t>
  </si>
  <si>
    <t xml:space="preserve">Kaio Monte Cristo_2020 </t>
  </si>
  <si>
    <t>Psicologia</t>
  </si>
  <si>
    <t>Sociologia</t>
  </si>
  <si>
    <t>Jose Arthur de Mello_2020</t>
  </si>
  <si>
    <t>Joao Victor do Couto_2020</t>
  </si>
  <si>
    <t>Top Especiais - Sistemas Inteligentes</t>
  </si>
  <si>
    <t>Hudson Cosme_2020</t>
  </si>
  <si>
    <t>Heitor Maia Azevedo_2020</t>
  </si>
  <si>
    <t>Frederico Rangel Sader_2020</t>
  </si>
  <si>
    <t>Estefanio Ribeiro_2020</t>
  </si>
  <si>
    <t>Daniel Gomes Silva_2020</t>
  </si>
  <si>
    <t>Romulo Souza (2019)</t>
  </si>
  <si>
    <t>Top. Em Segurança computacional</t>
  </si>
  <si>
    <t>Portugues Instrumental I</t>
  </si>
  <si>
    <t>Portugues Instrumental II</t>
  </si>
  <si>
    <t>Ricardo William (2019)</t>
  </si>
  <si>
    <t>Educação Ambiental</t>
  </si>
  <si>
    <t>Sociologia das Organizações</t>
  </si>
  <si>
    <t>Direito Administrativo</t>
  </si>
  <si>
    <t>Paulo Roberto (2019)</t>
  </si>
  <si>
    <t>Top. Em Microcontrolador</t>
  </si>
  <si>
    <t>Paulo Lucas (2019)</t>
  </si>
  <si>
    <t>Nicole de Souza (2019)</t>
  </si>
  <si>
    <t>Top. Esp. Sistemas Oper.</t>
  </si>
  <si>
    <t>Intr. Ciências Atmosféricas</t>
  </si>
  <si>
    <t>Top. Esp. Segurança Computacional</t>
  </si>
  <si>
    <t>Educação Inclusiva</t>
  </si>
  <si>
    <t>Libras</t>
  </si>
  <si>
    <t>Larissa Ribeiro (2019)</t>
  </si>
  <si>
    <t>Top. Esp. Segurança computacional</t>
  </si>
  <si>
    <t>Juliana Ramos (2019)</t>
  </si>
  <si>
    <t>Jose Lucio (2019)</t>
  </si>
  <si>
    <t>Top. Esp. Microcontrolador</t>
  </si>
  <si>
    <t>Top. Esp. Em segurança computacional</t>
  </si>
  <si>
    <t>João Vittor Viera (2019)</t>
  </si>
  <si>
    <t>Inovação e Competitividade</t>
  </si>
  <si>
    <t>Inovação e Competitividade Empresatial</t>
  </si>
  <si>
    <t>João Vitor Fernandes (2019)</t>
  </si>
  <si>
    <t>Top. Especiais: heuristicas</t>
  </si>
  <si>
    <t>Top. Em Sistemas inteligentes</t>
  </si>
  <si>
    <t>Fundamentos de processo de imagem</t>
  </si>
  <si>
    <t>Energia e Meio Ambiente</t>
  </si>
  <si>
    <t>top. Especiais em Filosofia</t>
  </si>
  <si>
    <t>T.e.Economia: Introdução à Economia</t>
  </si>
  <si>
    <t>João Bosco (2019)</t>
  </si>
  <si>
    <t>Top. Esp.  III: Segurança Computacional</t>
  </si>
  <si>
    <t>Gabriel Marques (2019)</t>
  </si>
  <si>
    <t>Eduardo Ferreira (2019)</t>
  </si>
  <si>
    <t>Português Instrumental  l</t>
  </si>
  <si>
    <t>Daniel Terra (2019)</t>
  </si>
  <si>
    <t>Top. Especiais - Sistemas Inteligentes</t>
  </si>
  <si>
    <t>Tóp. Especiais:Heurísticas e Complexidade</t>
  </si>
  <si>
    <t>Tóp.Especiais em Sistemas Operacionais</t>
  </si>
  <si>
    <t>Tóp. Esp. em Filosofia - Teoria da Decisão</t>
  </si>
  <si>
    <t>Daniel Brito dos Santos (2019)</t>
  </si>
  <si>
    <t>Top. Especiais Microcontrolador</t>
  </si>
  <si>
    <t>Top. Especiais Sistemas Operacionais</t>
  </si>
  <si>
    <t>Top. Heuristicas e  complexidade</t>
  </si>
  <si>
    <t>T. e Economia: Intr. Economia</t>
  </si>
  <si>
    <t>top. Sistemas inteligentes</t>
  </si>
  <si>
    <t>Andre Angelo (2019)</t>
  </si>
  <si>
    <t>Falta Inglês I</t>
  </si>
  <si>
    <t>Adriano Ribeiro (2019)</t>
  </si>
  <si>
    <t>YURI GARCIA CAMPOS_2018</t>
  </si>
  <si>
    <t>Top. Em Mineração de Dados</t>
  </si>
  <si>
    <t>Dinamica da Terra</t>
  </si>
  <si>
    <t>Top. Em Comp. Em Nuvem</t>
  </si>
  <si>
    <t>Comp. Científica utilizando</t>
  </si>
  <si>
    <t>Top. Em Sistemas Operacionais</t>
  </si>
  <si>
    <r>
      <t>P</t>
    </r>
    <r>
      <rPr>
        <sz val="9"/>
        <color rgb="FF000000"/>
        <rFont val="Times New Roman"/>
        <family val="2"/>
      </rPr>
      <t>ortuguês Instrumental I</t>
    </r>
  </si>
  <si>
    <t>YRO MANHAES MARQUES GUILH(2018)</t>
  </si>
  <si>
    <t>Top. Esp. Em Segurança Computacional</t>
  </si>
  <si>
    <t>PEDRO HENRIQUE CORDEIRO M(2018)</t>
  </si>
  <si>
    <t>Introdução à Probabilidade e Estatística</t>
  </si>
  <si>
    <t>LUIS FERNANDO PEIXOTO CAB(2018)</t>
  </si>
  <si>
    <t>Fundamentos de Processamento de Imagens</t>
  </si>
  <si>
    <t>Top. Em Programação</t>
  </si>
  <si>
    <t>Direito Constitucional</t>
  </si>
  <si>
    <t>Sociologia da Pobreza</t>
  </si>
  <si>
    <t>JOSÉ MARCOS NOGUEIRA SIQU(2018)</t>
  </si>
  <si>
    <t>JOAO VICTOR LIMA KIENEN(2018)</t>
  </si>
  <si>
    <t>JHONATAN ALVES COSSETTI(2018)</t>
  </si>
  <si>
    <t>Computação para Eng.</t>
  </si>
  <si>
    <t>Top Esp. Sistemas Operacionais</t>
  </si>
  <si>
    <t>Top. Esp. Sistemas Inteligentes II</t>
  </si>
  <si>
    <t>ntes</t>
  </si>
  <si>
    <t>JAVIER ERNESTO LOPEZ DEL (2018)</t>
  </si>
  <si>
    <t>Top. Em Minerção de Dados</t>
  </si>
  <si>
    <t>Fund. De Proc. De Imagens</t>
  </si>
  <si>
    <t>Top. E. III: Segurança Computacional</t>
  </si>
  <si>
    <t>ISABELY GONÇALVES MARIANO(2018)</t>
  </si>
  <si>
    <t>Física para Professores de Ciências</t>
  </si>
  <si>
    <t>Português Instrumental</t>
  </si>
  <si>
    <t>GUILHERME OLIVEIRA MUSSA(2018)</t>
  </si>
  <si>
    <t>Top. Esp. Computação Nuvem</t>
  </si>
  <si>
    <t>Computação Científica usando</t>
  </si>
  <si>
    <t>Top. Esp. Sistemas Inteligentes</t>
  </si>
  <si>
    <t>DANIEL DE FARIA FERREIRA(2018)</t>
  </si>
  <si>
    <t xml:space="preserve">Top. Em Simulação Computacional II </t>
  </si>
  <si>
    <t>Top. Em Inteligência Artificial II</t>
  </si>
  <si>
    <t>CARLOS ALBERTO VERGILIO (2018)</t>
  </si>
  <si>
    <t>ANDRE DO VALLE MEDEIROS(2018)</t>
  </si>
  <si>
    <t>Computação Científica Usando</t>
  </si>
  <si>
    <t>ARIANY JASMYNE LOPES FRAN(2018)</t>
  </si>
  <si>
    <t>Sociologia do Trabalho</t>
  </si>
  <si>
    <t>MARIA LUÍZA DE SOUZA STEL(2017)</t>
  </si>
  <si>
    <t>Matemática I</t>
  </si>
  <si>
    <t>Matheus Dias(2016)</t>
  </si>
  <si>
    <t>Introdução a Filosofia</t>
  </si>
  <si>
    <t>Top. Esp. Em Microcontrolador</t>
  </si>
  <si>
    <t>Etica e Filosofia Politica</t>
  </si>
  <si>
    <t>Topicos em Programação</t>
  </si>
  <si>
    <t>Tóp.Esp. em Filosofia: o Estudo na Universidade</t>
  </si>
  <si>
    <t>Tóp. Esp. em Simulação Computacional II:Heurísticas e</t>
  </si>
  <si>
    <t>(Instrumental)</t>
  </si>
  <si>
    <t>Complexidade</t>
  </si>
  <si>
    <t>LEONARDO NASCIMENTO DIAS (2016)</t>
  </si>
  <si>
    <t>Top. Em Computação em Nuvem</t>
  </si>
  <si>
    <t>Tef: o Problema da Consciência</t>
  </si>
  <si>
    <t>JOMACRY BRUNO CAETANO(2016)</t>
  </si>
  <si>
    <t>IAN PONTES LOUZADA(2016)</t>
  </si>
  <si>
    <t>Fundamentos em Proc Imagens</t>
  </si>
  <si>
    <t>T. e Economia: Introd. Economia</t>
  </si>
  <si>
    <t>Thiago Rodrigues(2015)</t>
  </si>
  <si>
    <t>Top. Esp. Internet das Coisas</t>
  </si>
  <si>
    <t>Libras: Inclusão Digital</t>
  </si>
  <si>
    <t>Topicos IA: Sistemas Inteligentes</t>
  </si>
  <si>
    <t>Top. Esp.: Microcontrolador Digital</t>
  </si>
  <si>
    <t>Gerencia de Redes e Computadores</t>
  </si>
  <si>
    <t>Fund. de Processamento de Imagens</t>
  </si>
  <si>
    <t>Top. Esp. Sistemas Operacionais</t>
  </si>
  <si>
    <t>Top.Esp. Computação em Nuvem</t>
  </si>
  <si>
    <t>Eng. de Software Apoiada</t>
  </si>
  <si>
    <t>RALF CRUZ MATEUS(2015)</t>
  </si>
  <si>
    <t>Introdução a Física</t>
  </si>
  <si>
    <t>Topicos em mineração da dados</t>
  </si>
  <si>
    <t>Laboratório de Quimica Geral I</t>
  </si>
  <si>
    <t>Top. Esp. Computação em Nuvem</t>
  </si>
  <si>
    <t>Introdução a História e Filosofia da Ciência</t>
  </si>
  <si>
    <t>Matemática Elementar I</t>
  </si>
  <si>
    <t xml:space="preserve">Eng, Apoiada por </t>
  </si>
  <si>
    <t>Química Geral I</t>
  </si>
  <si>
    <t>Portugues Instrumental</t>
  </si>
  <si>
    <t>MATEUS NUNES SCHULZ (2015)</t>
  </si>
  <si>
    <t>Top. Esp.: Algoritmos Grafos</t>
  </si>
  <si>
    <t>Libras: Inclusão Educacional</t>
  </si>
  <si>
    <t>Top. Esp. Intelig. Artif. III: Criptografia</t>
  </si>
  <si>
    <t>Introduçao a Economia</t>
  </si>
  <si>
    <t>Top. Esp Intel. Artif II: Sistemas Inteligentes</t>
  </si>
  <si>
    <t>eng. Software Apoiada</t>
  </si>
  <si>
    <t>AUGUSTO AMARAL PEREIRA(2014)</t>
  </si>
  <si>
    <t>Eng. Apoiada</t>
  </si>
  <si>
    <t>Fund. Do Processamento de Imagens</t>
  </si>
  <si>
    <t>Ano</t>
  </si>
  <si>
    <t>#</t>
  </si>
  <si>
    <t>Matrícula</t>
  </si>
  <si>
    <t>Nome do Aluno</t>
  </si>
  <si>
    <t>CRA</t>
  </si>
  <si>
    <t>Sem. Cur.</t>
  </si>
  <si>
    <t>Rpr</t>
  </si>
  <si>
    <t>2017-2 2018-2</t>
  </si>
  <si>
    <t>THAWAN DOS SANTOS FIDELIS</t>
  </si>
  <si>
    <t>RODRIGO MAGESTE ROCHA PEREIRA</t>
  </si>
  <si>
    <t>TÁRSIS DE CASTRO STELET</t>
  </si>
  <si>
    <t>AMANDA MARCIA DE OLIVEIRA GRIGORIO</t>
  </si>
  <si>
    <t>ESTHER DE OLIVEIRA SILVEIRA</t>
  </si>
  <si>
    <t>HENRIQUE RIBEIRO DE ALMEIDA</t>
  </si>
  <si>
    <t>RODOLFO GOMES PEIXOTO</t>
  </si>
  <si>
    <t>MELISA DA SILVA CERQUEIRA</t>
  </si>
  <si>
    <t>GABRIELA PEIXOTO DE SOUZA</t>
  </si>
  <si>
    <t>PEDRO RODRIGUES LIMA DA SILVA</t>
  </si>
  <si>
    <t>ARTHUR PINHEIRO FERREIRA RANGEL</t>
  </si>
  <si>
    <t>LIVIA MARIA DE FREITAS</t>
  </si>
  <si>
    <t>IAN CARLOS DA SILVA BERTONCELO</t>
  </si>
  <si>
    <t>RAFAEL RODRIGUES GHOSSI</t>
  </si>
  <si>
    <t>GABRIEL FIORESE ZANCANELA</t>
  </si>
  <si>
    <t>DIÓGINIS CARVALHO PINHEIRO</t>
  </si>
  <si>
    <t>ALEXSANDER FRANCO ROSA</t>
  </si>
  <si>
    <t>AMANDA PONTES DE OLIVEIRA ORNELAS</t>
  </si>
  <si>
    <t>AUGUSTO AMARAL PEREIRA</t>
  </si>
  <si>
    <t>YAGO ROSA PACHECO</t>
  </si>
  <si>
    <t>MATHEUS BASTOS FERREIRA</t>
  </si>
  <si>
    <t>MIRELLA RIBEIRO QUEIROZ</t>
  </si>
  <si>
    <t>MATEUS NUNES SCHULZ MORAES</t>
  </si>
  <si>
    <t>JOSÉ VITOR TAVARES NASSER</t>
  </si>
  <si>
    <t>ISABELA CORREIA PEREIRA</t>
  </si>
  <si>
    <t>BRUNO PALMEIRA DE OLIVEIRA</t>
  </si>
  <si>
    <t>RALF CRUZ MATEUS</t>
  </si>
  <si>
    <t>JEAN MATHEUS VASSALO FERREIRA</t>
  </si>
  <si>
    <t>FERNANDO VIANA LINHARES</t>
  </si>
  <si>
    <t>THIAGO RODRIGUES DE SOUZA PESSANHA</t>
  </si>
  <si>
    <t>FELIPPE MASSACESSE KURY</t>
  </si>
  <si>
    <t>MARCELLA DOS SANTOS BRAGA(2017)</t>
  </si>
  <si>
    <t>DIANA DE SALES GLÓRIA SILVA</t>
  </si>
  <si>
    <t>IAN PONTES LOUZADA</t>
  </si>
  <si>
    <t xml:space="preserve">LEONARDO NASCIMENTO DIAS MACHADO </t>
  </si>
  <si>
    <t>LÉO DE CARVALHO CASARIN</t>
  </si>
  <si>
    <t>PEDRO HENRIQUE BONFIM LEAL</t>
  </si>
  <si>
    <t>CECÍLIA BRAZ DA SILVA</t>
  </si>
  <si>
    <t>MATHEUS DA SILVA DIAS</t>
  </si>
  <si>
    <t xml:space="preserve">JOMACRY BRUNO CAETANO </t>
  </si>
  <si>
    <t>ANDRÉ GONÇALVES DE ALMEIDA</t>
  </si>
  <si>
    <t>LEONARDO DA SILVA SIQUEIRA</t>
  </si>
  <si>
    <t>MARIA LUÍZA DE SOUZA STELLET</t>
  </si>
  <si>
    <t>REINALDO DA SILVA BERTOLOT JÚNIOR</t>
  </si>
  <si>
    <t>MARCELLA DOS SANTOS BRAGA DE SOUZA</t>
  </si>
  <si>
    <t>GUILHERME OLIVEIRA MUSSA TAVARES</t>
  </si>
  <si>
    <t>YURI GARCIA CAMPOS</t>
  </si>
  <si>
    <t>BRAULIO DE OLIVEIRA LOPES FILHO</t>
  </si>
  <si>
    <t>ISABELY GONÇALVES MARIANO</t>
  </si>
  <si>
    <t>ANDRE DO VALLE MEDEIROS</t>
  </si>
  <si>
    <t>JOAO VICTOR LIMA KIENEN</t>
  </si>
  <si>
    <t>JAVIER ERNESTO LOPEZ DEL REAL</t>
  </si>
  <si>
    <t>JOSUÉ SOUZA DA SILVA</t>
  </si>
  <si>
    <t>LUCIANO GOMES DA SILVA JUNIOR</t>
  </si>
  <si>
    <t>JOSUÉ COSTA DA SILVA</t>
  </si>
  <si>
    <t>PEDRO HENRIQUE CORDEIRO MORETH</t>
  </si>
  <si>
    <t>CARLOS ALBERTO VERGILIO  DE AZEVEDO JÚNIOR</t>
  </si>
  <si>
    <t>CAIO MORAIS VELASQUE SILVA</t>
  </si>
  <si>
    <t>DANIEL DE FARIA FERREIRA</t>
  </si>
  <si>
    <t>ARIANY JASMYNE LOPES FRANCO GUEDES</t>
  </si>
  <si>
    <t>JHONATAN ALVES COSSETTI</t>
  </si>
  <si>
    <t>LUIS FERNANDO PEIXOTO CABRAL</t>
  </si>
  <si>
    <t>JOSÉ MARCOS NOGUEIRA SIQUEIRA FILHO</t>
  </si>
  <si>
    <t>YRO MANHAES MARQUES GUILHERME</t>
  </si>
  <si>
    <t>CAIO PASSOS FERREIRA MACHADO</t>
  </si>
  <si>
    <t>ADRIANO RIBEIRO DA SILVA SOUZA JUNIOR</t>
  </si>
  <si>
    <t>ALYSSON DE JESUS ALCANTARA ALVES</t>
  </si>
  <si>
    <t>ANDRE ANGELO MARTINS DELGADO</t>
  </si>
  <si>
    <t>BRANDON DE SOUZA CARVALHO</t>
  </si>
  <si>
    <t>DANIEL BRITO DOS SANTOS</t>
  </si>
  <si>
    <t>DANIEL TERRA GOMES</t>
  </si>
  <si>
    <t>DANIEL VITER DOS SANTOS</t>
  </si>
  <si>
    <t>DAVÍ SANTANA LOBO</t>
  </si>
  <si>
    <t>EDUARDO FERREIRA DA SILVA JUNIOR</t>
  </si>
  <si>
    <t>GABRIEL MARQUES DE AMARAL GRAVINA</t>
  </si>
  <si>
    <t>JOÃO BOSCO PEDROSA FILHO</t>
  </si>
  <si>
    <t>JOÃO VITOR FERNANDES DIAS</t>
  </si>
  <si>
    <t>JOÃO VITTOR VIEIRA PINTO</t>
  </si>
  <si>
    <t>JOSÉ LÚCIO CASTRO AZEVEDO</t>
  </si>
  <si>
    <t>JULIANA RAMOS KLEN GERVASIO</t>
  </si>
  <si>
    <t>LARISSA RIBEIRO SARDINHA</t>
  </si>
  <si>
    <t>MATHEUS DE SOUZA PESSANHA</t>
  </si>
  <si>
    <t>NICOLE DE SOUZA GUIMARÃES</t>
  </si>
  <si>
    <t>PAULO LUCAS FAUSTINO DA SILVA GIOFFI</t>
  </si>
  <si>
    <t>PAULO ROBERTO CALDAS SIQUEIRA JUNIOR</t>
  </si>
  <si>
    <t>PEDRO SOUZA GARCIA</t>
  </si>
  <si>
    <t>RICARDO WILLIAM PONTES DA SILVA</t>
  </si>
  <si>
    <t>ROMULO SOUZA FERNANDES</t>
  </si>
  <si>
    <t>SARA OLIVEIRA ROSA</t>
  </si>
  <si>
    <t>JULLIANA PIRACIABA</t>
  </si>
  <si>
    <t>MARIO LOPES JR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</si>
</sst>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b/>
      <sz val="26"/>
      <color rgb="FF000000"/>
      <name val="Times New Roman"/>
      <family val="2"/>
    </font>
    <font>
      <b/>
      <sz val="14"/>
      <color rgb="FF000000"/>
      <name val="Times New Roman"/>
      <family val="2"/>
    </font>
    <font>
      <b/>
      <sz val="24"/>
      <color rgb="FF000000"/>
      <name val="Times New Roman"/>
      <family val="2"/>
    </font>
    <font>
      <b/>
      <sz val="9"/>
      <color rgb="FF000000"/>
      <name val="Times New Roman"/>
      <family val="2"/>
    </font>
    <font>
      <sz val="9"/>
      <color rgb="FF000000"/>
      <name val="Times New Roman"/>
      <family val="2"/>
    </font>
    <font>
      <sz val="11"/>
      <color theme="1"/>
      <name val="Calibri"/>
      <family val="2"/>
    </font>
    <font>
      <sz val="10"/>
      <color rgb="FFc00000"/>
      <name val="Times New Roman"/>
      <family val="2"/>
    </font>
    <font>
      <u/>
      <sz val="9"/>
      <color rgb="FF000000"/>
      <name val="Times New Roman"/>
      <family val="2"/>
    </font>
    <font>
      <sz val="9"/>
      <color rgb="FFff0000"/>
      <name val="Times New Roman"/>
      <family val="2"/>
    </font>
    <font>
      <sz val="7"/>
      <color rgb="FF000000"/>
      <name val="Times New Roman"/>
      <family val="2"/>
    </font>
    <font>
      <sz val="9"/>
      <color rgb="FFc00000"/>
      <name val="Times New Roman"/>
      <family val="2"/>
    </font>
    <font>
      <sz val="9"/>
      <color rgb="FF000000"/>
      <name val="Calibri"/>
      <family val="2"/>
    </font>
    <font>
      <sz val="8"/>
      <color rgb="FF000000"/>
      <name val="Times New Roman"/>
      <family val="2"/>
    </font>
    <font>
      <sz val="8"/>
      <color rgb="FFff0000"/>
      <name val="Times New Roman"/>
      <family val="2"/>
    </font>
    <font>
      <sz val="10"/>
      <color rgb="FF000000"/>
      <name val="Times New Roman"/>
      <family val="2"/>
    </font>
    <font>
      <sz val="9"/>
      <color rgb="FF002060"/>
      <name val="Times New Roman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2"/>
      </patternFill>
    </fill>
    <fill>
      <patternFill patternType="solid">
        <fgColor rgb="FFffff00"/>
      </patternFill>
    </fill>
    <fill>
      <patternFill patternType="solid">
        <fgColor rgb="FF92d050"/>
      </patternFill>
    </fill>
    <fill>
      <patternFill patternType="solid">
        <fgColor rgb="FFf2f2f2"/>
      </patternFill>
    </fill>
  </fills>
  <borders count="75">
    <border>
      <left/>
      <right/>
      <top/>
      <bottom/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80808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c6c6c6"/>
      </left>
      <right style="medium">
        <color rgb="FF808080"/>
      </right>
      <top style="medium">
        <color rgb="FF808080"/>
      </top>
      <bottom style="medium">
        <color rgb="FF000000"/>
      </bottom>
      <diagonal/>
    </border>
    <border>
      <left style="medium">
        <color rgb="FF808080"/>
      </left>
      <right style="thin">
        <color rgb="FF808080"/>
      </right>
      <top style="medium">
        <color rgb="FF80808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c6c6c6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c6c6c6"/>
      </left>
      <right style="thin">
        <color rgb="FF000000"/>
      </right>
      <top style="medium">
        <color rgb="FF808080"/>
      </top>
      <bottom style="medium">
        <color rgb="FF80808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c6c6c6"/>
      </left>
      <right style="medium">
        <color rgb="FF808080"/>
      </right>
      <top style="thin">
        <color rgb="FFc6c6c6"/>
      </top>
      <bottom style="medium">
        <color rgb="FF80808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medium">
        <color rgb="FF80808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c6c6c6"/>
      </left>
      <right style="medium">
        <color rgb="FF808080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808080"/>
      </right>
      <top style="thin">
        <color rgb="FFc6c6c6"/>
      </top>
      <bottom style="thin">
        <color rgb="FFc6c6c6"/>
      </bottom>
      <diagonal/>
    </border>
    <border>
      <left style="medium">
        <color rgb="FF80808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36">
    <xf xfId="0" numFmtId="0" borderId="0" fontId="0" fillId="0"/>
    <xf xfId="0" numFmtId="0" borderId="1" applyBorder="1" fontId="1" applyFont="1" fillId="2" applyFill="1" applyAlignment="1">
      <alignment horizontal="center"/>
    </xf>
    <xf xfId="0" numFmtId="0" borderId="2" applyBorder="1" fontId="2" applyFont="1" fillId="2" applyFill="1" applyAlignment="1">
      <alignment horizontal="center"/>
    </xf>
    <xf xfId="0" numFmtId="3" applyNumberFormat="1" borderId="2" applyBorder="1" fontId="2" applyFont="1" fillId="2" applyFill="1" applyAlignment="1">
      <alignment horizontal="center"/>
    </xf>
    <xf xfId="0" numFmtId="3" applyNumberFormat="1" borderId="3" applyBorder="1" fontId="2" applyFont="1" fillId="2" applyFill="1" applyAlignment="1">
      <alignment horizontal="center"/>
    </xf>
    <xf xfId="0" numFmtId="0" borderId="4" applyBorder="1" fontId="3" applyFont="1" fillId="2" applyFill="1" applyAlignment="1">
      <alignment horizontal="center"/>
    </xf>
    <xf xfId="0" numFmtId="0" borderId="5" applyBorder="1" fontId="4" applyFont="1" fillId="2" applyFill="1" applyAlignment="1">
      <alignment horizontal="center"/>
    </xf>
    <xf xfId="0" numFmtId="3" applyNumberFormat="1" borderId="5" applyBorder="1" fontId="4" applyFont="1" fillId="2" applyFill="1" applyAlignment="1">
      <alignment horizontal="center"/>
    </xf>
    <xf xfId="0" numFmtId="3" applyNumberFormat="1" borderId="6" applyBorder="1" fontId="4" applyFont="1" fillId="2" applyFill="1" applyAlignment="1">
      <alignment horizontal="center"/>
    </xf>
    <xf xfId="0" numFmtId="0" borderId="4" applyBorder="1" fontId="5" applyFont="1" fillId="2" applyFill="1" applyAlignment="1">
      <alignment horizontal="left"/>
    </xf>
    <xf xfId="0" numFmtId="0" borderId="0" fontId="0" fillId="0" applyAlignment="1">
      <alignment horizontal="general"/>
    </xf>
    <xf xfId="0" numFmtId="3" applyNumberFormat="1" borderId="7" applyBorder="1" fontId="6" applyFont="1" fillId="0" applyAlignment="1">
      <alignment horizontal="right"/>
    </xf>
    <xf xfId="0" numFmtId="0" borderId="0" fontId="0" fillId="0" applyAlignment="1">
      <alignment horizontal="left"/>
    </xf>
    <xf xfId="0" numFmtId="3" applyNumberFormat="1" borderId="7" applyBorder="1" fontId="6" applyFont="1" fillId="0" applyAlignment="1">
      <alignment horizontal="left"/>
    </xf>
    <xf xfId="0" numFmtId="0" borderId="7" applyBorder="1" fontId="6" applyFont="1" fillId="0" applyAlignment="1">
      <alignment horizontal="left"/>
    </xf>
    <xf xfId="0" numFmtId="3" applyNumberFormat="1" borderId="7" applyBorder="1" fontId="6" applyFont="1" fillId="0" applyAlignment="1">
      <alignment horizontal="center"/>
    </xf>
    <xf xfId="0" numFmtId="0" borderId="7" applyBorder="1" fontId="6" applyFont="1" fillId="0" applyAlignment="1">
      <alignment horizontal="center"/>
    </xf>
    <xf xfId="0" numFmtId="3" applyNumberFormat="1" borderId="6" applyBorder="1" fontId="5" applyFont="1" fillId="2" applyFill="1" applyAlignment="1">
      <alignment horizontal="left"/>
    </xf>
    <xf xfId="0" numFmtId="0" borderId="8" applyBorder="1" fontId="4" applyFont="1" fillId="2" applyFill="1" applyAlignment="1">
      <alignment horizontal="center"/>
    </xf>
    <xf xfId="0" numFmtId="0" borderId="9" applyBorder="1" fontId="4" applyFont="1" fillId="2" applyFill="1" applyAlignment="1">
      <alignment horizontal="center"/>
    </xf>
    <xf xfId="0" numFmtId="3" applyNumberFormat="1" borderId="9" applyBorder="1" fontId="4" applyFont="1" fillId="2" applyFill="1" applyAlignment="1">
      <alignment horizontal="center"/>
    </xf>
    <xf xfId="0" numFmtId="3" applyNumberFormat="1" borderId="10" applyBorder="1" fontId="4" applyFont="1" fillId="2" applyFill="1" applyAlignment="1">
      <alignment horizontal="center"/>
    </xf>
    <xf xfId="0" numFmtId="0" borderId="11" applyBorder="1" fontId="5" applyFont="1" fillId="3" applyFill="1" applyAlignment="1">
      <alignment horizontal="left"/>
    </xf>
    <xf xfId="0" numFmtId="0" borderId="5" applyBorder="1" fontId="5" applyFont="1" fillId="3" applyFill="1" applyAlignment="1">
      <alignment horizontal="left"/>
    </xf>
    <xf xfId="0" numFmtId="0" borderId="12" applyBorder="1" fontId="5" applyFont="1" fillId="4" applyFill="1" applyAlignment="1">
      <alignment horizontal="center" vertical="top" wrapText="1"/>
    </xf>
    <xf xfId="0" numFmtId="0" borderId="13" applyBorder="1" fontId="5" applyFont="1" fillId="4" applyFill="1" applyAlignment="1">
      <alignment horizontal="center" wrapText="1"/>
    </xf>
    <xf xfId="0" numFmtId="0" borderId="14" applyBorder="1" fontId="5" applyFont="1" fillId="4" applyFill="1" applyAlignment="1">
      <alignment horizontal="center" wrapText="1"/>
    </xf>
    <xf xfId="0" numFmtId="3" applyNumberFormat="1" borderId="15" applyBorder="1" fontId="5" applyFont="1" fillId="2" applyFill="1" applyAlignment="1">
      <alignment horizontal="left"/>
    </xf>
    <xf xfId="0" numFmtId="0" borderId="12" applyBorder="1" fontId="5" applyFont="1" fillId="2" applyFill="1" applyAlignment="1">
      <alignment horizontal="center" vertical="top" wrapText="1"/>
    </xf>
    <xf xfId="0" numFmtId="0" borderId="13" applyBorder="1" fontId="5" applyFont="1" fillId="2" applyFill="1" applyAlignment="1">
      <alignment horizontal="center" wrapText="1"/>
    </xf>
    <xf xfId="0" numFmtId="0" borderId="14" applyBorder="1" fontId="5" applyFont="1" fillId="2" applyFill="1" applyAlignment="1">
      <alignment horizontal="center" wrapText="1"/>
    </xf>
    <xf xfId="0" numFmtId="0" borderId="16" applyBorder="1" fontId="5" applyFont="1" fillId="4" applyFill="1" applyAlignment="1">
      <alignment horizontal="center" wrapText="1"/>
    </xf>
    <xf xfId="0" numFmtId="0" borderId="5" applyBorder="1" fontId="5" applyFont="1" fillId="4" applyFill="1" applyAlignment="1">
      <alignment horizontal="center" wrapText="1"/>
    </xf>
    <xf xfId="0" numFmtId="0" borderId="17" applyBorder="1" fontId="5" applyFont="1" fillId="4" applyFill="1" applyAlignment="1">
      <alignment horizontal="center" wrapText="1"/>
    </xf>
    <xf xfId="0" numFmtId="3" applyNumberFormat="1" borderId="18" applyBorder="1" fontId="5" applyFont="1" fillId="2" applyFill="1" applyAlignment="1">
      <alignment horizontal="right"/>
    </xf>
    <xf xfId="0" numFmtId="0" borderId="16" applyBorder="1" fontId="5" applyFont="1" fillId="2" applyFill="1" applyAlignment="1">
      <alignment horizontal="center" wrapText="1"/>
    </xf>
    <xf xfId="0" numFmtId="0" borderId="5" applyBorder="1" fontId="5" applyFont="1" fillId="2" applyFill="1" applyAlignment="1">
      <alignment horizontal="center" wrapText="1"/>
    </xf>
    <xf xfId="0" numFmtId="0" borderId="17" applyBorder="1" fontId="5" applyFont="1" fillId="2" applyFill="1" applyAlignment="1">
      <alignment horizontal="center" wrapText="1"/>
    </xf>
    <xf xfId="0" numFmtId="0" borderId="19" applyBorder="1" fontId="5" applyFont="1" fillId="4" applyFill="1" applyAlignment="1">
      <alignment horizontal="center" wrapText="1"/>
    </xf>
    <xf xfId="0" numFmtId="0" borderId="20" applyBorder="1" fontId="5" applyFont="1" fillId="4" applyFill="1" applyAlignment="1">
      <alignment horizontal="center" wrapText="1"/>
    </xf>
    <xf xfId="0" numFmtId="0" borderId="21" applyBorder="1" fontId="5" applyFont="1" fillId="4" applyFill="1" applyAlignment="1">
      <alignment horizontal="center" wrapText="1"/>
    </xf>
    <xf xfId="0" numFmtId="3" applyNumberFormat="1" borderId="22" applyBorder="1" fontId="5" applyFont="1" fillId="2" applyFill="1" applyAlignment="1">
      <alignment horizontal="left"/>
    </xf>
    <xf xfId="0" numFmtId="0" borderId="19" applyBorder="1" fontId="5" applyFont="1" fillId="2" applyFill="1" applyAlignment="1">
      <alignment horizontal="center" wrapText="1"/>
    </xf>
    <xf xfId="0" numFmtId="0" borderId="20" applyBorder="1" fontId="5" applyFont="1" fillId="2" applyFill="1" applyAlignment="1">
      <alignment horizontal="center" wrapText="1"/>
    </xf>
    <xf xfId="0" numFmtId="0" borderId="21" applyBorder="1" fontId="5" applyFont="1" fillId="2" applyFill="1" applyAlignment="1">
      <alignment horizontal="center" wrapText="1"/>
    </xf>
    <xf xfId="0" numFmtId="0" borderId="5" applyBorder="1" fontId="5" applyFont="1" fillId="2" applyFill="1" applyAlignment="1">
      <alignment horizontal="left"/>
    </xf>
    <xf xfId="0" numFmtId="3" applyNumberFormat="1" borderId="14" applyBorder="1" fontId="5" applyFont="1" fillId="2" applyFill="1" applyAlignment="1">
      <alignment horizontal="left"/>
    </xf>
    <xf xfId="0" numFmtId="3" applyNumberFormat="1" borderId="21" applyBorder="1" fontId="5" applyFont="1" fillId="2" applyFill="1" applyAlignment="1">
      <alignment horizontal="left"/>
    </xf>
    <xf xfId="0" numFmtId="0" borderId="23" applyBorder="1" fontId="5" applyFont="1" fillId="2" applyFill="1" applyAlignment="1">
      <alignment horizontal="left"/>
    </xf>
    <xf xfId="0" numFmtId="0" borderId="24" applyBorder="1" fontId="5" applyFont="1" fillId="2" applyFill="1" applyAlignment="1">
      <alignment horizontal="left"/>
    </xf>
    <xf xfId="0" numFmtId="3" applyNumberFormat="1" borderId="23" applyBorder="1" fontId="5" applyFont="1" fillId="2" applyFill="1" applyAlignment="1">
      <alignment horizontal="right"/>
    </xf>
    <xf xfId="0" numFmtId="3" applyNumberFormat="1" borderId="25" applyBorder="1" fontId="5" applyFont="1" fillId="2" applyFill="1" applyAlignment="1">
      <alignment horizontal="right"/>
    </xf>
    <xf xfId="0" numFmtId="0" borderId="24" applyBorder="1" fontId="5" applyFont="1" fillId="3" applyFill="1" applyAlignment="1">
      <alignment horizontal="left"/>
    </xf>
    <xf xfId="0" numFmtId="0" borderId="26" applyBorder="1" fontId="5" applyFont="1" fillId="2" applyFill="1" applyAlignment="1">
      <alignment horizontal="left"/>
    </xf>
    <xf xfId="0" numFmtId="0" borderId="11" applyBorder="1" fontId="5" applyFont="1" fillId="2" applyFill="1" applyAlignment="1">
      <alignment horizontal="left"/>
    </xf>
    <xf xfId="0" numFmtId="3" applyNumberFormat="1" borderId="26" applyBorder="1" fontId="5" applyFont="1" fillId="2" applyFill="1" applyAlignment="1">
      <alignment horizontal="right"/>
    </xf>
    <xf xfId="0" numFmtId="3" applyNumberFormat="1" borderId="27" applyBorder="1" fontId="5" applyFont="1" fillId="2" applyFill="1" applyAlignment="1">
      <alignment horizontal="right"/>
    </xf>
    <xf xfId="0" numFmtId="3" applyNumberFormat="1" borderId="8" applyBorder="1" fontId="4" applyFont="1" fillId="2" applyFill="1" applyAlignment="1">
      <alignment horizontal="center"/>
    </xf>
    <xf xfId="0" numFmtId="3" applyNumberFormat="1" borderId="1" applyBorder="1" fontId="4" applyFont="1" fillId="2" applyFill="1" applyAlignment="1">
      <alignment horizontal="center"/>
    </xf>
    <xf xfId="0" numFmtId="3" applyNumberFormat="1" borderId="2" applyBorder="1" fontId="4" applyFont="1" fillId="2" applyFill="1" applyAlignment="1">
      <alignment horizontal="center"/>
    </xf>
    <xf xfId="0" numFmtId="0" borderId="2" applyBorder="1" fontId="4" applyFont="1" fillId="2" applyFill="1" applyAlignment="1">
      <alignment horizontal="center"/>
    </xf>
    <xf xfId="0" numFmtId="3" applyNumberFormat="1" borderId="3" applyBorder="1" fontId="4" applyFont="1" fillId="2" applyFill="1" applyAlignment="1">
      <alignment horizontal="center"/>
    </xf>
    <xf xfId="0" numFmtId="3" applyNumberFormat="1" borderId="23" applyBorder="1" fontId="5" applyFont="1" fillId="2" applyFill="1" applyAlignment="1">
      <alignment horizontal="left"/>
    </xf>
    <xf xfId="0" numFmtId="3" applyNumberFormat="1" borderId="24" applyBorder="1" fontId="5" applyFont="1" fillId="2" applyFill="1" applyAlignment="1">
      <alignment horizontal="left"/>
    </xf>
    <xf xfId="0" numFmtId="0" borderId="28" applyBorder="1" fontId="5" applyFont="1" fillId="2" applyFill="1" applyAlignment="1">
      <alignment horizontal="left"/>
    </xf>
    <xf xfId="0" numFmtId="3" applyNumberFormat="1" borderId="19" applyBorder="1" fontId="5" applyFont="1" fillId="2" applyFill="1" applyAlignment="1">
      <alignment horizontal="right"/>
    </xf>
    <xf xfId="0" numFmtId="3" applyNumberFormat="1" borderId="29" applyBorder="1" fontId="5" applyFont="1" fillId="2" applyFill="1" applyAlignment="1">
      <alignment horizontal="right"/>
    </xf>
    <xf xfId="0" numFmtId="3" applyNumberFormat="1" borderId="1" applyBorder="1" fontId="5" applyFont="1" fillId="2" applyFill="1" applyAlignment="1">
      <alignment horizontal="left"/>
    </xf>
    <xf xfId="0" numFmtId="3" applyNumberFormat="1" borderId="2" applyBorder="1" fontId="5" applyFont="1" fillId="2" applyFill="1" applyAlignment="1">
      <alignment horizontal="left"/>
    </xf>
    <xf xfId="0" numFmtId="0" borderId="2" applyBorder="1" fontId="5" applyFont="1" fillId="2" applyFill="1" applyAlignment="1">
      <alignment horizontal="left"/>
    </xf>
    <xf xfId="0" numFmtId="3" applyNumberFormat="1" borderId="1" applyBorder="1" fontId="5" applyFont="1" fillId="2" applyFill="1" applyAlignment="1">
      <alignment horizontal="right"/>
    </xf>
    <xf xfId="0" numFmtId="3" applyNumberFormat="1" borderId="3" applyBorder="1" fontId="5" applyFont="1" fillId="2" applyFill="1" applyAlignment="1">
      <alignment horizontal="right"/>
    </xf>
    <xf xfId="0" numFmtId="3" applyNumberFormat="1" borderId="30" applyBorder="1" fontId="5" applyFont="1" fillId="2" applyFill="1" applyAlignment="1">
      <alignment horizontal="left"/>
    </xf>
    <xf xfId="0" numFmtId="3" applyNumberFormat="1" borderId="31" applyBorder="1" fontId="5" applyFont="1" fillId="2" applyFill="1" applyAlignment="1">
      <alignment horizontal="left"/>
    </xf>
    <xf xfId="0" numFmtId="0" borderId="31" applyBorder="1" fontId="5" applyFont="1" fillId="2" applyFill="1" applyAlignment="1">
      <alignment horizontal="left"/>
    </xf>
    <xf xfId="0" numFmtId="0" borderId="32" applyBorder="1" fontId="5" applyFont="1" fillId="2" applyFill="1" applyAlignment="1">
      <alignment horizontal="left"/>
    </xf>
    <xf xfId="0" numFmtId="3" applyNumberFormat="1" borderId="33" applyBorder="1" fontId="5" applyFont="1" fillId="2" applyFill="1" applyAlignment="1">
      <alignment horizontal="right"/>
    </xf>
    <xf xfId="0" numFmtId="3" applyNumberFormat="1" borderId="34" applyBorder="1" fontId="5" applyFont="1" fillId="2" applyFill="1" applyAlignment="1">
      <alignment horizontal="right"/>
    </xf>
    <xf xfId="0" numFmtId="3" applyNumberFormat="1" borderId="4" applyBorder="1" fontId="5" applyFont="1" fillId="2" applyFill="1" applyAlignment="1">
      <alignment horizontal="left"/>
    </xf>
    <xf xfId="0" numFmtId="3" applyNumberFormat="1" borderId="5" applyBorder="1" fontId="5" applyFont="1" fillId="2" applyFill="1" applyAlignment="1">
      <alignment horizontal="left"/>
    </xf>
    <xf xfId="0" numFmtId="3" applyNumberFormat="1" borderId="4" applyBorder="1" fontId="5" applyFont="1" fillId="2" applyFill="1" applyAlignment="1">
      <alignment horizontal="right"/>
    </xf>
    <xf xfId="0" numFmtId="3" applyNumberFormat="1" borderId="6" applyBorder="1" fontId="5" applyFont="1" fillId="2" applyFill="1" applyAlignment="1">
      <alignment horizontal="right"/>
    </xf>
    <xf xfId="0" numFmtId="3" applyNumberFormat="1" borderId="12" applyBorder="1" fontId="5" applyFont="1" fillId="2" applyFill="1" applyAlignment="1">
      <alignment horizontal="right"/>
    </xf>
    <xf xfId="0" numFmtId="3" applyNumberFormat="1" borderId="35" applyBorder="1" fontId="5" applyFont="1" fillId="2" applyFill="1" applyAlignment="1">
      <alignment horizontal="right"/>
    </xf>
    <xf xfId="0" numFmtId="3" applyNumberFormat="1" borderId="36" applyBorder="1" fontId="5" applyFont="1" fillId="2" applyFill="1" applyAlignment="1">
      <alignment horizontal="left"/>
    </xf>
    <xf xfId="0" numFmtId="3" applyNumberFormat="1" borderId="37" applyBorder="1" fontId="5" applyFont="1" fillId="2" applyFill="1" applyAlignment="1">
      <alignment horizontal="left"/>
    </xf>
    <xf xfId="0" numFmtId="0" borderId="37" applyBorder="1" fontId="5" applyFont="1" fillId="2" applyFill="1" applyAlignment="1">
      <alignment horizontal="left"/>
    </xf>
    <xf xfId="0" numFmtId="0" borderId="38" applyBorder="1" fontId="5" applyFont="1" fillId="2" applyFill="1" applyAlignment="1">
      <alignment horizontal="left"/>
    </xf>
    <xf xfId="0" numFmtId="3" applyNumberFormat="1" borderId="16" applyBorder="1" fontId="5" applyFont="1" fillId="2" applyFill="1" applyAlignment="1">
      <alignment horizontal="right"/>
    </xf>
    <xf xfId="0" numFmtId="3" applyNumberFormat="1" borderId="26" applyBorder="1" fontId="5" applyFont="1" fillId="2" applyFill="1" applyAlignment="1">
      <alignment horizontal="left"/>
    </xf>
    <xf xfId="0" numFmtId="3" applyNumberFormat="1" borderId="11" applyBorder="1" fontId="5" applyFont="1" fillId="2" applyFill="1" applyAlignment="1">
      <alignment horizontal="left"/>
    </xf>
    <xf xfId="0" numFmtId="3" applyNumberFormat="1" borderId="8" applyBorder="1" fontId="5" applyFont="1" fillId="2" applyFill="1" applyAlignment="1">
      <alignment horizontal="left"/>
    </xf>
    <xf xfId="0" numFmtId="3" applyNumberFormat="1" borderId="9" applyBorder="1" fontId="5" applyFont="1" fillId="2" applyFill="1" applyAlignment="1">
      <alignment horizontal="left"/>
    </xf>
    <xf xfId="0" numFmtId="0" borderId="9" applyBorder="1" fontId="5" applyFont="1" fillId="2" applyFill="1" applyAlignment="1">
      <alignment horizontal="left"/>
    </xf>
    <xf xfId="0" numFmtId="3" applyNumberFormat="1" borderId="39" applyBorder="1" fontId="5" applyFont="1" fillId="2" applyFill="1" applyAlignment="1">
      <alignment horizontal="right"/>
    </xf>
    <xf xfId="0" numFmtId="3" applyNumberFormat="1" borderId="10" applyBorder="1" fontId="5" applyFont="1" fillId="2" applyFill="1" applyAlignment="1">
      <alignment horizontal="right"/>
    </xf>
    <xf xfId="0" numFmtId="0" borderId="40" applyBorder="1" fontId="5" applyFont="1" fillId="2" applyFill="1" applyAlignment="1">
      <alignment horizontal="left"/>
    </xf>
    <xf xfId="0" numFmtId="3" applyNumberFormat="1" borderId="8" applyBorder="1" fontId="5" applyFont="1" fillId="2" applyFill="1" applyAlignment="1">
      <alignment horizontal="center"/>
    </xf>
    <xf xfId="0" numFmtId="3" applyNumberFormat="1" borderId="9" applyBorder="1" fontId="5" applyFont="1" fillId="2" applyFill="1" applyAlignment="1">
      <alignment horizontal="center"/>
    </xf>
    <xf xfId="0" numFmtId="0" borderId="9" applyBorder="1" fontId="5" applyFont="1" fillId="2" applyFill="1" applyAlignment="1">
      <alignment horizontal="center"/>
    </xf>
    <xf xfId="0" numFmtId="0" borderId="40" applyBorder="1" fontId="5" applyFont="1" fillId="2" applyFill="1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lef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3" applyNumberFormat="1" borderId="12" applyBorder="1" fontId="5" applyFont="1" fillId="2" applyFill="1" applyAlignment="1">
      <alignment horizontal="center" vertical="top" wrapText="1"/>
    </xf>
    <xf xfId="0" numFmtId="3" applyNumberFormat="1" borderId="13" applyBorder="1" fontId="5" applyFont="1" fillId="2" applyFill="1" applyAlignment="1">
      <alignment horizontal="center" wrapText="1"/>
    </xf>
    <xf xfId="0" numFmtId="3" applyNumberFormat="1" borderId="16" applyBorder="1" fontId="5" applyFont="1" fillId="2" applyFill="1" applyAlignment="1">
      <alignment horizontal="center" wrapText="1"/>
    </xf>
    <xf xfId="0" numFmtId="3" applyNumberFormat="1" borderId="5" applyBorder="1" fontId="5" applyFont="1" fillId="2" applyFill="1" applyAlignment="1">
      <alignment horizontal="center" wrapText="1"/>
    </xf>
    <xf xfId="0" numFmtId="3" applyNumberFormat="1" borderId="19" applyBorder="1" fontId="5" applyFont="1" fillId="2" applyFill="1" applyAlignment="1">
      <alignment horizontal="center" wrapText="1"/>
    </xf>
    <xf xfId="0" numFmtId="3" applyNumberFormat="1" borderId="20" applyBorder="1" fontId="5" applyFont="1" fillId="2" applyFill="1" applyAlignment="1">
      <alignment horizontal="center" wrapText="1"/>
    </xf>
    <xf xfId="0" numFmtId="0" borderId="5" applyBorder="1" fontId="4" applyFont="1" fillId="2" applyFill="1" applyAlignment="1">
      <alignment horizontal="left"/>
    </xf>
    <xf xfId="0" numFmtId="3" applyNumberFormat="1" borderId="5" applyBorder="1" fontId="7" applyFont="1" fillId="2" applyFill="1" applyAlignment="1">
      <alignment horizontal="center"/>
    </xf>
    <xf xfId="0" numFmtId="3" applyNumberFormat="1" borderId="5" applyBorder="1" fontId="8" applyFont="1" fillId="2" applyFill="1" applyAlignment="1">
      <alignment horizontal="left"/>
    </xf>
    <xf xfId="0" numFmtId="0" borderId="5" applyBorder="1" fontId="8" applyFont="1" fillId="2" applyFill="1" applyAlignment="1">
      <alignment horizontal="left"/>
    </xf>
    <xf xfId="0" numFmtId="3" applyNumberFormat="1" borderId="5" applyBorder="1" fontId="9" applyFont="1" fillId="2" applyFill="1" applyAlignment="1">
      <alignment horizontal="left"/>
    </xf>
    <xf xfId="0" numFmtId="0" borderId="5" applyBorder="1" fontId="9" applyFont="1" fillId="2" applyFill="1" applyAlignment="1">
      <alignment horizontal="left"/>
    </xf>
    <xf xfId="0" numFmtId="3" applyNumberFormat="1" borderId="7" applyBorder="1" fontId="5" applyFont="1" fillId="0" applyAlignment="1">
      <alignment horizontal="left"/>
    </xf>
    <xf xfId="0" numFmtId="3" applyNumberFormat="1" borderId="5" applyBorder="1" fontId="4" applyFont="1" fillId="2" applyFill="1" applyAlignment="1">
      <alignment horizontal="left"/>
    </xf>
    <xf xfId="0" numFmtId="3" applyNumberFormat="1" borderId="5" applyBorder="1" fontId="5" applyFont="1" fillId="2" applyFill="1" applyAlignment="1">
      <alignment horizontal="right"/>
    </xf>
    <xf xfId="0" numFmtId="3" applyNumberFormat="1" borderId="5" applyBorder="1" fontId="10" applyFont="1" fillId="2" applyFill="1" applyAlignment="1">
      <alignment horizontal="right"/>
    </xf>
    <xf xfId="0" numFmtId="0" borderId="12" applyBorder="1" fontId="5" applyFont="1" fillId="5" applyFill="1" applyAlignment="1">
      <alignment horizontal="center" vertical="top" wrapText="1"/>
    </xf>
    <xf xfId="0" numFmtId="0" borderId="13" applyBorder="1" fontId="5" applyFont="1" fillId="5" applyFill="1" applyAlignment="1">
      <alignment horizontal="center" wrapText="1"/>
    </xf>
    <xf xfId="0" numFmtId="0" borderId="14" applyBorder="1" fontId="5" applyFont="1" fillId="5" applyFill="1" applyAlignment="1">
      <alignment horizontal="center" wrapText="1"/>
    </xf>
    <xf xfId="0" numFmtId="0" borderId="16" applyBorder="1" fontId="5" applyFont="1" fillId="5" applyFill="1" applyAlignment="1">
      <alignment horizontal="center" wrapText="1"/>
    </xf>
    <xf xfId="0" numFmtId="0" borderId="5" applyBorder="1" fontId="5" applyFont="1" fillId="5" applyFill="1" applyAlignment="1">
      <alignment horizontal="center" wrapText="1"/>
    </xf>
    <xf xfId="0" numFmtId="0" borderId="17" applyBorder="1" fontId="5" applyFont="1" fillId="5" applyFill="1" applyAlignment="1">
      <alignment horizontal="center" wrapText="1"/>
    </xf>
    <xf xfId="0" numFmtId="0" borderId="19" applyBorder="1" fontId="5" applyFont="1" fillId="5" applyFill="1" applyAlignment="1">
      <alignment horizontal="center" wrapText="1"/>
    </xf>
    <xf xfId="0" numFmtId="0" borderId="20" applyBorder="1" fontId="5" applyFont="1" fillId="5" applyFill="1" applyAlignment="1">
      <alignment horizontal="center" wrapText="1"/>
    </xf>
    <xf xfId="0" numFmtId="0" borderId="21" applyBorder="1" fontId="5" applyFont="1" fillId="5" applyFill="1" applyAlignment="1">
      <alignment horizontal="center" wrapText="1"/>
    </xf>
    <xf xfId="0" numFmtId="0" borderId="12" applyBorder="1" fontId="5" applyFont="1" fillId="6" applyFill="1" applyAlignment="1">
      <alignment horizontal="center" vertical="top" wrapText="1"/>
    </xf>
    <xf xfId="0" numFmtId="0" borderId="13" applyBorder="1" fontId="5" applyFont="1" fillId="6" applyFill="1" applyAlignment="1">
      <alignment horizontal="center" wrapText="1"/>
    </xf>
    <xf xfId="0" numFmtId="0" borderId="14" applyBorder="1" fontId="5" applyFont="1" fillId="6" applyFill="1" applyAlignment="1">
      <alignment horizontal="center" wrapText="1"/>
    </xf>
    <xf xfId="0" numFmtId="0" borderId="16" applyBorder="1" fontId="5" applyFont="1" fillId="6" applyFill="1" applyAlignment="1">
      <alignment horizontal="center" wrapText="1"/>
    </xf>
    <xf xfId="0" numFmtId="0" borderId="5" applyBorder="1" fontId="5" applyFont="1" fillId="6" applyFill="1" applyAlignment="1">
      <alignment horizontal="center" wrapText="1"/>
    </xf>
    <xf xfId="0" numFmtId="0" borderId="17" applyBorder="1" fontId="5" applyFont="1" fillId="6" applyFill="1" applyAlignment="1">
      <alignment horizontal="center" wrapText="1"/>
    </xf>
    <xf xfId="0" numFmtId="0" borderId="19" applyBorder="1" fontId="5" applyFont="1" fillId="6" applyFill="1" applyAlignment="1">
      <alignment horizontal="center" wrapText="1"/>
    </xf>
    <xf xfId="0" numFmtId="0" borderId="20" applyBorder="1" fontId="5" applyFont="1" fillId="6" applyFill="1" applyAlignment="1">
      <alignment horizontal="center" wrapText="1"/>
    </xf>
    <xf xfId="0" numFmtId="0" borderId="21" applyBorder="1" fontId="5" applyFont="1" fillId="6" applyFill="1" applyAlignment="1">
      <alignment horizontal="center" wrapText="1"/>
    </xf>
    <xf xfId="0" numFmtId="3" applyNumberFormat="1" borderId="12" applyBorder="1" fontId="5" applyFont="1" fillId="4" applyFill="1" applyAlignment="1">
      <alignment horizontal="center" vertical="top" wrapText="1"/>
    </xf>
    <xf xfId="0" numFmtId="3" applyNumberFormat="1" borderId="13" applyBorder="1" fontId="5" applyFont="1" fillId="4" applyFill="1" applyAlignment="1">
      <alignment horizontal="center" wrapText="1"/>
    </xf>
    <xf xfId="0" numFmtId="3" applyNumberFormat="1" borderId="16" applyBorder="1" fontId="5" applyFont="1" fillId="4" applyFill="1" applyAlignment="1">
      <alignment horizontal="center" wrapText="1"/>
    </xf>
    <xf xfId="0" numFmtId="3" applyNumberFormat="1" borderId="5" applyBorder="1" fontId="5" applyFont="1" fillId="4" applyFill="1" applyAlignment="1">
      <alignment horizontal="center" wrapText="1"/>
    </xf>
    <xf xfId="0" numFmtId="3" applyNumberFormat="1" borderId="19" applyBorder="1" fontId="5" applyFont="1" fillId="4" applyFill="1" applyAlignment="1">
      <alignment horizontal="center" wrapText="1"/>
    </xf>
    <xf xfId="0" numFmtId="3" applyNumberFormat="1" borderId="20" applyBorder="1" fontId="5" applyFont="1" fillId="4" applyFill="1" applyAlignment="1">
      <alignment horizontal="center" wrapText="1"/>
    </xf>
    <xf xfId="0" numFmtId="3" applyNumberFormat="1" borderId="12" applyBorder="1" fontId="5" applyFont="1" fillId="5" applyFill="1" applyAlignment="1">
      <alignment horizontal="center" vertical="top" wrapText="1"/>
    </xf>
    <xf xfId="0" numFmtId="3" applyNumberFormat="1" borderId="13" applyBorder="1" fontId="5" applyFont="1" fillId="5" applyFill="1" applyAlignment="1">
      <alignment horizontal="center" wrapText="1"/>
    </xf>
    <xf xfId="0" numFmtId="3" applyNumberFormat="1" borderId="16" applyBorder="1" fontId="5" applyFont="1" fillId="5" applyFill="1" applyAlignment="1">
      <alignment horizontal="center" wrapText="1"/>
    </xf>
    <xf xfId="0" numFmtId="3" applyNumberFormat="1" borderId="5" applyBorder="1" fontId="5" applyFont="1" fillId="5" applyFill="1" applyAlignment="1">
      <alignment horizontal="center" wrapText="1"/>
    </xf>
    <xf xfId="0" numFmtId="3" applyNumberFormat="1" borderId="19" applyBorder="1" fontId="5" applyFont="1" fillId="5" applyFill="1" applyAlignment="1">
      <alignment horizontal="center" wrapText="1"/>
    </xf>
    <xf xfId="0" numFmtId="3" applyNumberFormat="1" borderId="20" applyBorder="1" fontId="5" applyFont="1" fillId="5" applyFill="1" applyAlignment="1">
      <alignment horizontal="center" wrapText="1"/>
    </xf>
    <xf xfId="0" numFmtId="0" borderId="5" applyBorder="1" fontId="5" applyFont="1" fillId="4" applyFill="1" applyAlignment="1">
      <alignment horizontal="left"/>
    </xf>
    <xf xfId="0" numFmtId="3" applyNumberFormat="1" borderId="5" applyBorder="1" fontId="9" applyFont="1" fillId="2" applyFill="1" applyAlignment="1">
      <alignment horizontal="right"/>
    </xf>
    <xf xfId="0" numFmtId="3" applyNumberFormat="1" borderId="5" applyBorder="1" fontId="11" applyFont="1" fillId="2" applyFill="1" applyAlignment="1">
      <alignment horizontal="left"/>
    </xf>
    <xf xfId="0" numFmtId="3" applyNumberFormat="1" borderId="7" applyBorder="1" fontId="12" applyFont="1" fillId="0" applyAlignment="1">
      <alignment horizontal="left"/>
    </xf>
    <xf xfId="0" numFmtId="3" applyNumberFormat="1" borderId="7" applyBorder="1" fontId="12" applyFont="1" fillId="0" applyAlignment="1">
      <alignment horizontal="right"/>
    </xf>
    <xf xfId="0" numFmtId="3" applyNumberFormat="1" borderId="5" applyBorder="1" fontId="13" applyFont="1" fillId="2" applyFill="1" applyAlignment="1">
      <alignment horizontal="right"/>
    </xf>
    <xf xfId="0" numFmtId="3" applyNumberFormat="1" borderId="14" applyBorder="1" fontId="5" applyFont="1" fillId="2" applyFill="1" applyAlignment="1">
      <alignment horizontal="center" wrapText="1"/>
    </xf>
    <xf xfId="0" numFmtId="3" applyNumberFormat="1" borderId="17" applyBorder="1" fontId="5" applyFont="1" fillId="2" applyFill="1" applyAlignment="1">
      <alignment horizontal="center" wrapText="1"/>
    </xf>
    <xf xfId="0" numFmtId="3" applyNumberFormat="1" borderId="21" applyBorder="1" fontId="5" applyFont="1" fillId="2" applyFill="1" applyAlignment="1">
      <alignment horizontal="center" wrapText="1"/>
    </xf>
    <xf xfId="0" numFmtId="3" applyNumberFormat="1" borderId="5" applyBorder="1" fontId="13" applyFont="1" fillId="2" applyFill="1" applyAlignment="1">
      <alignment horizontal="left"/>
    </xf>
    <xf xfId="0" numFmtId="3" applyNumberFormat="1" borderId="14" applyBorder="1" fontId="5" applyFont="1" fillId="5" applyFill="1" applyAlignment="1">
      <alignment horizontal="center" wrapText="1"/>
    </xf>
    <xf xfId="0" numFmtId="3" applyNumberFormat="1" borderId="17" applyBorder="1" fontId="5" applyFont="1" fillId="5" applyFill="1" applyAlignment="1">
      <alignment horizontal="center" wrapText="1"/>
    </xf>
    <xf xfId="0" numFmtId="3" applyNumberFormat="1" borderId="21" applyBorder="1" fontId="5" applyFont="1" fillId="5" applyFill="1" applyAlignment="1">
      <alignment horizontal="center" wrapText="1"/>
    </xf>
    <xf xfId="0" numFmtId="0" borderId="41" applyBorder="1" fontId="5" applyFont="1" fillId="0" applyAlignment="1">
      <alignment horizontal="center" vertical="top" wrapText="1"/>
    </xf>
    <xf xfId="0" numFmtId="0" borderId="42" applyBorder="1" fontId="5" applyFont="1" fillId="0" applyAlignment="1">
      <alignment horizontal="center" wrapText="1"/>
    </xf>
    <xf xfId="0" numFmtId="0" borderId="43" applyBorder="1" fontId="5" applyFont="1" fillId="0" applyAlignment="1">
      <alignment horizontal="center" wrapText="1"/>
    </xf>
    <xf xfId="0" numFmtId="0" borderId="44" applyBorder="1" fontId="5" applyFont="1" fillId="0" applyAlignment="1">
      <alignment horizontal="center" wrapText="1"/>
    </xf>
    <xf xfId="0" numFmtId="0" borderId="7" applyBorder="1" fontId="5" applyFont="1" fillId="0" applyAlignment="1">
      <alignment horizontal="center" wrapText="1"/>
    </xf>
    <xf xfId="0" numFmtId="0" borderId="45" applyBorder="1" fontId="5" applyFont="1" fillId="0" applyAlignment="1">
      <alignment horizontal="center" wrapText="1"/>
    </xf>
    <xf xfId="0" numFmtId="0" borderId="46" applyBorder="1" fontId="5" applyFont="1" fillId="0" applyAlignment="1">
      <alignment horizontal="center" wrapText="1"/>
    </xf>
    <xf xfId="0" numFmtId="0" borderId="47" applyBorder="1" fontId="5" applyFont="1" fillId="0" applyAlignment="1">
      <alignment horizontal="center" wrapText="1"/>
    </xf>
    <xf xfId="0" numFmtId="0" borderId="48" applyBorder="1" fontId="5" applyFont="1" fillId="0" applyAlignment="1">
      <alignment horizontal="center" wrapText="1"/>
    </xf>
    <xf xfId="0" numFmtId="3" applyNumberFormat="1" borderId="41" applyBorder="1" fontId="5" applyFont="1" fillId="0" applyAlignment="1">
      <alignment horizontal="center" vertical="top" wrapText="1"/>
    </xf>
    <xf xfId="0" numFmtId="3" applyNumberFormat="1" borderId="42" applyBorder="1" fontId="5" applyFont="1" fillId="0" applyAlignment="1">
      <alignment horizontal="center" wrapText="1"/>
    </xf>
    <xf xfId="0" numFmtId="3" applyNumberFormat="1" borderId="44" applyBorder="1" fontId="5" applyFont="1" fillId="0" applyAlignment="1">
      <alignment horizontal="center" wrapText="1"/>
    </xf>
    <xf xfId="0" numFmtId="3" applyNumberFormat="1" borderId="7" applyBorder="1" fontId="5" applyFont="1" fillId="0" applyAlignment="1">
      <alignment horizontal="center" wrapText="1"/>
    </xf>
    <xf xfId="0" numFmtId="3" applyNumberFormat="1" borderId="46" applyBorder="1" fontId="5" applyFont="1" fillId="0" applyAlignment="1">
      <alignment horizontal="center" wrapText="1"/>
    </xf>
    <xf xfId="0" numFmtId="3" applyNumberFormat="1" borderId="47" applyBorder="1" fontId="5" applyFont="1" fillId="0" applyAlignment="1">
      <alignment horizontal="center" wrapText="1"/>
    </xf>
    <xf xfId="0" numFmtId="3" applyNumberFormat="1" borderId="5" applyBorder="1" fontId="5" applyFont="1" fillId="3" applyFill="1" applyAlignment="1">
      <alignment horizontal="left"/>
    </xf>
    <xf xfId="0" numFmtId="3" applyNumberFormat="1" borderId="5" applyBorder="1" fontId="14" applyFont="1" fillId="2" applyFill="1" applyAlignment="1">
      <alignment horizontal="right"/>
    </xf>
    <xf xfId="0" numFmtId="3" applyNumberFormat="1" borderId="11" applyBorder="1" fontId="5" applyFont="1" fillId="3" applyFill="1" applyAlignment="1">
      <alignment horizontal="left"/>
    </xf>
    <xf xfId="0" numFmtId="3" applyNumberFormat="1" borderId="24" applyBorder="1" fontId="5" applyFont="1" fillId="3" applyFill="1" applyAlignment="1">
      <alignment horizontal="left"/>
    </xf>
    <xf xfId="0" numFmtId="0" borderId="5" applyBorder="1" fontId="7" applyFont="1" fillId="2" applyFill="1" applyAlignment="1">
      <alignment horizontal="center"/>
    </xf>
    <xf xfId="0" numFmtId="0" borderId="5" applyBorder="1" fontId="13" applyFont="1" fillId="2" applyFill="1" applyAlignment="1">
      <alignment horizontal="left"/>
    </xf>
    <xf xfId="0" numFmtId="3" applyNumberFormat="1" borderId="5" applyBorder="1" fontId="15" applyFont="1" fillId="2" applyFill="1" applyAlignment="1">
      <alignment horizontal="center"/>
    </xf>
    <xf xfId="0" numFmtId="3" applyNumberFormat="1" borderId="5" applyBorder="1" fontId="16" applyFont="1" fillId="2" applyFill="1" applyAlignment="1">
      <alignment horizontal="right"/>
    </xf>
    <xf xfId="0" numFmtId="3" applyNumberFormat="1" borderId="5" applyBorder="1" fontId="16" applyFont="1" fillId="2" applyFill="1" applyAlignment="1">
      <alignment horizontal="left"/>
    </xf>
    <xf xfId="0" numFmtId="0" borderId="5" applyBorder="1" fontId="16" applyFont="1" fillId="2" applyFill="1" applyAlignment="1">
      <alignment horizontal="left"/>
    </xf>
    <xf xfId="0" numFmtId="0" borderId="5" applyBorder="1" fontId="11" applyFont="1" fillId="2" applyFill="1" applyAlignment="1">
      <alignment horizontal="left"/>
    </xf>
    <xf xfId="0" numFmtId="3" applyNumberFormat="1" borderId="5" applyBorder="1" fontId="11" applyFont="1" fillId="2" applyFill="1" applyAlignment="1">
      <alignment horizontal="center"/>
    </xf>
    <xf xfId="0" numFmtId="0" borderId="5" applyBorder="1" fontId="11" applyFont="1" fillId="2" applyFill="1" applyAlignment="1">
      <alignment horizontal="center"/>
    </xf>
    <xf xfId="0" numFmtId="4" applyNumberFormat="1" borderId="7" applyBorder="1" fontId="6" applyFont="1" fillId="0" applyAlignment="1">
      <alignment horizontal="right"/>
    </xf>
    <xf xfId="0" numFmtId="3" applyNumberFormat="1" borderId="49" applyBorder="1" fontId="5" applyFont="1" fillId="0" applyAlignment="1">
      <alignment horizontal="center" wrapText="1"/>
    </xf>
    <xf xfId="0" numFmtId="3" applyNumberFormat="1" borderId="50" applyBorder="1" fontId="5" applyFont="1" fillId="0" applyAlignment="1">
      <alignment horizontal="center" wrapText="1"/>
    </xf>
    <xf xfId="0" numFmtId="0" borderId="51" applyBorder="1" fontId="5" applyFont="1" fillId="0" applyAlignment="1">
      <alignment horizontal="center" wrapText="1"/>
    </xf>
    <xf xfId="0" numFmtId="3" applyNumberFormat="1" borderId="52" applyBorder="1" fontId="17" applyFont="1" fillId="0" applyAlignment="1">
      <alignment horizontal="left"/>
    </xf>
    <xf xfId="0" numFmtId="4" applyNumberFormat="1" borderId="53" applyBorder="1" fontId="17" applyFont="1" fillId="0" applyAlignment="1">
      <alignment horizontal="center"/>
    </xf>
    <xf xfId="0" numFmtId="3" applyNumberFormat="1" borderId="49" applyBorder="1" fontId="17" applyFont="1" fillId="0" applyAlignment="1">
      <alignment horizontal="left"/>
    </xf>
    <xf xfId="0" numFmtId="3" applyNumberFormat="1" borderId="50" applyBorder="1" fontId="17" applyFont="1" fillId="0" applyAlignment="1">
      <alignment horizontal="left"/>
    </xf>
    <xf xfId="0" numFmtId="0" borderId="51" applyBorder="1" fontId="17" applyFont="1" fillId="0" applyAlignment="1">
      <alignment horizontal="left"/>
    </xf>
    <xf xfId="0" numFmtId="3" applyNumberFormat="1" borderId="52" applyBorder="1" fontId="17" applyFont="1" fillId="0" applyAlignment="1">
      <alignment horizontal="center" wrapText="1"/>
    </xf>
    <xf xfId="0" numFmtId="3" applyNumberFormat="1" borderId="52" applyBorder="1" fontId="17" applyFont="1" fillId="0" applyAlignment="1">
      <alignment horizontal="center"/>
    </xf>
    <xf xfId="0" numFmtId="4" applyNumberFormat="1" borderId="53" applyBorder="1" fontId="17" applyFont="1" fillId="0" applyAlignment="1">
      <alignment horizontal="center" wrapText="1"/>
    </xf>
    <xf xfId="0" numFmtId="3" applyNumberFormat="1" borderId="54" applyBorder="1" fontId="17" applyFont="1" fillId="0" applyAlignment="1">
      <alignment horizontal="center"/>
    </xf>
    <xf xfId="0" numFmtId="3" applyNumberFormat="1" borderId="55" applyBorder="1" fontId="5" applyFont="1" fillId="2" applyFill="1" applyAlignment="1">
      <alignment horizontal="center" wrapText="1"/>
    </xf>
    <xf xfId="0" numFmtId="0" borderId="56" applyBorder="1" fontId="5" applyFont="1" fillId="2" applyFill="1" applyAlignment="1">
      <alignment horizontal="left" wrapText="1"/>
    </xf>
    <xf xfId="0" numFmtId="3" applyNumberFormat="1" borderId="57" applyBorder="1" fontId="17" applyFont="1" fillId="0" applyAlignment="1">
      <alignment horizontal="center"/>
    </xf>
    <xf xfId="0" numFmtId="4" applyNumberFormat="1" borderId="58" applyBorder="1" fontId="17" applyFont="1" fillId="0" applyAlignment="1">
      <alignment horizontal="center"/>
    </xf>
    <xf xfId="0" numFmtId="3" applyNumberFormat="1" borderId="59" applyBorder="1" fontId="17" applyFont="1" fillId="0" applyAlignment="1">
      <alignment horizontal="center" vertical="top"/>
    </xf>
    <xf xfId="0" numFmtId="3" applyNumberFormat="1" borderId="59" applyBorder="1" fontId="17" applyFont="1" fillId="0" applyAlignment="1">
      <alignment horizontal="center"/>
    </xf>
    <xf xfId="0" numFmtId="3" applyNumberFormat="1" borderId="60" applyBorder="1" fontId="5" applyFont="1" fillId="2" applyFill="1" applyAlignment="1">
      <alignment horizontal="center" wrapText="1"/>
    </xf>
    <xf xfId="0" numFmtId="0" borderId="61" applyBorder="1" fontId="5" applyFont="1" fillId="2" applyFill="1" applyAlignment="1">
      <alignment horizontal="left" wrapText="1"/>
    </xf>
    <xf xfId="0" numFmtId="3" applyNumberFormat="1" borderId="62" applyBorder="1" fontId="17" applyFont="1" fillId="0" applyAlignment="1">
      <alignment horizontal="center"/>
    </xf>
    <xf xfId="0" numFmtId="4" applyNumberFormat="1" borderId="63" applyBorder="1" fontId="17" applyFont="1" fillId="0" applyAlignment="1">
      <alignment horizontal="center"/>
    </xf>
    <xf xfId="0" numFmtId="3" applyNumberFormat="1" borderId="64" applyBorder="1" fontId="17" applyFont="1" fillId="0" applyAlignment="1">
      <alignment horizontal="center"/>
    </xf>
    <xf xfId="0" numFmtId="3" applyNumberFormat="1" borderId="65" applyBorder="1" fontId="5" applyFont="1" fillId="2" applyFill="1" applyAlignment="1">
      <alignment horizontal="center" wrapText="1"/>
    </xf>
    <xf xfId="0" numFmtId="0" borderId="66" applyBorder="1" fontId="5" applyFont="1" fillId="2" applyFill="1" applyAlignment="1">
      <alignment horizontal="left" wrapText="1"/>
    </xf>
    <xf xfId="0" numFmtId="3" applyNumberFormat="1" borderId="7" applyBorder="1" fontId="17" applyFont="1" fillId="0" applyAlignment="1">
      <alignment horizontal="center"/>
    </xf>
    <xf xfId="0" numFmtId="4" applyNumberFormat="1" borderId="67" applyBorder="1" fontId="17" applyFont="1" fillId="0" applyAlignment="1">
      <alignment horizontal="center"/>
    </xf>
    <xf xfId="0" numFmtId="3" applyNumberFormat="1" borderId="68" applyBorder="1" fontId="17" applyFont="1" fillId="0" applyAlignment="1">
      <alignment horizontal="center"/>
    </xf>
    <xf xfId="0" numFmtId="164" applyNumberFormat="1" borderId="58" applyBorder="1" fontId="17" applyFont="1" fillId="0" applyAlignment="1">
      <alignment horizontal="center"/>
    </xf>
    <xf xfId="0" numFmtId="164" applyNumberFormat="1" borderId="63" applyBorder="1" fontId="17" applyFont="1" fillId="0" applyAlignment="1">
      <alignment horizontal="center"/>
    </xf>
    <xf xfId="0" numFmtId="164" applyNumberFormat="1" borderId="67" applyBorder="1" fontId="17" applyFont="1" fillId="0" applyAlignment="1">
      <alignment horizontal="center"/>
    </xf>
    <xf xfId="0" numFmtId="3" applyNumberFormat="1" borderId="69" applyBorder="1" fontId="5" applyFont="1" fillId="2" applyFill="1" applyAlignment="1">
      <alignment horizontal="center" wrapText="1"/>
    </xf>
    <xf xfId="0" numFmtId="0" borderId="70" applyBorder="1" fontId="5" applyFont="1" fillId="2" applyFill="1" applyAlignment="1">
      <alignment horizontal="left" wrapText="1"/>
    </xf>
    <xf xfId="0" numFmtId="3" applyNumberFormat="1" borderId="71" applyBorder="1" fontId="5" applyFont="1" fillId="2" applyFill="1" applyAlignment="1">
      <alignment horizontal="center" wrapText="1"/>
    </xf>
    <xf xfId="0" numFmtId="0" borderId="72" applyBorder="1" fontId="5" applyFont="1" fillId="2" applyFill="1" applyAlignment="1">
      <alignment horizontal="left" wrapText="1"/>
    </xf>
    <xf xfId="0" numFmtId="4" applyNumberFormat="1" borderId="73" applyBorder="1" fontId="17" applyFont="1" fillId="0" applyAlignment="1">
      <alignment horizontal="left"/>
    </xf>
    <xf xfId="0" numFmtId="4" applyNumberFormat="1" borderId="45" applyBorder="1" fontId="17" applyFont="1" fillId="0" applyAlignment="1">
      <alignment horizontal="left"/>
    </xf>
    <xf xfId="0" numFmtId="3" applyNumberFormat="1" borderId="57" applyBorder="1" fontId="17" applyFont="1" fillId="0" applyAlignment="1">
      <alignment horizontal="left"/>
    </xf>
    <xf xfId="0" numFmtId="4" applyNumberFormat="1" borderId="74" applyBorder="1" fontId="17" applyFont="1" fillId="0" applyAlignment="1">
      <alignment horizontal="left"/>
    </xf>
    <xf xfId="0" numFmtId="4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worksheets/sheet38.xml" Type="http://schemas.openxmlformats.org/officeDocument/2006/relationships/worksheet" Id="rId38"/><Relationship Target="worksheets/sheet39.xml" Type="http://schemas.openxmlformats.org/officeDocument/2006/relationships/worksheet" Id="rId39"/><Relationship Target="worksheets/sheet40.xml" Type="http://schemas.openxmlformats.org/officeDocument/2006/relationships/worksheet" Id="rId40"/><Relationship Target="worksheets/sheet41.xml" Type="http://schemas.openxmlformats.org/officeDocument/2006/relationships/worksheet" Id="rId41"/><Relationship Target="worksheets/sheet42.xml" Type="http://schemas.openxmlformats.org/officeDocument/2006/relationships/worksheet" Id="rId42"/><Relationship Target="worksheets/sheet43.xml" Type="http://schemas.openxmlformats.org/officeDocument/2006/relationships/worksheet" Id="rId43"/><Relationship Target="worksheets/sheet44.xml" Type="http://schemas.openxmlformats.org/officeDocument/2006/relationships/worksheet" Id="rId44"/><Relationship Target="worksheets/sheet45.xml" Type="http://schemas.openxmlformats.org/officeDocument/2006/relationships/worksheet" Id="rId45"/><Relationship Target="worksheets/sheet46.xml" Type="http://schemas.openxmlformats.org/officeDocument/2006/relationships/worksheet" Id="rId46"/><Relationship Target="worksheets/sheet47.xml" Type="http://schemas.openxmlformats.org/officeDocument/2006/relationships/worksheet" Id="rId47"/><Relationship Target="worksheets/sheet48.xml" Type="http://schemas.openxmlformats.org/officeDocument/2006/relationships/worksheet" Id="rId48"/><Relationship Target="worksheets/sheet49.xml" Type="http://schemas.openxmlformats.org/officeDocument/2006/relationships/worksheet" Id="rId49"/><Relationship Target="worksheets/sheet50.xml" Type="http://schemas.openxmlformats.org/officeDocument/2006/relationships/worksheet" Id="rId50"/><Relationship Target="worksheets/sheet51.xml" Type="http://schemas.openxmlformats.org/officeDocument/2006/relationships/worksheet" Id="rId51"/><Relationship Target="worksheets/sheet52.xml" Type="http://schemas.openxmlformats.org/officeDocument/2006/relationships/worksheet" Id="rId52"/><Relationship Target="worksheets/sheet53.xml" Type="http://schemas.openxmlformats.org/officeDocument/2006/relationships/worksheet" Id="rId53"/><Relationship Target="worksheets/sheet54.xml" Type="http://schemas.openxmlformats.org/officeDocument/2006/relationships/worksheet" Id="rId54"/><Relationship Target="worksheets/sheet55.xml" Type="http://schemas.openxmlformats.org/officeDocument/2006/relationships/worksheet" Id="rId55"/><Relationship Target="worksheets/sheet56.xml" Type="http://schemas.openxmlformats.org/officeDocument/2006/relationships/worksheet" Id="rId56"/><Relationship Target="worksheets/sheet57.xml" Type="http://schemas.openxmlformats.org/officeDocument/2006/relationships/worksheet" Id="rId57"/><Relationship Target="worksheets/sheet58.xml" Type="http://schemas.openxmlformats.org/officeDocument/2006/relationships/worksheet" Id="rId58"/><Relationship Target="worksheets/sheet59.xml" Type="http://schemas.openxmlformats.org/officeDocument/2006/relationships/worksheet" Id="rId59"/><Relationship Target="worksheets/sheet60.xml" Type="http://schemas.openxmlformats.org/officeDocument/2006/relationships/worksheet" Id="rId60"/><Relationship Target="worksheets/sheet61.xml" Type="http://schemas.openxmlformats.org/officeDocument/2006/relationships/worksheet" Id="rId61"/><Relationship Target="worksheets/sheet62.xml" Type="http://schemas.openxmlformats.org/officeDocument/2006/relationships/worksheet" Id="rId62"/><Relationship Target="worksheets/sheet63.xml" Type="http://schemas.openxmlformats.org/officeDocument/2006/relationships/worksheet" Id="rId63"/><Relationship Target="worksheets/sheet64.xml" Type="http://schemas.openxmlformats.org/officeDocument/2006/relationships/worksheet" Id="rId64"/><Relationship Target="worksheets/sheet65.xml" Type="http://schemas.openxmlformats.org/officeDocument/2006/relationships/worksheet" Id="rId65"/><Relationship Target="worksheets/sheet66.xml" Type="http://schemas.openxmlformats.org/officeDocument/2006/relationships/worksheet" Id="rId66"/><Relationship Target="worksheets/sheet67.xml" Type="http://schemas.openxmlformats.org/officeDocument/2006/relationships/worksheet" Id="rId67"/><Relationship Target="worksheets/sheet68.xml" Type="http://schemas.openxmlformats.org/officeDocument/2006/relationships/worksheet" Id="rId68"/><Relationship Target="worksheets/sheet69.xml" Type="http://schemas.openxmlformats.org/officeDocument/2006/relationships/worksheet" Id="rId69"/><Relationship Target="worksheets/sheet70.xml" Type="http://schemas.openxmlformats.org/officeDocument/2006/relationships/worksheet" Id="rId70"/><Relationship Target="worksheets/sheet71.xml" Type="http://schemas.openxmlformats.org/officeDocument/2006/relationships/worksheet" Id="rId71"/><Relationship Target="worksheets/sheet72.xml" Type="http://schemas.openxmlformats.org/officeDocument/2006/relationships/worksheet" Id="rId72"/><Relationship Target="worksheets/sheet73.xml" Type="http://schemas.openxmlformats.org/officeDocument/2006/relationships/worksheet" Id="rId73"/><Relationship Target="worksheets/sheet74.xml" Type="http://schemas.openxmlformats.org/officeDocument/2006/relationships/worksheet" Id="rId74"/><Relationship Target="worksheets/sheet75.xml" Type="http://schemas.openxmlformats.org/officeDocument/2006/relationships/worksheet" Id="rId75"/><Relationship Target="worksheets/sheet76.xml" Type="http://schemas.openxmlformats.org/officeDocument/2006/relationships/worksheet" Id="rId76"/><Relationship Target="worksheets/sheet77.xml" Type="http://schemas.openxmlformats.org/officeDocument/2006/relationships/worksheet" Id="rId77"/><Relationship Target="worksheets/sheet78.xml" Type="http://schemas.openxmlformats.org/officeDocument/2006/relationships/worksheet" Id="rId78"/><Relationship Target="worksheets/sheet79.xml" Type="http://schemas.openxmlformats.org/officeDocument/2006/relationships/worksheet" Id="rId79"/><Relationship Target="worksheets/sheet80.xml" Type="http://schemas.openxmlformats.org/officeDocument/2006/relationships/worksheet" Id="rId80"/><Relationship Target="worksheets/sheet81.xml" Type="http://schemas.openxmlformats.org/officeDocument/2006/relationships/worksheet" Id="rId81"/><Relationship Target="worksheets/sheet82.xml" Type="http://schemas.openxmlformats.org/officeDocument/2006/relationships/worksheet" Id="rId82"/><Relationship Target="worksheets/sheet83.xml" Type="http://schemas.openxmlformats.org/officeDocument/2006/relationships/worksheet" Id="rId83"/><Relationship Target="worksheets/sheet84.xml" Type="http://schemas.openxmlformats.org/officeDocument/2006/relationships/worksheet" Id="rId84"/><Relationship Target="worksheets/sheet85.xml" Type="http://schemas.openxmlformats.org/officeDocument/2006/relationships/worksheet" Id="rId85"/><Relationship Target="worksheets/sheet86.xml" Type="http://schemas.openxmlformats.org/officeDocument/2006/relationships/worksheet" Id="rId86"/><Relationship Target="worksheets/sheet87.xml" Type="http://schemas.openxmlformats.org/officeDocument/2006/relationships/worksheet" Id="rId87"/><Relationship Target="worksheets/sheet88.xml" Type="http://schemas.openxmlformats.org/officeDocument/2006/relationships/worksheet" Id="rId88"/><Relationship Target="worksheets/sheet89.xml" Type="http://schemas.openxmlformats.org/officeDocument/2006/relationships/worksheet" Id="rId89"/><Relationship Target="worksheets/sheet90.xml" Type="http://schemas.openxmlformats.org/officeDocument/2006/relationships/worksheet" Id="rId90"/><Relationship Target="worksheets/sheet91.xml" Type="http://schemas.openxmlformats.org/officeDocument/2006/relationships/worksheet" Id="rId91"/><Relationship Target="worksheets/sheet92.xml" Type="http://schemas.openxmlformats.org/officeDocument/2006/relationships/worksheet" Id="rId92"/><Relationship Target="worksheets/sheet93.xml" Type="http://schemas.openxmlformats.org/officeDocument/2006/relationships/worksheet" Id="rId93"/><Relationship Target="worksheets/sheet94.xml" Type="http://schemas.openxmlformats.org/officeDocument/2006/relationships/worksheet" Id="rId94"/><Relationship Target="worksheets/sheet95.xml" Type="http://schemas.openxmlformats.org/officeDocument/2006/relationships/worksheet" Id="rId95"/><Relationship Target="worksheets/sheet96.xml" Type="http://schemas.openxmlformats.org/officeDocument/2006/relationships/worksheet" Id="rId96"/><Relationship Target="worksheets/sheet97.xml" Type="http://schemas.openxmlformats.org/officeDocument/2006/relationships/worksheet" Id="rId97"/><Relationship Target="worksheets/sheet98.xml" Type="http://schemas.openxmlformats.org/officeDocument/2006/relationships/worksheet" Id="rId98"/><Relationship Target="worksheets/sheet99.xml" Type="http://schemas.openxmlformats.org/officeDocument/2006/relationships/worksheet" Id="rId99"/><Relationship Target="worksheets/sheet100.xml" Type="http://schemas.openxmlformats.org/officeDocument/2006/relationships/worksheet" Id="rId100"/><Relationship Target="worksheets/sheet101.xml" Type="http://schemas.openxmlformats.org/officeDocument/2006/relationships/worksheet" Id="rId101"/><Relationship Target="worksheets/sheet102.xml" Type="http://schemas.openxmlformats.org/officeDocument/2006/relationships/worksheet" Id="rId102"/><Relationship Target="worksheets/sheet103.xml" Type="http://schemas.openxmlformats.org/officeDocument/2006/relationships/worksheet" Id="rId103"/><Relationship Target="worksheets/sheet104.xml" Type="http://schemas.openxmlformats.org/officeDocument/2006/relationships/worksheet" Id="rId104"/><Relationship Target="worksheets/sheet105.xml" Type="http://schemas.openxmlformats.org/officeDocument/2006/relationships/worksheet" Id="rId105"/><Relationship Target="worksheets/sheet106.xml" Type="http://schemas.openxmlformats.org/officeDocument/2006/relationships/worksheet" Id="rId106"/><Relationship Target="worksheets/sheet107.xml" Type="http://schemas.openxmlformats.org/officeDocument/2006/relationships/worksheet" Id="rId107"/><Relationship Target="worksheets/sheet108.xml" Type="http://schemas.openxmlformats.org/officeDocument/2006/relationships/worksheet" Id="rId108"/><Relationship Target="worksheets/sheet109.xml" Type="http://schemas.openxmlformats.org/officeDocument/2006/relationships/worksheet" Id="rId109"/><Relationship Target="worksheets/sheet110.xml" Type="http://schemas.openxmlformats.org/officeDocument/2006/relationships/worksheet" Id="rId110"/><Relationship Target="worksheets/sheet111.xml" Type="http://schemas.openxmlformats.org/officeDocument/2006/relationships/worksheet" Id="rId111"/><Relationship Target="worksheets/sheet112.xml" Type="http://schemas.openxmlformats.org/officeDocument/2006/relationships/worksheet" Id="rId112"/><Relationship Target="worksheets/sheet113.xml" Type="http://schemas.openxmlformats.org/officeDocument/2006/relationships/worksheet" Id="rId113"/><Relationship Target="worksheets/sheet114.xml" Type="http://schemas.openxmlformats.org/officeDocument/2006/relationships/worksheet" Id="rId114"/><Relationship Target="worksheets/sheet115.xml" Type="http://schemas.openxmlformats.org/officeDocument/2006/relationships/worksheet" Id="rId115"/><Relationship Target="worksheets/sheet116.xml" Type="http://schemas.openxmlformats.org/officeDocument/2006/relationships/worksheet" Id="rId116"/><Relationship Target="worksheets/sheet117.xml" Type="http://schemas.openxmlformats.org/officeDocument/2006/relationships/worksheet" Id="rId117"/><Relationship Target="worksheets/sheet118.xml" Type="http://schemas.openxmlformats.org/officeDocument/2006/relationships/worksheet" Id="rId118"/><Relationship Target="worksheets/sheet119.xml" Type="http://schemas.openxmlformats.org/officeDocument/2006/relationships/worksheet" Id="rId119"/><Relationship Target="worksheets/sheet120.xml" Type="http://schemas.openxmlformats.org/officeDocument/2006/relationships/worksheet" Id="rId120"/><Relationship Target="worksheets/sheet121.xml" Type="http://schemas.openxmlformats.org/officeDocument/2006/relationships/worksheet" Id="rId121"/><Relationship Target="worksheets/sheet122.xml" Type="http://schemas.openxmlformats.org/officeDocument/2006/relationships/worksheet" Id="rId122"/><Relationship Target="worksheets/sheet123.xml" Type="http://schemas.openxmlformats.org/officeDocument/2006/relationships/worksheet" Id="rId123"/><Relationship Target="worksheets/sheet124.xml" Type="http://schemas.openxmlformats.org/officeDocument/2006/relationships/worksheet" Id="rId124"/><Relationship Target="worksheets/sheet125.xml" Type="http://schemas.openxmlformats.org/officeDocument/2006/relationships/worksheet" Id="rId125"/><Relationship Target="worksheets/sheet126.xml" Type="http://schemas.openxmlformats.org/officeDocument/2006/relationships/worksheet" Id="rId126"/><Relationship Target="worksheets/sheet127.xml" Type="http://schemas.openxmlformats.org/officeDocument/2006/relationships/worksheet" Id="rId127"/><Relationship Target="worksheets/sheet128.xml" Type="http://schemas.openxmlformats.org/officeDocument/2006/relationships/worksheet" Id="rId128"/><Relationship Target="worksheets/sheet129.xml" Type="http://schemas.openxmlformats.org/officeDocument/2006/relationships/worksheet" Id="rId129"/><Relationship Target="worksheets/sheet130.xml" Type="http://schemas.openxmlformats.org/officeDocument/2006/relationships/worksheet" Id="rId130"/><Relationship Target="worksheets/sheet131.xml" Type="http://schemas.openxmlformats.org/officeDocument/2006/relationships/worksheet" Id="rId131"/><Relationship Target="worksheets/sheet132.xml" Type="http://schemas.openxmlformats.org/officeDocument/2006/relationships/worksheet" Id="rId132"/><Relationship Target="worksheets/sheet133.xml" Type="http://schemas.openxmlformats.org/officeDocument/2006/relationships/worksheet" Id="rId133"/><Relationship Target="worksheets/sheet134.xml" Type="http://schemas.openxmlformats.org/officeDocument/2006/relationships/worksheet" Id="rId134"/><Relationship Target="worksheets/sheet135.xml" Type="http://schemas.openxmlformats.org/officeDocument/2006/relationships/worksheet" Id="rId135"/><Relationship Target="worksheets/sheet136.xml" Type="http://schemas.openxmlformats.org/officeDocument/2006/relationships/worksheet" Id="rId136"/><Relationship Target="worksheets/sheet137.xml" Type="http://schemas.openxmlformats.org/officeDocument/2006/relationships/worksheet" Id="rId137"/><Relationship Target="worksheets/sheet138.xml" Type="http://schemas.openxmlformats.org/officeDocument/2006/relationships/worksheet" Id="rId138"/><Relationship Target="worksheets/sheet139.xml" Type="http://schemas.openxmlformats.org/officeDocument/2006/relationships/worksheet" Id="rId139"/><Relationship Target="worksheets/sheet140.xml" Type="http://schemas.openxmlformats.org/officeDocument/2006/relationships/worksheet" Id="rId140"/><Relationship Target="worksheets/sheet141.xml" Type="http://schemas.openxmlformats.org/officeDocument/2006/relationships/worksheet" Id="rId141"/><Relationship Target="worksheets/sheet142.xml" Type="http://schemas.openxmlformats.org/officeDocument/2006/relationships/worksheet" Id="rId142"/><Relationship Target="worksheets/sheet143.xml" Type="http://schemas.openxmlformats.org/officeDocument/2006/relationships/worksheet" Id="rId143"/><Relationship Target="worksheets/sheet144.xml" Type="http://schemas.openxmlformats.org/officeDocument/2006/relationships/worksheet" Id="rId144"/><Relationship Target="worksheets/sheet145.xml" Type="http://schemas.openxmlformats.org/officeDocument/2006/relationships/worksheet" Id="rId145"/><Relationship Target="worksheets/sheet146.xml" Type="http://schemas.openxmlformats.org/officeDocument/2006/relationships/worksheet" Id="rId146"/><Relationship Target="worksheets/sheet147.xml" Type="http://schemas.openxmlformats.org/officeDocument/2006/relationships/worksheet" Id="rId147"/><Relationship Target="worksheets/sheet148.xml" Type="http://schemas.openxmlformats.org/officeDocument/2006/relationships/worksheet" Id="rId148"/><Relationship Target="worksheets/sheet149.xml" Type="http://schemas.openxmlformats.org/officeDocument/2006/relationships/worksheet" Id="rId149"/><Relationship Target="worksheets/sheet150.xml" Type="http://schemas.openxmlformats.org/officeDocument/2006/relationships/worksheet" Id="rId150"/><Relationship Target="sharedStrings.xml" Type="http://schemas.openxmlformats.org/officeDocument/2006/relationships/sharedStrings" Id="rId151"/><Relationship Target="styles.xml" Type="http://schemas.openxmlformats.org/officeDocument/2006/relationships/styles" Id="rId152"/><Relationship Target="theme/theme1.xml" Type="http://schemas.openxmlformats.org/officeDocument/2006/relationships/theme" Id="rId15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94"/>
  <sheetViews>
    <sheetView workbookViewId="0"/>
  </sheetViews>
  <sheetFormatPr defaultRowHeight="15" x14ac:dyDescent="0.25"/>
  <cols>
    <col min="1" max="1" style="101" width="13.576428571428572" customWidth="1" bestFit="1"/>
    <col min="2" max="2" style="106" width="13.576428571428572" customWidth="1" bestFit="1"/>
    <col min="3" max="3" style="106" width="13.576428571428572" customWidth="1" bestFit="1"/>
    <col min="4" max="4" style="106" width="6.576428571428571" customWidth="1" bestFit="1"/>
    <col min="5" max="5" style="106" width="10.862142857142858" customWidth="1" bestFit="1"/>
    <col min="6" max="6" style="104" width="43.29071428571429" customWidth="1" bestFit="1"/>
    <col min="7" max="7" style="103" width="13.576428571428572" customWidth="1" bestFit="1"/>
    <col min="8" max="8" style="103" width="13.576428571428572" customWidth="1" bestFit="1"/>
    <col min="9" max="9" style="235" width="13.576428571428572" customWidth="1" bestFit="1"/>
  </cols>
  <sheetData>
    <row x14ac:dyDescent="0.25" r="1" customHeight="1" ht="18.75">
      <c r="A1" s="10"/>
      <c r="B1" s="15"/>
      <c r="C1" s="15"/>
      <c r="D1" s="15"/>
      <c r="E1" s="15"/>
      <c r="F1" s="12"/>
      <c r="G1" s="11"/>
      <c r="H1" s="11"/>
      <c r="I1" s="195"/>
    </row>
    <row x14ac:dyDescent="0.25" r="2" customHeight="1" ht="18.75">
      <c r="A2" s="10"/>
      <c r="B2" s="196" t="s">
        <v>307</v>
      </c>
      <c r="C2" s="196" t="s">
        <v>308</v>
      </c>
      <c r="D2" s="196" t="s">
        <v>308</v>
      </c>
      <c r="E2" s="197" t="s">
        <v>309</v>
      </c>
      <c r="F2" s="198" t="s">
        <v>310</v>
      </c>
      <c r="G2" s="199"/>
      <c r="H2" s="199"/>
      <c r="I2" s="200" t="s">
        <v>311</v>
      </c>
    </row>
    <row x14ac:dyDescent="0.25" r="3" customHeight="1" ht="15.75">
      <c r="A3" s="10"/>
      <c r="B3" s="201"/>
      <c r="C3" s="201"/>
      <c r="D3" s="201"/>
      <c r="E3" s="202"/>
      <c r="F3" s="203"/>
      <c r="G3" s="204" t="s">
        <v>312</v>
      </c>
      <c r="H3" s="205" t="s">
        <v>313</v>
      </c>
      <c r="I3" s="206" t="s">
        <v>314</v>
      </c>
    </row>
    <row x14ac:dyDescent="0.25" r="4" customHeight="1" ht="15.75">
      <c r="A4" s="10"/>
      <c r="B4" s="207">
        <v>2009</v>
      </c>
      <c r="C4" s="207">
        <v>1</v>
      </c>
      <c r="D4" s="207">
        <v>1</v>
      </c>
      <c r="E4" s="208">
        <v>109111443</v>
      </c>
      <c r="F4" s="209" t="s">
        <v>315</v>
      </c>
      <c r="G4" s="210">
        <v>18</v>
      </c>
      <c r="H4" s="210">
        <v>21</v>
      </c>
      <c r="I4" s="211">
        <v>6.3</v>
      </c>
    </row>
    <row x14ac:dyDescent="0.25" r="5" customHeight="1" ht="15.75">
      <c r="A5" s="10"/>
      <c r="B5" s="207">
        <v>2010</v>
      </c>
      <c r="C5" s="207">
        <v>2</v>
      </c>
      <c r="D5" s="207">
        <v>1</v>
      </c>
      <c r="E5" s="208">
        <v>110112398</v>
      </c>
      <c r="F5" s="209" t="s">
        <v>316</v>
      </c>
      <c r="G5" s="210">
        <v>15</v>
      </c>
      <c r="H5" s="210">
        <v>20</v>
      </c>
      <c r="I5" s="211">
        <v>6.3</v>
      </c>
    </row>
    <row x14ac:dyDescent="0.25" r="6" customHeight="1" ht="15.75">
      <c r="A6" s="10"/>
      <c r="B6" s="212">
        <v>2011</v>
      </c>
      <c r="C6" s="207">
        <v>3</v>
      </c>
      <c r="D6" s="213">
        <v>1</v>
      </c>
      <c r="E6" s="214">
        <v>111110011</v>
      </c>
      <c r="F6" s="215" t="s">
        <v>317</v>
      </c>
      <c r="G6" s="216">
        <v>14</v>
      </c>
      <c r="H6" s="216">
        <v>15</v>
      </c>
      <c r="I6" s="217">
        <v>6.8</v>
      </c>
    </row>
    <row x14ac:dyDescent="0.25" r="7" customHeight="1" ht="15.75">
      <c r="A7" s="10"/>
      <c r="B7" s="218"/>
      <c r="C7" s="207">
        <v>4</v>
      </c>
      <c r="D7" s="218">
        <v>2</v>
      </c>
      <c r="E7" s="219">
        <v>111110037</v>
      </c>
      <c r="F7" s="220" t="s">
        <v>318</v>
      </c>
      <c r="G7" s="221">
        <v>14</v>
      </c>
      <c r="H7" s="221">
        <v>21</v>
      </c>
      <c r="I7" s="222">
        <v>5.7</v>
      </c>
    </row>
    <row x14ac:dyDescent="0.25" r="8" customHeight="1" ht="15.75">
      <c r="A8" s="10"/>
      <c r="B8" s="207"/>
      <c r="C8" s="207">
        <v>5</v>
      </c>
      <c r="D8" s="218">
        <v>3</v>
      </c>
      <c r="E8" s="208">
        <v>111110169</v>
      </c>
      <c r="F8" s="209" t="s">
        <v>319</v>
      </c>
      <c r="G8" s="210">
        <v>11</v>
      </c>
      <c r="H8" s="210">
        <v>2</v>
      </c>
      <c r="I8" s="211">
        <v>7.8</v>
      </c>
    </row>
    <row x14ac:dyDescent="0.25" r="9" customHeight="1" ht="15.75">
      <c r="A9" s="10"/>
      <c r="B9" s="212">
        <v>2012</v>
      </c>
      <c r="C9" s="223">
        <v>6</v>
      </c>
      <c r="D9" s="213">
        <v>1</v>
      </c>
      <c r="E9" s="214">
        <v>112110135</v>
      </c>
      <c r="F9" s="215" t="s">
        <v>320</v>
      </c>
      <c r="G9" s="216">
        <v>10</v>
      </c>
      <c r="H9" s="216">
        <v>7</v>
      </c>
      <c r="I9" s="217">
        <v>6.8</v>
      </c>
    </row>
    <row x14ac:dyDescent="0.25" r="10" customHeight="1" ht="15.75">
      <c r="A10" s="10"/>
      <c r="B10" s="218"/>
      <c r="C10" s="223">
        <v>7</v>
      </c>
      <c r="D10" s="218">
        <v>2</v>
      </c>
      <c r="E10" s="219">
        <v>112110168</v>
      </c>
      <c r="F10" s="220" t="s">
        <v>321</v>
      </c>
      <c r="G10" s="221">
        <v>12</v>
      </c>
      <c r="H10" s="221">
        <v>10</v>
      </c>
      <c r="I10" s="222">
        <v>6.8</v>
      </c>
    </row>
    <row x14ac:dyDescent="0.25" r="11" customHeight="1" ht="15.75">
      <c r="A11" s="10"/>
      <c r="B11" s="218"/>
      <c r="C11" s="223">
        <v>8</v>
      </c>
      <c r="D11" s="218">
        <v>3</v>
      </c>
      <c r="E11" s="219">
        <v>112110549</v>
      </c>
      <c r="F11" s="220" t="s">
        <v>322</v>
      </c>
      <c r="G11" s="221">
        <v>12</v>
      </c>
      <c r="H11" s="221">
        <v>14</v>
      </c>
      <c r="I11" s="222">
        <v>6.2</v>
      </c>
    </row>
    <row x14ac:dyDescent="0.25" r="12" customHeight="1" ht="15.75">
      <c r="A12" s="10"/>
      <c r="B12" s="218"/>
      <c r="C12" s="223">
        <v>9</v>
      </c>
      <c r="D12" s="218">
        <v>4</v>
      </c>
      <c r="E12" s="219">
        <v>112110945</v>
      </c>
      <c r="F12" s="220" t="s">
        <v>323</v>
      </c>
      <c r="G12" s="221">
        <v>12</v>
      </c>
      <c r="H12" s="221">
        <v>8</v>
      </c>
      <c r="I12" s="222">
        <v>7.2</v>
      </c>
    </row>
    <row x14ac:dyDescent="0.25" r="13" customHeight="1" ht="15.75">
      <c r="A13" s="10"/>
      <c r="B13" s="207"/>
      <c r="C13" s="223">
        <v>10</v>
      </c>
      <c r="D13" s="207">
        <v>5</v>
      </c>
      <c r="E13" s="208">
        <v>112112982</v>
      </c>
      <c r="F13" s="209" t="s">
        <v>324</v>
      </c>
      <c r="G13" s="210">
        <v>12</v>
      </c>
      <c r="H13" s="210">
        <v>9</v>
      </c>
      <c r="I13" s="224">
        <v>7</v>
      </c>
    </row>
    <row x14ac:dyDescent="0.25" r="14" customHeight="1" ht="15.75">
      <c r="A14" s="10"/>
      <c r="B14" s="212">
        <v>2013</v>
      </c>
      <c r="C14" s="223">
        <v>11</v>
      </c>
      <c r="D14" s="218">
        <v>1</v>
      </c>
      <c r="E14" s="214">
        <v>113110209</v>
      </c>
      <c r="F14" s="215" t="s">
        <v>325</v>
      </c>
      <c r="G14" s="216">
        <v>10</v>
      </c>
      <c r="H14" s="216">
        <v>3</v>
      </c>
      <c r="I14" s="225">
        <v>7.1</v>
      </c>
    </row>
    <row x14ac:dyDescent="0.25" r="15" customHeight="1" ht="15.75">
      <c r="A15" s="10"/>
      <c r="B15" s="218"/>
      <c r="C15" s="223">
        <v>12</v>
      </c>
      <c r="D15" s="218">
        <v>2</v>
      </c>
      <c r="E15" s="219">
        <v>113110654</v>
      </c>
      <c r="F15" s="220" t="s">
        <v>326</v>
      </c>
      <c r="G15" s="221">
        <v>10</v>
      </c>
      <c r="H15" s="221">
        <v>2</v>
      </c>
      <c r="I15" s="222">
        <v>7.9</v>
      </c>
    </row>
    <row x14ac:dyDescent="0.25" r="16" customHeight="1" ht="15.75">
      <c r="A16" s="10"/>
      <c r="B16" s="218"/>
      <c r="C16" s="223">
        <v>13</v>
      </c>
      <c r="D16" s="218">
        <v>3</v>
      </c>
      <c r="E16" s="219">
        <v>113110662</v>
      </c>
      <c r="F16" s="220" t="s">
        <v>327</v>
      </c>
      <c r="G16" s="221">
        <v>10</v>
      </c>
      <c r="H16" s="221">
        <v>2</v>
      </c>
      <c r="I16" s="222">
        <v>7.5</v>
      </c>
    </row>
    <row x14ac:dyDescent="0.25" r="17" customHeight="1" ht="15.75">
      <c r="A17" s="10"/>
      <c r="B17" s="218"/>
      <c r="C17" s="223">
        <v>14</v>
      </c>
      <c r="D17" s="218">
        <v>4</v>
      </c>
      <c r="E17" s="219">
        <v>113111306</v>
      </c>
      <c r="F17" s="220" t="s">
        <v>328</v>
      </c>
      <c r="G17" s="221">
        <v>9</v>
      </c>
      <c r="H17" s="221">
        <v>2</v>
      </c>
      <c r="I17" s="222">
        <v>7.6</v>
      </c>
    </row>
    <row x14ac:dyDescent="0.25" r="18" customHeight="1" ht="15.75">
      <c r="A18" s="10"/>
      <c r="B18" s="218"/>
      <c r="C18" s="223">
        <v>15</v>
      </c>
      <c r="D18" s="218">
        <v>5</v>
      </c>
      <c r="E18" s="219">
        <v>113111355</v>
      </c>
      <c r="F18" s="220" t="s">
        <v>329</v>
      </c>
      <c r="G18" s="221">
        <v>10</v>
      </c>
      <c r="H18" s="221">
        <v>3</v>
      </c>
      <c r="I18" s="222">
        <v>6.5</v>
      </c>
    </row>
    <row x14ac:dyDescent="0.25" r="19" customHeight="1" ht="15.75">
      <c r="A19" s="10"/>
      <c r="B19" s="207"/>
      <c r="C19" s="223">
        <v>16</v>
      </c>
      <c r="D19" s="207">
        <v>6</v>
      </c>
      <c r="E19" s="208">
        <v>113111405</v>
      </c>
      <c r="F19" s="209" t="s">
        <v>330</v>
      </c>
      <c r="G19" s="210">
        <v>9</v>
      </c>
      <c r="H19" s="210">
        <v>8</v>
      </c>
      <c r="I19" s="211">
        <v>6.7</v>
      </c>
    </row>
    <row x14ac:dyDescent="0.25" r="20" customHeight="1" ht="15.75">
      <c r="A20" s="10"/>
      <c r="B20" s="212">
        <v>2014</v>
      </c>
      <c r="C20" s="207">
        <v>17</v>
      </c>
      <c r="D20" s="218">
        <v>1</v>
      </c>
      <c r="E20" s="214">
        <v>114110802</v>
      </c>
      <c r="F20" s="215" t="s">
        <v>331</v>
      </c>
      <c r="G20" s="216">
        <v>8</v>
      </c>
      <c r="H20" s="216">
        <v>0</v>
      </c>
      <c r="I20" s="217">
        <v>8.2</v>
      </c>
    </row>
    <row x14ac:dyDescent="0.25" r="21" customHeight="1" ht="15.75">
      <c r="A21" s="10"/>
      <c r="B21" s="218"/>
      <c r="C21" s="207">
        <v>18</v>
      </c>
      <c r="D21" s="218">
        <v>2</v>
      </c>
      <c r="E21" s="219">
        <v>114110844</v>
      </c>
      <c r="F21" s="220" t="s">
        <v>332</v>
      </c>
      <c r="G21" s="221">
        <v>8</v>
      </c>
      <c r="H21" s="221">
        <v>0</v>
      </c>
      <c r="I21" s="222">
        <v>8.3</v>
      </c>
    </row>
    <row x14ac:dyDescent="0.25" r="22" customHeight="1" ht="15.75">
      <c r="A22" s="10"/>
      <c r="B22" s="218"/>
      <c r="C22" s="207">
        <v>19</v>
      </c>
      <c r="D22" s="218">
        <v>3</v>
      </c>
      <c r="E22" s="219">
        <v>114110893</v>
      </c>
      <c r="F22" s="220" t="s">
        <v>333</v>
      </c>
      <c r="G22" s="221">
        <v>8</v>
      </c>
      <c r="H22" s="221">
        <v>11</v>
      </c>
      <c r="I22" s="222">
        <v>5.7</v>
      </c>
    </row>
    <row x14ac:dyDescent="0.25" r="23" customHeight="1" ht="15.75">
      <c r="A23" s="10"/>
      <c r="B23" s="218"/>
      <c r="C23" s="207">
        <v>20</v>
      </c>
      <c r="D23" s="218">
        <v>4</v>
      </c>
      <c r="E23" s="219">
        <v>114110919</v>
      </c>
      <c r="F23" s="220" t="s">
        <v>334</v>
      </c>
      <c r="G23" s="221">
        <v>8</v>
      </c>
      <c r="H23" s="221">
        <v>0</v>
      </c>
      <c r="I23" s="222">
        <v>8.2</v>
      </c>
    </row>
    <row x14ac:dyDescent="0.25" r="24" customHeight="1" ht="15.75">
      <c r="A24" s="10"/>
      <c r="B24" s="218"/>
      <c r="C24" s="207">
        <v>21</v>
      </c>
      <c r="D24" s="218">
        <v>5</v>
      </c>
      <c r="E24" s="219">
        <v>114111230</v>
      </c>
      <c r="F24" s="220" t="s">
        <v>335</v>
      </c>
      <c r="G24" s="221">
        <v>8</v>
      </c>
      <c r="H24" s="221">
        <v>19</v>
      </c>
      <c r="I24" s="222">
        <v>3.1</v>
      </c>
    </row>
    <row x14ac:dyDescent="0.25" r="25" customHeight="1" ht="15.75">
      <c r="A25" s="10"/>
      <c r="B25" s="207"/>
      <c r="C25" s="207">
        <v>22</v>
      </c>
      <c r="D25" s="207">
        <v>6</v>
      </c>
      <c r="E25" s="208">
        <v>114111263</v>
      </c>
      <c r="F25" s="209" t="s">
        <v>336</v>
      </c>
      <c r="G25" s="210">
        <v>8</v>
      </c>
      <c r="H25" s="210">
        <v>5</v>
      </c>
      <c r="I25" s="211">
        <v>6.9</v>
      </c>
    </row>
    <row x14ac:dyDescent="0.25" r="26" customHeight="1" ht="15.75">
      <c r="A26" s="10"/>
      <c r="B26" s="212">
        <v>2015</v>
      </c>
      <c r="C26" s="207">
        <v>23</v>
      </c>
      <c r="D26" s="213">
        <v>1</v>
      </c>
      <c r="E26" s="214">
        <v>115110033</v>
      </c>
      <c r="F26" s="215" t="s">
        <v>337</v>
      </c>
      <c r="G26" s="216">
        <v>6</v>
      </c>
      <c r="H26" s="216">
        <v>3</v>
      </c>
      <c r="I26" s="217">
        <v>7.6</v>
      </c>
    </row>
    <row x14ac:dyDescent="0.25" r="27" customHeight="1" ht="15.75">
      <c r="A27" s="10"/>
      <c r="B27" s="218"/>
      <c r="C27" s="207">
        <v>24</v>
      </c>
      <c r="D27" s="218">
        <v>2</v>
      </c>
      <c r="E27" s="219">
        <v>115110132</v>
      </c>
      <c r="F27" s="220" t="s">
        <v>338</v>
      </c>
      <c r="G27" s="221">
        <v>6</v>
      </c>
      <c r="H27" s="221">
        <v>8</v>
      </c>
      <c r="I27" s="222">
        <v>4.8</v>
      </c>
    </row>
    <row x14ac:dyDescent="0.25" r="28" customHeight="1" ht="15.75">
      <c r="A28" s="10"/>
      <c r="B28" s="218"/>
      <c r="C28" s="207">
        <v>25</v>
      </c>
      <c r="D28" s="218">
        <v>3</v>
      </c>
      <c r="E28" s="219">
        <v>115110215</v>
      </c>
      <c r="F28" s="220" t="s">
        <v>339</v>
      </c>
      <c r="G28" s="221">
        <v>6</v>
      </c>
      <c r="H28" s="221">
        <v>2</v>
      </c>
      <c r="I28" s="222">
        <v>7.6</v>
      </c>
    </row>
    <row x14ac:dyDescent="0.25" r="29" customHeight="1" ht="15.75">
      <c r="A29" s="10"/>
      <c r="B29" s="218"/>
      <c r="C29" s="207">
        <v>26</v>
      </c>
      <c r="D29" s="218">
        <v>4</v>
      </c>
      <c r="E29" s="219">
        <v>115110231</v>
      </c>
      <c r="F29" s="220" t="s">
        <v>340</v>
      </c>
      <c r="G29" s="221">
        <v>6</v>
      </c>
      <c r="H29" s="221">
        <v>5</v>
      </c>
      <c r="I29" s="222">
        <v>6.6</v>
      </c>
    </row>
    <row x14ac:dyDescent="0.25" r="30" customHeight="1" ht="15.75">
      <c r="A30" s="10"/>
      <c r="B30" s="218"/>
      <c r="C30" s="207">
        <v>27</v>
      </c>
      <c r="D30" s="218">
        <v>5</v>
      </c>
      <c r="E30" s="219">
        <v>115110249</v>
      </c>
      <c r="F30" s="220" t="s">
        <v>341</v>
      </c>
      <c r="G30" s="221">
        <v>6</v>
      </c>
      <c r="H30" s="221">
        <v>5</v>
      </c>
      <c r="I30" s="222">
        <v>6.8</v>
      </c>
    </row>
    <row x14ac:dyDescent="0.25" r="31" customHeight="1" ht="15.75">
      <c r="A31" s="10"/>
      <c r="B31" s="218"/>
      <c r="C31" s="207">
        <v>28</v>
      </c>
      <c r="D31" s="218">
        <v>6</v>
      </c>
      <c r="E31" s="219">
        <v>115110256</v>
      </c>
      <c r="F31" s="220" t="s">
        <v>342</v>
      </c>
      <c r="G31" s="221">
        <v>6</v>
      </c>
      <c r="H31" s="221">
        <v>4</v>
      </c>
      <c r="I31" s="222">
        <v>7.7</v>
      </c>
    </row>
    <row x14ac:dyDescent="0.25" r="32" customHeight="1" ht="15.75">
      <c r="A32" s="10"/>
      <c r="B32" s="218"/>
      <c r="C32" s="207">
        <v>29</v>
      </c>
      <c r="D32" s="218">
        <v>7</v>
      </c>
      <c r="E32" s="219">
        <v>115111742</v>
      </c>
      <c r="F32" s="220" t="s">
        <v>343</v>
      </c>
      <c r="G32" s="221">
        <v>6</v>
      </c>
      <c r="H32" s="221">
        <v>1</v>
      </c>
      <c r="I32" s="222">
        <v>7.6</v>
      </c>
    </row>
    <row x14ac:dyDescent="0.25" r="33" customHeight="1" ht="15.75">
      <c r="A33" s="10"/>
      <c r="B33" s="218"/>
      <c r="C33" s="207">
        <v>30</v>
      </c>
      <c r="D33" s="218">
        <v>8</v>
      </c>
      <c r="E33" s="219">
        <v>115112294</v>
      </c>
      <c r="F33" s="220" t="s">
        <v>344</v>
      </c>
      <c r="G33" s="221">
        <v>6</v>
      </c>
      <c r="H33" s="221">
        <v>5</v>
      </c>
      <c r="I33" s="222">
        <v>7.2</v>
      </c>
    </row>
    <row x14ac:dyDescent="0.25" r="34" customHeight="1" ht="15.75">
      <c r="A34" s="10"/>
      <c r="B34" s="207"/>
      <c r="C34" s="207">
        <v>31</v>
      </c>
      <c r="D34" s="207">
        <v>9</v>
      </c>
      <c r="E34" s="208">
        <v>115112351</v>
      </c>
      <c r="F34" s="209" t="s">
        <v>345</v>
      </c>
      <c r="G34" s="210">
        <v>6</v>
      </c>
      <c r="H34" s="210">
        <v>9</v>
      </c>
      <c r="I34" s="211">
        <v>6.3</v>
      </c>
    </row>
    <row x14ac:dyDescent="0.25" r="35" customHeight="1" ht="15.75">
      <c r="A35" s="10"/>
      <c r="B35" s="212">
        <v>2016</v>
      </c>
      <c r="C35" s="207">
        <v>32</v>
      </c>
      <c r="D35" s="213">
        <v>1</v>
      </c>
      <c r="E35" s="214">
        <v>116110487</v>
      </c>
      <c r="F35" s="215" t="s">
        <v>346</v>
      </c>
      <c r="G35" s="216">
        <v>2</v>
      </c>
      <c r="H35" s="216">
        <v>5</v>
      </c>
      <c r="I35" s="217">
        <v>4.8</v>
      </c>
    </row>
    <row x14ac:dyDescent="0.25" r="36" customHeight="1" ht="15.75">
      <c r="A36" s="10"/>
      <c r="B36" s="218"/>
      <c r="C36" s="207">
        <v>33</v>
      </c>
      <c r="D36" s="218">
        <v>2</v>
      </c>
      <c r="E36" s="219">
        <v>116112277</v>
      </c>
      <c r="F36" s="220" t="s">
        <v>347</v>
      </c>
      <c r="G36" s="221">
        <v>4</v>
      </c>
      <c r="H36" s="221">
        <v>0</v>
      </c>
      <c r="I36" s="222">
        <v>7.7</v>
      </c>
    </row>
    <row x14ac:dyDescent="0.25" r="37" customHeight="1" ht="15.75">
      <c r="A37" s="10"/>
      <c r="B37" s="218"/>
      <c r="C37" s="207">
        <v>34</v>
      </c>
      <c r="D37" s="218">
        <v>3</v>
      </c>
      <c r="E37" s="219">
        <v>116112285</v>
      </c>
      <c r="F37" s="220" t="s">
        <v>348</v>
      </c>
      <c r="G37" s="221">
        <v>4</v>
      </c>
      <c r="H37" s="221">
        <v>0</v>
      </c>
      <c r="I37" s="222">
        <v>8.2</v>
      </c>
    </row>
    <row x14ac:dyDescent="0.25" r="38" customHeight="1" ht="15.75">
      <c r="A38" s="10"/>
      <c r="B38" s="218"/>
      <c r="C38" s="207">
        <v>35</v>
      </c>
      <c r="D38" s="218">
        <v>4</v>
      </c>
      <c r="E38" s="219">
        <v>116112376</v>
      </c>
      <c r="F38" s="220" t="s">
        <v>349</v>
      </c>
      <c r="G38" s="221">
        <v>4</v>
      </c>
      <c r="H38" s="221">
        <v>5</v>
      </c>
      <c r="I38" s="222">
        <v>5.3</v>
      </c>
    </row>
    <row x14ac:dyDescent="0.25" r="39" customHeight="1" ht="15.75">
      <c r="A39" s="10"/>
      <c r="B39" s="218"/>
      <c r="C39" s="207">
        <v>36</v>
      </c>
      <c r="D39" s="218">
        <v>5</v>
      </c>
      <c r="E39" s="219">
        <v>116112392</v>
      </c>
      <c r="F39" s="220" t="s">
        <v>350</v>
      </c>
      <c r="G39" s="221">
        <v>3</v>
      </c>
      <c r="H39" s="221">
        <v>12</v>
      </c>
      <c r="I39" s="222">
        <v>1.8</v>
      </c>
    </row>
    <row x14ac:dyDescent="0.25" r="40" customHeight="1" ht="15.75">
      <c r="A40" s="10"/>
      <c r="B40" s="218"/>
      <c r="C40" s="207">
        <v>37</v>
      </c>
      <c r="D40" s="218">
        <v>6</v>
      </c>
      <c r="E40" s="219">
        <v>116112418</v>
      </c>
      <c r="F40" s="220" t="s">
        <v>351</v>
      </c>
      <c r="G40" s="221">
        <v>4</v>
      </c>
      <c r="H40" s="221">
        <v>0</v>
      </c>
      <c r="I40" s="222">
        <v>8.3</v>
      </c>
    </row>
    <row x14ac:dyDescent="0.25" r="41" customHeight="1" ht="15.75">
      <c r="A41" s="10"/>
      <c r="B41" s="218"/>
      <c r="C41" s="207">
        <v>38</v>
      </c>
      <c r="D41" s="218">
        <v>7</v>
      </c>
      <c r="E41" s="219">
        <v>116112426</v>
      </c>
      <c r="F41" s="220" t="s">
        <v>352</v>
      </c>
      <c r="G41" s="221">
        <v>4</v>
      </c>
      <c r="H41" s="221">
        <v>7</v>
      </c>
      <c r="I41" s="222">
        <v>4.8</v>
      </c>
    </row>
    <row x14ac:dyDescent="0.25" r="42" customHeight="1" ht="15.75">
      <c r="A42" s="10"/>
      <c r="B42" s="218"/>
      <c r="C42" s="207">
        <v>39</v>
      </c>
      <c r="D42" s="218">
        <v>8</v>
      </c>
      <c r="E42" s="219">
        <v>116112434</v>
      </c>
      <c r="F42" s="220" t="s">
        <v>353</v>
      </c>
      <c r="G42" s="221">
        <v>4</v>
      </c>
      <c r="H42" s="221">
        <v>4</v>
      </c>
      <c r="I42" s="226">
        <v>6</v>
      </c>
    </row>
    <row x14ac:dyDescent="0.25" r="43" customHeight="1" ht="15.75">
      <c r="A43" s="10"/>
      <c r="B43" s="218"/>
      <c r="C43" s="207">
        <v>40</v>
      </c>
      <c r="D43" s="218">
        <v>9</v>
      </c>
      <c r="E43" s="219">
        <v>116112467</v>
      </c>
      <c r="F43" s="220" t="s">
        <v>354</v>
      </c>
      <c r="G43" s="221">
        <v>4</v>
      </c>
      <c r="H43" s="221">
        <v>6</v>
      </c>
      <c r="I43" s="222">
        <v>4.6</v>
      </c>
    </row>
    <row x14ac:dyDescent="0.25" r="44" customHeight="1" ht="15.75">
      <c r="A44" s="10"/>
      <c r="B44" s="212">
        <v>2017</v>
      </c>
      <c r="C44" s="207">
        <v>42</v>
      </c>
      <c r="D44" s="213">
        <v>1</v>
      </c>
      <c r="E44" s="214">
        <v>117111237</v>
      </c>
      <c r="F44" s="215" t="s">
        <v>355</v>
      </c>
      <c r="G44" s="216">
        <v>2</v>
      </c>
      <c r="H44" s="216">
        <v>5</v>
      </c>
      <c r="I44" s="217">
        <v>3.4</v>
      </c>
    </row>
    <row x14ac:dyDescent="0.25" r="45" customHeight="1" ht="15.75">
      <c r="A45" s="10"/>
      <c r="B45" s="218"/>
      <c r="C45" s="207">
        <v>43</v>
      </c>
      <c r="D45" s="218">
        <v>2</v>
      </c>
      <c r="E45" s="219">
        <v>117111278</v>
      </c>
      <c r="F45" s="220" t="s">
        <v>356</v>
      </c>
      <c r="G45" s="221">
        <v>2</v>
      </c>
      <c r="H45" s="221">
        <v>5</v>
      </c>
      <c r="I45" s="222">
        <v>3.8</v>
      </c>
    </row>
    <row x14ac:dyDescent="0.25" r="46" customHeight="1" ht="15.75">
      <c r="A46" s="10"/>
      <c r="B46" s="218"/>
      <c r="C46" s="207">
        <v>44</v>
      </c>
      <c r="D46" s="218">
        <v>3</v>
      </c>
      <c r="E46" s="219">
        <v>117111302</v>
      </c>
      <c r="F46" s="220" t="s">
        <v>357</v>
      </c>
      <c r="G46" s="221">
        <v>2</v>
      </c>
      <c r="H46" s="221">
        <v>2</v>
      </c>
      <c r="I46" s="222">
        <v>6.4</v>
      </c>
    </row>
    <row x14ac:dyDescent="0.25" r="47" customHeight="1" ht="15.75">
      <c r="A47" s="10"/>
      <c r="B47" s="218"/>
      <c r="C47" s="207">
        <v>45</v>
      </c>
      <c r="D47" s="218">
        <v>4</v>
      </c>
      <c r="E47" s="219">
        <v>117111351</v>
      </c>
      <c r="F47" s="220" t="s">
        <v>358</v>
      </c>
      <c r="G47" s="221">
        <v>2</v>
      </c>
      <c r="H47" s="221">
        <v>6</v>
      </c>
      <c r="I47" s="226">
        <v>3.3</v>
      </c>
    </row>
    <row x14ac:dyDescent="0.25" r="48" customHeight="1" ht="15.75">
      <c r="A48" s="10"/>
      <c r="B48" s="207"/>
      <c r="C48" s="207">
        <v>46</v>
      </c>
      <c r="D48" s="207">
        <v>5</v>
      </c>
      <c r="E48" s="208">
        <v>117111369</v>
      </c>
      <c r="F48" s="209" t="s">
        <v>359</v>
      </c>
      <c r="G48" s="210">
        <v>2</v>
      </c>
      <c r="H48" s="210">
        <v>7</v>
      </c>
      <c r="I48" s="224">
        <v>3</v>
      </c>
    </row>
    <row x14ac:dyDescent="0.25" r="49" customHeight="1" ht="15.75">
      <c r="A49" s="10"/>
      <c r="B49" s="212">
        <v>2018</v>
      </c>
      <c r="C49" s="207">
        <v>47</v>
      </c>
      <c r="D49" s="213">
        <v>1</v>
      </c>
      <c r="E49" s="214">
        <v>118111244</v>
      </c>
      <c r="F49" s="215" t="s">
        <v>360</v>
      </c>
      <c r="G49" s="216">
        <v>2</v>
      </c>
      <c r="H49" s="216">
        <v>1</v>
      </c>
      <c r="I49" s="217">
        <v>7.3</v>
      </c>
    </row>
    <row x14ac:dyDescent="0.25" r="50" customHeight="1" ht="15.75">
      <c r="A50" s="10"/>
      <c r="B50" s="218"/>
      <c r="C50" s="207">
        <v>48</v>
      </c>
      <c r="D50" s="218">
        <v>2</v>
      </c>
      <c r="E50" s="219">
        <v>118111285</v>
      </c>
      <c r="F50" s="220" t="s">
        <v>361</v>
      </c>
      <c r="G50" s="221">
        <v>2</v>
      </c>
      <c r="H50" s="221">
        <v>1</v>
      </c>
      <c r="I50" s="222">
        <v>7.5</v>
      </c>
    </row>
    <row x14ac:dyDescent="0.25" r="51" customHeight="1" ht="15.75">
      <c r="A51" s="10"/>
      <c r="B51" s="218"/>
      <c r="C51" s="207">
        <v>49</v>
      </c>
      <c r="D51" s="218">
        <v>3</v>
      </c>
      <c r="E51" s="219">
        <v>118111301</v>
      </c>
      <c r="F51" s="220" t="s">
        <v>362</v>
      </c>
      <c r="G51" s="221">
        <v>2</v>
      </c>
      <c r="H51" s="221">
        <v>7</v>
      </c>
      <c r="I51" s="222">
        <v>2.5</v>
      </c>
    </row>
    <row x14ac:dyDescent="0.25" r="52" customHeight="1" ht="15.75">
      <c r="A52" s="10"/>
      <c r="B52" s="218"/>
      <c r="C52" s="207">
        <v>50</v>
      </c>
      <c r="D52" s="218">
        <v>4</v>
      </c>
      <c r="E52" s="219">
        <v>118111319</v>
      </c>
      <c r="F52" s="220" t="s">
        <v>363</v>
      </c>
      <c r="G52" s="221">
        <v>2</v>
      </c>
      <c r="H52" s="221">
        <v>5</v>
      </c>
      <c r="I52" s="226">
        <v>5</v>
      </c>
    </row>
    <row x14ac:dyDescent="0.25" r="53" customHeight="1" ht="15.75">
      <c r="A53" s="10"/>
      <c r="B53" s="218"/>
      <c r="C53" s="207">
        <v>51</v>
      </c>
      <c r="D53" s="218">
        <v>5</v>
      </c>
      <c r="E53" s="219">
        <v>118111327</v>
      </c>
      <c r="F53" s="220" t="s">
        <v>364</v>
      </c>
      <c r="G53" s="221">
        <v>2</v>
      </c>
      <c r="H53" s="221">
        <v>6</v>
      </c>
      <c r="I53" s="222">
        <v>3.8</v>
      </c>
    </row>
    <row x14ac:dyDescent="0.25" r="54" customHeight="1" ht="15.75">
      <c r="A54" s="10"/>
      <c r="B54" s="218"/>
      <c r="C54" s="207">
        <v>52</v>
      </c>
      <c r="D54" s="218">
        <v>6</v>
      </c>
      <c r="E54" s="219">
        <v>118111335</v>
      </c>
      <c r="F54" s="220" t="s">
        <v>365</v>
      </c>
      <c r="G54" s="221">
        <v>2</v>
      </c>
      <c r="H54" s="221">
        <v>6</v>
      </c>
      <c r="I54" s="222">
        <v>4.1</v>
      </c>
    </row>
    <row x14ac:dyDescent="0.25" r="55" customHeight="1" ht="15.75">
      <c r="A55" s="10"/>
      <c r="B55" s="218"/>
      <c r="C55" s="207">
        <v>53</v>
      </c>
      <c r="D55" s="218">
        <v>7</v>
      </c>
      <c r="E55" s="219">
        <v>118111343</v>
      </c>
      <c r="F55" s="220" t="s">
        <v>366</v>
      </c>
      <c r="G55" s="221">
        <v>2</v>
      </c>
      <c r="H55" s="221">
        <v>4</v>
      </c>
      <c r="I55" s="222">
        <v>5.7</v>
      </c>
    </row>
    <row x14ac:dyDescent="0.25" r="56" customHeight="1" ht="15.75">
      <c r="A56" s="10"/>
      <c r="B56" s="218"/>
      <c r="C56" s="207">
        <v>54</v>
      </c>
      <c r="D56" s="218">
        <v>8</v>
      </c>
      <c r="E56" s="219">
        <v>118111368</v>
      </c>
      <c r="F56" s="220" t="s">
        <v>367</v>
      </c>
      <c r="G56" s="221">
        <v>2</v>
      </c>
      <c r="H56" s="221">
        <v>6</v>
      </c>
      <c r="I56" s="222">
        <v>2.8</v>
      </c>
    </row>
    <row x14ac:dyDescent="0.25" r="57" customHeight="1" ht="15.75">
      <c r="A57" s="10"/>
      <c r="B57" s="218"/>
      <c r="C57" s="207">
        <v>55</v>
      </c>
      <c r="D57" s="218">
        <v>9</v>
      </c>
      <c r="E57" s="219">
        <v>118111376</v>
      </c>
      <c r="F57" s="220" t="s">
        <v>368</v>
      </c>
      <c r="G57" s="221">
        <v>2</v>
      </c>
      <c r="H57" s="221">
        <v>6</v>
      </c>
      <c r="I57" s="222">
        <v>3.8</v>
      </c>
    </row>
    <row x14ac:dyDescent="0.25" r="58" customHeight="1" ht="15.75">
      <c r="A58" s="10"/>
      <c r="B58" s="218"/>
      <c r="C58" s="207">
        <v>56</v>
      </c>
      <c r="D58" s="218">
        <v>10</v>
      </c>
      <c r="E58" s="219">
        <v>118111384</v>
      </c>
      <c r="F58" s="220" t="s">
        <v>369</v>
      </c>
      <c r="G58" s="221">
        <v>2</v>
      </c>
      <c r="H58" s="221">
        <v>4</v>
      </c>
      <c r="I58" s="226">
        <v>5</v>
      </c>
    </row>
    <row x14ac:dyDescent="0.25" r="59" customHeight="1" ht="15.75">
      <c r="A59" s="10"/>
      <c r="B59" s="218"/>
      <c r="C59" s="207">
        <v>57</v>
      </c>
      <c r="D59" s="218">
        <v>11</v>
      </c>
      <c r="E59" s="219">
        <v>118111392</v>
      </c>
      <c r="F59" s="220" t="s">
        <v>370</v>
      </c>
      <c r="G59" s="221">
        <v>2</v>
      </c>
      <c r="H59" s="221">
        <v>6</v>
      </c>
      <c r="I59" s="222">
        <v>5.2</v>
      </c>
    </row>
    <row x14ac:dyDescent="0.25" r="60" customHeight="1" ht="15.75">
      <c r="A60" s="10"/>
      <c r="B60" s="218"/>
      <c r="C60" s="207">
        <v>58</v>
      </c>
      <c r="D60" s="218">
        <v>12</v>
      </c>
      <c r="E60" s="219">
        <v>118111400</v>
      </c>
      <c r="F60" s="220" t="s">
        <v>371</v>
      </c>
      <c r="G60" s="221">
        <v>2</v>
      </c>
      <c r="H60" s="221">
        <v>2</v>
      </c>
      <c r="I60" s="222">
        <v>6.1</v>
      </c>
    </row>
    <row x14ac:dyDescent="0.25" r="61" customHeight="1" ht="15.75">
      <c r="A61" s="10"/>
      <c r="B61" s="218"/>
      <c r="C61" s="207">
        <v>59</v>
      </c>
      <c r="D61" s="218">
        <v>13</v>
      </c>
      <c r="E61" s="219">
        <v>118111418</v>
      </c>
      <c r="F61" s="220" t="s">
        <v>372</v>
      </c>
      <c r="G61" s="221">
        <v>2</v>
      </c>
      <c r="H61" s="221">
        <v>3</v>
      </c>
      <c r="I61" s="226">
        <v>6.3</v>
      </c>
    </row>
    <row x14ac:dyDescent="0.25" r="62" customHeight="1" ht="15.75">
      <c r="A62" s="10"/>
      <c r="B62" s="218"/>
      <c r="C62" s="207">
        <v>60</v>
      </c>
      <c r="D62" s="218">
        <v>14</v>
      </c>
      <c r="E62" s="219">
        <v>118111426</v>
      </c>
      <c r="F62" s="220" t="s">
        <v>373</v>
      </c>
      <c r="G62" s="221">
        <v>2</v>
      </c>
      <c r="H62" s="221">
        <v>6</v>
      </c>
      <c r="I62" s="222">
        <v>4.6</v>
      </c>
    </row>
    <row x14ac:dyDescent="0.25" r="63" customHeight="1" ht="15.75">
      <c r="A63" s="10"/>
      <c r="B63" s="218"/>
      <c r="C63" s="207">
        <v>61</v>
      </c>
      <c r="D63" s="218">
        <v>15</v>
      </c>
      <c r="E63" s="219">
        <v>118111434</v>
      </c>
      <c r="F63" s="220" t="s">
        <v>374</v>
      </c>
      <c r="G63" s="221">
        <v>2</v>
      </c>
      <c r="H63" s="221">
        <v>5</v>
      </c>
      <c r="I63" s="222">
        <v>5.1</v>
      </c>
    </row>
    <row x14ac:dyDescent="0.25" r="64" customHeight="1" ht="15.75">
      <c r="A64" s="10"/>
      <c r="B64" s="218"/>
      <c r="C64" s="207">
        <v>62</v>
      </c>
      <c r="D64" s="218">
        <v>16</v>
      </c>
      <c r="E64" s="219">
        <v>118111442</v>
      </c>
      <c r="F64" s="220" t="s">
        <v>375</v>
      </c>
      <c r="G64" s="221">
        <v>2</v>
      </c>
      <c r="H64" s="221">
        <v>6</v>
      </c>
      <c r="I64" s="222">
        <v>4.3</v>
      </c>
    </row>
    <row x14ac:dyDescent="0.25" r="65" customHeight="1" ht="15.75">
      <c r="A65" s="10"/>
      <c r="B65" s="218"/>
      <c r="C65" s="207">
        <v>63</v>
      </c>
      <c r="D65" s="218">
        <v>17</v>
      </c>
      <c r="E65" s="214">
        <v>118111459</v>
      </c>
      <c r="F65" s="215" t="s">
        <v>376</v>
      </c>
      <c r="G65" s="221">
        <v>2</v>
      </c>
      <c r="H65" s="221">
        <v>1</v>
      </c>
      <c r="I65" s="222">
        <v>6.8</v>
      </c>
    </row>
    <row x14ac:dyDescent="0.25" r="66" customHeight="1" ht="15.75">
      <c r="A66" s="10"/>
      <c r="B66" s="218"/>
      <c r="C66" s="207">
        <v>64</v>
      </c>
      <c r="D66" s="218">
        <v>18</v>
      </c>
      <c r="E66" s="219">
        <v>118112002</v>
      </c>
      <c r="F66" s="220" t="s">
        <v>377</v>
      </c>
      <c r="G66" s="221">
        <v>2</v>
      </c>
      <c r="H66" s="221">
        <v>3</v>
      </c>
      <c r="I66" s="226">
        <v>6</v>
      </c>
    </row>
    <row x14ac:dyDescent="0.25" r="67" customHeight="1" ht="15.75">
      <c r="A67" s="10"/>
      <c r="B67" s="218"/>
      <c r="C67" s="207">
        <v>65</v>
      </c>
      <c r="D67" s="218">
        <v>19</v>
      </c>
      <c r="E67" s="219">
        <v>118112010</v>
      </c>
      <c r="F67" s="220" t="s">
        <v>378</v>
      </c>
      <c r="G67" s="221">
        <v>2</v>
      </c>
      <c r="H67" s="221">
        <v>5</v>
      </c>
      <c r="I67" s="222">
        <v>4.6</v>
      </c>
    </row>
    <row x14ac:dyDescent="0.25" r="68" customHeight="1" ht="15.75">
      <c r="A68" s="10"/>
      <c r="B68" s="207"/>
      <c r="C68" s="207">
        <v>66</v>
      </c>
      <c r="D68" s="218">
        <v>20</v>
      </c>
      <c r="E68" s="227">
        <v>118112192</v>
      </c>
      <c r="F68" s="228" t="s">
        <v>379</v>
      </c>
      <c r="G68" s="210">
        <v>2</v>
      </c>
      <c r="H68" s="210">
        <v>6</v>
      </c>
      <c r="I68" s="211">
        <v>1.9</v>
      </c>
    </row>
    <row x14ac:dyDescent="0.25" r="69" customHeight="1" ht="15.75">
      <c r="A69" s="10"/>
      <c r="B69" s="212">
        <v>2019</v>
      </c>
      <c r="C69" s="223">
        <v>67</v>
      </c>
      <c r="D69" s="213">
        <v>1</v>
      </c>
      <c r="E69" s="229">
        <v>119110385</v>
      </c>
      <c r="F69" s="230" t="s">
        <v>380</v>
      </c>
      <c r="G69" s="11"/>
      <c r="H69" s="11"/>
      <c r="I69" s="231"/>
    </row>
    <row x14ac:dyDescent="0.25" r="70" customHeight="1" ht="15.75">
      <c r="A70" s="10"/>
      <c r="B70" s="218"/>
      <c r="C70" s="223">
        <v>68</v>
      </c>
      <c r="D70" s="218">
        <v>2</v>
      </c>
      <c r="E70" s="229">
        <v>119110534</v>
      </c>
      <c r="F70" s="215" t="s">
        <v>381</v>
      </c>
      <c r="G70" s="11"/>
      <c r="H70" s="11"/>
      <c r="I70" s="232"/>
    </row>
    <row x14ac:dyDescent="0.25" r="71" customHeight="1" ht="15.75">
      <c r="A71" s="10"/>
      <c r="B71" s="218"/>
      <c r="C71" s="223">
        <v>69</v>
      </c>
      <c r="D71" s="218">
        <v>3</v>
      </c>
      <c r="E71" s="229">
        <v>119110401</v>
      </c>
      <c r="F71" s="215" t="s">
        <v>382</v>
      </c>
      <c r="G71" s="11"/>
      <c r="H71" s="11"/>
      <c r="I71" s="232"/>
    </row>
    <row x14ac:dyDescent="0.25" r="72" customHeight="1" ht="15.75">
      <c r="A72" s="10"/>
      <c r="B72" s="218"/>
      <c r="C72" s="223">
        <v>70</v>
      </c>
      <c r="D72" s="218">
        <v>4</v>
      </c>
      <c r="E72" s="229">
        <v>119110336</v>
      </c>
      <c r="F72" s="215" t="s">
        <v>383</v>
      </c>
      <c r="G72" s="11"/>
      <c r="H72" s="11"/>
      <c r="I72" s="232"/>
    </row>
    <row x14ac:dyDescent="0.25" r="73" customHeight="1" ht="15.75">
      <c r="A73" s="10"/>
      <c r="B73" s="218"/>
      <c r="C73" s="223">
        <v>71</v>
      </c>
      <c r="D73" s="218">
        <v>5</v>
      </c>
      <c r="E73" s="229">
        <v>119110393</v>
      </c>
      <c r="F73" s="215" t="s">
        <v>384</v>
      </c>
      <c r="G73" s="11"/>
      <c r="H73" s="11"/>
      <c r="I73" s="232"/>
    </row>
    <row x14ac:dyDescent="0.25" r="74" customHeight="1" ht="15.75">
      <c r="A74" s="10"/>
      <c r="B74" s="218"/>
      <c r="C74" s="223">
        <v>72</v>
      </c>
      <c r="D74" s="218">
        <v>6</v>
      </c>
      <c r="E74" s="229">
        <v>119110484</v>
      </c>
      <c r="F74" s="215" t="s">
        <v>385</v>
      </c>
      <c r="G74" s="11"/>
      <c r="H74" s="11"/>
      <c r="I74" s="232"/>
    </row>
    <row x14ac:dyDescent="0.25" r="75" customHeight="1" ht="15.75">
      <c r="A75" s="10"/>
      <c r="B75" s="218"/>
      <c r="C75" s="223">
        <v>73</v>
      </c>
      <c r="D75" s="218">
        <v>7</v>
      </c>
      <c r="E75" s="229">
        <v>119110427</v>
      </c>
      <c r="F75" s="215" t="s">
        <v>386</v>
      </c>
      <c r="G75" s="11"/>
      <c r="H75" s="11"/>
      <c r="I75" s="232"/>
    </row>
    <row x14ac:dyDescent="0.25" r="76" customHeight="1" ht="15.75">
      <c r="A76" s="10"/>
      <c r="B76" s="218"/>
      <c r="C76" s="223">
        <v>74</v>
      </c>
      <c r="D76" s="218">
        <v>8</v>
      </c>
      <c r="E76" s="229">
        <v>119110526</v>
      </c>
      <c r="F76" s="215" t="s">
        <v>387</v>
      </c>
      <c r="G76" s="11"/>
      <c r="H76" s="11"/>
      <c r="I76" s="232"/>
    </row>
    <row x14ac:dyDescent="0.25" r="77" customHeight="1" ht="15.75">
      <c r="A77" s="10"/>
      <c r="B77" s="218"/>
      <c r="C77" s="223">
        <v>75</v>
      </c>
      <c r="D77" s="218">
        <v>9</v>
      </c>
      <c r="E77" s="229">
        <v>119110492</v>
      </c>
      <c r="F77" s="215" t="s">
        <v>388</v>
      </c>
      <c r="G77" s="11"/>
      <c r="H77" s="11"/>
      <c r="I77" s="232"/>
    </row>
    <row x14ac:dyDescent="0.25" r="78" customHeight="1" ht="15.75">
      <c r="A78" s="10"/>
      <c r="B78" s="218"/>
      <c r="C78" s="223">
        <v>76</v>
      </c>
      <c r="D78" s="218">
        <v>10</v>
      </c>
      <c r="E78" s="229">
        <v>119110344</v>
      </c>
      <c r="F78" s="215" t="s">
        <v>389</v>
      </c>
      <c r="G78" s="11"/>
      <c r="H78" s="11"/>
      <c r="I78" s="232"/>
    </row>
    <row x14ac:dyDescent="0.25" r="79" customHeight="1" ht="15.75">
      <c r="A79" s="10"/>
      <c r="B79" s="218"/>
      <c r="C79" s="223">
        <v>77</v>
      </c>
      <c r="D79" s="218">
        <v>11</v>
      </c>
      <c r="E79" s="229">
        <v>119110351</v>
      </c>
      <c r="F79" s="215" t="s">
        <v>390</v>
      </c>
      <c r="G79" s="11"/>
      <c r="H79" s="11"/>
      <c r="I79" s="232"/>
    </row>
    <row x14ac:dyDescent="0.25" r="80" customHeight="1" ht="15.75">
      <c r="A80" s="10"/>
      <c r="B80" s="218"/>
      <c r="C80" s="223">
        <v>78</v>
      </c>
      <c r="D80" s="218">
        <v>12</v>
      </c>
      <c r="E80" s="229">
        <v>119110377</v>
      </c>
      <c r="F80" s="215" t="s">
        <v>391</v>
      </c>
      <c r="G80" s="11"/>
      <c r="H80" s="11"/>
      <c r="I80" s="232"/>
    </row>
    <row x14ac:dyDescent="0.25" r="81" customHeight="1" ht="15.75">
      <c r="A81" s="10"/>
      <c r="B81" s="218"/>
      <c r="C81" s="223">
        <v>79</v>
      </c>
      <c r="D81" s="218">
        <v>13</v>
      </c>
      <c r="E81" s="229">
        <v>119110369</v>
      </c>
      <c r="F81" s="215" t="s">
        <v>392</v>
      </c>
      <c r="G81" s="11"/>
      <c r="H81" s="11"/>
      <c r="I81" s="232"/>
    </row>
    <row x14ac:dyDescent="0.25" r="82" customHeight="1" ht="15.75">
      <c r="A82" s="10"/>
      <c r="B82" s="218"/>
      <c r="C82" s="223">
        <v>80</v>
      </c>
      <c r="D82" s="218">
        <v>14</v>
      </c>
      <c r="E82" s="229">
        <v>119110468</v>
      </c>
      <c r="F82" s="215" t="s">
        <v>393</v>
      </c>
      <c r="G82" s="11"/>
      <c r="H82" s="11"/>
      <c r="I82" s="232"/>
    </row>
    <row x14ac:dyDescent="0.25" r="83" customHeight="1" ht="15.75">
      <c r="A83" s="10"/>
      <c r="B83" s="218"/>
      <c r="C83" s="223">
        <v>81</v>
      </c>
      <c r="D83" s="218">
        <v>15</v>
      </c>
      <c r="E83" s="229">
        <v>119110476</v>
      </c>
      <c r="F83" s="215" t="s">
        <v>394</v>
      </c>
      <c r="G83" s="11"/>
      <c r="H83" s="11"/>
      <c r="I83" s="232"/>
    </row>
    <row x14ac:dyDescent="0.25" r="84" customHeight="1" ht="15.75">
      <c r="A84" s="10"/>
      <c r="B84" s="218"/>
      <c r="C84" s="223">
        <v>82</v>
      </c>
      <c r="D84" s="218">
        <v>16</v>
      </c>
      <c r="E84" s="229">
        <v>119110443</v>
      </c>
      <c r="F84" s="215" t="s">
        <v>395</v>
      </c>
      <c r="G84" s="11"/>
      <c r="H84" s="11"/>
      <c r="I84" s="232"/>
    </row>
    <row x14ac:dyDescent="0.25" r="85" customHeight="1" ht="15.75">
      <c r="A85" s="10"/>
      <c r="B85" s="218"/>
      <c r="C85" s="223">
        <v>83</v>
      </c>
      <c r="D85" s="218">
        <v>17</v>
      </c>
      <c r="E85" s="229">
        <v>119110328</v>
      </c>
      <c r="F85" s="215" t="s">
        <v>396</v>
      </c>
      <c r="G85" s="11"/>
      <c r="H85" s="11"/>
      <c r="I85" s="232"/>
    </row>
    <row x14ac:dyDescent="0.25" r="86" customHeight="1" ht="15.75">
      <c r="A86" s="10"/>
      <c r="B86" s="218"/>
      <c r="C86" s="223">
        <v>84</v>
      </c>
      <c r="D86" s="218">
        <v>18</v>
      </c>
      <c r="E86" s="229">
        <v>119110518</v>
      </c>
      <c r="F86" s="215" t="s">
        <v>397</v>
      </c>
      <c r="G86" s="11"/>
      <c r="H86" s="11"/>
      <c r="I86" s="232"/>
    </row>
    <row x14ac:dyDescent="0.25" r="87" customHeight="1" ht="15.75">
      <c r="A87" s="10"/>
      <c r="B87" s="218"/>
      <c r="C87" s="223">
        <v>85</v>
      </c>
      <c r="D87" s="218">
        <v>19</v>
      </c>
      <c r="E87" s="229">
        <v>119110542</v>
      </c>
      <c r="F87" s="215" t="s">
        <v>398</v>
      </c>
      <c r="G87" s="11"/>
      <c r="H87" s="11"/>
      <c r="I87" s="232"/>
    </row>
    <row x14ac:dyDescent="0.25" r="88" customHeight="1" ht="15.75">
      <c r="A88" s="10"/>
      <c r="B88" s="218"/>
      <c r="C88" s="223">
        <v>86</v>
      </c>
      <c r="D88" s="218">
        <v>20</v>
      </c>
      <c r="E88" s="229">
        <v>119110500</v>
      </c>
      <c r="F88" s="215" t="s">
        <v>399</v>
      </c>
      <c r="G88" s="11"/>
      <c r="H88" s="11"/>
      <c r="I88" s="232"/>
    </row>
    <row x14ac:dyDescent="0.25" r="89" customHeight="1" ht="15.75">
      <c r="A89" s="10"/>
      <c r="B89" s="218"/>
      <c r="C89" s="223">
        <v>87</v>
      </c>
      <c r="D89" s="218">
        <v>21</v>
      </c>
      <c r="E89" s="229">
        <v>119110419</v>
      </c>
      <c r="F89" s="215" t="s">
        <v>400</v>
      </c>
      <c r="G89" s="11"/>
      <c r="H89" s="11"/>
      <c r="I89" s="232"/>
    </row>
    <row x14ac:dyDescent="0.25" r="90" customHeight="1" ht="15.75">
      <c r="A90" s="10"/>
      <c r="B90" s="218"/>
      <c r="C90" s="223">
        <v>88</v>
      </c>
      <c r="D90" s="218">
        <v>22</v>
      </c>
      <c r="E90" s="229">
        <v>119110450</v>
      </c>
      <c r="F90" s="215" t="s">
        <v>401</v>
      </c>
      <c r="G90" s="11"/>
      <c r="H90" s="11"/>
      <c r="I90" s="232"/>
    </row>
    <row x14ac:dyDescent="0.25" r="91" customHeight="1" ht="15.75">
      <c r="A91" s="10"/>
      <c r="B91" s="218"/>
      <c r="C91" s="223">
        <v>89</v>
      </c>
      <c r="D91" s="218">
        <v>23</v>
      </c>
      <c r="E91" s="229">
        <v>119110559</v>
      </c>
      <c r="F91" s="215" t="s">
        <v>402</v>
      </c>
      <c r="G91" s="11"/>
      <c r="H91" s="11"/>
      <c r="I91" s="232"/>
    </row>
    <row x14ac:dyDescent="0.25" r="92" customHeight="1" ht="15.75">
      <c r="A92" s="10"/>
      <c r="B92" s="218"/>
      <c r="C92" s="223">
        <v>90</v>
      </c>
      <c r="D92" s="218">
        <v>24</v>
      </c>
      <c r="E92" s="229">
        <v>119110310</v>
      </c>
      <c r="F92" s="215" t="s">
        <v>403</v>
      </c>
      <c r="G92" s="11"/>
      <c r="H92" s="11"/>
      <c r="I92" s="232"/>
    </row>
    <row x14ac:dyDescent="0.25" r="93" customHeight="1" ht="15.75">
      <c r="A93" s="10"/>
      <c r="B93" s="218"/>
      <c r="C93" s="223">
        <v>91</v>
      </c>
      <c r="D93" s="218">
        <v>25</v>
      </c>
      <c r="E93" s="229">
        <v>119110872</v>
      </c>
      <c r="F93" s="215" t="s">
        <v>404</v>
      </c>
      <c r="G93" s="11"/>
      <c r="H93" s="11"/>
      <c r="I93" s="232"/>
    </row>
    <row x14ac:dyDescent="0.25" r="94" customHeight="1" ht="15.75">
      <c r="A94" s="10"/>
      <c r="B94" s="207"/>
      <c r="C94" s="223">
        <v>92</v>
      </c>
      <c r="D94" s="207">
        <v>26</v>
      </c>
      <c r="E94" s="227">
        <v>119110880</v>
      </c>
      <c r="F94" s="209" t="s">
        <v>405</v>
      </c>
      <c r="G94" s="233"/>
      <c r="H94" s="233"/>
      <c r="I94" s="234"/>
    </row>
  </sheetData>
  <mergeCells count="9">
    <mergeCell ref="B6:B8"/>
    <mergeCell ref="B9:B13"/>
    <mergeCell ref="B14:B19"/>
    <mergeCell ref="B20:B25"/>
    <mergeCell ref="B26:B34"/>
    <mergeCell ref="B35:B43"/>
    <mergeCell ref="B44:B48"/>
    <mergeCell ref="B49:B68"/>
    <mergeCell ref="B69:B9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5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2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3" width="3.4335714285714283" customWidth="1" bestFit="1"/>
    <col min="21" max="21" style="103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6" width="3.4335714285714283" customWidth="1" bestFit="1"/>
    <col min="33" max="33" style="107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3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3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3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7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7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1"/>
      <c r="J3" s="11"/>
      <c r="K3" s="11"/>
      <c r="L3" s="10"/>
      <c r="M3" s="10"/>
      <c r="N3" s="10"/>
      <c r="O3" s="10"/>
      <c r="P3" s="11"/>
      <c r="Q3" s="11"/>
      <c r="R3" s="10"/>
      <c r="S3" s="11"/>
      <c r="T3" s="13"/>
      <c r="U3" s="13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5"/>
      <c r="AG3" s="16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20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20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1"/>
      <c r="J5" s="11"/>
      <c r="K5" s="11"/>
      <c r="L5" s="23"/>
      <c r="M5" s="10"/>
      <c r="N5" s="10"/>
      <c r="O5" s="10"/>
      <c r="P5" s="11"/>
      <c r="Q5" s="11"/>
      <c r="R5" s="23"/>
      <c r="S5" s="11"/>
      <c r="T5" s="13"/>
      <c r="U5" s="13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5"/>
      <c r="AG5" s="16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64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64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65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65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66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66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1"/>
      <c r="J9" s="11"/>
      <c r="K9" s="11"/>
      <c r="L9" s="23"/>
      <c r="M9" s="10"/>
      <c r="N9" s="10"/>
      <c r="O9" s="10"/>
      <c r="P9" s="11"/>
      <c r="Q9" s="11"/>
      <c r="R9" s="23"/>
      <c r="S9" s="11"/>
      <c r="T9" s="13"/>
      <c r="U9" s="13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5"/>
      <c r="AG9" s="16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64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64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65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65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v>68</v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66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66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1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3"/>
      <c r="U13" s="13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5"/>
      <c r="AG13" s="16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64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3"/>
      <c r="U14" s="13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5"/>
      <c r="AG14" s="16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65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3"/>
      <c r="U15" s="13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5"/>
      <c r="AG15" s="16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66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64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5"/>
      <c r="AG16" s="16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1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65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5"/>
      <c r="AG17" s="16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v>68</v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64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66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5"/>
      <c r="AG18" s="16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65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3"/>
      <c r="U19" s="13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5"/>
      <c r="AG19" s="16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66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3"/>
      <c r="U20" s="13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5"/>
      <c r="AG20" s="16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1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3"/>
      <c r="U21" s="13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5"/>
      <c r="AG21" s="16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64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3"/>
      <c r="U22" s="13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65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3"/>
      <c r="U23" s="13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v>68</v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66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3"/>
      <c r="U24" s="13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1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3"/>
      <c r="U25" s="13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5"/>
      <c r="AG25" s="16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1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3"/>
      <c r="U26" s="13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5"/>
      <c r="AG26" s="16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64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64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65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65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66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66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1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3"/>
      <c r="U30" s="13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5"/>
      <c r="AG30" s="16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1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3"/>
      <c r="U31" s="13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5"/>
      <c r="AG31" s="16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64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64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65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65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66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66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1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3"/>
      <c r="U35" s="13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5"/>
      <c r="AG35" s="16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1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3"/>
      <c r="U36" s="13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5"/>
      <c r="AG36" s="16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1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64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1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65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1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66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1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3"/>
      <c r="U40" s="13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5"/>
      <c r="AG40" s="16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64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3"/>
      <c r="U41" s="13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5"/>
      <c r="AG41" s="16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65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3"/>
      <c r="U42" s="13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5"/>
      <c r="AG42" s="16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66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3"/>
      <c r="U43" s="13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5"/>
      <c r="AG43" s="16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1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3"/>
      <c r="U44" s="13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5"/>
      <c r="AG44" s="16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63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63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90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90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63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63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90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90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1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3"/>
      <c r="U49" s="13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5"/>
      <c r="AG49" s="16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1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3"/>
      <c r="U50" s="13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5"/>
      <c r="AG50" s="16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1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3"/>
      <c r="U51" s="13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5"/>
      <c r="AG51" s="16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304</v>
      </c>
      <c r="B52" s="10"/>
      <c r="C52" s="10"/>
      <c r="D52" s="11"/>
      <c r="E52" s="11"/>
      <c r="F52" s="10"/>
      <c r="G52" s="10"/>
      <c r="H52" s="10"/>
      <c r="I52" s="11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3"/>
      <c r="U52" s="13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>
        <v>187</v>
      </c>
      <c r="AF52" s="115"/>
      <c r="AG52" s="16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1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3"/>
      <c r="U53" s="13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>
        <v>68</v>
      </c>
      <c r="AF53" s="115"/>
      <c r="AG53" s="16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1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3"/>
      <c r="U54" s="13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5"/>
      <c r="AG54" s="16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1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3"/>
      <c r="U55" s="13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5"/>
      <c r="AG55" s="16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1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3"/>
      <c r="U56" s="13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5"/>
      <c r="AG56" s="16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1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3"/>
      <c r="U57" s="13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5"/>
      <c r="AG57" s="16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1"/>
      <c r="J58" s="116" t="s">
        <v>75</v>
      </c>
      <c r="K58" s="11"/>
      <c r="L58" s="10"/>
      <c r="M58" s="10"/>
      <c r="N58" s="10"/>
      <c r="O58" s="10"/>
      <c r="P58" s="11"/>
      <c r="Q58" s="11"/>
      <c r="R58" s="117"/>
      <c r="S58" s="11"/>
      <c r="T58" s="13"/>
      <c r="U58" s="13"/>
      <c r="V58" s="116" t="s">
        <v>77</v>
      </c>
      <c r="W58" s="11"/>
      <c r="X58" s="10"/>
      <c r="Y58" s="10"/>
      <c r="Z58" s="10"/>
      <c r="AA58" s="10"/>
      <c r="AB58" s="11"/>
      <c r="AC58" s="11"/>
      <c r="AD58" s="10"/>
      <c r="AE58" s="11"/>
      <c r="AF58" s="15"/>
      <c r="AG58" s="16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89">
        <v>2</v>
      </c>
      <c r="J59" s="190" t="s">
        <v>250</v>
      </c>
      <c r="K59" s="190"/>
      <c r="L59" s="191"/>
      <c r="M59" s="191"/>
      <c r="N59" s="191"/>
      <c r="O59" s="191"/>
      <c r="P59" s="190"/>
      <c r="Q59" s="190"/>
      <c r="R59" s="191"/>
      <c r="S59" s="189">
        <v>3</v>
      </c>
      <c r="T59" s="189">
        <v>68</v>
      </c>
      <c r="U59" s="189">
        <v>1</v>
      </c>
      <c r="V59" s="190" t="s">
        <v>299</v>
      </c>
      <c r="W59" s="190"/>
      <c r="X59" s="191"/>
      <c r="Y59" s="191"/>
      <c r="Z59" s="191"/>
      <c r="AA59" s="191"/>
      <c r="AB59" s="190"/>
      <c r="AC59" s="190"/>
      <c r="AD59" s="191"/>
      <c r="AE59" s="189">
        <v>3</v>
      </c>
      <c r="AF59" s="189">
        <v>68</v>
      </c>
      <c r="AG59" s="16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89">
        <v>3</v>
      </c>
      <c r="J60" s="190" t="s">
        <v>291</v>
      </c>
      <c r="K60" s="190"/>
      <c r="L60" s="191"/>
      <c r="M60" s="191"/>
      <c r="N60" s="191"/>
      <c r="O60" s="191"/>
      <c r="P60" s="190"/>
      <c r="Q60" s="190"/>
      <c r="R60" s="191"/>
      <c r="S60" s="189">
        <v>3</v>
      </c>
      <c r="T60" s="189">
        <v>68</v>
      </c>
      <c r="U60" s="13"/>
      <c r="V60" s="11"/>
      <c r="W60" s="11"/>
      <c r="X60" s="10"/>
      <c r="Y60" s="10"/>
      <c r="Z60" s="10"/>
      <c r="AA60" s="10"/>
      <c r="AB60" s="11"/>
      <c r="AC60" s="11"/>
      <c r="AD60" s="10"/>
      <c r="AE60" s="11"/>
      <c r="AF60" s="15"/>
      <c r="AG60" s="16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89">
        <v>4</v>
      </c>
      <c r="J61" s="190" t="s">
        <v>284</v>
      </c>
      <c r="K61" s="190"/>
      <c r="L61" s="191"/>
      <c r="M61" s="191"/>
      <c r="N61" s="191"/>
      <c r="O61" s="191"/>
      <c r="P61" s="190"/>
      <c r="Q61" s="190"/>
      <c r="R61" s="191"/>
      <c r="S61" s="189">
        <v>2</v>
      </c>
      <c r="T61" s="189">
        <v>51</v>
      </c>
      <c r="U61" s="13"/>
      <c r="V61" s="11"/>
      <c r="W61" s="11"/>
      <c r="X61" s="10"/>
      <c r="Y61" s="10"/>
      <c r="Z61" s="10"/>
      <c r="AA61" s="10"/>
      <c r="AB61" s="11"/>
      <c r="AC61" s="11"/>
      <c r="AD61" s="10"/>
      <c r="AE61" s="11"/>
      <c r="AF61" s="15"/>
      <c r="AG61" s="16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1"/>
      <c r="J62" s="79" t="s">
        <v>305</v>
      </c>
      <c r="K62" s="11"/>
      <c r="L62" s="10"/>
      <c r="M62" s="10"/>
      <c r="N62" s="10"/>
      <c r="O62" s="10"/>
      <c r="P62" s="11"/>
      <c r="Q62" s="11"/>
      <c r="R62" s="10"/>
      <c r="S62" s="11"/>
      <c r="T62" s="122">
        <v>51</v>
      </c>
      <c r="U62" s="13"/>
      <c r="V62" s="11"/>
      <c r="W62" s="11"/>
      <c r="X62" s="10"/>
      <c r="Y62" s="10"/>
      <c r="Z62" s="10"/>
      <c r="AA62" s="10"/>
      <c r="AB62" s="11"/>
      <c r="AC62" s="11"/>
      <c r="AD62" s="10"/>
      <c r="AE62" s="11"/>
      <c r="AF62" s="15"/>
      <c r="AG62" s="16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1"/>
      <c r="J63" s="79" t="s">
        <v>306</v>
      </c>
      <c r="K63" s="11"/>
      <c r="L63" s="10"/>
      <c r="M63" s="10"/>
      <c r="N63" s="10"/>
      <c r="O63" s="10"/>
      <c r="P63" s="11"/>
      <c r="Q63" s="11"/>
      <c r="R63" s="10"/>
      <c r="S63" s="11"/>
      <c r="T63" s="79" t="s">
        <v>93</v>
      </c>
      <c r="U63" s="13"/>
      <c r="V63" s="11"/>
      <c r="W63" s="11"/>
      <c r="X63" s="10"/>
      <c r="Y63" s="10"/>
      <c r="Z63" s="10"/>
      <c r="AA63" s="10"/>
      <c r="AB63" s="11"/>
      <c r="AC63" s="11"/>
      <c r="AD63" s="10"/>
      <c r="AE63" s="11"/>
      <c r="AF63" s="15"/>
      <c r="AG63" s="16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1"/>
      <c r="J64" s="11"/>
      <c r="K64" s="11"/>
      <c r="L64" s="10"/>
      <c r="M64" s="10"/>
      <c r="N64" s="10"/>
      <c r="O64" s="10"/>
      <c r="P64" s="11"/>
      <c r="Q64" s="11"/>
      <c r="R64" s="10"/>
      <c r="S64" s="11"/>
      <c r="T64" s="13"/>
      <c r="U64" s="13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5"/>
      <c r="AG64" s="16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1"/>
      <c r="J65" s="121" t="s">
        <v>91</v>
      </c>
      <c r="K65" s="11"/>
      <c r="L65" s="10"/>
      <c r="M65" s="10"/>
      <c r="N65" s="10"/>
      <c r="O65" s="10"/>
      <c r="P65" s="11"/>
      <c r="Q65" s="11"/>
      <c r="R65" s="10"/>
      <c r="S65" s="122">
        <f>SUM(S59:S64)</f>
      </c>
      <c r="T65" s="156">
        <f>SUM(T59:T64)</f>
      </c>
      <c r="U65" s="156"/>
      <c r="V65" s="121" t="s">
        <v>91</v>
      </c>
      <c r="W65" s="11"/>
      <c r="X65" s="10"/>
      <c r="Y65" s="10"/>
      <c r="Z65" s="10"/>
      <c r="AA65" s="10"/>
      <c r="AB65" s="11"/>
      <c r="AC65" s="11"/>
      <c r="AD65" s="10"/>
      <c r="AE65" s="122">
        <f>SUM(AE59:AE63)</f>
      </c>
      <c r="AF65" s="193">
        <f>SUM(AF59:AF63)</f>
      </c>
      <c r="AG65" s="194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82"/>
      <c r="BB65" s="10"/>
      <c r="BC65" s="10"/>
      <c r="BD65" s="10"/>
      <c r="BE65" s="10"/>
      <c r="BF65" s="11"/>
      <c r="BG65" s="11"/>
    </row>
  </sheetData>
  <mergeCells count="139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  <mergeCell ref="T65:U65"/>
    <mergeCell ref="AF65:AG6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2" width="3.4335714285714283" customWidth="1" bestFit="1"/>
    <col min="10" max="10" style="102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2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3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3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3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7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7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1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1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20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20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1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1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64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64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65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65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66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66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1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1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64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64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65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65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v>68</v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66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66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1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1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64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1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65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1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66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64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1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65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v>68</v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64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66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65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1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66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1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1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1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64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1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65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1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v>68</v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66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1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1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1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1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1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64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64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124" t="s">
        <v>48</v>
      </c>
      <c r="BD27" s="125"/>
      <c r="BE27" s="1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65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65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127"/>
      <c r="BD28" s="128"/>
      <c r="BE28" s="129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66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66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130"/>
      <c r="BD29" s="131"/>
      <c r="BE29" s="132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1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1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1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1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64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64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65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65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66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66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1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1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1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1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1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64"/>
      <c r="V37" s="27"/>
      <c r="W37" s="27"/>
      <c r="X37" s="23"/>
      <c r="Y37" s="133" t="s">
        <v>60</v>
      </c>
      <c r="Z37" s="134"/>
      <c r="AA37" s="135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1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65"/>
      <c r="V38" s="34">
        <v>4</v>
      </c>
      <c r="W38" s="34">
        <f>V38*17</f>
      </c>
      <c r="X38" s="23"/>
      <c r="Y38" s="136"/>
      <c r="Z38" s="137"/>
      <c r="AA38" s="138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1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66"/>
      <c r="V39" s="41"/>
      <c r="W39" s="41"/>
      <c r="X39" s="23"/>
      <c r="Y39" s="139"/>
      <c r="Z39" s="140"/>
      <c r="AA39" s="141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1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1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64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1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65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1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66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1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1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1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63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63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90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90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63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63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90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90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1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1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1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1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1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1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297</v>
      </c>
      <c r="B52" s="10"/>
      <c r="C52" s="10"/>
      <c r="D52" s="11"/>
      <c r="E52" s="11"/>
      <c r="F52" s="10"/>
      <c r="G52" s="10"/>
      <c r="H52" s="10"/>
      <c r="I52" s="11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1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1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1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1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1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1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1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1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1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1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1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1"/>
      <c r="J58" s="116" t="s">
        <v>75</v>
      </c>
      <c r="K58" s="11"/>
      <c r="L58" s="10"/>
      <c r="M58" s="10"/>
      <c r="N58" s="10"/>
      <c r="O58" s="10"/>
      <c r="P58" s="11"/>
      <c r="Q58" s="11"/>
      <c r="R58" s="117"/>
      <c r="S58" s="11"/>
      <c r="T58" s="11"/>
      <c r="U58" s="11"/>
      <c r="V58" s="116" t="s">
        <v>77</v>
      </c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89">
        <v>1</v>
      </c>
      <c r="J59" s="190" t="s">
        <v>298</v>
      </c>
      <c r="K59" s="190"/>
      <c r="L59" s="191"/>
      <c r="M59" s="191"/>
      <c r="N59" s="191"/>
      <c r="O59" s="191"/>
      <c r="P59" s="190"/>
      <c r="Q59" s="190"/>
      <c r="R59" s="191"/>
      <c r="S59" s="189">
        <v>3</v>
      </c>
      <c r="T59" s="189">
        <v>51</v>
      </c>
      <c r="U59" s="189">
        <v>4</v>
      </c>
      <c r="V59" s="190" t="s">
        <v>299</v>
      </c>
      <c r="W59" s="190"/>
      <c r="X59" s="191"/>
      <c r="Y59" s="191"/>
      <c r="Z59" s="191"/>
      <c r="AA59" s="191"/>
      <c r="AB59" s="190"/>
      <c r="AC59" s="190"/>
      <c r="AD59" s="191"/>
      <c r="AE59" s="189">
        <v>3</v>
      </c>
      <c r="AF59" s="189">
        <v>68</v>
      </c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89">
        <v>2</v>
      </c>
      <c r="J60" s="190" t="s">
        <v>300</v>
      </c>
      <c r="K60" s="190"/>
      <c r="L60" s="191"/>
      <c r="M60" s="191"/>
      <c r="N60" s="191"/>
      <c r="O60" s="191"/>
      <c r="P60" s="190"/>
      <c r="Q60" s="190"/>
      <c r="R60" s="191"/>
      <c r="S60" s="189">
        <v>3</v>
      </c>
      <c r="T60" s="189">
        <v>51</v>
      </c>
      <c r="U60" s="189">
        <v>5</v>
      </c>
      <c r="V60" s="190" t="s">
        <v>301</v>
      </c>
      <c r="W60" s="190"/>
      <c r="X60" s="191"/>
      <c r="Y60" s="191"/>
      <c r="Z60" s="191"/>
      <c r="AA60" s="191"/>
      <c r="AB60" s="190"/>
      <c r="AC60" s="190"/>
      <c r="AD60" s="191"/>
      <c r="AE60" s="189">
        <v>4</v>
      </c>
      <c r="AF60" s="189">
        <v>68</v>
      </c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89">
        <v>3</v>
      </c>
      <c r="J61" s="190" t="s">
        <v>230</v>
      </c>
      <c r="K61" s="190"/>
      <c r="L61" s="191"/>
      <c r="M61" s="191"/>
      <c r="N61" s="191"/>
      <c r="O61" s="191"/>
      <c r="P61" s="190"/>
      <c r="Q61" s="190"/>
      <c r="R61" s="191"/>
      <c r="S61" s="189">
        <v>3</v>
      </c>
      <c r="T61" s="189">
        <v>68</v>
      </c>
      <c r="U61" s="189">
        <v>8</v>
      </c>
      <c r="V61" s="190" t="s">
        <v>284</v>
      </c>
      <c r="W61" s="190"/>
      <c r="X61" s="191"/>
      <c r="Y61" s="191"/>
      <c r="Z61" s="191"/>
      <c r="AA61" s="191"/>
      <c r="AB61" s="190"/>
      <c r="AC61" s="190"/>
      <c r="AD61" s="191"/>
      <c r="AE61" s="189">
        <v>2</v>
      </c>
      <c r="AF61" s="189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89">
        <v>6</v>
      </c>
      <c r="J62" s="190" t="s">
        <v>302</v>
      </c>
      <c r="K62" s="190"/>
      <c r="L62" s="191"/>
      <c r="M62" s="191"/>
      <c r="N62" s="191"/>
      <c r="O62" s="191"/>
      <c r="P62" s="190"/>
      <c r="Q62" s="190"/>
      <c r="R62" s="191"/>
      <c r="S62" s="189">
        <v>3</v>
      </c>
      <c r="T62" s="189">
        <v>68</v>
      </c>
      <c r="U62" s="79"/>
      <c r="V62" s="79" t="s">
        <v>303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51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89">
        <v>7</v>
      </c>
      <c r="J63" s="190" t="s">
        <v>281</v>
      </c>
      <c r="K63" s="190"/>
      <c r="L63" s="191"/>
      <c r="M63" s="191"/>
      <c r="N63" s="191"/>
      <c r="O63" s="191"/>
      <c r="P63" s="190"/>
      <c r="Q63" s="190"/>
      <c r="R63" s="191"/>
      <c r="S63" s="189">
        <v>3</v>
      </c>
      <c r="T63" s="189">
        <v>68</v>
      </c>
      <c r="U63" s="7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1"/>
      <c r="J64" s="79"/>
      <c r="K64" s="79"/>
      <c r="L64" s="45"/>
      <c r="M64" s="45"/>
      <c r="N64" s="45"/>
      <c r="O64" s="45"/>
      <c r="P64" s="79"/>
      <c r="Q64" s="79"/>
      <c r="R64" s="45"/>
      <c r="S64" s="79"/>
      <c r="T64" s="79"/>
      <c r="U64" s="11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1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1"/>
      <c r="J65" s="121" t="s">
        <v>91</v>
      </c>
      <c r="K65" s="11"/>
      <c r="L65" s="10"/>
      <c r="M65" s="10"/>
      <c r="N65" s="10"/>
      <c r="O65" s="10"/>
      <c r="P65" s="11"/>
      <c r="Q65" s="11"/>
      <c r="R65" s="10"/>
      <c r="S65" s="122">
        <f>SUM(S59:S64)</f>
      </c>
      <c r="T65" s="190">
        <f>SUM(T59:T63)</f>
      </c>
      <c r="U65" s="190"/>
      <c r="V65" s="121" t="s">
        <v>91</v>
      </c>
      <c r="W65" s="11"/>
      <c r="X65" s="10"/>
      <c r="Y65" s="10"/>
      <c r="Z65" s="10"/>
      <c r="AA65" s="10"/>
      <c r="AB65" s="11"/>
      <c r="AC65" s="11"/>
      <c r="AD65" s="10"/>
      <c r="AE65" s="122">
        <f>SUM(AE59:AE63)</f>
      </c>
      <c r="AF65" s="156">
        <f>SUM(AF59:AF63)</f>
      </c>
      <c r="AG65" s="192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1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1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82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</sheetData>
  <mergeCells count="139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  <mergeCell ref="T65:U65"/>
    <mergeCell ref="AF65:AG6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0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2" width="3.4335714285714283" customWidth="1" bestFit="1"/>
    <col min="10" max="10" style="102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2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2" width="3.4335714285714283" customWidth="1" bestFit="1"/>
    <col min="45" max="45" style="104" width="3.4335714285714283" customWidth="1" bestFit="1"/>
    <col min="46" max="46" style="102" width="2.7192857142857143" customWidth="1" bestFit="1"/>
    <col min="47" max="47" style="103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3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3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3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7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7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7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1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1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1"/>
      <c r="AS3" s="12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20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20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20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1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1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1"/>
      <c r="AS5" s="12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64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64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49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65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65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51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66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66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53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1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1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1"/>
      <c r="AS9" s="12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64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64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10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65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65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111"/>
      <c r="AS11" s="37"/>
      <c r="AT11" s="34">
        <v>3</v>
      </c>
      <c r="AU11" s="34">
        <v>68</v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66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66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11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1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1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1"/>
      <c r="AS13" s="12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64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1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1"/>
      <c r="AS14" s="12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65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1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1"/>
      <c r="AS15" s="12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66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64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10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1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65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111"/>
      <c r="AS17" s="37"/>
      <c r="AT17" s="34">
        <v>3</v>
      </c>
      <c r="AU17" s="34">
        <v>68</v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64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66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11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65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1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1"/>
      <c r="AS19" s="12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66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1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1"/>
      <c r="AS20" s="12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1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1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1"/>
      <c r="AS21" s="12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64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1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10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65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1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111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v>68</v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66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1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11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1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1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1"/>
      <c r="AS25" s="12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1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1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1"/>
      <c r="AS26" s="12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2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64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64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1"/>
      <c r="AS27" s="12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65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65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1"/>
      <c r="AS28" s="12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66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66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1"/>
      <c r="AS29" s="12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1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1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1"/>
      <c r="AS30" s="12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1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1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1"/>
      <c r="AS31" s="12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2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64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64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1"/>
      <c r="AS32" s="12"/>
      <c r="AT32" s="11"/>
      <c r="AU32" s="11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65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65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1"/>
      <c r="AS33" s="12"/>
      <c r="AT33" s="11"/>
      <c r="AU33" s="11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66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66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1"/>
      <c r="AS34" s="12"/>
      <c r="AT34" s="11"/>
      <c r="AU34" s="11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1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1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122">
        <v>159</v>
      </c>
      <c r="AS35" s="12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1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1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1"/>
      <c r="AS36" s="12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2">
      <c r="A37" s="124" t="s">
        <v>58</v>
      </c>
      <c r="B37" s="125"/>
      <c r="C37" s="126"/>
      <c r="D37" s="27"/>
      <c r="E37" s="27"/>
      <c r="F37" s="23"/>
      <c r="G37" s="10"/>
      <c r="H37" s="10"/>
      <c r="I37" s="11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64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1"/>
      <c r="AS37" s="12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1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65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v>68</v>
      </c>
      <c r="AP38" s="23"/>
      <c r="AQ38" s="10"/>
      <c r="AR38" s="11"/>
      <c r="AS38" s="12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1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66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1"/>
      <c r="AS39" s="12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1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1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1"/>
      <c r="AS40" s="12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64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1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6"/>
      <c r="AN41" s="27"/>
      <c r="AO41" s="27"/>
      <c r="AP41" s="23"/>
      <c r="AQ41" s="10"/>
      <c r="AR41" s="11"/>
      <c r="AS41" s="12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65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1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9"/>
      <c r="AN42" s="34">
        <v>4</v>
      </c>
      <c r="AO42" s="34">
        <f>AN42*17</f>
      </c>
      <c r="AP42" s="23"/>
      <c r="AQ42" s="10"/>
      <c r="AR42" s="11"/>
      <c r="AS42" s="12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66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1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2"/>
      <c r="AN43" s="41"/>
      <c r="AO43" s="41"/>
      <c r="AP43" s="23"/>
      <c r="AQ43" s="10"/>
      <c r="AR43" s="11"/>
      <c r="AS43" s="12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1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1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1"/>
      <c r="AS44" s="12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63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63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63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90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90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90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63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63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63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90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90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90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1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1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1"/>
      <c r="AS49" s="12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1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1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59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1"/>
      <c r="J51" s="62" t="s">
        <v>74</v>
      </c>
      <c r="K51" s="63"/>
      <c r="L51" s="49"/>
      <c r="M51" s="49"/>
      <c r="N51" s="49"/>
      <c r="O51" s="64"/>
      <c r="P51" s="65">
        <v>159</v>
      </c>
      <c r="Q51" s="66"/>
      <c r="R51" s="10"/>
      <c r="S51" s="11"/>
      <c r="T51" s="11"/>
      <c r="U51" s="11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8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287</v>
      </c>
      <c r="B52" s="10"/>
      <c r="C52" s="10"/>
      <c r="D52" s="11"/>
      <c r="E52" s="11"/>
      <c r="F52" s="10"/>
      <c r="G52" s="10"/>
      <c r="H52" s="10"/>
      <c r="I52" s="11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1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>
        <v>306</v>
      </c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79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1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1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>
        <v>68</v>
      </c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1"/>
      <c r="AS53" s="12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1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1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79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1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1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90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1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1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8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1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1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1"/>
      <c r="AS57" s="12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1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1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1"/>
      <c r="AS58" s="12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1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1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1"/>
      <c r="AS59" s="12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1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1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1"/>
      <c r="AS60" s="12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89">
        <v>6</v>
      </c>
      <c r="J61" s="190" t="s">
        <v>250</v>
      </c>
      <c r="K61" s="190"/>
      <c r="L61" s="191"/>
      <c r="M61" s="191"/>
      <c r="N61" s="191"/>
      <c r="O61" s="191"/>
      <c r="P61" s="190"/>
      <c r="Q61" s="190"/>
      <c r="R61" s="191"/>
      <c r="S61" s="189">
        <v>3</v>
      </c>
      <c r="T61" s="189">
        <v>68</v>
      </c>
      <c r="U61" s="189">
        <v>1</v>
      </c>
      <c r="V61" s="190" t="s">
        <v>288</v>
      </c>
      <c r="W61" s="190"/>
      <c r="X61" s="191"/>
      <c r="Y61" s="191"/>
      <c r="Z61" s="191"/>
      <c r="AA61" s="191"/>
      <c r="AB61" s="190"/>
      <c r="AC61" s="190"/>
      <c r="AD61" s="191"/>
      <c r="AE61" s="190"/>
      <c r="AF61" s="189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1"/>
      <c r="AS61" s="12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89">
        <v>7</v>
      </c>
      <c r="J62" s="190" t="s">
        <v>289</v>
      </c>
      <c r="K62" s="190"/>
      <c r="L62" s="191"/>
      <c r="M62" s="191"/>
      <c r="N62" s="191"/>
      <c r="O62" s="191"/>
      <c r="P62" s="190"/>
      <c r="Q62" s="190"/>
      <c r="R62" s="191"/>
      <c r="S62" s="189">
        <v>4</v>
      </c>
      <c r="T62" s="189">
        <v>68</v>
      </c>
      <c r="U62" s="189">
        <v>2</v>
      </c>
      <c r="V62" s="190" t="s">
        <v>290</v>
      </c>
      <c r="W62" s="190"/>
      <c r="X62" s="191"/>
      <c r="Y62" s="191"/>
      <c r="Z62" s="191"/>
      <c r="AA62" s="191"/>
      <c r="AB62" s="190"/>
      <c r="AC62" s="190"/>
      <c r="AD62" s="191"/>
      <c r="AE62" s="190"/>
      <c r="AF62" s="189">
        <v>34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1"/>
      <c r="AS62" s="12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89">
        <v>8</v>
      </c>
      <c r="J63" s="190" t="s">
        <v>291</v>
      </c>
      <c r="K63" s="190"/>
      <c r="L63" s="191"/>
      <c r="M63" s="191"/>
      <c r="N63" s="191"/>
      <c r="O63" s="191"/>
      <c r="P63" s="190"/>
      <c r="Q63" s="190"/>
      <c r="R63" s="191"/>
      <c r="S63" s="189">
        <v>3</v>
      </c>
      <c r="T63" s="189">
        <v>68</v>
      </c>
      <c r="U63" s="189">
        <v>3</v>
      </c>
      <c r="V63" s="190" t="s">
        <v>292</v>
      </c>
      <c r="W63" s="190"/>
      <c r="X63" s="191"/>
      <c r="Y63" s="191"/>
      <c r="Z63" s="191"/>
      <c r="AA63" s="191"/>
      <c r="AB63" s="190"/>
      <c r="AC63" s="190"/>
      <c r="AD63" s="191"/>
      <c r="AE63" s="190"/>
      <c r="AF63" s="189">
        <v>34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1"/>
      <c r="AS63" s="12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89">
        <v>9</v>
      </c>
      <c r="J64" s="190" t="s">
        <v>281</v>
      </c>
      <c r="K64" s="190"/>
      <c r="L64" s="191"/>
      <c r="M64" s="191"/>
      <c r="N64" s="191"/>
      <c r="O64" s="191"/>
      <c r="P64" s="190"/>
      <c r="Q64" s="190"/>
      <c r="R64" s="191"/>
      <c r="S64" s="189">
        <v>3</v>
      </c>
      <c r="T64" s="189">
        <v>68</v>
      </c>
      <c r="U64" s="189">
        <v>4</v>
      </c>
      <c r="V64" s="190" t="s">
        <v>293</v>
      </c>
      <c r="W64" s="190"/>
      <c r="X64" s="191"/>
      <c r="Y64" s="191"/>
      <c r="Z64" s="191"/>
      <c r="AA64" s="191"/>
      <c r="AB64" s="190"/>
      <c r="AC64" s="190"/>
      <c r="AD64" s="191"/>
      <c r="AE64" s="190"/>
      <c r="AF64" s="189">
        <v>34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1"/>
      <c r="AS64" s="12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1"/>
      <c r="J65" s="79" t="s">
        <v>294</v>
      </c>
      <c r="K65" s="79"/>
      <c r="L65" s="45"/>
      <c r="M65" s="45"/>
      <c r="N65" s="45"/>
      <c r="O65" s="45"/>
      <c r="P65" s="79"/>
      <c r="Q65" s="79"/>
      <c r="R65" s="45"/>
      <c r="S65" s="79"/>
      <c r="T65" s="122">
        <v>51</v>
      </c>
      <c r="U65" s="189">
        <v>5</v>
      </c>
      <c r="V65" s="190" t="s">
        <v>295</v>
      </c>
      <c r="W65" s="190"/>
      <c r="X65" s="191"/>
      <c r="Y65" s="191"/>
      <c r="Z65" s="191"/>
      <c r="AA65" s="191"/>
      <c r="AB65" s="190"/>
      <c r="AC65" s="190"/>
      <c r="AD65" s="191"/>
      <c r="AE65" s="190"/>
      <c r="AF65" s="189">
        <v>51</v>
      </c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1"/>
      <c r="AS65" s="12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1"/>
      <c r="J66" s="79" t="s">
        <v>179</v>
      </c>
      <c r="K66" s="11"/>
      <c r="L66" s="10"/>
      <c r="M66" s="10"/>
      <c r="N66" s="10"/>
      <c r="O66" s="10"/>
      <c r="P66" s="11"/>
      <c r="Q66" s="11"/>
      <c r="R66" s="10"/>
      <c r="S66" s="11"/>
      <c r="T66" s="79" t="s">
        <v>93</v>
      </c>
      <c r="U66" s="11"/>
      <c r="V66" s="79" t="s">
        <v>296</v>
      </c>
      <c r="W66" s="11"/>
      <c r="X66" s="10"/>
      <c r="Y66" s="10"/>
      <c r="Z66" s="10"/>
      <c r="AA66" s="10"/>
      <c r="AB66" s="11"/>
      <c r="AC66" s="11"/>
      <c r="AD66" s="10"/>
      <c r="AE66" s="11"/>
      <c r="AF66" s="122">
        <v>68</v>
      </c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1"/>
      <c r="AS66" s="12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1"/>
      <c r="J67" s="121" t="s">
        <v>194</v>
      </c>
      <c r="K67" s="11"/>
      <c r="L67" s="10"/>
      <c r="M67" s="10"/>
      <c r="N67" s="10"/>
      <c r="O67" s="10"/>
      <c r="P67" s="11"/>
      <c r="Q67" s="11"/>
      <c r="R67" s="10"/>
      <c r="S67" s="11"/>
      <c r="T67" s="190" t="s">
        <v>93</v>
      </c>
      <c r="U67" s="19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90">
        <f>SUM(AF61:AF66)</f>
      </c>
      <c r="AG67" s="191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1"/>
      <c r="AS67" s="12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1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1"/>
      <c r="T68" s="190"/>
      <c r="U68" s="190"/>
      <c r="V68" s="11"/>
      <c r="W68" s="11"/>
      <c r="X68" s="10"/>
      <c r="Y68" s="10"/>
      <c r="Z68" s="10"/>
      <c r="AA68" s="10"/>
      <c r="AB68" s="11"/>
      <c r="AC68" s="11"/>
      <c r="AD68" s="10"/>
      <c r="AE68" s="11"/>
      <c r="AF68" s="11"/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1"/>
      <c r="AS68" s="12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1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1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1"/>
      <c r="AS69" s="12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1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1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1"/>
      <c r="AS70" s="45" t="s">
        <v>93</v>
      </c>
      <c r="AT70" s="11"/>
      <c r="AU70" s="182" t="s">
        <v>229</v>
      </c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</sheetData>
  <mergeCells count="138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  <mergeCell ref="AF67:AG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2" width="3.4335714285714283" customWidth="1" bestFit="1"/>
    <col min="10" max="10" style="102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2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3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3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3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3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7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7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7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1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1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1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20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20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20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1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1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1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64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64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49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65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65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51"/>
      <c r="AS7" s="129"/>
      <c r="AT7" s="34">
        <v>2</v>
      </c>
      <c r="AU7" s="34">
        <v>34</v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66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66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53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1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1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1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64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64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10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65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65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111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66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66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11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1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1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1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64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1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1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65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1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1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66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64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10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1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65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111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64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66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11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65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1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1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66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1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1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1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1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1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64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1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10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65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1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111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66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1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11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1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1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1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1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1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1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2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64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64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1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124" t="s">
        <v>48</v>
      </c>
      <c r="BD27" s="125"/>
      <c r="BE27" s="1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65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65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1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127"/>
      <c r="BD28" s="128"/>
      <c r="BE28" s="129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66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66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1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130"/>
      <c r="BD29" s="131"/>
      <c r="BE29" s="132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1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1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1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1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1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1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2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64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64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1"/>
      <c r="AS32" s="10"/>
      <c r="AT32" s="11"/>
      <c r="AU32" s="11"/>
      <c r="AV32" s="23"/>
      <c r="AW32" s="124" t="s">
        <v>55</v>
      </c>
      <c r="AX32" s="125"/>
      <c r="AY32" s="126"/>
      <c r="AZ32" s="27"/>
      <c r="BA32" s="27"/>
      <c r="BB32" s="23"/>
      <c r="BC32" s="24" t="s">
        <v>56</v>
      </c>
      <c r="BD32" s="25"/>
      <c r="BE32" s="26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65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65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1"/>
      <c r="AS33" s="10"/>
      <c r="AT33" s="11"/>
      <c r="AU33" s="11"/>
      <c r="AV33" s="23"/>
      <c r="AW33" s="127"/>
      <c r="AX33" s="128"/>
      <c r="AY33" s="129"/>
      <c r="AZ33" s="34">
        <v>2</v>
      </c>
      <c r="BA33" s="34">
        <f>AZ33*68</f>
      </c>
      <c r="BB33" s="23"/>
      <c r="BC33" s="31"/>
      <c r="BD33" s="32"/>
      <c r="BE33" s="33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66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66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1"/>
      <c r="AS34" s="10"/>
      <c r="AT34" s="11"/>
      <c r="AU34" s="11"/>
      <c r="AV34" s="23"/>
      <c r="AW34" s="130"/>
      <c r="AX34" s="131"/>
      <c r="AY34" s="132"/>
      <c r="AZ34" s="41"/>
      <c r="BA34" s="41"/>
      <c r="BB34" s="23"/>
      <c r="BC34" s="38"/>
      <c r="BD34" s="39"/>
      <c r="BE34" s="40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1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1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122">
        <v>159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1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1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1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2">
      <c r="A37" s="124" t="s">
        <v>58</v>
      </c>
      <c r="B37" s="125"/>
      <c r="C37" s="126"/>
      <c r="D37" s="27"/>
      <c r="E37" s="27"/>
      <c r="F37" s="23"/>
      <c r="G37" s="10"/>
      <c r="H37" s="10"/>
      <c r="I37" s="11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64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1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1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65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v>68</v>
      </c>
      <c r="AP38" s="23"/>
      <c r="AQ38" s="10"/>
      <c r="AR38" s="11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1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66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1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1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1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1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64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1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6"/>
      <c r="AN41" s="27"/>
      <c r="AO41" s="27"/>
      <c r="AP41" s="23"/>
      <c r="AQ41" s="10"/>
      <c r="AR41" s="11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65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1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9"/>
      <c r="AN42" s="34">
        <v>4</v>
      </c>
      <c r="AO42" s="34">
        <f>AN42*17</f>
      </c>
      <c r="AP42" s="23"/>
      <c r="AQ42" s="10"/>
      <c r="AR42" s="11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66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1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2"/>
      <c r="AN43" s="41"/>
      <c r="AO43" s="41"/>
      <c r="AP43" s="23"/>
      <c r="AQ43" s="10"/>
      <c r="AR43" s="11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1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1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1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63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63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63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90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90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90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63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63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63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90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90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90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1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1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1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1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1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59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1"/>
      <c r="J51" s="62" t="s">
        <v>74</v>
      </c>
      <c r="K51" s="63"/>
      <c r="L51" s="49"/>
      <c r="M51" s="49"/>
      <c r="N51" s="49"/>
      <c r="O51" s="64"/>
      <c r="P51" s="65">
        <v>159</v>
      </c>
      <c r="Q51" s="66"/>
      <c r="R51" s="10"/>
      <c r="S51" s="11"/>
      <c r="T51" s="11"/>
      <c r="U51" s="11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8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277</v>
      </c>
      <c r="B52" s="10"/>
      <c r="C52" s="10"/>
      <c r="D52" s="11"/>
      <c r="E52" s="11"/>
      <c r="F52" s="10"/>
      <c r="G52" s="10"/>
      <c r="H52" s="10"/>
      <c r="I52" s="11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1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63">
        <v>340</v>
      </c>
      <c r="AF52" s="163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79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1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1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63">
        <v>255</v>
      </c>
      <c r="AF53" s="163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1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1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1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79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1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1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90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1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1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8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1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1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1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1"/>
      <c r="J58" s="116" t="s">
        <v>75</v>
      </c>
      <c r="K58" s="11"/>
      <c r="L58" s="10"/>
      <c r="M58" s="10"/>
      <c r="N58" s="10"/>
      <c r="O58" s="10"/>
      <c r="P58" s="11"/>
      <c r="Q58" s="11"/>
      <c r="R58" s="117"/>
      <c r="S58" s="11"/>
      <c r="T58" s="11"/>
      <c r="U58" s="11"/>
      <c r="V58" s="116" t="s">
        <v>77</v>
      </c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1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89">
        <v>1</v>
      </c>
      <c r="J59" s="190" t="s">
        <v>278</v>
      </c>
      <c r="K59" s="190"/>
      <c r="L59" s="191"/>
      <c r="M59" s="191"/>
      <c r="N59" s="191"/>
      <c r="O59" s="191"/>
      <c r="P59" s="190"/>
      <c r="Q59" s="190"/>
      <c r="R59" s="191"/>
      <c r="S59" s="189">
        <v>3</v>
      </c>
      <c r="T59" s="189">
        <v>68</v>
      </c>
      <c r="U59" s="189">
        <v>2</v>
      </c>
      <c r="V59" s="190" t="s">
        <v>279</v>
      </c>
      <c r="W59" s="190"/>
      <c r="X59" s="191"/>
      <c r="Y59" s="191"/>
      <c r="Z59" s="191"/>
      <c r="AA59" s="191"/>
      <c r="AB59" s="190"/>
      <c r="AC59" s="190"/>
      <c r="AD59" s="191"/>
      <c r="AE59" s="189">
        <v>3</v>
      </c>
      <c r="AF59" s="189">
        <v>68</v>
      </c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1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89">
        <v>3</v>
      </c>
      <c r="J60" s="190" t="s">
        <v>280</v>
      </c>
      <c r="K60" s="190"/>
      <c r="L60" s="191"/>
      <c r="M60" s="191"/>
      <c r="N60" s="191"/>
      <c r="O60" s="191"/>
      <c r="P60" s="190"/>
      <c r="Q60" s="190"/>
      <c r="R60" s="191"/>
      <c r="S60" s="189">
        <v>3</v>
      </c>
      <c r="T60" s="189">
        <v>68</v>
      </c>
      <c r="U60" s="189">
        <v>6</v>
      </c>
      <c r="V60" s="190" t="s">
        <v>180</v>
      </c>
      <c r="W60" s="190"/>
      <c r="X60" s="191"/>
      <c r="Y60" s="191"/>
      <c r="Z60" s="191"/>
      <c r="AA60" s="191"/>
      <c r="AB60" s="190"/>
      <c r="AC60" s="190"/>
      <c r="AD60" s="191"/>
      <c r="AE60" s="189">
        <v>4</v>
      </c>
      <c r="AF60" s="189">
        <v>68</v>
      </c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1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89">
        <v>5</v>
      </c>
      <c r="J61" s="190" t="s">
        <v>281</v>
      </c>
      <c r="K61" s="190"/>
      <c r="L61" s="191"/>
      <c r="M61" s="191"/>
      <c r="N61" s="191"/>
      <c r="O61" s="191"/>
      <c r="P61" s="190"/>
      <c r="Q61" s="190"/>
      <c r="R61" s="191"/>
      <c r="S61" s="189">
        <v>3</v>
      </c>
      <c r="T61" s="189">
        <v>68</v>
      </c>
      <c r="U61" s="189">
        <v>4</v>
      </c>
      <c r="V61" s="190" t="s">
        <v>282</v>
      </c>
      <c r="W61" s="190"/>
      <c r="X61" s="191"/>
      <c r="Y61" s="191"/>
      <c r="Z61" s="191"/>
      <c r="AA61" s="191"/>
      <c r="AB61" s="190"/>
      <c r="AC61" s="190"/>
      <c r="AD61" s="191"/>
      <c r="AE61" s="189">
        <v>3</v>
      </c>
      <c r="AF61" s="189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1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89">
        <v>7</v>
      </c>
      <c r="J62" s="190" t="s">
        <v>283</v>
      </c>
      <c r="K62" s="190"/>
      <c r="L62" s="191"/>
      <c r="M62" s="191"/>
      <c r="N62" s="191"/>
      <c r="O62" s="191"/>
      <c r="P62" s="190"/>
      <c r="Q62" s="190"/>
      <c r="R62" s="191"/>
      <c r="S62" s="189">
        <v>3</v>
      </c>
      <c r="T62" s="189">
        <v>68</v>
      </c>
      <c r="U62" s="189">
        <v>9</v>
      </c>
      <c r="V62" s="190" t="s">
        <v>284</v>
      </c>
      <c r="W62" s="190"/>
      <c r="X62" s="191"/>
      <c r="Y62" s="191"/>
      <c r="Z62" s="191"/>
      <c r="AA62" s="191"/>
      <c r="AB62" s="190"/>
      <c r="AC62" s="190"/>
      <c r="AD62" s="191"/>
      <c r="AE62" s="189">
        <v>2</v>
      </c>
      <c r="AF62" s="189">
        <v>51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1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89">
        <v>8</v>
      </c>
      <c r="J63" s="190" t="s">
        <v>285</v>
      </c>
      <c r="K63" s="190"/>
      <c r="L63" s="191"/>
      <c r="M63" s="191"/>
      <c r="N63" s="191"/>
      <c r="O63" s="191"/>
      <c r="P63" s="190"/>
      <c r="Q63" s="190"/>
      <c r="R63" s="191"/>
      <c r="S63" s="189">
        <v>3</v>
      </c>
      <c r="T63" s="189">
        <v>68</v>
      </c>
      <c r="U63" s="11"/>
      <c r="V63" s="79" t="s">
        <v>246</v>
      </c>
      <c r="W63" s="11"/>
      <c r="X63" s="10"/>
      <c r="Y63" s="10"/>
      <c r="Z63" s="10"/>
      <c r="AA63" s="10"/>
      <c r="AB63" s="11"/>
      <c r="AC63" s="11"/>
      <c r="AD63" s="10"/>
      <c r="AE63" s="11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1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1"/>
      <c r="J64" s="79" t="s">
        <v>286</v>
      </c>
      <c r="K64" s="11"/>
      <c r="L64" s="10"/>
      <c r="M64" s="10"/>
      <c r="N64" s="10"/>
      <c r="O64" s="10"/>
      <c r="P64" s="11"/>
      <c r="Q64" s="11"/>
      <c r="R64" s="10"/>
      <c r="S64" s="11"/>
      <c r="T64" s="122">
        <v>51</v>
      </c>
      <c r="U64" s="11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1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1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1"/>
      <c r="J65" s="121" t="s">
        <v>91</v>
      </c>
      <c r="K65" s="11"/>
      <c r="L65" s="10"/>
      <c r="M65" s="10"/>
      <c r="N65" s="10"/>
      <c r="O65" s="10"/>
      <c r="P65" s="11"/>
      <c r="Q65" s="11"/>
      <c r="R65" s="10"/>
      <c r="S65" s="189">
        <f>SUM(S59:S63)</f>
      </c>
      <c r="T65" s="190">
        <f>SUM(T59:T64)</f>
      </c>
      <c r="U65" s="190"/>
      <c r="V65" s="121" t="s">
        <v>91</v>
      </c>
      <c r="W65" s="11"/>
      <c r="X65" s="10"/>
      <c r="Y65" s="10"/>
      <c r="Z65" s="10"/>
      <c r="AA65" s="10"/>
      <c r="AB65" s="11"/>
      <c r="AC65" s="11"/>
      <c r="AD65" s="10"/>
      <c r="AE65" s="189">
        <f>SUM(AE59:AE62)</f>
      </c>
      <c r="AF65" s="190">
        <f>SUM(AF59:AF63)</f>
      </c>
      <c r="AG65" s="191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1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1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1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1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1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1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1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1"/>
      <c r="J68" s="11"/>
      <c r="K68" s="11"/>
      <c r="L68" s="10"/>
      <c r="M68" s="10"/>
      <c r="N68" s="10"/>
      <c r="O68" s="10"/>
      <c r="P68" s="11"/>
      <c r="Q68" s="11"/>
      <c r="R68" s="10"/>
      <c r="S68" s="11"/>
      <c r="T68" s="11"/>
      <c r="U68" s="11"/>
      <c r="V68" s="11"/>
      <c r="W68" s="11"/>
      <c r="X68" s="10"/>
      <c r="Y68" s="10"/>
      <c r="Z68" s="10"/>
      <c r="AA68" s="10"/>
      <c r="AB68" s="11"/>
      <c r="AC68" s="11"/>
      <c r="AD68" s="10"/>
      <c r="AE68" s="11"/>
      <c r="AF68" s="11"/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1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1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1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1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1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1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1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1"/>
      <c r="J71" s="11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1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82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9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  <mergeCell ref="T65:U65"/>
    <mergeCell ref="AF65:AG6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v>34</v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124" t="s">
        <v>24</v>
      </c>
      <c r="AR10" s="125"/>
      <c r="AS10" s="126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127"/>
      <c r="AR11" s="128"/>
      <c r="AS11" s="129"/>
      <c r="AT11" s="34">
        <v>3</v>
      </c>
      <c r="AU11" s="34">
        <v>68</v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130"/>
      <c r="AR12" s="131"/>
      <c r="AS12" s="132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124" t="s">
        <v>30</v>
      </c>
      <c r="AR16" s="125"/>
      <c r="AS16" s="126"/>
      <c r="AT16" s="27"/>
      <c r="AU16" s="27"/>
      <c r="AV16" s="23"/>
      <c r="AW16" s="124" t="s">
        <v>31</v>
      </c>
      <c r="AX16" s="125"/>
      <c r="AY16" s="126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127"/>
      <c r="AR17" s="128"/>
      <c r="AS17" s="129"/>
      <c r="AT17" s="34">
        <v>3</v>
      </c>
      <c r="AU17" s="34">
        <v>68</v>
      </c>
      <c r="AV17" s="23"/>
      <c r="AW17" s="127"/>
      <c r="AX17" s="128"/>
      <c r="AY17" s="129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130"/>
      <c r="AR18" s="131"/>
      <c r="AS18" s="132"/>
      <c r="AT18" s="41"/>
      <c r="AU18" s="41"/>
      <c r="AV18" s="23"/>
      <c r="AW18" s="130"/>
      <c r="AX18" s="131"/>
      <c r="AY18" s="132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124" t="s">
        <v>39</v>
      </c>
      <c r="AL22" s="125"/>
      <c r="AM22" s="126"/>
      <c r="AN22" s="27"/>
      <c r="AO22" s="27"/>
      <c r="AP22" s="23"/>
      <c r="AQ22" s="124" t="s">
        <v>40</v>
      </c>
      <c r="AR22" s="125"/>
      <c r="AS22" s="126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127"/>
      <c r="AL23" s="128"/>
      <c r="AM23" s="129"/>
      <c r="AN23" s="34">
        <v>3</v>
      </c>
      <c r="AO23" s="34">
        <v>68</v>
      </c>
      <c r="AP23" s="23"/>
      <c r="AQ23" s="127"/>
      <c r="AR23" s="128"/>
      <c r="AS23" s="129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v>68</v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130"/>
      <c r="AL24" s="131"/>
      <c r="AM24" s="132"/>
      <c r="AN24" s="41"/>
      <c r="AO24" s="41"/>
      <c r="AP24" s="23"/>
      <c r="AQ24" s="130"/>
      <c r="AR24" s="131"/>
      <c r="AS24" s="132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38"/>
      <c r="BD29" s="39"/>
      <c r="BE29" s="40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274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88">
        <v>323</v>
      </c>
      <c r="AF52" s="188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88">
        <v>272</v>
      </c>
      <c r="AF53" s="188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218</v>
      </c>
      <c r="K61" s="11"/>
      <c r="L61" s="10"/>
      <c r="M61" s="10"/>
      <c r="N61" s="10"/>
      <c r="O61" s="10"/>
      <c r="P61" s="11"/>
      <c r="Q61" s="11"/>
      <c r="R61" s="117"/>
      <c r="S61" s="11"/>
      <c r="T61" s="122">
        <v>68</v>
      </c>
      <c r="U61" s="10"/>
      <c r="V61" s="79" t="s">
        <v>262</v>
      </c>
      <c r="W61" s="79"/>
      <c r="X61" s="45"/>
      <c r="Y61" s="45"/>
      <c r="Z61" s="45"/>
      <c r="AA61" s="45"/>
      <c r="AB61" s="79"/>
      <c r="AC61" s="79"/>
      <c r="AD61" s="45"/>
      <c r="AE61" s="79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275</v>
      </c>
      <c r="K62" s="11"/>
      <c r="L62" s="10"/>
      <c r="M62" s="10"/>
      <c r="N62" s="10"/>
      <c r="O62" s="10"/>
      <c r="P62" s="11"/>
      <c r="Q62" s="11"/>
      <c r="R62" s="117"/>
      <c r="S62" s="11"/>
      <c r="T62" s="122">
        <v>68</v>
      </c>
      <c r="U62" s="10"/>
      <c r="V62" s="79" t="s">
        <v>167</v>
      </c>
      <c r="W62" s="11"/>
      <c r="X62" s="10"/>
      <c r="Y62" s="10"/>
      <c r="Z62" s="10"/>
      <c r="AA62" s="10"/>
      <c r="AB62" s="11"/>
      <c r="AC62" s="11"/>
      <c r="AD62" s="10"/>
      <c r="AE62" s="11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271</v>
      </c>
      <c r="K63" s="79"/>
      <c r="L63" s="45"/>
      <c r="M63" s="45"/>
      <c r="N63" s="45"/>
      <c r="O63" s="45"/>
      <c r="P63" s="79"/>
      <c r="Q63" s="79"/>
      <c r="R63" s="45"/>
      <c r="S63" s="79"/>
      <c r="T63" s="122">
        <v>68</v>
      </c>
      <c r="U63" s="10"/>
      <c r="V63" s="79" t="s">
        <v>276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222</v>
      </c>
      <c r="K64" s="79"/>
      <c r="L64" s="45"/>
      <c r="M64" s="45"/>
      <c r="N64" s="45"/>
      <c r="O64" s="45"/>
      <c r="P64" s="79"/>
      <c r="Q64" s="79"/>
      <c r="R64" s="45"/>
      <c r="S64" s="79"/>
      <c r="T64" s="122">
        <v>51</v>
      </c>
      <c r="U64" s="10"/>
      <c r="V64" s="79" t="s">
        <v>230</v>
      </c>
      <c r="W64" s="11"/>
      <c r="X64" s="10"/>
      <c r="Y64" s="10"/>
      <c r="Z64" s="10"/>
      <c r="AA64" s="10"/>
      <c r="AB64" s="11"/>
      <c r="AC64" s="11"/>
      <c r="AD64" s="10"/>
      <c r="AE64" s="11"/>
      <c r="AF64" s="122">
        <v>68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79" t="s">
        <v>263</v>
      </c>
      <c r="K65" s="79"/>
      <c r="L65" s="45"/>
      <c r="M65" s="45"/>
      <c r="N65" s="45"/>
      <c r="O65" s="45"/>
      <c r="P65" s="79"/>
      <c r="Q65" s="79"/>
      <c r="R65" s="45"/>
      <c r="S65" s="79"/>
      <c r="T65" s="122">
        <v>68</v>
      </c>
      <c r="U65" s="10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59">
        <f>SUM(AF61:AF65)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v>68</v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v>68</v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v>68</v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v>68</v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33" t="s">
        <v>43</v>
      </c>
      <c r="H27" s="134"/>
      <c r="I27" s="135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36"/>
      <c r="H28" s="137"/>
      <c r="I28" s="138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9"/>
      <c r="H29" s="140"/>
      <c r="I29" s="141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273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179</v>
      </c>
      <c r="K61" s="11"/>
      <c r="L61" s="10"/>
      <c r="M61" s="10"/>
      <c r="N61" s="10"/>
      <c r="O61" s="10"/>
      <c r="P61" s="11"/>
      <c r="Q61" s="11"/>
      <c r="R61" s="117"/>
      <c r="S61" s="11"/>
      <c r="T61" s="122">
        <v>68</v>
      </c>
      <c r="U61" s="10"/>
      <c r="V61" s="79" t="s">
        <v>232</v>
      </c>
      <c r="W61" s="79"/>
      <c r="X61" s="45"/>
      <c r="Y61" s="45"/>
      <c r="Z61" s="45"/>
      <c r="AA61" s="45"/>
      <c r="AB61" s="79"/>
      <c r="AC61" s="79"/>
      <c r="AD61" s="45"/>
      <c r="AE61" s="79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"/>
      <c r="K62" s="11"/>
      <c r="L62" s="10"/>
      <c r="M62" s="10"/>
      <c r="N62" s="10"/>
      <c r="O62" s="10"/>
      <c r="P62" s="11"/>
      <c r="Q62" s="11"/>
      <c r="R62" s="117"/>
      <c r="S62" s="11"/>
      <c r="T62" s="11"/>
      <c r="U62" s="10"/>
      <c r="V62" s="79" t="s">
        <v>170</v>
      </c>
      <c r="W62" s="11"/>
      <c r="X62" s="10"/>
      <c r="Y62" s="10"/>
      <c r="Z62" s="10"/>
      <c r="AA62" s="10"/>
      <c r="AB62" s="11"/>
      <c r="AC62" s="11"/>
      <c r="AD62" s="10"/>
      <c r="AE62" s="11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/>
      <c r="K63" s="79"/>
      <c r="L63" s="45"/>
      <c r="M63" s="45"/>
      <c r="N63" s="45"/>
      <c r="O63" s="45"/>
      <c r="P63" s="79"/>
      <c r="Q63" s="79"/>
      <c r="R63" s="45"/>
      <c r="S63" s="79"/>
      <c r="T63" s="79"/>
      <c r="U63" s="10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/>
      <c r="K64" s="79"/>
      <c r="L64" s="45"/>
      <c r="M64" s="45"/>
      <c r="N64" s="45"/>
      <c r="O64" s="45"/>
      <c r="P64" s="79"/>
      <c r="Q64" s="79"/>
      <c r="R64" s="45"/>
      <c r="S64" s="79"/>
      <c r="T64" s="79"/>
      <c r="U64" s="10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1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79"/>
      <c r="K65" s="79"/>
      <c r="L65" s="45"/>
      <c r="M65" s="45"/>
      <c r="N65" s="45"/>
      <c r="O65" s="45"/>
      <c r="P65" s="79"/>
      <c r="Q65" s="79"/>
      <c r="R65" s="45"/>
      <c r="S65" s="79"/>
      <c r="T65" s="79"/>
      <c r="U65" s="10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59">
        <f>SUM(AF61:AF65)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5" width="3.7192857142857143" customWidth="1" bestFit="1"/>
    <col min="31" max="31" style="102" width="3.4335714285714283" customWidth="1" bestFit="1"/>
    <col min="32" max="32" style="104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3"/>
      <c r="AE1" s="3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7"/>
      <c r="AE2" s="7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1"/>
      <c r="AE3" s="11"/>
      <c r="AF3" s="12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184"/>
      <c r="AE4" s="57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182"/>
      <c r="AE5" s="11"/>
      <c r="AF5" s="12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182"/>
      <c r="AE6" s="148" t="s">
        <v>16</v>
      </c>
      <c r="AF6" s="125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182"/>
      <c r="AE7" s="150"/>
      <c r="AF7" s="128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182"/>
      <c r="AE8" s="152"/>
      <c r="AF8" s="131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182"/>
      <c r="AE9" s="11"/>
      <c r="AF9" s="12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182"/>
      <c r="AE10" s="142" t="s">
        <v>23</v>
      </c>
      <c r="AF10" s="25"/>
      <c r="AG10" s="26"/>
      <c r="AH10" s="27"/>
      <c r="AI10" s="27"/>
      <c r="AJ10" s="23"/>
      <c r="AK10" s="10"/>
      <c r="AL10" s="10"/>
      <c r="AM10" s="10"/>
      <c r="AN10" s="11"/>
      <c r="AO10" s="11"/>
      <c r="AP10" s="23"/>
      <c r="AQ10" s="124" t="s">
        <v>24</v>
      </c>
      <c r="AR10" s="125"/>
      <c r="AS10" s="126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182"/>
      <c r="AE11" s="144"/>
      <c r="AF11" s="32"/>
      <c r="AG11" s="33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127"/>
      <c r="AR11" s="128"/>
      <c r="AS11" s="129"/>
      <c r="AT11" s="34">
        <v>3</v>
      </c>
      <c r="AU11" s="34">
        <v>68</v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182"/>
      <c r="AE12" s="146"/>
      <c r="AF12" s="39"/>
      <c r="AG12" s="40"/>
      <c r="AH12" s="41"/>
      <c r="AI12" s="41"/>
      <c r="AJ12" s="23"/>
      <c r="AK12" s="10"/>
      <c r="AL12" s="10"/>
      <c r="AM12" s="10"/>
      <c r="AN12" s="11"/>
      <c r="AO12" s="11"/>
      <c r="AP12" s="23"/>
      <c r="AQ12" s="130"/>
      <c r="AR12" s="131"/>
      <c r="AS12" s="132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182"/>
      <c r="AE13" s="11"/>
      <c r="AF13" s="12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182"/>
      <c r="AE14" s="11"/>
      <c r="AF14" s="12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182"/>
      <c r="AE15" s="11"/>
      <c r="AF15" s="12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182"/>
      <c r="AE16" s="11"/>
      <c r="AF16" s="12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124" t="s">
        <v>30</v>
      </c>
      <c r="AR16" s="125"/>
      <c r="AS16" s="126"/>
      <c r="AT16" s="27"/>
      <c r="AU16" s="27"/>
      <c r="AV16" s="23"/>
      <c r="AW16" s="124" t="s">
        <v>31</v>
      </c>
      <c r="AX16" s="125"/>
      <c r="AY16" s="126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182"/>
      <c r="AE17" s="11"/>
      <c r="AF17" s="12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127"/>
      <c r="AR17" s="128"/>
      <c r="AS17" s="129"/>
      <c r="AT17" s="34">
        <v>3</v>
      </c>
      <c r="AU17" s="34">
        <v>68</v>
      </c>
      <c r="AV17" s="23"/>
      <c r="AW17" s="127"/>
      <c r="AX17" s="128"/>
      <c r="AY17" s="129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182"/>
      <c r="AE18" s="11"/>
      <c r="AF18" s="12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130"/>
      <c r="AR18" s="131"/>
      <c r="AS18" s="132"/>
      <c r="AT18" s="41"/>
      <c r="AU18" s="41"/>
      <c r="AV18" s="23"/>
      <c r="AW18" s="130"/>
      <c r="AX18" s="131"/>
      <c r="AY18" s="132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182"/>
      <c r="AE19" s="11"/>
      <c r="AF19" s="12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182"/>
      <c r="AE20" s="11"/>
      <c r="AF20" s="12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182"/>
      <c r="AE21" s="11"/>
      <c r="AF21" s="12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182"/>
      <c r="AE22" s="148" t="s">
        <v>38</v>
      </c>
      <c r="AF22" s="125"/>
      <c r="AG22" s="126"/>
      <c r="AH22" s="27"/>
      <c r="AI22" s="27"/>
      <c r="AJ22" s="23"/>
      <c r="AK22" s="124" t="s">
        <v>39</v>
      </c>
      <c r="AL22" s="125"/>
      <c r="AM22" s="126"/>
      <c r="AN22" s="27"/>
      <c r="AO22" s="27"/>
      <c r="AP22" s="23"/>
      <c r="AQ22" s="124" t="s">
        <v>40</v>
      </c>
      <c r="AR22" s="125"/>
      <c r="AS22" s="126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182"/>
      <c r="AE23" s="150"/>
      <c r="AF23" s="128"/>
      <c r="AG23" s="129"/>
      <c r="AH23" s="34">
        <v>4</v>
      </c>
      <c r="AI23" s="34">
        <f>AH23*17</f>
      </c>
      <c r="AJ23" s="23"/>
      <c r="AK23" s="127"/>
      <c r="AL23" s="128"/>
      <c r="AM23" s="129"/>
      <c r="AN23" s="34">
        <v>3</v>
      </c>
      <c r="AO23" s="34">
        <v>68</v>
      </c>
      <c r="AP23" s="23"/>
      <c r="AQ23" s="127"/>
      <c r="AR23" s="128"/>
      <c r="AS23" s="129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v>68</v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182"/>
      <c r="AE24" s="152"/>
      <c r="AF24" s="131"/>
      <c r="AG24" s="132"/>
      <c r="AH24" s="41"/>
      <c r="AI24" s="41"/>
      <c r="AJ24" s="23"/>
      <c r="AK24" s="130"/>
      <c r="AL24" s="131"/>
      <c r="AM24" s="132"/>
      <c r="AN24" s="41"/>
      <c r="AO24" s="41"/>
      <c r="AP24" s="23"/>
      <c r="AQ24" s="130"/>
      <c r="AR24" s="131"/>
      <c r="AS24" s="132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182"/>
      <c r="AE25" s="11"/>
      <c r="AF25" s="12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182"/>
      <c r="AE26" s="11"/>
      <c r="AF26" s="12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182"/>
      <c r="AE27" s="148" t="s">
        <v>47</v>
      </c>
      <c r="AF27" s="125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182"/>
      <c r="AE28" s="150"/>
      <c r="AF28" s="128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182"/>
      <c r="AE29" s="152"/>
      <c r="AF29" s="131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182"/>
      <c r="AE30" s="11"/>
      <c r="AF30" s="12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182"/>
      <c r="AE31" s="11"/>
      <c r="AF31" s="12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182"/>
      <c r="AE32" s="148" t="s">
        <v>53</v>
      </c>
      <c r="AF32" s="125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4</v>
      </c>
      <c r="W33" s="34">
        <f>V33*17</f>
      </c>
      <c r="X33" s="23"/>
      <c r="Y33" s="10"/>
      <c r="Z33" s="10"/>
      <c r="AA33" s="10"/>
      <c r="AB33" s="11"/>
      <c r="AC33" s="11"/>
      <c r="AD33" s="182"/>
      <c r="AE33" s="150"/>
      <c r="AF33" s="128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182"/>
      <c r="AE34" s="152"/>
      <c r="AF34" s="131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182"/>
      <c r="AE35" s="11"/>
      <c r="AF35" s="12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182"/>
      <c r="AE36" s="11"/>
      <c r="AF36" s="12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182"/>
      <c r="AE37" s="148" t="s">
        <v>61</v>
      </c>
      <c r="AF37" s="125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182"/>
      <c r="AE38" s="150"/>
      <c r="AF38" s="128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4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182"/>
      <c r="AE39" s="152"/>
      <c r="AF39" s="131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182"/>
      <c r="AE40" s="11"/>
      <c r="AF40" s="12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182"/>
      <c r="AE41" s="11"/>
      <c r="AF41" s="12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182"/>
      <c r="AE42" s="11"/>
      <c r="AF42" s="12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182"/>
      <c r="AE43" s="11"/>
      <c r="AF43" s="12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182"/>
      <c r="AE44" s="11"/>
      <c r="AF44" s="12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185"/>
      <c r="AE45" s="63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184"/>
      <c r="AE46" s="90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185"/>
      <c r="AE47" s="63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184"/>
      <c r="AE48" s="90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1"/>
      <c r="AE49" s="11"/>
      <c r="AF49" s="12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1"/>
      <c r="AE50" s="11"/>
      <c r="AF50" s="12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1"/>
      <c r="AE51" s="11"/>
      <c r="AF51" s="12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270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1"/>
      <c r="AE52" s="115">
        <v>323</v>
      </c>
      <c r="AF52" s="186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1"/>
      <c r="AE53" s="115">
        <v>136</v>
      </c>
      <c r="AF53" s="186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1"/>
      <c r="AE54" s="11"/>
      <c r="AF54" s="12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1"/>
      <c r="AE55" s="11"/>
      <c r="AF55" s="12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1"/>
      <c r="AE56" s="11"/>
      <c r="AF56" s="12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1"/>
      <c r="AE57" s="11"/>
      <c r="AF57" s="12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1"/>
      <c r="AE58" s="11"/>
      <c r="AF58" s="12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1"/>
      <c r="AE59" s="11"/>
      <c r="AF59" s="12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1"/>
      <c r="AE60" s="11"/>
      <c r="AF60" s="12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218</v>
      </c>
      <c r="K61" s="11"/>
      <c r="L61" s="10"/>
      <c r="M61" s="10"/>
      <c r="N61" s="10"/>
      <c r="O61" s="10"/>
      <c r="P61" s="11"/>
      <c r="Q61" s="11"/>
      <c r="R61" s="117"/>
      <c r="S61" s="11"/>
      <c r="T61" s="122">
        <v>68</v>
      </c>
      <c r="U61" s="10"/>
      <c r="V61" s="11"/>
      <c r="W61" s="13" t="s">
        <v>99</v>
      </c>
      <c r="X61" s="10"/>
      <c r="Y61" s="10"/>
      <c r="Z61" s="10"/>
      <c r="AA61" s="10"/>
      <c r="AB61" s="11"/>
      <c r="AC61" s="11"/>
      <c r="AD61" s="122">
        <v>68</v>
      </c>
      <c r="AE61" s="11"/>
      <c r="AF61" s="12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271</v>
      </c>
      <c r="K62" s="79"/>
      <c r="L62" s="45"/>
      <c r="M62" s="45"/>
      <c r="N62" s="45"/>
      <c r="O62" s="45"/>
      <c r="P62" s="79"/>
      <c r="Q62" s="79"/>
      <c r="R62" s="45"/>
      <c r="S62" s="79"/>
      <c r="T62" s="122">
        <v>68</v>
      </c>
      <c r="U62" s="10"/>
      <c r="V62" s="11"/>
      <c r="W62" s="13" t="s">
        <v>125</v>
      </c>
      <c r="X62" s="10"/>
      <c r="Y62" s="10"/>
      <c r="Z62" s="10"/>
      <c r="AA62" s="10"/>
      <c r="AB62" s="11"/>
      <c r="AC62" s="11"/>
      <c r="AD62" s="122">
        <v>68</v>
      </c>
      <c r="AE62" s="11"/>
      <c r="AF62" s="12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222</v>
      </c>
      <c r="K63" s="79"/>
      <c r="L63" s="45"/>
      <c r="M63" s="45"/>
      <c r="N63" s="45"/>
      <c r="O63" s="45"/>
      <c r="P63" s="79"/>
      <c r="Q63" s="79"/>
      <c r="R63" s="45"/>
      <c r="S63" s="79"/>
      <c r="T63" s="122">
        <v>51</v>
      </c>
      <c r="U63" s="10"/>
      <c r="V63" s="79"/>
      <c r="W63" s="13" t="s">
        <v>272</v>
      </c>
      <c r="X63" s="45"/>
      <c r="Y63" s="45"/>
      <c r="Z63" s="45"/>
      <c r="AA63" s="45"/>
      <c r="AB63" s="79"/>
      <c r="AC63" s="79"/>
      <c r="AD63" s="122">
        <v>68</v>
      </c>
      <c r="AE63" s="79"/>
      <c r="AF63" s="45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263</v>
      </c>
      <c r="K64" s="79"/>
      <c r="L64" s="45"/>
      <c r="M64" s="45"/>
      <c r="N64" s="45"/>
      <c r="O64" s="45"/>
      <c r="P64" s="79"/>
      <c r="Q64" s="79"/>
      <c r="R64" s="45"/>
      <c r="S64" s="79"/>
      <c r="T64" s="122">
        <v>68</v>
      </c>
      <c r="U64" s="10"/>
      <c r="V64" s="11"/>
      <c r="W64" s="11"/>
      <c r="X64" s="10"/>
      <c r="Y64" s="10"/>
      <c r="Z64" s="10"/>
      <c r="AA64" s="10"/>
      <c r="AB64" s="11"/>
      <c r="AC64" s="11"/>
      <c r="AD64" s="11"/>
      <c r="AE64" s="11"/>
      <c r="AF64" s="12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79" t="s">
        <v>267</v>
      </c>
      <c r="K65" s="79"/>
      <c r="L65" s="45"/>
      <c r="M65" s="45"/>
      <c r="N65" s="45"/>
      <c r="O65" s="45"/>
      <c r="P65" s="79"/>
      <c r="Q65" s="79"/>
      <c r="R65" s="45"/>
      <c r="S65" s="79"/>
      <c r="T65" s="122">
        <v>68</v>
      </c>
      <c r="U65" s="10"/>
      <c r="V65" s="118"/>
      <c r="W65" s="118"/>
      <c r="X65" s="119"/>
      <c r="Y65" s="119"/>
      <c r="Z65" s="119"/>
      <c r="AA65" s="119"/>
      <c r="AB65" s="118"/>
      <c r="AC65" s="118"/>
      <c r="AD65" s="118"/>
      <c r="AE65" s="118"/>
      <c r="AF65" s="119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79" t="s">
        <v>269</v>
      </c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1"/>
      <c r="AE66" s="11"/>
      <c r="AF66" s="12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59">
        <f>SUM(AD61:AD62)</f>
      </c>
      <c r="AE67" s="11"/>
      <c r="AF67" s="187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2" t="s">
        <v>23</v>
      </c>
      <c r="AF10" s="143"/>
      <c r="AG10" s="26"/>
      <c r="AH10" s="27"/>
      <c r="AI10" s="27"/>
      <c r="AJ10" s="23"/>
      <c r="AK10" s="10"/>
      <c r="AL10" s="10"/>
      <c r="AM10" s="10"/>
      <c r="AN10" s="11"/>
      <c r="AO10" s="11"/>
      <c r="AP10" s="23"/>
      <c r="AQ10" s="124" t="s">
        <v>24</v>
      </c>
      <c r="AR10" s="125"/>
      <c r="AS10" s="126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44"/>
      <c r="AF11" s="145"/>
      <c r="AG11" s="33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127"/>
      <c r="AR11" s="128"/>
      <c r="AS11" s="129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46"/>
      <c r="AF12" s="147"/>
      <c r="AG12" s="40"/>
      <c r="AH12" s="41"/>
      <c r="AI12" s="41"/>
      <c r="AJ12" s="23"/>
      <c r="AK12" s="10"/>
      <c r="AL12" s="10"/>
      <c r="AM12" s="10"/>
      <c r="AN12" s="11"/>
      <c r="AO12" s="11"/>
      <c r="AP12" s="23"/>
      <c r="AQ12" s="130"/>
      <c r="AR12" s="131"/>
      <c r="AS12" s="132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124" t="s">
        <v>30</v>
      </c>
      <c r="AR16" s="125"/>
      <c r="AS16" s="126"/>
      <c r="AT16" s="27"/>
      <c r="AU16" s="27"/>
      <c r="AV16" s="23"/>
      <c r="AW16" s="124" t="s">
        <v>31</v>
      </c>
      <c r="AX16" s="125"/>
      <c r="AY16" s="126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127"/>
      <c r="AR17" s="128"/>
      <c r="AS17" s="129"/>
      <c r="AT17" s="34">
        <v>3</v>
      </c>
      <c r="AU17" s="34">
        <f>AT17*17</f>
      </c>
      <c r="AV17" s="23"/>
      <c r="AW17" s="127"/>
      <c r="AX17" s="128"/>
      <c r="AY17" s="129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130"/>
      <c r="AR18" s="131"/>
      <c r="AS18" s="132"/>
      <c r="AT18" s="41"/>
      <c r="AU18" s="41"/>
      <c r="AV18" s="23"/>
      <c r="AW18" s="130"/>
      <c r="AX18" s="131"/>
      <c r="AY18" s="132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124" t="s">
        <v>39</v>
      </c>
      <c r="AL22" s="125"/>
      <c r="AM22" s="126"/>
      <c r="AN22" s="27"/>
      <c r="AO22" s="27"/>
      <c r="AP22" s="23"/>
      <c r="AQ22" s="124" t="s">
        <v>40</v>
      </c>
      <c r="AR22" s="125"/>
      <c r="AS22" s="126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127"/>
      <c r="AL23" s="128"/>
      <c r="AM23" s="129"/>
      <c r="AN23" s="34">
        <v>3</v>
      </c>
      <c r="AO23" s="34">
        <f>AN23*17</f>
      </c>
      <c r="AP23" s="23"/>
      <c r="AQ23" s="127"/>
      <c r="AR23" s="128"/>
      <c r="AS23" s="129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130"/>
      <c r="AL24" s="131"/>
      <c r="AM24" s="132"/>
      <c r="AN24" s="41"/>
      <c r="AO24" s="41"/>
      <c r="AP24" s="23"/>
      <c r="AQ24" s="130"/>
      <c r="AR24" s="131"/>
      <c r="AS24" s="132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124" t="s">
        <v>48</v>
      </c>
      <c r="BD27" s="125"/>
      <c r="BE27" s="1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127"/>
      <c r="BD28" s="128"/>
      <c r="BE28" s="129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130"/>
      <c r="BD29" s="131"/>
      <c r="BE29" s="132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4</v>
      </c>
      <c r="AO38" s="34">
        <f>AN38*17</f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261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83">
        <v>340</v>
      </c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83">
        <v>204</v>
      </c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6" t="s">
        <v>75</v>
      </c>
      <c r="K58" s="11"/>
      <c r="L58" s="10"/>
      <c r="M58" s="10"/>
      <c r="N58" s="10"/>
      <c r="O58" s="10"/>
      <c r="P58" s="11"/>
      <c r="Q58" s="11"/>
      <c r="R58" s="117"/>
      <c r="S58" s="11"/>
      <c r="T58" s="11"/>
      <c r="U58" s="10"/>
      <c r="V58" s="116" t="s">
        <v>77</v>
      </c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79" t="s">
        <v>218</v>
      </c>
      <c r="K59" s="11"/>
      <c r="L59" s="10"/>
      <c r="M59" s="10"/>
      <c r="N59" s="10"/>
      <c r="O59" s="10"/>
      <c r="P59" s="11"/>
      <c r="Q59" s="11"/>
      <c r="R59" s="117"/>
      <c r="S59" s="11"/>
      <c r="T59" s="122">
        <v>68</v>
      </c>
      <c r="U59" s="10"/>
      <c r="V59" s="79" t="s">
        <v>262</v>
      </c>
      <c r="W59" s="11"/>
      <c r="X59" s="10"/>
      <c r="Y59" s="10"/>
      <c r="Z59" s="10"/>
      <c r="AA59" s="10"/>
      <c r="AB59" s="11"/>
      <c r="AC59" s="11"/>
      <c r="AD59" s="10"/>
      <c r="AE59" s="11"/>
      <c r="AF59" s="122">
        <v>68</v>
      </c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79" t="s">
        <v>263</v>
      </c>
      <c r="K60" s="79"/>
      <c r="L60" s="45"/>
      <c r="M60" s="45"/>
      <c r="N60" s="45"/>
      <c r="O60" s="45"/>
      <c r="P60" s="79"/>
      <c r="Q60" s="79"/>
      <c r="R60" s="45"/>
      <c r="S60" s="79"/>
      <c r="T60" s="122">
        <v>68</v>
      </c>
      <c r="U60" s="10"/>
      <c r="V60" s="79" t="s">
        <v>264</v>
      </c>
      <c r="W60" s="79"/>
      <c r="X60" s="45"/>
      <c r="Y60" s="45"/>
      <c r="Z60" s="45"/>
      <c r="AA60" s="45"/>
      <c r="AB60" s="79"/>
      <c r="AC60" s="79"/>
      <c r="AD60" s="45"/>
      <c r="AE60" s="79"/>
      <c r="AF60" s="122">
        <v>68</v>
      </c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265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0"/>
      <c r="V61" s="79" t="s">
        <v>266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267</v>
      </c>
      <c r="K62" s="11"/>
      <c r="L62" s="10"/>
      <c r="M62" s="10"/>
      <c r="N62" s="10"/>
      <c r="O62" s="10"/>
      <c r="P62" s="11"/>
      <c r="Q62" s="11"/>
      <c r="R62" s="10"/>
      <c r="S62" s="11"/>
      <c r="T62" s="122">
        <v>68</v>
      </c>
      <c r="U62" s="10"/>
      <c r="V62" s="79" t="s">
        <v>268</v>
      </c>
      <c r="W62" s="11"/>
      <c r="X62" s="10"/>
      <c r="Y62" s="10"/>
      <c r="Z62" s="10"/>
      <c r="AA62" s="10"/>
      <c r="AB62" s="11"/>
      <c r="AC62" s="11"/>
      <c r="AD62" s="10"/>
      <c r="AE62" s="11"/>
      <c r="AF62" s="11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269</v>
      </c>
      <c r="K63" s="79"/>
      <c r="L63" s="45"/>
      <c r="M63" s="45"/>
      <c r="N63" s="45"/>
      <c r="O63" s="45"/>
      <c r="P63" s="79"/>
      <c r="Q63" s="79"/>
      <c r="R63" s="45"/>
      <c r="S63" s="79"/>
      <c r="T63" s="79"/>
      <c r="U63" s="10"/>
      <c r="V63" s="11"/>
      <c r="W63" s="11"/>
      <c r="X63" s="10"/>
      <c r="Y63" s="10"/>
      <c r="Z63" s="10"/>
      <c r="AA63" s="10"/>
      <c r="AB63" s="11"/>
      <c r="AC63" s="11"/>
      <c r="AD63" s="10"/>
      <c r="AE63" s="11"/>
      <c r="AF63" s="11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225</v>
      </c>
      <c r="K64" s="11"/>
      <c r="L64" s="10"/>
      <c r="M64" s="10"/>
      <c r="N64" s="10"/>
      <c r="O64" s="10"/>
      <c r="P64" s="11"/>
      <c r="Q64" s="11"/>
      <c r="R64" s="10"/>
      <c r="S64" s="11"/>
      <c r="T64" s="122">
        <v>68</v>
      </c>
      <c r="U64" s="10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1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"/>
      <c r="K65" s="11"/>
      <c r="L65" s="10"/>
      <c r="M65" s="10"/>
      <c r="N65" s="10"/>
      <c r="O65" s="10"/>
      <c r="P65" s="11"/>
      <c r="Q65" s="11"/>
      <c r="R65" s="10"/>
      <c r="S65" s="11"/>
      <c r="T65" s="11"/>
      <c r="U65" s="10"/>
      <c r="V65" s="11"/>
      <c r="W65" s="11"/>
      <c r="X65" s="10"/>
      <c r="Y65" s="10"/>
      <c r="Z65" s="10"/>
      <c r="AA65" s="10"/>
      <c r="AB65" s="11"/>
      <c r="AC65" s="11"/>
      <c r="AD65" s="10"/>
      <c r="AE65" s="11"/>
      <c r="AF65" s="11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21" t="s">
        <v>91</v>
      </c>
      <c r="K66" s="11"/>
      <c r="L66" s="10"/>
      <c r="M66" s="10"/>
      <c r="N66" s="10"/>
      <c r="O66" s="10"/>
      <c r="P66" s="11"/>
      <c r="Q66" s="11"/>
      <c r="R66" s="10"/>
      <c r="S66" s="122">
        <f>SUM(S60:S64)</f>
      </c>
      <c r="T66" s="159">
        <f>SUM(T59:T64)</f>
      </c>
      <c r="U66" s="10"/>
      <c r="V66" s="121" t="s">
        <v>91</v>
      </c>
      <c r="W66" s="11"/>
      <c r="X66" s="10"/>
      <c r="Y66" s="10"/>
      <c r="Z66" s="10"/>
      <c r="AA66" s="10"/>
      <c r="AB66" s="11"/>
      <c r="AC66" s="11"/>
      <c r="AD66" s="10"/>
      <c r="AE66" s="122">
        <f>SUM(AE60:AE62)</f>
      </c>
      <c r="AF66" s="159">
        <f>SUM(AF59:AF61)</f>
      </c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2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2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3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v>68</v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v>68</v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v>68</v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124" t="s">
        <v>48</v>
      </c>
      <c r="BD27" s="125"/>
      <c r="BE27" s="1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4</v>
      </c>
      <c r="W28" s="34">
        <f>V28*17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127"/>
      <c r="BD28" s="128"/>
      <c r="BE28" s="129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130"/>
      <c r="BD29" s="131"/>
      <c r="BE29" s="132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124" t="s">
        <v>55</v>
      </c>
      <c r="AX32" s="125"/>
      <c r="AY32" s="126"/>
      <c r="AZ32" s="27"/>
      <c r="BA32" s="27"/>
      <c r="BB32" s="23"/>
      <c r="BC32" s="24" t="s">
        <v>56</v>
      </c>
      <c r="BD32" s="25"/>
      <c r="BE32" s="26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4</v>
      </c>
      <c r="W33" s="34">
        <f>V33*17</f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127"/>
      <c r="AX33" s="128"/>
      <c r="AY33" s="129"/>
      <c r="AZ33" s="34">
        <v>2</v>
      </c>
      <c r="BA33" s="34">
        <f>AZ33*68</f>
      </c>
      <c r="BB33" s="23"/>
      <c r="BC33" s="31"/>
      <c r="BD33" s="32"/>
      <c r="BE33" s="33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130"/>
      <c r="AX34" s="131"/>
      <c r="AY34" s="132"/>
      <c r="AZ34" s="41"/>
      <c r="BA34" s="41"/>
      <c r="BB34" s="23"/>
      <c r="BC34" s="38"/>
      <c r="BD34" s="39"/>
      <c r="BE34" s="40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4</v>
      </c>
      <c r="AO38" s="34">
        <f>AN38*17</f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259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>
        <v>306</v>
      </c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>
        <v>68</v>
      </c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79" t="s">
        <v>260</v>
      </c>
      <c r="W58" s="11"/>
      <c r="X58" s="10"/>
      <c r="Y58" s="10"/>
      <c r="Z58" s="10"/>
      <c r="AA58" s="10"/>
      <c r="AB58" s="11"/>
      <c r="AC58" s="11"/>
      <c r="AD58" s="10"/>
      <c r="AE58" s="11"/>
      <c r="AF58" s="122">
        <v>119</v>
      </c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218</v>
      </c>
      <c r="K61" s="11"/>
      <c r="L61" s="10"/>
      <c r="M61" s="10"/>
      <c r="N61" s="10"/>
      <c r="O61" s="10"/>
      <c r="P61" s="11"/>
      <c r="Q61" s="11"/>
      <c r="R61" s="117"/>
      <c r="S61" s="11"/>
      <c r="T61" s="122">
        <v>68</v>
      </c>
      <c r="U61" s="10"/>
      <c r="V61" s="79" t="s">
        <v>219</v>
      </c>
      <c r="W61" s="79"/>
      <c r="X61" s="45"/>
      <c r="Y61" s="45"/>
      <c r="Z61" s="45"/>
      <c r="AA61" s="45"/>
      <c r="AB61" s="79"/>
      <c r="AC61" s="79"/>
      <c r="AD61" s="45"/>
      <c r="AE61" s="79"/>
      <c r="AF61" s="122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220</v>
      </c>
      <c r="K62" s="11"/>
      <c r="L62" s="10"/>
      <c r="M62" s="10"/>
      <c r="N62" s="10"/>
      <c r="O62" s="10"/>
      <c r="P62" s="11"/>
      <c r="Q62" s="11"/>
      <c r="R62" s="117"/>
      <c r="S62" s="11"/>
      <c r="T62" s="122">
        <v>68</v>
      </c>
      <c r="U62" s="10"/>
      <c r="V62" s="79" t="s">
        <v>195</v>
      </c>
      <c r="W62" s="11"/>
      <c r="X62" s="10"/>
      <c r="Y62" s="10"/>
      <c r="Z62" s="10"/>
      <c r="AA62" s="10"/>
      <c r="AB62" s="11"/>
      <c r="AC62" s="11"/>
      <c r="AD62" s="10"/>
      <c r="AE62" s="11"/>
      <c r="AF62" s="122">
        <v>34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174</v>
      </c>
      <c r="K63" s="79"/>
      <c r="L63" s="45"/>
      <c r="M63" s="45"/>
      <c r="N63" s="45"/>
      <c r="O63" s="45"/>
      <c r="P63" s="79"/>
      <c r="Q63" s="79"/>
      <c r="R63" s="45"/>
      <c r="S63" s="79"/>
      <c r="T63" s="122">
        <v>68</v>
      </c>
      <c r="U63" s="10"/>
      <c r="V63" s="79" t="s">
        <v>221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51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222</v>
      </c>
      <c r="K64" s="79"/>
      <c r="L64" s="45"/>
      <c r="M64" s="45"/>
      <c r="N64" s="45"/>
      <c r="O64" s="45"/>
      <c r="P64" s="79"/>
      <c r="Q64" s="79"/>
      <c r="R64" s="45"/>
      <c r="S64" s="79"/>
      <c r="T64" s="122">
        <v>51</v>
      </c>
      <c r="U64" s="10"/>
      <c r="V64" s="79" t="s">
        <v>246</v>
      </c>
      <c r="W64" s="11"/>
      <c r="X64" s="10"/>
      <c r="Y64" s="10"/>
      <c r="Z64" s="10"/>
      <c r="AA64" s="10"/>
      <c r="AB64" s="11"/>
      <c r="AC64" s="11"/>
      <c r="AD64" s="10"/>
      <c r="AE64" s="11"/>
      <c r="AF64" s="122">
        <v>68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79" t="s">
        <v>229</v>
      </c>
      <c r="K65" s="79"/>
      <c r="L65" s="45"/>
      <c r="M65" s="45"/>
      <c r="N65" s="45"/>
      <c r="O65" s="45"/>
      <c r="P65" s="79"/>
      <c r="Q65" s="79"/>
      <c r="R65" s="45"/>
      <c r="S65" s="79"/>
      <c r="T65" s="122">
        <v>68</v>
      </c>
      <c r="U65" s="45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59">
        <f>SUM(AF61:AF65)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1"/>
      <c r="K68" s="11"/>
      <c r="L68" s="10"/>
      <c r="M68" s="10"/>
      <c r="N68" s="10"/>
      <c r="O68" s="10"/>
      <c r="P68" s="11"/>
      <c r="Q68" s="11"/>
      <c r="R68" s="10"/>
      <c r="S68" s="11"/>
      <c r="T68" s="11"/>
      <c r="U68" s="10"/>
      <c r="V68" s="11"/>
      <c r="W68" s="11"/>
      <c r="X68" s="10"/>
      <c r="Y68" s="10"/>
      <c r="Z68" s="10"/>
      <c r="AA68" s="10"/>
      <c r="AB68" s="11"/>
      <c r="AC68" s="11"/>
      <c r="AD68" s="10"/>
      <c r="AE68" s="11"/>
      <c r="AF68" s="11"/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  <row x14ac:dyDescent="0.25" r="72" customHeight="1" ht="18.75">
      <c r="A72" s="10"/>
      <c r="B72" s="10"/>
      <c r="C72" s="10"/>
      <c r="D72" s="11"/>
      <c r="E72" s="11"/>
      <c r="F72" s="10"/>
      <c r="G72" s="10"/>
      <c r="H72" s="10"/>
      <c r="I72" s="10"/>
      <c r="J72" s="11"/>
      <c r="K72" s="11"/>
      <c r="L72" s="10"/>
      <c r="M72" s="10"/>
      <c r="N72" s="10"/>
      <c r="O72" s="10"/>
      <c r="P72" s="11"/>
      <c r="Q72" s="11"/>
      <c r="R72" s="10"/>
      <c r="S72" s="11"/>
      <c r="T72" s="11"/>
      <c r="U72" s="10"/>
      <c r="V72" s="11"/>
      <c r="W72" s="11"/>
      <c r="X72" s="10"/>
      <c r="Y72" s="10"/>
      <c r="Z72" s="10"/>
      <c r="AA72" s="10"/>
      <c r="AB72" s="11"/>
      <c r="AC72" s="11"/>
      <c r="AD72" s="10"/>
      <c r="AE72" s="11"/>
      <c r="AF72" s="11"/>
      <c r="AG72" s="10"/>
      <c r="AH72" s="11"/>
      <c r="AI72" s="11"/>
      <c r="AJ72" s="10"/>
      <c r="AK72" s="10"/>
      <c r="AL72" s="10"/>
      <c r="AM72" s="10"/>
      <c r="AN72" s="11"/>
      <c r="AO72" s="11"/>
      <c r="AP72" s="10"/>
      <c r="AQ72" s="10"/>
      <c r="AR72" s="10"/>
      <c r="AS72" s="10"/>
      <c r="AT72" s="11"/>
      <c r="AU72" s="182"/>
      <c r="AV72" s="10"/>
      <c r="AW72" s="10"/>
      <c r="AX72" s="10"/>
      <c r="AY72" s="10"/>
      <c r="AZ72" s="11"/>
      <c r="BA72" s="11"/>
      <c r="BB72" s="10"/>
      <c r="BC72" s="10"/>
      <c r="BD72" s="10"/>
      <c r="BE72" s="10"/>
      <c r="BF72" s="11"/>
      <c r="BG72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4" t="s">
        <v>28</v>
      </c>
      <c r="Z16" s="25"/>
      <c r="AA16" s="26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31"/>
      <c r="Z17" s="32"/>
      <c r="AA17" s="33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38"/>
      <c r="Z18" s="39"/>
      <c r="AA18" s="40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4" t="s">
        <v>37</v>
      </c>
      <c r="Z22" s="25"/>
      <c r="AA22" s="26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1"/>
      <c r="Z23" s="32"/>
      <c r="AA23" s="33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38"/>
      <c r="Z24" s="39"/>
      <c r="AA24" s="40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76" t="s">
        <v>52</v>
      </c>
      <c r="T32" s="177"/>
      <c r="U32" s="169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78"/>
      <c r="T33" s="179"/>
      <c r="U33" s="172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80"/>
      <c r="T34" s="181"/>
      <c r="U34" s="175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257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230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 t="s">
        <v>231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258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v>34</v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67" t="s">
        <v>26</v>
      </c>
      <c r="N14" s="168"/>
      <c r="O14" s="169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70"/>
      <c r="N15" s="171"/>
      <c r="O15" s="172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73"/>
      <c r="N16" s="174"/>
      <c r="O16" s="175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4" t="s">
        <v>66</v>
      </c>
      <c r="AL41" s="25"/>
      <c r="AM41" s="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1"/>
      <c r="AL42" s="32"/>
      <c r="AM42" s="32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38"/>
      <c r="AL43" s="39"/>
      <c r="AM43" s="39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255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230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 t="s">
        <v>256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2</v>
      </c>
      <c r="AU7" s="34">
        <v>34</v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8" t="s">
        <v>34</v>
      </c>
      <c r="B22" s="29"/>
      <c r="C22" s="30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42"/>
      <c r="B24" s="43"/>
      <c r="C24" s="44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3</v>
      </c>
      <c r="W33" s="34">
        <v>68</v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4" t="s">
        <v>26</v>
      </c>
      <c r="N14" s="25"/>
      <c r="O14" s="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1"/>
      <c r="N15" s="32"/>
      <c r="O15" s="33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38"/>
      <c r="N16" s="39"/>
      <c r="O16" s="40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4" t="s">
        <v>33</v>
      </c>
      <c r="N18" s="25"/>
      <c r="O18" s="26"/>
      <c r="P18" s="27"/>
      <c r="Q18" s="27"/>
      <c r="R18" s="23"/>
      <c r="S18" s="152"/>
      <c r="T18" s="153"/>
      <c r="U18" s="132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1"/>
      <c r="N19" s="32"/>
      <c r="O19" s="33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38"/>
      <c r="N20" s="39"/>
      <c r="O20" s="40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4</v>
      </c>
      <c r="W33" s="34">
        <f>V33*17</f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230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 t="s">
        <v>155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231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4" t="s">
        <v>32</v>
      </c>
      <c r="H18" s="25"/>
      <c r="I18" s="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1"/>
      <c r="H19" s="32"/>
      <c r="I19" s="33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38"/>
      <c r="H20" s="39"/>
      <c r="I20" s="40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4</v>
      </c>
      <c r="W33" s="34">
        <f>V33*17</f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79"/>
      <c r="L61" s="45"/>
      <c r="M61" s="45"/>
      <c r="N61" s="45"/>
      <c r="O61" s="45"/>
      <c r="P61" s="79"/>
      <c r="Q61" s="79"/>
      <c r="R61" s="45"/>
      <c r="S61" s="79"/>
      <c r="T61" s="79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v>34</v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4" t="s">
        <v>26</v>
      </c>
      <c r="N14" s="25"/>
      <c r="O14" s="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1"/>
      <c r="N15" s="32"/>
      <c r="O15" s="33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38"/>
      <c r="N16" s="39"/>
      <c r="O16" s="40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4" t="s">
        <v>33</v>
      </c>
      <c r="N18" s="25"/>
      <c r="O18" s="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1"/>
      <c r="N19" s="32"/>
      <c r="O19" s="33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38"/>
      <c r="N20" s="39"/>
      <c r="O20" s="40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52"/>
      <c r="T29" s="153"/>
      <c r="U29" s="132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254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230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4" t="s">
        <v>66</v>
      </c>
      <c r="AL41" s="25"/>
      <c r="AM41" s="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1"/>
      <c r="AL42" s="32"/>
      <c r="AM42" s="32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38"/>
      <c r="AL43" s="39"/>
      <c r="AM43" s="39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251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222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51</v>
      </c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230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68</v>
      </c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252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22">
        <v>68</v>
      </c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253</v>
      </c>
      <c r="K64" s="118"/>
      <c r="L64" s="119"/>
      <c r="M64" s="119"/>
      <c r="N64" s="119"/>
      <c r="O64" s="119"/>
      <c r="P64" s="118"/>
      <c r="Q64" s="118"/>
      <c r="R64" s="119"/>
      <c r="S64" s="118"/>
      <c r="T64" s="122">
        <v>68</v>
      </c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79" t="s">
        <v>179</v>
      </c>
      <c r="K65" s="118"/>
      <c r="L65" s="119"/>
      <c r="M65" s="119"/>
      <c r="N65" s="119"/>
      <c r="O65" s="119"/>
      <c r="P65" s="118"/>
      <c r="Q65" s="118"/>
      <c r="R65" s="119"/>
      <c r="S65" s="118"/>
      <c r="T65" s="79" t="s">
        <v>93</v>
      </c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38"/>
      <c r="BD29" s="39"/>
      <c r="BE29" s="40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247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8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241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 t="s">
        <v>195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34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248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68</v>
      </c>
      <c r="U62" s="119"/>
      <c r="V62" s="79" t="s">
        <v>249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51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186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22">
        <v>68</v>
      </c>
      <c r="U63" s="119"/>
      <c r="V63" s="79" t="s">
        <v>246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237</v>
      </c>
      <c r="K64" s="118"/>
      <c r="L64" s="119"/>
      <c r="M64" s="119"/>
      <c r="N64" s="119"/>
      <c r="O64" s="119"/>
      <c r="P64" s="118"/>
      <c r="Q64" s="118"/>
      <c r="R64" s="119"/>
      <c r="S64" s="118"/>
      <c r="T64" s="122">
        <v>51</v>
      </c>
      <c r="U64" s="119"/>
      <c r="V64" s="79"/>
      <c r="W64" s="118"/>
      <c r="X64" s="119"/>
      <c r="Y64" s="119"/>
      <c r="Z64" s="119"/>
      <c r="AA64" s="119"/>
      <c r="AB64" s="118"/>
      <c r="AC64" s="118"/>
      <c r="AD64" s="119"/>
      <c r="AE64" s="118"/>
      <c r="AF64" s="122">
        <v>51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79"/>
      <c r="K65" s="118"/>
      <c r="L65" s="119"/>
      <c r="M65" s="119"/>
      <c r="N65" s="119"/>
      <c r="O65" s="119"/>
      <c r="P65" s="118"/>
      <c r="Q65" s="118"/>
      <c r="R65" s="119"/>
      <c r="S65" s="118"/>
      <c r="T65" s="79"/>
      <c r="U65" s="119"/>
      <c r="V65" s="79"/>
      <c r="W65" s="118"/>
      <c r="X65" s="119"/>
      <c r="Y65" s="119"/>
      <c r="Z65" s="119"/>
      <c r="AA65" s="45"/>
      <c r="AB65" s="118"/>
      <c r="AC65" s="118"/>
      <c r="AD65" s="119"/>
      <c r="AE65" s="118"/>
      <c r="AF65" s="79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79" t="s">
        <v>250</v>
      </c>
      <c r="K66" s="118"/>
      <c r="L66" s="119"/>
      <c r="M66" s="119"/>
      <c r="N66" s="119"/>
      <c r="O66" s="119"/>
      <c r="P66" s="118"/>
      <c r="Q66" s="118"/>
      <c r="R66" s="119"/>
      <c r="S66" s="118"/>
      <c r="T66" s="122">
        <v>68</v>
      </c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v>34</v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4" t="s">
        <v>26</v>
      </c>
      <c r="N14" s="25"/>
      <c r="O14" s="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1"/>
      <c r="N15" s="32"/>
      <c r="O15" s="33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38"/>
      <c r="N16" s="39"/>
      <c r="O16" s="40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38"/>
      <c r="BD29" s="39"/>
      <c r="BE29" s="40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244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79"/>
      <c r="L61" s="45"/>
      <c r="M61" s="45"/>
      <c r="N61" s="45"/>
      <c r="O61" s="45"/>
      <c r="P61" s="79"/>
      <c r="Q61" s="79"/>
      <c r="R61" s="45"/>
      <c r="S61" s="79"/>
      <c r="T61" s="79"/>
      <c r="U61" s="119"/>
      <c r="V61" s="79" t="s">
        <v>232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 t="s">
        <v>245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34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/>
      <c r="K63" s="118"/>
      <c r="L63" s="119"/>
      <c r="M63" s="119"/>
      <c r="N63" s="119"/>
      <c r="O63" s="119"/>
      <c r="P63" s="118"/>
      <c r="Q63" s="118"/>
      <c r="R63" s="119"/>
      <c r="S63" s="118"/>
      <c r="T63" s="79"/>
      <c r="U63" s="119"/>
      <c r="V63" s="79" t="s">
        <v>246</v>
      </c>
      <c r="W63" s="118"/>
      <c r="X63" s="119"/>
      <c r="Y63" s="119"/>
      <c r="Z63" s="119"/>
      <c r="AA63" s="119"/>
      <c r="AB63" s="118"/>
      <c r="AC63" s="118"/>
      <c r="AD63" s="119"/>
      <c r="AE63" s="118"/>
      <c r="AF63" s="79" t="s">
        <v>93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/>
      <c r="K64" s="118"/>
      <c r="L64" s="119"/>
      <c r="M64" s="119"/>
      <c r="N64" s="119"/>
      <c r="O64" s="119"/>
      <c r="P64" s="118"/>
      <c r="Q64" s="118"/>
      <c r="R64" s="119"/>
      <c r="S64" s="118"/>
      <c r="T64" s="79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4</v>
      </c>
      <c r="W28" s="34">
        <f>V28*17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38"/>
      <c r="BD29" s="39"/>
      <c r="BE29" s="40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10"/>
      <c r="AR32" s="10"/>
      <c r="AS32" s="10"/>
      <c r="AT32" s="11"/>
      <c r="AU32" s="11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4</v>
      </c>
      <c r="W33" s="34">
        <f>V33*17</f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10"/>
      <c r="AR34" s="10"/>
      <c r="AS34" s="10"/>
      <c r="AT34" s="11"/>
      <c r="AU34" s="11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4</v>
      </c>
      <c r="AO38" s="34">
        <f>AN38*17</f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240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8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241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 t="s">
        <v>181</v>
      </c>
      <c r="W61" s="118"/>
      <c r="X61" s="119"/>
      <c r="Y61" s="119"/>
      <c r="Z61" s="119"/>
      <c r="AA61" s="119"/>
      <c r="AB61" s="118"/>
      <c r="AC61" s="118"/>
      <c r="AD61" s="119"/>
      <c r="AE61" s="122">
        <v>68</v>
      </c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237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51</v>
      </c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230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22">
        <v>68</v>
      </c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242</v>
      </c>
      <c r="K64" s="11"/>
      <c r="L64" s="10"/>
      <c r="M64" s="10"/>
      <c r="N64" s="10"/>
      <c r="O64" s="10"/>
      <c r="P64" s="11"/>
      <c r="Q64" s="11"/>
      <c r="R64" s="10"/>
      <c r="S64" s="11"/>
      <c r="T64" s="122">
        <v>68</v>
      </c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79" t="s">
        <v>238</v>
      </c>
      <c r="K65" s="118"/>
      <c r="L65" s="119"/>
      <c r="M65" s="119"/>
      <c r="N65" s="119"/>
      <c r="O65" s="119"/>
      <c r="P65" s="118"/>
      <c r="Q65" s="118"/>
      <c r="R65" s="119"/>
      <c r="S65" s="118"/>
      <c r="T65" s="122">
        <v>68</v>
      </c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20" t="s">
        <v>243</v>
      </c>
      <c r="K66" s="118"/>
      <c r="L66" s="119"/>
      <c r="M66" s="119"/>
      <c r="N66" s="119"/>
      <c r="O66" s="119"/>
      <c r="P66" s="118"/>
      <c r="Q66" s="118"/>
      <c r="R66" s="119"/>
      <c r="S66" s="118"/>
      <c r="T66" s="155">
        <v>68</v>
      </c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38"/>
      <c r="BD29" s="39"/>
      <c r="BE29" s="40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235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174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 t="s">
        <v>236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59">
        <v>102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237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51</v>
      </c>
      <c r="U62" s="119"/>
      <c r="V62" s="79" t="s">
        <v>181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238</v>
      </c>
      <c r="K63" s="118"/>
      <c r="L63" s="119"/>
      <c r="M63" s="119"/>
      <c r="N63" s="119"/>
      <c r="O63" s="119"/>
      <c r="P63" s="79" t="s">
        <v>239</v>
      </c>
      <c r="Q63" s="79"/>
      <c r="R63" s="119"/>
      <c r="S63" s="118"/>
      <c r="T63" s="122">
        <v>68</v>
      </c>
      <c r="U63" s="119"/>
      <c r="V63" s="79" t="s">
        <v>232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"/>
      <c r="K64" s="11"/>
      <c r="L64" s="10"/>
      <c r="M64" s="10"/>
      <c r="N64" s="10"/>
      <c r="O64" s="10"/>
      <c r="P64" s="11"/>
      <c r="Q64" s="11"/>
      <c r="R64" s="10"/>
      <c r="S64" s="11"/>
      <c r="T64" s="11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4" t="s">
        <v>37</v>
      </c>
      <c r="Z22" s="25"/>
      <c r="AA22" s="26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1"/>
      <c r="Z23" s="32"/>
      <c r="AA23" s="33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38"/>
      <c r="Z24" s="39"/>
      <c r="AA24" s="40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v>68</v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234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230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163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/>
      <c r="K63" s="118"/>
      <c r="L63" s="119"/>
      <c r="M63" s="119"/>
      <c r="N63" s="119"/>
      <c r="O63" s="119"/>
      <c r="P63" s="118"/>
      <c r="Q63" s="118"/>
      <c r="R63" s="119"/>
      <c r="S63" s="118"/>
      <c r="T63" s="79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"/>
      <c r="K64" s="11"/>
      <c r="L64" s="10"/>
      <c r="M64" s="10"/>
      <c r="N64" s="10"/>
      <c r="O64" s="10"/>
      <c r="P64" s="11"/>
      <c r="Q64" s="11"/>
      <c r="R64" s="10"/>
      <c r="S64" s="11"/>
      <c r="T64" s="11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0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2" width="2.7192857142857143" customWidth="1" bestFit="1"/>
    <col min="11" max="11" style="102" width="3.5764285714285715" customWidth="1" bestFit="1"/>
    <col min="12" max="12" style="104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5" width="3.4335714285714283" customWidth="1" bestFit="1"/>
    <col min="22" max="22" style="105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4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5" width="2.7192857142857143" customWidth="1" bestFit="1"/>
    <col min="35" max="35" style="105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3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7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0"/>
      <c r="N3" s="10"/>
      <c r="O3" s="10"/>
      <c r="P3" s="11"/>
      <c r="Q3" s="11"/>
      <c r="R3" s="10"/>
      <c r="S3" s="10"/>
      <c r="T3" s="10"/>
      <c r="U3" s="11"/>
      <c r="V3" s="11"/>
      <c r="W3" s="11"/>
      <c r="X3" s="10"/>
      <c r="Y3" s="12"/>
      <c r="Z3" s="10"/>
      <c r="AA3" s="10"/>
      <c r="AB3" s="11"/>
      <c r="AC3" s="11"/>
      <c r="AD3" s="10"/>
      <c r="AE3" s="10"/>
      <c r="AF3" s="10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20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0"/>
      <c r="T5" s="10"/>
      <c r="U5" s="11"/>
      <c r="V5" s="11"/>
      <c r="W5" s="11"/>
      <c r="X5" s="23"/>
      <c r="Y5" s="12"/>
      <c r="Z5" s="10"/>
      <c r="AA5" s="10"/>
      <c r="AB5" s="11"/>
      <c r="AC5" s="11"/>
      <c r="AD5" s="23"/>
      <c r="AE5" s="10"/>
      <c r="AF5" s="10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24" t="s">
        <v>15</v>
      </c>
      <c r="T6" s="125"/>
      <c r="U6" s="164"/>
      <c r="V6" s="27"/>
      <c r="W6" s="27"/>
      <c r="X6" s="23"/>
      <c r="Y6" s="12"/>
      <c r="Z6" s="10"/>
      <c r="AA6" s="10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27"/>
      <c r="T7" s="128"/>
      <c r="U7" s="165"/>
      <c r="V7" s="34">
        <v>4</v>
      </c>
      <c r="W7" s="34">
        <f>V7*17</f>
      </c>
      <c r="X7" s="23"/>
      <c r="Y7" s="12"/>
      <c r="Z7" s="10"/>
      <c r="AA7" s="10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30"/>
      <c r="T8" s="131"/>
      <c r="U8" s="166"/>
      <c r="V8" s="41"/>
      <c r="W8" s="41"/>
      <c r="X8" s="23"/>
      <c r="Y8" s="12"/>
      <c r="Z8" s="10"/>
      <c r="AA8" s="10"/>
      <c r="AB8" s="11"/>
      <c r="AC8" s="11"/>
      <c r="AD8" s="23"/>
      <c r="AE8" s="42"/>
      <c r="AF8" s="4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0"/>
      <c r="T9" s="10"/>
      <c r="U9" s="11"/>
      <c r="V9" s="11"/>
      <c r="W9" s="11"/>
      <c r="X9" s="23"/>
      <c r="Y9" s="12"/>
      <c r="Z9" s="10"/>
      <c r="AA9" s="10"/>
      <c r="AB9" s="11"/>
      <c r="AC9" s="11"/>
      <c r="AD9" s="23"/>
      <c r="AE9" s="10"/>
      <c r="AF9" s="10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24" t="s">
        <v>21</v>
      </c>
      <c r="T10" s="125"/>
      <c r="U10" s="164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27"/>
      <c r="T11" s="128"/>
      <c r="U11" s="165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30"/>
      <c r="T12" s="131"/>
      <c r="U12" s="166"/>
      <c r="V12" s="41"/>
      <c r="W12" s="41"/>
      <c r="X12" s="23"/>
      <c r="Y12" s="38"/>
      <c r="Z12" s="39"/>
      <c r="AA12" s="40"/>
      <c r="AB12" s="41"/>
      <c r="AC12" s="41"/>
      <c r="AD12" s="23"/>
      <c r="AE12" s="42"/>
      <c r="AF12" s="4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0"/>
      <c r="T13" s="10"/>
      <c r="U13" s="11"/>
      <c r="V13" s="11"/>
      <c r="W13" s="11"/>
      <c r="X13" s="23"/>
      <c r="Y13" s="12"/>
      <c r="Z13" s="10"/>
      <c r="AA13" s="10"/>
      <c r="AB13" s="11"/>
      <c r="AC13" s="11"/>
      <c r="AD13" s="23"/>
      <c r="AE13" s="10"/>
      <c r="AF13" s="10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1"/>
      <c r="V14" s="11"/>
      <c r="W14" s="11"/>
      <c r="X14" s="23"/>
      <c r="Y14" s="12"/>
      <c r="Z14" s="10"/>
      <c r="AA14" s="10"/>
      <c r="AB14" s="11"/>
      <c r="AC14" s="11"/>
      <c r="AD14" s="23"/>
      <c r="AE14" s="10"/>
      <c r="AF14" s="10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1"/>
      <c r="V15" s="11"/>
      <c r="W15" s="11"/>
      <c r="X15" s="23"/>
      <c r="Y15" s="12"/>
      <c r="Z15" s="10"/>
      <c r="AA15" s="10"/>
      <c r="AB15" s="11"/>
      <c r="AC15" s="11"/>
      <c r="AD15" s="23"/>
      <c r="AE15" s="10"/>
      <c r="AF15" s="10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24" t="s">
        <v>27</v>
      </c>
      <c r="T16" s="125"/>
      <c r="U16" s="164"/>
      <c r="V16" s="27"/>
      <c r="W16" s="27"/>
      <c r="X16" s="23"/>
      <c r="Y16" s="24" t="s">
        <v>28</v>
      </c>
      <c r="Z16" s="25"/>
      <c r="AA16" s="26"/>
      <c r="AB16" s="27"/>
      <c r="AC16" s="27"/>
      <c r="AD16" s="23"/>
      <c r="AE16" s="10"/>
      <c r="AF16" s="10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27"/>
      <c r="T17" s="128"/>
      <c r="U17" s="165"/>
      <c r="V17" s="34">
        <v>4</v>
      </c>
      <c r="W17" s="34">
        <f>V17*17</f>
      </c>
      <c r="X17" s="23"/>
      <c r="Y17" s="31"/>
      <c r="Z17" s="32"/>
      <c r="AA17" s="33"/>
      <c r="AB17" s="34">
        <v>4</v>
      </c>
      <c r="AC17" s="34">
        <f>AB17*17</f>
      </c>
      <c r="AD17" s="23"/>
      <c r="AE17" s="10"/>
      <c r="AF17" s="10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30"/>
      <c r="T18" s="131"/>
      <c r="U18" s="166"/>
      <c r="V18" s="41"/>
      <c r="W18" s="41"/>
      <c r="X18" s="23"/>
      <c r="Y18" s="38"/>
      <c r="Z18" s="39"/>
      <c r="AA18" s="40"/>
      <c r="AB18" s="41"/>
      <c r="AC18" s="41"/>
      <c r="AD18" s="23"/>
      <c r="AE18" s="10"/>
      <c r="AF18" s="10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0"/>
      <c r="T19" s="10"/>
      <c r="U19" s="11"/>
      <c r="V19" s="11"/>
      <c r="W19" s="11"/>
      <c r="X19" s="23"/>
      <c r="Y19" s="12"/>
      <c r="Z19" s="10"/>
      <c r="AA19" s="10"/>
      <c r="AB19" s="11"/>
      <c r="AC19" s="11"/>
      <c r="AD19" s="23"/>
      <c r="AE19" s="10"/>
      <c r="AF19" s="10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0"/>
      <c r="T20" s="10"/>
      <c r="U20" s="11"/>
      <c r="V20" s="11"/>
      <c r="W20" s="11"/>
      <c r="X20" s="23"/>
      <c r="Y20" s="12"/>
      <c r="Z20" s="10"/>
      <c r="AA20" s="10"/>
      <c r="AB20" s="11"/>
      <c r="AC20" s="11"/>
      <c r="AD20" s="23"/>
      <c r="AE20" s="10"/>
      <c r="AF20" s="10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0"/>
      <c r="T21" s="10"/>
      <c r="U21" s="11"/>
      <c r="V21" s="11"/>
      <c r="W21" s="11"/>
      <c r="X21" s="23"/>
      <c r="Y21" s="12"/>
      <c r="Z21" s="10"/>
      <c r="AA21" s="10"/>
      <c r="AB21" s="11"/>
      <c r="AC21" s="11"/>
      <c r="AD21" s="23"/>
      <c r="AE21" s="10"/>
      <c r="AF21" s="10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0"/>
      <c r="T22" s="10"/>
      <c r="U22" s="11"/>
      <c r="V22" s="11"/>
      <c r="W22" s="11"/>
      <c r="X22" s="23"/>
      <c r="Y22" s="24" t="s">
        <v>37</v>
      </c>
      <c r="Z22" s="25"/>
      <c r="AA22" s="26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0"/>
      <c r="T23" s="10"/>
      <c r="U23" s="11"/>
      <c r="V23" s="11"/>
      <c r="W23" s="11"/>
      <c r="X23" s="23"/>
      <c r="Y23" s="31"/>
      <c r="Z23" s="32"/>
      <c r="AA23" s="33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0"/>
      <c r="T24" s="10"/>
      <c r="U24" s="11"/>
      <c r="V24" s="11"/>
      <c r="W24" s="11"/>
      <c r="X24" s="23"/>
      <c r="Y24" s="38"/>
      <c r="Z24" s="39"/>
      <c r="AA24" s="40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0"/>
      <c r="T25" s="10"/>
      <c r="U25" s="11"/>
      <c r="V25" s="11"/>
      <c r="W25" s="11"/>
      <c r="X25" s="23"/>
      <c r="Y25" s="12"/>
      <c r="Z25" s="10"/>
      <c r="AA25" s="10"/>
      <c r="AB25" s="11"/>
      <c r="AC25" s="11"/>
      <c r="AD25" s="23"/>
      <c r="AE25" s="10"/>
      <c r="AF25" s="10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0"/>
      <c r="T26" s="10"/>
      <c r="U26" s="11"/>
      <c r="V26" s="11"/>
      <c r="W26" s="11"/>
      <c r="X26" s="23"/>
      <c r="Y26" s="12"/>
      <c r="Z26" s="10"/>
      <c r="AA26" s="10"/>
      <c r="AB26" s="11"/>
      <c r="AC26" s="11"/>
      <c r="AD26" s="23"/>
      <c r="AE26" s="10"/>
      <c r="AF26" s="10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24" t="s">
        <v>45</v>
      </c>
      <c r="T27" s="125"/>
      <c r="U27" s="164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27"/>
      <c r="T28" s="128"/>
      <c r="U28" s="165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30"/>
      <c r="T29" s="131"/>
      <c r="U29" s="166"/>
      <c r="V29" s="41"/>
      <c r="W29" s="41"/>
      <c r="X29" s="23"/>
      <c r="Y29" s="38"/>
      <c r="Z29" s="39"/>
      <c r="AA29" s="40"/>
      <c r="AB29" s="41"/>
      <c r="AC29" s="41"/>
      <c r="AD29" s="23"/>
      <c r="AE29" s="42"/>
      <c r="AF29" s="4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0"/>
      <c r="T30" s="10"/>
      <c r="U30" s="11"/>
      <c r="V30" s="11"/>
      <c r="W30" s="11"/>
      <c r="X30" s="23"/>
      <c r="Y30" s="12"/>
      <c r="Z30" s="10"/>
      <c r="AA30" s="10"/>
      <c r="AB30" s="11"/>
      <c r="AC30" s="11"/>
      <c r="AD30" s="23"/>
      <c r="AE30" s="10"/>
      <c r="AF30" s="10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0"/>
      <c r="T31" s="10"/>
      <c r="U31" s="11"/>
      <c r="V31" s="11"/>
      <c r="W31" s="11"/>
      <c r="X31" s="23"/>
      <c r="Y31" s="12"/>
      <c r="Z31" s="10"/>
      <c r="AA31" s="10"/>
      <c r="AB31" s="11"/>
      <c r="AC31" s="11"/>
      <c r="AD31" s="23"/>
      <c r="AE31" s="10"/>
      <c r="AF31" s="10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24" t="s">
        <v>52</v>
      </c>
      <c r="T32" s="125"/>
      <c r="U32" s="164"/>
      <c r="V32" s="27"/>
      <c r="W32" s="27"/>
      <c r="X32" s="23"/>
      <c r="Y32" s="12"/>
      <c r="Z32" s="10"/>
      <c r="AA32" s="10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27"/>
      <c r="T33" s="128"/>
      <c r="U33" s="165"/>
      <c r="V33" s="34">
        <v>3</v>
      </c>
      <c r="W33" s="34">
        <v>68</v>
      </c>
      <c r="X33" s="23"/>
      <c r="Y33" s="12"/>
      <c r="Z33" s="10"/>
      <c r="AA33" s="10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30"/>
      <c r="T34" s="131"/>
      <c r="U34" s="166"/>
      <c r="V34" s="41"/>
      <c r="W34" s="41"/>
      <c r="X34" s="23"/>
      <c r="Y34" s="12"/>
      <c r="Z34" s="10"/>
      <c r="AA34" s="10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0"/>
      <c r="T35" s="10"/>
      <c r="U35" s="11"/>
      <c r="V35" s="11"/>
      <c r="W35" s="11"/>
      <c r="X35" s="23"/>
      <c r="Y35" s="12"/>
      <c r="Z35" s="10"/>
      <c r="AA35" s="10"/>
      <c r="AB35" s="11"/>
      <c r="AC35" s="11"/>
      <c r="AD35" s="23"/>
      <c r="AE35" s="10"/>
      <c r="AF35" s="10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0"/>
      <c r="T36" s="10"/>
      <c r="U36" s="11"/>
      <c r="V36" s="11"/>
      <c r="W36" s="11"/>
      <c r="X36" s="23"/>
      <c r="Y36" s="12"/>
      <c r="Z36" s="10"/>
      <c r="AA36" s="10"/>
      <c r="AB36" s="11"/>
      <c r="AC36" s="11"/>
      <c r="AD36" s="23"/>
      <c r="AE36" s="10"/>
      <c r="AF36" s="10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28" t="s">
        <v>59</v>
      </c>
      <c r="T37" s="29"/>
      <c r="U37" s="16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35"/>
      <c r="T38" s="36"/>
      <c r="U38" s="161"/>
      <c r="V38" s="34">
        <v>4</v>
      </c>
      <c r="W38" s="34">
        <v>68</v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42"/>
      <c r="T39" s="43"/>
      <c r="U39" s="162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0"/>
      <c r="T40" s="10"/>
      <c r="U40" s="11"/>
      <c r="V40" s="11"/>
      <c r="W40" s="11"/>
      <c r="X40" s="23"/>
      <c r="Y40" s="12"/>
      <c r="Z40" s="10"/>
      <c r="AA40" s="10"/>
      <c r="AB40" s="11"/>
      <c r="AC40" s="11"/>
      <c r="AD40" s="23"/>
      <c r="AE40" s="10"/>
      <c r="AF40" s="10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0"/>
      <c r="T41" s="10"/>
      <c r="U41" s="11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0"/>
      <c r="T42" s="10"/>
      <c r="U42" s="11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0"/>
      <c r="T43" s="10"/>
      <c r="U43" s="11"/>
      <c r="V43" s="11"/>
      <c r="W43" s="11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0"/>
      <c r="T44" s="10"/>
      <c r="U44" s="11"/>
      <c r="V44" s="11"/>
      <c r="W44" s="11"/>
      <c r="X44" s="23"/>
      <c r="Y44" s="12"/>
      <c r="Z44" s="10"/>
      <c r="AA44" s="10"/>
      <c r="AB44" s="11"/>
      <c r="AC44" s="11"/>
      <c r="AD44" s="23"/>
      <c r="AE44" s="10"/>
      <c r="AF44" s="10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63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90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63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90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0"/>
      <c r="N49" s="10"/>
      <c r="O49" s="10"/>
      <c r="P49" s="11"/>
      <c r="Q49" s="11"/>
      <c r="R49" s="10"/>
      <c r="S49" s="10"/>
      <c r="T49" s="10"/>
      <c r="U49" s="11"/>
      <c r="V49" s="11"/>
      <c r="W49" s="11"/>
      <c r="X49" s="10"/>
      <c r="Y49" s="12"/>
      <c r="Z49" s="10"/>
      <c r="AA49" s="10"/>
      <c r="AB49" s="11"/>
      <c r="AC49" s="11"/>
      <c r="AD49" s="10"/>
      <c r="AE49" s="10"/>
      <c r="AF49" s="10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1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1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233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1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1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1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0"/>
      <c r="N55" s="10"/>
      <c r="O55" s="10"/>
      <c r="P55" s="82">
        <f>BF28</f>
      </c>
      <c r="Q55" s="83"/>
      <c r="R55" s="10"/>
      <c r="S55" s="10"/>
      <c r="T55" s="10"/>
      <c r="U55" s="11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1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0"/>
      <c r="N57" s="10"/>
      <c r="O57" s="10"/>
      <c r="P57" s="11"/>
      <c r="Q57" s="11"/>
      <c r="R57" s="10"/>
      <c r="S57" s="10"/>
      <c r="T57" s="10"/>
      <c r="U57" s="11"/>
      <c r="V57" s="11"/>
      <c r="W57" s="11"/>
      <c r="X57" s="10"/>
      <c r="Y57" s="12"/>
      <c r="Z57" s="10"/>
      <c r="AA57" s="10"/>
      <c r="AB57" s="11"/>
      <c r="AC57" s="11"/>
      <c r="AD57" s="10"/>
      <c r="AE57" s="10"/>
      <c r="AF57" s="10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0"/>
      <c r="N58" s="10"/>
      <c r="O58" s="10"/>
      <c r="P58" s="11"/>
      <c r="Q58" s="11"/>
      <c r="R58" s="10"/>
      <c r="S58" s="10"/>
      <c r="T58" s="10"/>
      <c r="U58" s="11"/>
      <c r="V58" s="11"/>
      <c r="W58" s="11"/>
      <c r="X58" s="10"/>
      <c r="Y58" s="12"/>
      <c r="Z58" s="10"/>
      <c r="AA58" s="10"/>
      <c r="AB58" s="11"/>
      <c r="AC58" s="11"/>
      <c r="AD58" s="10"/>
      <c r="AE58" s="10"/>
      <c r="AF58" s="10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0"/>
      <c r="N59" s="10"/>
      <c r="O59" s="10"/>
      <c r="P59" s="11"/>
      <c r="Q59" s="11"/>
      <c r="R59" s="10"/>
      <c r="S59" s="10"/>
      <c r="T59" s="10"/>
      <c r="U59" s="11"/>
      <c r="V59" s="11"/>
      <c r="W59" s="11"/>
      <c r="X59" s="10"/>
      <c r="Y59" s="12"/>
      <c r="Z59" s="10"/>
      <c r="AA59" s="10"/>
      <c r="AB59" s="11"/>
      <c r="AC59" s="11"/>
      <c r="AD59" s="10"/>
      <c r="AE59" s="10"/>
      <c r="AF59" s="10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"/>
      <c r="K60" s="11"/>
      <c r="L60" s="12"/>
      <c r="M60" s="10"/>
      <c r="N60" s="10"/>
      <c r="O60" s="10"/>
      <c r="P60" s="11"/>
      <c r="Q60" s="11"/>
      <c r="R60" s="10"/>
      <c r="S60" s="10"/>
      <c r="T60" s="10"/>
      <c r="U60" s="11"/>
      <c r="V60" s="11"/>
      <c r="W60" s="11"/>
      <c r="X60" s="10"/>
      <c r="Y60" s="12"/>
      <c r="Z60" s="10"/>
      <c r="AA60" s="10"/>
      <c r="AB60" s="11"/>
      <c r="AC60" s="11"/>
      <c r="AD60" s="10"/>
      <c r="AE60" s="10"/>
      <c r="AF60" s="10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"/>
      <c r="K61" s="11"/>
      <c r="L61" s="12"/>
      <c r="M61" s="10"/>
      <c r="N61" s="10"/>
      <c r="O61" s="10"/>
      <c r="P61" s="11"/>
      <c r="Q61" s="11"/>
      <c r="R61" s="10"/>
      <c r="S61" s="10"/>
      <c r="T61" s="10"/>
      <c r="U61" s="11"/>
      <c r="V61" s="11"/>
      <c r="W61" s="11"/>
      <c r="X61" s="10"/>
      <c r="Y61" s="12"/>
      <c r="Z61" s="10"/>
      <c r="AA61" s="10"/>
      <c r="AB61" s="11"/>
      <c r="AC61" s="11"/>
      <c r="AD61" s="10"/>
      <c r="AE61" s="10"/>
      <c r="AF61" s="10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"/>
      <c r="K62" s="11"/>
      <c r="L62" s="117" t="s">
        <v>75</v>
      </c>
      <c r="M62" s="10"/>
      <c r="N62" s="10"/>
      <c r="O62" s="10"/>
      <c r="P62" s="11"/>
      <c r="Q62" s="11"/>
      <c r="R62" s="10"/>
      <c r="S62" s="10"/>
      <c r="T62" s="117"/>
      <c r="U62" s="11"/>
      <c r="V62" s="11"/>
      <c r="W62" s="11"/>
      <c r="X62" s="10"/>
      <c r="Y62" s="117" t="s">
        <v>77</v>
      </c>
      <c r="Z62" s="10"/>
      <c r="AA62" s="10"/>
      <c r="AB62" s="11"/>
      <c r="AC62" s="11"/>
      <c r="AD62" s="10"/>
      <c r="AE62" s="10"/>
      <c r="AF62" s="10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"/>
      <c r="K63" s="11"/>
      <c r="L63" s="45"/>
      <c r="M63" s="45"/>
      <c r="N63" s="45"/>
      <c r="O63" s="45"/>
      <c r="P63" s="79"/>
      <c r="Q63" s="79"/>
      <c r="R63" s="45"/>
      <c r="S63" s="45"/>
      <c r="T63" s="45"/>
      <c r="U63" s="79"/>
      <c r="V63" s="79"/>
      <c r="W63" s="11"/>
      <c r="X63" s="10"/>
      <c r="Y63" s="45"/>
      <c r="Z63" s="119"/>
      <c r="AA63" s="119"/>
      <c r="AB63" s="118"/>
      <c r="AC63" s="118"/>
      <c r="AD63" s="119"/>
      <c r="AE63" s="119"/>
      <c r="AF63" s="119"/>
      <c r="AG63" s="119"/>
      <c r="AH63" s="118"/>
      <c r="AI63" s="163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"/>
      <c r="K64" s="11"/>
      <c r="L64" s="45"/>
      <c r="M64" s="119"/>
      <c r="N64" s="119"/>
      <c r="O64" s="119"/>
      <c r="P64" s="118"/>
      <c r="Q64" s="118"/>
      <c r="R64" s="119"/>
      <c r="S64" s="119"/>
      <c r="T64" s="119"/>
      <c r="U64" s="118"/>
      <c r="V64" s="79"/>
      <c r="W64" s="11"/>
      <c r="X64" s="10"/>
      <c r="Y64" s="45"/>
      <c r="Z64" s="45"/>
      <c r="AA64" s="45"/>
      <c r="AB64" s="79"/>
      <c r="AC64" s="79"/>
      <c r="AD64" s="45"/>
      <c r="AE64" s="45"/>
      <c r="AF64" s="45"/>
      <c r="AG64" s="45"/>
      <c r="AH64" s="79"/>
      <c r="AI64" s="79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"/>
      <c r="K65" s="11"/>
      <c r="L65" s="45"/>
      <c r="M65" s="119"/>
      <c r="N65" s="119"/>
      <c r="O65" s="119"/>
      <c r="P65" s="118"/>
      <c r="Q65" s="118"/>
      <c r="R65" s="119"/>
      <c r="S65" s="119"/>
      <c r="T65" s="119"/>
      <c r="U65" s="118"/>
      <c r="V65" s="79"/>
      <c r="W65" s="11"/>
      <c r="X65" s="10"/>
      <c r="Y65" s="45"/>
      <c r="Z65" s="45"/>
      <c r="AA65" s="45"/>
      <c r="AB65" s="79"/>
      <c r="AC65" s="79"/>
      <c r="AD65" s="45"/>
      <c r="AE65" s="45"/>
      <c r="AF65" s="45"/>
      <c r="AG65" s="45"/>
      <c r="AH65" s="79"/>
      <c r="AI65" s="79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2"/>
      <c r="M66" s="10"/>
      <c r="N66" s="10"/>
      <c r="O66" s="10"/>
      <c r="P66" s="11"/>
      <c r="Q66" s="11"/>
      <c r="R66" s="10"/>
      <c r="S66" s="10"/>
      <c r="T66" s="10"/>
      <c r="U66" s="11"/>
      <c r="V66" s="11"/>
      <c r="W66" s="11"/>
      <c r="X66" s="10"/>
      <c r="Y66" s="119"/>
      <c r="Z66" s="119"/>
      <c r="AA66" s="119"/>
      <c r="AB66" s="118"/>
      <c r="AC66" s="118"/>
      <c r="AD66" s="119"/>
      <c r="AE66" s="119"/>
      <c r="AF66" s="119"/>
      <c r="AG66" s="119"/>
      <c r="AH66" s="118"/>
      <c r="AI66" s="118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19"/>
      <c r="M67" s="119"/>
      <c r="N67" s="119"/>
      <c r="O67" s="119"/>
      <c r="P67" s="118"/>
      <c r="Q67" s="118"/>
      <c r="R67" s="119"/>
      <c r="S67" s="119"/>
      <c r="T67" s="119"/>
      <c r="U67" s="118"/>
      <c r="V67" s="118"/>
      <c r="W67" s="11"/>
      <c r="X67" s="10"/>
      <c r="Y67" s="119"/>
      <c r="Z67" s="119"/>
      <c r="AA67" s="119"/>
      <c r="AB67" s="118"/>
      <c r="AC67" s="118"/>
      <c r="AD67" s="119"/>
      <c r="AE67" s="119"/>
      <c r="AF67" s="119"/>
      <c r="AG67" s="119"/>
      <c r="AH67" s="118"/>
      <c r="AI67" s="118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1"/>
      <c r="K68" s="11"/>
      <c r="L68" s="119"/>
      <c r="M68" s="119"/>
      <c r="N68" s="119"/>
      <c r="O68" s="119"/>
      <c r="P68" s="118"/>
      <c r="Q68" s="118"/>
      <c r="R68" s="119"/>
      <c r="S68" s="119"/>
      <c r="T68" s="119"/>
      <c r="U68" s="118"/>
      <c r="V68" s="118"/>
      <c r="W68" s="11"/>
      <c r="X68" s="10"/>
      <c r="Y68" s="119"/>
      <c r="Z68" s="119"/>
      <c r="AA68" s="119"/>
      <c r="AB68" s="118"/>
      <c r="AC68" s="118"/>
      <c r="AD68" s="119"/>
      <c r="AE68" s="119"/>
      <c r="AF68" s="119"/>
      <c r="AG68" s="119"/>
      <c r="AH68" s="118"/>
      <c r="AI68" s="118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2"/>
      <c r="M69" s="10"/>
      <c r="N69" s="10"/>
      <c r="O69" s="10"/>
      <c r="P69" s="11"/>
      <c r="Q69" s="11"/>
      <c r="R69" s="10"/>
      <c r="S69" s="10"/>
      <c r="T69" s="10"/>
      <c r="U69" s="11"/>
      <c r="V69" s="11"/>
      <c r="W69" s="11"/>
      <c r="X69" s="10"/>
      <c r="Y69" s="12"/>
      <c r="Z69" s="10"/>
      <c r="AA69" s="10"/>
      <c r="AB69" s="11"/>
      <c r="AC69" s="11"/>
      <c r="AD69" s="10"/>
      <c r="AE69" s="10"/>
      <c r="AF69" s="10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14" t="s">
        <v>91</v>
      </c>
      <c r="M70" s="10"/>
      <c r="N70" s="10"/>
      <c r="O70" s="10"/>
      <c r="P70" s="11"/>
      <c r="Q70" s="11"/>
      <c r="R70" s="10"/>
      <c r="S70" s="10"/>
      <c r="T70" s="10"/>
      <c r="U70" s="122">
        <f>SUM(U63:U68)</f>
      </c>
      <c r="V70" s="123">
        <f>SUM(V63:V68)</f>
      </c>
      <c r="W70" s="11"/>
      <c r="X70" s="10"/>
      <c r="Y70" s="114" t="s">
        <v>91</v>
      </c>
      <c r="Z70" s="10"/>
      <c r="AA70" s="10"/>
      <c r="AB70" s="11"/>
      <c r="AC70" s="11"/>
      <c r="AD70" s="10"/>
      <c r="AE70" s="10"/>
      <c r="AF70" s="10"/>
      <c r="AG70" s="10"/>
      <c r="AH70" s="122">
        <f>SUM(AH63:AH66)</f>
      </c>
      <c r="AI70" s="123">
        <f>SUM(AI63:AI66)</f>
      </c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230</v>
      </c>
      <c r="K61" s="79"/>
      <c r="L61" s="45"/>
      <c r="M61" s="45"/>
      <c r="N61" s="45"/>
      <c r="O61" s="45"/>
      <c r="P61" s="79"/>
      <c r="Q61" s="79"/>
      <c r="R61" s="45"/>
      <c r="S61" s="79"/>
      <c r="T61" s="122">
        <v>68</v>
      </c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163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/>
      <c r="K63" s="118"/>
      <c r="L63" s="119"/>
      <c r="M63" s="119"/>
      <c r="N63" s="119"/>
      <c r="O63" s="119"/>
      <c r="P63" s="118"/>
      <c r="Q63" s="118"/>
      <c r="R63" s="119"/>
      <c r="S63" s="118"/>
      <c r="T63" s="79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"/>
      <c r="K64" s="11"/>
      <c r="L64" s="10"/>
      <c r="M64" s="10"/>
      <c r="N64" s="10"/>
      <c r="O64" s="10"/>
      <c r="P64" s="11"/>
      <c r="Q64" s="11"/>
      <c r="R64" s="10"/>
      <c r="S64" s="11"/>
      <c r="T64" s="11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79"/>
      <c r="L61" s="45"/>
      <c r="M61" s="45"/>
      <c r="N61" s="45"/>
      <c r="O61" s="45"/>
      <c r="P61" s="79"/>
      <c r="Q61" s="79"/>
      <c r="R61" s="45"/>
      <c r="S61" s="79"/>
      <c r="T61" s="79"/>
      <c r="U61" s="119"/>
      <c r="V61" s="79" t="s">
        <v>232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59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/>
      <c r="K63" s="118"/>
      <c r="L63" s="119"/>
      <c r="M63" s="119"/>
      <c r="N63" s="119"/>
      <c r="O63" s="119"/>
      <c r="P63" s="118"/>
      <c r="Q63" s="118"/>
      <c r="R63" s="119"/>
      <c r="S63" s="118"/>
      <c r="T63" s="79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"/>
      <c r="K64" s="11"/>
      <c r="L64" s="10"/>
      <c r="M64" s="10"/>
      <c r="N64" s="10"/>
      <c r="O64" s="10"/>
      <c r="P64" s="11"/>
      <c r="Q64" s="11"/>
      <c r="R64" s="10"/>
      <c r="S64" s="11"/>
      <c r="T64" s="11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5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2" t="s">
        <v>59</v>
      </c>
      <c r="T37" s="143"/>
      <c r="U37" s="26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44"/>
      <c r="T38" s="145"/>
      <c r="U38" s="33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46"/>
      <c r="T39" s="147"/>
      <c r="U39" s="40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6" t="s">
        <v>75</v>
      </c>
      <c r="K58" s="11"/>
      <c r="L58" s="10"/>
      <c r="M58" s="10"/>
      <c r="N58" s="10"/>
      <c r="O58" s="10"/>
      <c r="P58" s="11"/>
      <c r="Q58" s="11"/>
      <c r="R58" s="117"/>
      <c r="S58" s="11"/>
      <c r="T58" s="11"/>
      <c r="U58" s="10"/>
      <c r="V58" s="116" t="s">
        <v>77</v>
      </c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79" t="s">
        <v>230</v>
      </c>
      <c r="K59" s="11"/>
      <c r="L59" s="10"/>
      <c r="M59" s="10"/>
      <c r="N59" s="10"/>
      <c r="O59" s="10"/>
      <c r="P59" s="11"/>
      <c r="Q59" s="11"/>
      <c r="R59" s="117"/>
      <c r="S59" s="122">
        <v>3</v>
      </c>
      <c r="T59" s="122">
        <v>68</v>
      </c>
      <c r="U59" s="10"/>
      <c r="V59" s="79" t="s">
        <v>231</v>
      </c>
      <c r="W59" s="79"/>
      <c r="X59" s="45"/>
      <c r="Y59" s="45"/>
      <c r="Z59" s="45"/>
      <c r="AA59" s="45"/>
      <c r="AB59" s="79"/>
      <c r="AC59" s="79"/>
      <c r="AD59" s="45"/>
      <c r="AE59" s="122">
        <v>4</v>
      </c>
      <c r="AF59" s="122">
        <v>68</v>
      </c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"/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/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0"/>
      <c r="V61" s="118"/>
      <c r="W61" s="11"/>
      <c r="X61" s="10"/>
      <c r="Y61" s="10"/>
      <c r="Z61" s="10"/>
      <c r="AA61" s="10"/>
      <c r="AB61" s="11"/>
      <c r="AC61" s="11"/>
      <c r="AD61" s="10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0"/>
      <c r="V62" s="11"/>
      <c r="W62" s="11"/>
      <c r="X62" s="10"/>
      <c r="Y62" s="10"/>
      <c r="Z62" s="10"/>
      <c r="AA62" s="10"/>
      <c r="AB62" s="11"/>
      <c r="AC62" s="11"/>
      <c r="AD62" s="10"/>
      <c r="AE62" s="11"/>
      <c r="AF62" s="11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"/>
      <c r="L63" s="10"/>
      <c r="M63" s="10"/>
      <c r="N63" s="10"/>
      <c r="O63" s="10"/>
      <c r="P63" s="11"/>
      <c r="Q63" s="11"/>
      <c r="R63" s="10"/>
      <c r="S63" s="118"/>
      <c r="T63" s="118"/>
      <c r="U63" s="10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"/>
      <c r="K64" s="11"/>
      <c r="L64" s="10"/>
      <c r="M64" s="10"/>
      <c r="N64" s="10"/>
      <c r="O64" s="10"/>
      <c r="P64" s="11"/>
      <c r="Q64" s="11"/>
      <c r="R64" s="10"/>
      <c r="S64" s="11"/>
      <c r="T64" s="11"/>
      <c r="U64" s="10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1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21" t="s">
        <v>91</v>
      </c>
      <c r="K65" s="11"/>
      <c r="L65" s="10"/>
      <c r="M65" s="10"/>
      <c r="N65" s="10"/>
      <c r="O65" s="10"/>
      <c r="P65" s="11"/>
      <c r="Q65" s="11"/>
      <c r="R65" s="10"/>
      <c r="S65" s="122">
        <f>SUM(S59:S64)</f>
      </c>
      <c r="T65" s="159">
        <f>SUM(T59:T63)</f>
      </c>
      <c r="U65" s="10"/>
      <c r="V65" s="121" t="s">
        <v>91</v>
      </c>
      <c r="W65" s="11"/>
      <c r="X65" s="10"/>
      <c r="Y65" s="10"/>
      <c r="Z65" s="10"/>
      <c r="AA65" s="10"/>
      <c r="AB65" s="11"/>
      <c r="AC65" s="11"/>
      <c r="AD65" s="10"/>
      <c r="AE65" s="122">
        <f>SUM(AE59:AE63)</f>
      </c>
      <c r="AF65" s="159">
        <f>SUM(AF59:AF63)</f>
      </c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124" t="s">
        <v>48</v>
      </c>
      <c r="BD27" s="125"/>
      <c r="BE27" s="1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127"/>
      <c r="BD28" s="128"/>
      <c r="BE28" s="129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130"/>
      <c r="BD29" s="131"/>
      <c r="BE29" s="132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124" t="s">
        <v>55</v>
      </c>
      <c r="AX32" s="125"/>
      <c r="AY32" s="126"/>
      <c r="AZ32" s="27"/>
      <c r="BA32" s="27"/>
      <c r="BB32" s="23"/>
      <c r="BC32" s="24" t="s">
        <v>56</v>
      </c>
      <c r="BD32" s="25"/>
      <c r="BE32" s="26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127"/>
      <c r="AX33" s="128"/>
      <c r="AY33" s="129"/>
      <c r="AZ33" s="34">
        <v>2</v>
      </c>
      <c r="BA33" s="34">
        <f>AZ33*68</f>
      </c>
      <c r="BB33" s="23"/>
      <c r="BC33" s="31"/>
      <c r="BD33" s="32"/>
      <c r="BE33" s="33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130"/>
      <c r="AX34" s="131"/>
      <c r="AY34" s="132"/>
      <c r="AZ34" s="41"/>
      <c r="BA34" s="41"/>
      <c r="BB34" s="23"/>
      <c r="BC34" s="38"/>
      <c r="BD34" s="39"/>
      <c r="BE34" s="40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228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218</v>
      </c>
      <c r="K61" s="11"/>
      <c r="L61" s="10"/>
      <c r="M61" s="10"/>
      <c r="N61" s="10"/>
      <c r="O61" s="10"/>
      <c r="P61" s="11"/>
      <c r="Q61" s="11"/>
      <c r="R61" s="117"/>
      <c r="S61" s="11"/>
      <c r="T61" s="122">
        <v>68</v>
      </c>
      <c r="U61" s="10"/>
      <c r="V61" s="79" t="s">
        <v>219</v>
      </c>
      <c r="W61" s="79"/>
      <c r="X61" s="45"/>
      <c r="Y61" s="45"/>
      <c r="Z61" s="45"/>
      <c r="AA61" s="45"/>
      <c r="AB61" s="79"/>
      <c r="AC61" s="79"/>
      <c r="AD61" s="45"/>
      <c r="AE61" s="79"/>
      <c r="AF61" s="122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220</v>
      </c>
      <c r="K62" s="11"/>
      <c r="L62" s="10"/>
      <c r="M62" s="10"/>
      <c r="N62" s="10"/>
      <c r="O62" s="10"/>
      <c r="P62" s="11"/>
      <c r="Q62" s="11"/>
      <c r="R62" s="117"/>
      <c r="S62" s="11"/>
      <c r="T62" s="122">
        <v>68</v>
      </c>
      <c r="U62" s="10"/>
      <c r="V62" s="79" t="s">
        <v>195</v>
      </c>
      <c r="W62" s="11"/>
      <c r="X62" s="10"/>
      <c r="Y62" s="10"/>
      <c r="Z62" s="10"/>
      <c r="AA62" s="10"/>
      <c r="AB62" s="11"/>
      <c r="AC62" s="11"/>
      <c r="AD62" s="10"/>
      <c r="AE62" s="11"/>
      <c r="AF62" s="122">
        <v>34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174</v>
      </c>
      <c r="K63" s="79"/>
      <c r="L63" s="45"/>
      <c r="M63" s="45"/>
      <c r="N63" s="45"/>
      <c r="O63" s="45"/>
      <c r="P63" s="79"/>
      <c r="Q63" s="79"/>
      <c r="R63" s="45"/>
      <c r="S63" s="79"/>
      <c r="T63" s="122">
        <v>68</v>
      </c>
      <c r="U63" s="10"/>
      <c r="V63" s="79" t="s">
        <v>221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51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222</v>
      </c>
      <c r="K64" s="79"/>
      <c r="L64" s="45"/>
      <c r="M64" s="45"/>
      <c r="N64" s="45"/>
      <c r="O64" s="45"/>
      <c r="P64" s="79"/>
      <c r="Q64" s="79"/>
      <c r="R64" s="45"/>
      <c r="S64" s="79"/>
      <c r="T64" s="122">
        <v>51</v>
      </c>
      <c r="U64" s="10"/>
      <c r="V64" s="79" t="s">
        <v>130</v>
      </c>
      <c r="W64" s="11"/>
      <c r="X64" s="10"/>
      <c r="Y64" s="10"/>
      <c r="Z64" s="10"/>
      <c r="AA64" s="10"/>
      <c r="AB64" s="11"/>
      <c r="AC64" s="11"/>
      <c r="AD64" s="10"/>
      <c r="AE64" s="11"/>
      <c r="AF64" s="79" t="s">
        <v>93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20" t="s">
        <v>229</v>
      </c>
      <c r="K65" s="11"/>
      <c r="L65" s="10"/>
      <c r="M65" s="10"/>
      <c r="N65" s="10"/>
      <c r="O65" s="10"/>
      <c r="P65" s="11"/>
      <c r="Q65" s="11"/>
      <c r="R65" s="10"/>
      <c r="S65" s="118"/>
      <c r="T65" s="155">
        <v>68</v>
      </c>
      <c r="U65" s="10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59">
        <f>SUM(AF61:AF65)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226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"/>
      <c r="K61" s="11"/>
      <c r="L61" s="10"/>
      <c r="M61" s="10"/>
      <c r="N61" s="10"/>
      <c r="O61" s="10"/>
      <c r="P61" s="11"/>
      <c r="Q61" s="11"/>
      <c r="R61" s="117"/>
      <c r="S61" s="11"/>
      <c r="T61" s="11"/>
      <c r="U61" s="10"/>
      <c r="V61" s="79"/>
      <c r="W61" s="79"/>
      <c r="X61" s="45"/>
      <c r="Y61" s="45"/>
      <c r="Z61" s="45"/>
      <c r="AA61" s="45"/>
      <c r="AB61" s="79"/>
      <c r="AC61" s="79"/>
      <c r="AD61" s="45"/>
      <c r="AE61" s="79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"/>
      <c r="K62" s="11"/>
      <c r="L62" s="10"/>
      <c r="M62" s="10"/>
      <c r="N62" s="10"/>
      <c r="O62" s="10"/>
      <c r="P62" s="11"/>
      <c r="Q62" s="11"/>
      <c r="R62" s="117"/>
      <c r="S62" s="11"/>
      <c r="T62" s="11"/>
      <c r="U62" s="10"/>
      <c r="V62" s="11"/>
      <c r="W62" s="11"/>
      <c r="X62" s="10"/>
      <c r="Y62" s="10"/>
      <c r="Z62" s="10"/>
      <c r="AA62" s="10"/>
      <c r="AB62" s="11"/>
      <c r="AC62" s="11"/>
      <c r="AD62" s="10"/>
      <c r="AE62" s="11"/>
      <c r="AF62" s="11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174</v>
      </c>
      <c r="K63" s="79"/>
      <c r="L63" s="45"/>
      <c r="M63" s="45"/>
      <c r="N63" s="45"/>
      <c r="O63" s="45"/>
      <c r="P63" s="79"/>
      <c r="Q63" s="79"/>
      <c r="R63" s="45"/>
      <c r="S63" s="79"/>
      <c r="T63" s="122">
        <v>68</v>
      </c>
      <c r="U63" s="10"/>
      <c r="V63" s="120" t="s">
        <v>227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225</v>
      </c>
      <c r="K64" s="79"/>
      <c r="L64" s="45"/>
      <c r="M64" s="45"/>
      <c r="N64" s="45"/>
      <c r="O64" s="45"/>
      <c r="P64" s="79"/>
      <c r="Q64" s="79"/>
      <c r="R64" s="45"/>
      <c r="S64" s="79"/>
      <c r="T64" s="79" t="s">
        <v>93</v>
      </c>
      <c r="U64" s="10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1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"/>
      <c r="L65" s="10"/>
      <c r="M65" s="10"/>
      <c r="N65" s="10"/>
      <c r="O65" s="10"/>
      <c r="P65" s="11"/>
      <c r="Q65" s="11"/>
      <c r="R65" s="10"/>
      <c r="S65" s="118"/>
      <c r="T65" s="118"/>
      <c r="U65" s="10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59">
        <f>SUM(AF61:AF65)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224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222</v>
      </c>
      <c r="K61" s="11"/>
      <c r="L61" s="10"/>
      <c r="M61" s="10"/>
      <c r="N61" s="10"/>
      <c r="O61" s="10"/>
      <c r="P61" s="11"/>
      <c r="Q61" s="11"/>
      <c r="R61" s="117"/>
      <c r="S61" s="11"/>
      <c r="T61" s="122">
        <v>51</v>
      </c>
      <c r="U61" s="10"/>
      <c r="V61" s="79"/>
      <c r="W61" s="79"/>
      <c r="X61" s="45"/>
      <c r="Y61" s="45"/>
      <c r="Z61" s="45"/>
      <c r="AA61" s="45"/>
      <c r="AB61" s="79"/>
      <c r="AC61" s="79"/>
      <c r="AD61" s="45"/>
      <c r="AE61" s="79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225</v>
      </c>
      <c r="K62" s="11"/>
      <c r="L62" s="10"/>
      <c r="M62" s="10"/>
      <c r="N62" s="10"/>
      <c r="O62" s="10"/>
      <c r="P62" s="11"/>
      <c r="Q62" s="11"/>
      <c r="R62" s="117"/>
      <c r="S62" s="11"/>
      <c r="T62" s="79" t="s">
        <v>93</v>
      </c>
      <c r="U62" s="10"/>
      <c r="V62" s="11"/>
      <c r="W62" s="11"/>
      <c r="X62" s="10"/>
      <c r="Y62" s="10"/>
      <c r="Z62" s="10"/>
      <c r="AA62" s="10"/>
      <c r="AB62" s="11"/>
      <c r="AC62" s="11"/>
      <c r="AD62" s="10"/>
      <c r="AE62" s="11"/>
      <c r="AF62" s="11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/>
      <c r="K63" s="79"/>
      <c r="L63" s="45"/>
      <c r="M63" s="45"/>
      <c r="N63" s="45"/>
      <c r="O63" s="45"/>
      <c r="P63" s="79"/>
      <c r="Q63" s="79"/>
      <c r="R63" s="45"/>
      <c r="S63" s="79"/>
      <c r="T63" s="79"/>
      <c r="U63" s="10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/>
      <c r="K64" s="79"/>
      <c r="L64" s="45"/>
      <c r="M64" s="45"/>
      <c r="N64" s="45"/>
      <c r="O64" s="45"/>
      <c r="P64" s="79"/>
      <c r="Q64" s="79"/>
      <c r="R64" s="45"/>
      <c r="S64" s="79"/>
      <c r="T64" s="79"/>
      <c r="U64" s="10"/>
      <c r="V64" s="11"/>
      <c r="W64" s="11"/>
      <c r="X64" s="10"/>
      <c r="Y64" s="10"/>
      <c r="Z64" s="10"/>
      <c r="AA64" s="10"/>
      <c r="AB64" s="11"/>
      <c r="AC64" s="11"/>
      <c r="AD64" s="10"/>
      <c r="AE64" s="11"/>
      <c r="AF64" s="11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"/>
      <c r="L65" s="10"/>
      <c r="M65" s="10"/>
      <c r="N65" s="10"/>
      <c r="O65" s="10"/>
      <c r="P65" s="11"/>
      <c r="Q65" s="11"/>
      <c r="R65" s="10"/>
      <c r="S65" s="118"/>
      <c r="T65" s="118"/>
      <c r="U65" s="10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59">
        <f>SUM(AF61:AF65)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10"/>
      <c r="Z6" s="10"/>
      <c r="AA6" s="10"/>
      <c r="AB6" s="11"/>
      <c r="AC6" s="11"/>
      <c r="AD6" s="23"/>
      <c r="AE6" s="148" t="s">
        <v>16</v>
      </c>
      <c r="AF6" s="149"/>
      <c r="AG6" s="126"/>
      <c r="AH6" s="27"/>
      <c r="AI6" s="27"/>
      <c r="AJ6" s="23"/>
      <c r="AK6" s="10"/>
      <c r="AL6" s="10"/>
      <c r="AM6" s="10"/>
      <c r="AN6" s="11"/>
      <c r="AO6" s="11"/>
      <c r="AP6" s="23"/>
      <c r="AQ6" s="124" t="s">
        <v>17</v>
      </c>
      <c r="AR6" s="125"/>
      <c r="AS6" s="1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50"/>
      <c r="AF7" s="151"/>
      <c r="AG7" s="129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27"/>
      <c r="AR7" s="128"/>
      <c r="AS7" s="129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10"/>
      <c r="Z8" s="10"/>
      <c r="AA8" s="10"/>
      <c r="AB8" s="11"/>
      <c r="AC8" s="11"/>
      <c r="AD8" s="23"/>
      <c r="AE8" s="152"/>
      <c r="AF8" s="153"/>
      <c r="AG8" s="132"/>
      <c r="AH8" s="41"/>
      <c r="AI8" s="41"/>
      <c r="AJ8" s="23"/>
      <c r="AK8" s="10"/>
      <c r="AL8" s="10"/>
      <c r="AM8" s="10"/>
      <c r="AN8" s="11"/>
      <c r="AO8" s="11"/>
      <c r="AP8" s="23"/>
      <c r="AQ8" s="130"/>
      <c r="AR8" s="131"/>
      <c r="AS8" s="132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11"/>
      <c r="AF16" s="11"/>
      <c r="AG16" s="10"/>
      <c r="AH16" s="11"/>
      <c r="AI16" s="11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11"/>
      <c r="AF18" s="11"/>
      <c r="AG18" s="10"/>
      <c r="AH18" s="11"/>
      <c r="AI18" s="11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124" t="s">
        <v>48</v>
      </c>
      <c r="BD27" s="125"/>
      <c r="BE27" s="1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127"/>
      <c r="BD28" s="128"/>
      <c r="BE28" s="129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130"/>
      <c r="BD29" s="131"/>
      <c r="BE29" s="132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10"/>
      <c r="AR32" s="10"/>
      <c r="AS32" s="10"/>
      <c r="AT32" s="11"/>
      <c r="AU32" s="11"/>
      <c r="AV32" s="23"/>
      <c r="AW32" s="124" t="s">
        <v>55</v>
      </c>
      <c r="AX32" s="125"/>
      <c r="AY32" s="126"/>
      <c r="AZ32" s="27"/>
      <c r="BA32" s="27"/>
      <c r="BB32" s="23"/>
      <c r="BC32" s="24" t="s">
        <v>56</v>
      </c>
      <c r="BD32" s="25"/>
      <c r="BE32" s="26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127"/>
      <c r="AX33" s="128"/>
      <c r="AY33" s="129"/>
      <c r="AZ33" s="34">
        <v>2</v>
      </c>
      <c r="BA33" s="34">
        <f>AZ33*68</f>
      </c>
      <c r="BB33" s="23"/>
      <c r="BC33" s="31"/>
      <c r="BD33" s="32"/>
      <c r="BE33" s="33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10"/>
      <c r="AR34" s="10"/>
      <c r="AS34" s="10"/>
      <c r="AT34" s="11"/>
      <c r="AU34" s="11"/>
      <c r="AV34" s="23"/>
      <c r="AW34" s="130"/>
      <c r="AX34" s="131"/>
      <c r="AY34" s="132"/>
      <c r="AZ34" s="41"/>
      <c r="BA34" s="41"/>
      <c r="BB34" s="23"/>
      <c r="BC34" s="38"/>
      <c r="BD34" s="39"/>
      <c r="BE34" s="40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57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217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"/>
      <c r="AF52" s="11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"/>
      <c r="AF53" s="11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218</v>
      </c>
      <c r="K61" s="11"/>
      <c r="L61" s="10"/>
      <c r="M61" s="10"/>
      <c r="N61" s="10"/>
      <c r="O61" s="10"/>
      <c r="P61" s="11"/>
      <c r="Q61" s="11"/>
      <c r="R61" s="117"/>
      <c r="S61" s="11"/>
      <c r="T61" s="122">
        <v>68</v>
      </c>
      <c r="U61" s="10"/>
      <c r="V61" s="79" t="s">
        <v>219</v>
      </c>
      <c r="W61" s="79"/>
      <c r="X61" s="45"/>
      <c r="Y61" s="45"/>
      <c r="Z61" s="45"/>
      <c r="AA61" s="45"/>
      <c r="AB61" s="79"/>
      <c r="AC61" s="79"/>
      <c r="AD61" s="45"/>
      <c r="AE61" s="79"/>
      <c r="AF61" s="122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220</v>
      </c>
      <c r="K62" s="11"/>
      <c r="L62" s="10"/>
      <c r="M62" s="10"/>
      <c r="N62" s="10"/>
      <c r="O62" s="10"/>
      <c r="P62" s="11"/>
      <c r="Q62" s="11"/>
      <c r="R62" s="117"/>
      <c r="S62" s="11"/>
      <c r="T62" s="122">
        <v>68</v>
      </c>
      <c r="U62" s="10"/>
      <c r="V62" s="79" t="s">
        <v>195</v>
      </c>
      <c r="W62" s="11"/>
      <c r="X62" s="10"/>
      <c r="Y62" s="10"/>
      <c r="Z62" s="10"/>
      <c r="AA62" s="10"/>
      <c r="AB62" s="11"/>
      <c r="AC62" s="11"/>
      <c r="AD62" s="10"/>
      <c r="AE62" s="11"/>
      <c r="AF62" s="122">
        <v>34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174</v>
      </c>
      <c r="K63" s="79"/>
      <c r="L63" s="45"/>
      <c r="M63" s="45"/>
      <c r="N63" s="45"/>
      <c r="O63" s="45"/>
      <c r="P63" s="79"/>
      <c r="Q63" s="79"/>
      <c r="R63" s="45"/>
      <c r="S63" s="79"/>
      <c r="T63" s="122">
        <v>68</v>
      </c>
      <c r="U63" s="10"/>
      <c r="V63" s="79" t="s">
        <v>221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51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 t="s">
        <v>222</v>
      </c>
      <c r="K64" s="79"/>
      <c r="L64" s="45"/>
      <c r="M64" s="45"/>
      <c r="N64" s="45"/>
      <c r="O64" s="45"/>
      <c r="P64" s="79"/>
      <c r="Q64" s="79"/>
      <c r="R64" s="45"/>
      <c r="S64" s="79"/>
      <c r="T64" s="122">
        <v>51</v>
      </c>
      <c r="U64" s="10"/>
      <c r="V64" s="13" t="s">
        <v>223</v>
      </c>
      <c r="W64" s="11"/>
      <c r="X64" s="10"/>
      <c r="Y64" s="10"/>
      <c r="Z64" s="10"/>
      <c r="AA64" s="10"/>
      <c r="AB64" s="11"/>
      <c r="AC64" s="11"/>
      <c r="AD64" s="10"/>
      <c r="AE64" s="11"/>
      <c r="AF64" s="122">
        <v>68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"/>
      <c r="L65" s="10"/>
      <c r="M65" s="10"/>
      <c r="N65" s="10"/>
      <c r="O65" s="10"/>
      <c r="P65" s="11"/>
      <c r="Q65" s="11"/>
      <c r="R65" s="10"/>
      <c r="S65" s="118"/>
      <c r="T65" s="118"/>
      <c r="U65" s="10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"/>
      <c r="K66" s="11"/>
      <c r="L66" s="10"/>
      <c r="M66" s="10"/>
      <c r="N66" s="10"/>
      <c r="O66" s="10"/>
      <c r="P66" s="11"/>
      <c r="Q66" s="11"/>
      <c r="R66" s="10"/>
      <c r="S66" s="11"/>
      <c r="T66" s="11"/>
      <c r="U66" s="10"/>
      <c r="V66" s="11"/>
      <c r="W66" s="11"/>
      <c r="X66" s="10"/>
      <c r="Y66" s="10"/>
      <c r="Z66" s="10"/>
      <c r="AA66" s="10"/>
      <c r="AB66" s="11"/>
      <c r="AC66" s="11"/>
      <c r="AD66" s="10"/>
      <c r="AE66" s="11"/>
      <c r="AF66" s="11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11"/>
      <c r="L67" s="10"/>
      <c r="M67" s="10"/>
      <c r="N67" s="10"/>
      <c r="O67" s="10"/>
      <c r="P67" s="11"/>
      <c r="Q67" s="11"/>
      <c r="R67" s="10"/>
      <c r="S67" s="122">
        <f>SUM(S61:S66)</f>
      </c>
      <c r="T67" s="159">
        <f>SUM(T61:T65)</f>
      </c>
      <c r="U67" s="10"/>
      <c r="V67" s="121" t="s">
        <v>91</v>
      </c>
      <c r="W67" s="11"/>
      <c r="X67" s="10"/>
      <c r="Y67" s="10"/>
      <c r="Z67" s="10"/>
      <c r="AA67" s="10"/>
      <c r="AB67" s="11"/>
      <c r="AC67" s="11"/>
      <c r="AD67" s="10"/>
      <c r="AE67" s="122">
        <f>SUM(AE61:AE65)</f>
      </c>
      <c r="AF67" s="159">
        <f>SUM(AF61:AF65)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4" width="3.4335714285714283" customWidth="1" bestFit="1"/>
    <col min="32" max="32" style="104" width="3.4335714285714283" customWidth="1" bestFit="1"/>
    <col min="33" max="33" style="105" width="3.4335714285714283" customWidth="1" bestFit="1"/>
    <col min="34" max="34" style="105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3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7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45"/>
      <c r="AF3" s="45"/>
      <c r="AG3" s="79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20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45"/>
      <c r="AF5" s="45"/>
      <c r="AG5" s="79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28" t="s">
        <v>16</v>
      </c>
      <c r="AF6" s="29"/>
      <c r="AG6" s="16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35"/>
      <c r="AF7" s="36"/>
      <c r="AG7" s="161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42"/>
      <c r="AF8" s="43"/>
      <c r="AG8" s="162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45"/>
      <c r="AF9" s="45"/>
      <c r="AG9" s="79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28" t="s">
        <v>23</v>
      </c>
      <c r="AF10" s="29"/>
      <c r="AG10" s="16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35"/>
      <c r="AF11" s="36"/>
      <c r="AG11" s="161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42"/>
      <c r="AF12" s="43"/>
      <c r="AG12" s="162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45"/>
      <c r="AF13" s="45"/>
      <c r="AG13" s="79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45"/>
      <c r="AF14" s="45"/>
      <c r="AG14" s="79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45"/>
      <c r="AF15" s="45"/>
      <c r="AG15" s="79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4" t="s">
        <v>28</v>
      </c>
      <c r="Z16" s="25"/>
      <c r="AA16" s="26"/>
      <c r="AB16" s="27"/>
      <c r="AC16" s="27"/>
      <c r="AD16" s="23"/>
      <c r="AE16" s="45"/>
      <c r="AF16" s="45"/>
      <c r="AG16" s="79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31"/>
      <c r="Z17" s="32"/>
      <c r="AA17" s="33"/>
      <c r="AB17" s="34">
        <v>4</v>
      </c>
      <c r="AC17" s="34">
        <f>AB17*17</f>
      </c>
      <c r="AD17" s="23"/>
      <c r="AE17" s="45"/>
      <c r="AF17" s="45"/>
      <c r="AG17" s="79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38"/>
      <c r="Z18" s="39"/>
      <c r="AA18" s="40"/>
      <c r="AB18" s="41"/>
      <c r="AC18" s="41"/>
      <c r="AD18" s="23"/>
      <c r="AE18" s="45"/>
      <c r="AF18" s="45"/>
      <c r="AG18" s="79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45"/>
      <c r="AF19" s="45"/>
      <c r="AG19" s="79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45"/>
      <c r="AF20" s="45"/>
      <c r="AG20" s="79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45"/>
      <c r="AF21" s="45"/>
      <c r="AG21" s="79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4" t="s">
        <v>37</v>
      </c>
      <c r="Z22" s="25"/>
      <c r="AA22" s="26"/>
      <c r="AB22" s="27"/>
      <c r="AC22" s="27"/>
      <c r="AD22" s="23"/>
      <c r="AE22" s="28" t="s">
        <v>38</v>
      </c>
      <c r="AF22" s="29"/>
      <c r="AG22" s="16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1"/>
      <c r="Z23" s="32"/>
      <c r="AA23" s="33"/>
      <c r="AB23" s="34">
        <v>4</v>
      </c>
      <c r="AC23" s="34">
        <f>AB23*17</f>
      </c>
      <c r="AD23" s="23"/>
      <c r="AE23" s="35"/>
      <c r="AF23" s="36"/>
      <c r="AG23" s="161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38"/>
      <c r="Z24" s="39"/>
      <c r="AA24" s="40"/>
      <c r="AB24" s="41"/>
      <c r="AC24" s="41"/>
      <c r="AD24" s="23"/>
      <c r="AE24" s="42"/>
      <c r="AF24" s="43"/>
      <c r="AG24" s="16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45"/>
      <c r="AF25" s="45"/>
      <c r="AG25" s="79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45"/>
      <c r="AF26" s="45"/>
      <c r="AG26" s="79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28" t="s">
        <v>47</v>
      </c>
      <c r="AF27" s="29"/>
      <c r="AG27" s="16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35"/>
      <c r="AF28" s="36"/>
      <c r="AG28" s="161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42"/>
      <c r="AF29" s="43"/>
      <c r="AG29" s="16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45"/>
      <c r="AF30" s="45"/>
      <c r="AG30" s="79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45"/>
      <c r="AF31" s="45"/>
      <c r="AG31" s="79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28" t="s">
        <v>53</v>
      </c>
      <c r="AF32" s="29"/>
      <c r="AG32" s="16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35"/>
      <c r="AF33" s="36"/>
      <c r="AG33" s="161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42"/>
      <c r="AF34" s="43"/>
      <c r="AG34" s="162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45"/>
      <c r="AF35" s="45"/>
      <c r="AG35" s="79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45"/>
      <c r="AF36" s="45"/>
      <c r="AG36" s="79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28" t="s">
        <v>61</v>
      </c>
      <c r="AF37" s="29"/>
      <c r="AG37" s="16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35"/>
      <c r="AF38" s="36"/>
      <c r="AG38" s="161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42"/>
      <c r="AF39" s="43"/>
      <c r="AG39" s="162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45"/>
      <c r="AF40" s="45"/>
      <c r="AG40" s="79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45"/>
      <c r="AF41" s="45"/>
      <c r="AG41" s="79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45"/>
      <c r="AF42" s="45"/>
      <c r="AG42" s="79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45"/>
      <c r="AF43" s="45"/>
      <c r="AG43" s="79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45"/>
      <c r="AF44" s="45"/>
      <c r="AG44" s="79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63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90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63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90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45"/>
      <c r="AF49" s="45"/>
      <c r="AG49" s="79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45"/>
      <c r="AF50" s="45"/>
      <c r="AG50" s="79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45"/>
      <c r="AF51" s="45"/>
      <c r="AG51" s="79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216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45"/>
      <c r="AF52" s="45"/>
      <c r="AG52" s="79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45"/>
      <c r="AF53" s="45"/>
      <c r="AG53" s="79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45"/>
      <c r="AF54" s="45"/>
      <c r="AG54" s="79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45"/>
      <c r="AF55" s="45"/>
      <c r="AG55" s="79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45"/>
      <c r="AF56" s="45"/>
      <c r="AG56" s="79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0"/>
      <c r="V57" s="11"/>
      <c r="W57" s="11"/>
      <c r="X57" s="12"/>
      <c r="Y57" s="12"/>
      <c r="Z57" s="12"/>
      <c r="AA57" s="12"/>
      <c r="AB57" s="11"/>
      <c r="AC57" s="11"/>
      <c r="AD57" s="12"/>
      <c r="AE57" s="12"/>
      <c r="AF57" s="12"/>
      <c r="AG57" s="11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0"/>
      <c r="V58" s="11"/>
      <c r="W58" s="11"/>
      <c r="X58" s="12"/>
      <c r="Y58" s="12"/>
      <c r="Z58" s="12"/>
      <c r="AA58" s="12"/>
      <c r="AB58" s="11"/>
      <c r="AC58" s="11"/>
      <c r="AD58" s="12"/>
      <c r="AE58" s="12"/>
      <c r="AF58" s="12"/>
      <c r="AG58" s="11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0"/>
      <c r="V59" s="11"/>
      <c r="W59" s="11"/>
      <c r="X59" s="12"/>
      <c r="Y59" s="12"/>
      <c r="Z59" s="12"/>
      <c r="AA59" s="12"/>
      <c r="AB59" s="11"/>
      <c r="AC59" s="11"/>
      <c r="AD59" s="12"/>
      <c r="AE59" s="12"/>
      <c r="AF59" s="12"/>
      <c r="AG59" s="11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10"/>
      <c r="V60" s="11"/>
      <c r="W60" s="11"/>
      <c r="X60" s="117" t="s">
        <v>77</v>
      </c>
      <c r="Y60" s="45"/>
      <c r="Z60" s="45"/>
      <c r="AA60" s="45"/>
      <c r="AB60" s="79"/>
      <c r="AC60" s="79"/>
      <c r="AD60" s="45"/>
      <c r="AE60" s="45"/>
      <c r="AF60" s="45"/>
      <c r="AG60" s="79"/>
      <c r="AH60" s="79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79"/>
      <c r="L61" s="45"/>
      <c r="M61" s="45"/>
      <c r="N61" s="45"/>
      <c r="O61" s="45"/>
      <c r="P61" s="79"/>
      <c r="Q61" s="79"/>
      <c r="R61" s="117"/>
      <c r="S61" s="79"/>
      <c r="T61" s="79"/>
      <c r="U61" s="10"/>
      <c r="V61" s="11"/>
      <c r="W61" s="11"/>
      <c r="X61" s="45"/>
      <c r="Y61" s="45"/>
      <c r="Z61" s="45"/>
      <c r="AA61" s="45"/>
      <c r="AB61" s="79"/>
      <c r="AC61" s="79"/>
      <c r="AD61" s="45"/>
      <c r="AE61" s="45"/>
      <c r="AF61" s="45"/>
      <c r="AG61" s="79"/>
      <c r="AH61" s="79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79"/>
      <c r="L62" s="45"/>
      <c r="M62" s="45"/>
      <c r="N62" s="45"/>
      <c r="O62" s="45"/>
      <c r="P62" s="79"/>
      <c r="Q62" s="79"/>
      <c r="R62" s="117"/>
      <c r="S62" s="79"/>
      <c r="T62" s="79"/>
      <c r="U62" s="10"/>
      <c r="V62" s="11"/>
      <c r="W62" s="11"/>
      <c r="X62" s="45"/>
      <c r="Y62" s="45"/>
      <c r="Z62" s="45"/>
      <c r="AA62" s="45"/>
      <c r="AB62" s="79"/>
      <c r="AC62" s="79"/>
      <c r="AD62" s="45"/>
      <c r="AE62" s="45"/>
      <c r="AF62" s="45"/>
      <c r="AG62" s="79"/>
      <c r="AH62" s="79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/>
      <c r="K63" s="79"/>
      <c r="L63" s="45"/>
      <c r="M63" s="45"/>
      <c r="N63" s="45"/>
      <c r="O63" s="45"/>
      <c r="P63" s="79"/>
      <c r="Q63" s="79"/>
      <c r="R63" s="45"/>
      <c r="S63" s="79"/>
      <c r="T63" s="79"/>
      <c r="U63" s="10"/>
      <c r="V63" s="11"/>
      <c r="W63" s="11"/>
      <c r="X63" s="45"/>
      <c r="Y63" s="45"/>
      <c r="Z63" s="45"/>
      <c r="AA63" s="45"/>
      <c r="AB63" s="79"/>
      <c r="AC63" s="79"/>
      <c r="AD63" s="45"/>
      <c r="AE63" s="45"/>
      <c r="AF63" s="45"/>
      <c r="AG63" s="79"/>
      <c r="AH63" s="79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79"/>
      <c r="K64" s="79"/>
      <c r="L64" s="45"/>
      <c r="M64" s="45"/>
      <c r="N64" s="45"/>
      <c r="O64" s="45"/>
      <c r="P64" s="79"/>
      <c r="Q64" s="79"/>
      <c r="R64" s="45"/>
      <c r="S64" s="79"/>
      <c r="T64" s="79"/>
      <c r="U64" s="10"/>
      <c r="V64" s="11"/>
      <c r="W64" s="11"/>
      <c r="X64" s="12"/>
      <c r="Y64" s="45"/>
      <c r="Z64" s="45"/>
      <c r="AA64" s="45"/>
      <c r="AB64" s="79"/>
      <c r="AC64" s="79"/>
      <c r="AD64" s="45"/>
      <c r="AE64" s="45"/>
      <c r="AF64" s="45"/>
      <c r="AG64" s="79"/>
      <c r="AH64" s="79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79"/>
      <c r="L65" s="45"/>
      <c r="M65" s="45"/>
      <c r="N65" s="45"/>
      <c r="O65" s="45"/>
      <c r="P65" s="79"/>
      <c r="Q65" s="79"/>
      <c r="R65" s="45"/>
      <c r="S65" s="118"/>
      <c r="T65" s="118"/>
      <c r="U65" s="10"/>
      <c r="V65" s="11"/>
      <c r="W65" s="11"/>
      <c r="X65" s="119"/>
      <c r="Y65" s="119"/>
      <c r="Z65" s="119"/>
      <c r="AA65" s="119"/>
      <c r="AB65" s="118"/>
      <c r="AC65" s="118"/>
      <c r="AD65" s="119"/>
      <c r="AE65" s="119"/>
      <c r="AF65" s="119"/>
      <c r="AG65" s="118"/>
      <c r="AH65" s="118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79"/>
      <c r="K66" s="79"/>
      <c r="L66" s="45"/>
      <c r="M66" s="45"/>
      <c r="N66" s="45"/>
      <c r="O66" s="45"/>
      <c r="P66" s="79"/>
      <c r="Q66" s="79"/>
      <c r="R66" s="45"/>
      <c r="S66" s="79"/>
      <c r="T66" s="79"/>
      <c r="U66" s="10"/>
      <c r="V66" s="11"/>
      <c r="W66" s="11"/>
      <c r="X66" s="45"/>
      <c r="Y66" s="45"/>
      <c r="Z66" s="45"/>
      <c r="AA66" s="45"/>
      <c r="AB66" s="79"/>
      <c r="AC66" s="79"/>
      <c r="AD66" s="45"/>
      <c r="AE66" s="45"/>
      <c r="AF66" s="45"/>
      <c r="AG66" s="79"/>
      <c r="AH66" s="79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79"/>
      <c r="L67" s="45"/>
      <c r="M67" s="45"/>
      <c r="N67" s="45"/>
      <c r="O67" s="45"/>
      <c r="P67" s="79"/>
      <c r="Q67" s="79"/>
      <c r="R67" s="45"/>
      <c r="S67" s="122">
        <f>SUM(S61:S66)</f>
      </c>
      <c r="T67" s="159">
        <f>SUM(T61:T65)</f>
      </c>
      <c r="U67" s="10"/>
      <c r="V67" s="11"/>
      <c r="W67" s="11"/>
      <c r="X67" s="114" t="s">
        <v>91</v>
      </c>
      <c r="Y67" s="45"/>
      <c r="Z67" s="45"/>
      <c r="AA67" s="45"/>
      <c r="AB67" s="79"/>
      <c r="AC67" s="79"/>
      <c r="AD67" s="45"/>
      <c r="AE67" s="45"/>
      <c r="AF67" s="45"/>
      <c r="AG67" s="122">
        <f>SUM(AG61:AG65)</f>
      </c>
      <c r="AH67" s="159">
        <f>SUM(AH61:AH65)</f>
      </c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79"/>
      <c r="AF16" s="79"/>
      <c r="AG16" s="45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42"/>
      <c r="Z18" s="43"/>
      <c r="AA18" s="44"/>
      <c r="AB18" s="41"/>
      <c r="AC18" s="41"/>
      <c r="AD18" s="23"/>
      <c r="AE18" s="79"/>
      <c r="AF18" s="79"/>
      <c r="AG18" s="45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28" t="s">
        <v>34</v>
      </c>
      <c r="B22" s="29"/>
      <c r="C22" s="30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42"/>
      <c r="B24" s="43"/>
      <c r="C24" s="44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f>2*17+1*34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130"/>
      <c r="N29" s="131"/>
      <c r="O29" s="132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28" t="s">
        <v>58</v>
      </c>
      <c r="B37" s="29"/>
      <c r="C37" s="30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35"/>
      <c r="B38" s="36"/>
      <c r="C38" s="37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42"/>
      <c r="B39" s="43"/>
      <c r="C39" s="44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45"/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181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9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2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45"/>
      <c r="T3" s="45"/>
      <c r="U3" s="45"/>
      <c r="V3" s="79"/>
      <c r="W3" s="79"/>
      <c r="X3" s="45"/>
      <c r="Y3" s="45"/>
      <c r="Z3" s="45"/>
      <c r="AA3" s="45"/>
      <c r="AB3" s="79"/>
      <c r="AC3" s="79"/>
      <c r="AD3" s="45"/>
      <c r="AE3" s="45"/>
      <c r="AF3" s="45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45"/>
      <c r="T5" s="45"/>
      <c r="U5" s="45"/>
      <c r="V5" s="79"/>
      <c r="W5" s="79"/>
      <c r="X5" s="23"/>
      <c r="Y5" s="45"/>
      <c r="Z5" s="45"/>
      <c r="AA5" s="45"/>
      <c r="AB5" s="79"/>
      <c r="AC5" s="79"/>
      <c r="AD5" s="23"/>
      <c r="AE5" s="45"/>
      <c r="AF5" s="45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45"/>
      <c r="Z6" s="45"/>
      <c r="AA6" s="45"/>
      <c r="AB6" s="79"/>
      <c r="AC6" s="79"/>
      <c r="AD6" s="23"/>
      <c r="AE6" s="28" t="s">
        <v>16</v>
      </c>
      <c r="AF6" s="2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4" t="s">
        <v>17</v>
      </c>
      <c r="AR6" s="25"/>
      <c r="AS6" s="26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35"/>
      <c r="AF7" s="36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1"/>
      <c r="AR7" s="32"/>
      <c r="AS7" s="33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42"/>
      <c r="T8" s="43"/>
      <c r="U8" s="44"/>
      <c r="V8" s="41"/>
      <c r="W8" s="41"/>
      <c r="X8" s="23"/>
      <c r="Y8" s="45"/>
      <c r="Z8" s="45"/>
      <c r="AA8" s="45"/>
      <c r="AB8" s="79"/>
      <c r="AC8" s="79"/>
      <c r="AD8" s="23"/>
      <c r="AE8" s="42"/>
      <c r="AF8" s="4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38"/>
      <c r="AR8" s="39"/>
      <c r="AS8" s="40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45"/>
      <c r="T9" s="45"/>
      <c r="U9" s="45"/>
      <c r="V9" s="79"/>
      <c r="W9" s="79"/>
      <c r="X9" s="23"/>
      <c r="Y9" s="45"/>
      <c r="Z9" s="45"/>
      <c r="AA9" s="45"/>
      <c r="AB9" s="79"/>
      <c r="AC9" s="79"/>
      <c r="AD9" s="23"/>
      <c r="AE9" s="45"/>
      <c r="AF9" s="45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24" t="s">
        <v>21</v>
      </c>
      <c r="T10" s="125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27"/>
      <c r="T11" s="128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30"/>
      <c r="T12" s="131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42"/>
      <c r="AF12" s="4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45"/>
      <c r="T13" s="45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45"/>
      <c r="AF13" s="45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45"/>
      <c r="T14" s="45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45"/>
      <c r="AF14" s="45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45"/>
      <c r="T15" s="45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45"/>
      <c r="AF15" s="45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24" t="s">
        <v>27</v>
      </c>
      <c r="T16" s="125"/>
      <c r="U16" s="126"/>
      <c r="V16" s="27"/>
      <c r="W16" s="27"/>
      <c r="X16" s="23"/>
      <c r="Y16" s="24" t="s">
        <v>28</v>
      </c>
      <c r="Z16" s="25"/>
      <c r="AA16" s="26"/>
      <c r="AB16" s="27"/>
      <c r="AC16" s="27"/>
      <c r="AD16" s="23"/>
      <c r="AE16" s="45"/>
      <c r="AF16" s="45"/>
      <c r="AG16" s="45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27"/>
      <c r="T17" s="128"/>
      <c r="U17" s="129"/>
      <c r="V17" s="34">
        <v>4</v>
      </c>
      <c r="W17" s="34">
        <f>V17*17</f>
      </c>
      <c r="X17" s="23"/>
      <c r="Y17" s="31"/>
      <c r="Z17" s="32"/>
      <c r="AA17" s="33"/>
      <c r="AB17" s="34">
        <v>4</v>
      </c>
      <c r="AC17" s="34">
        <f>AB17*17</f>
      </c>
      <c r="AD17" s="23"/>
      <c r="AE17" s="45"/>
      <c r="AF17" s="45"/>
      <c r="AG17" s="45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30"/>
      <c r="T18" s="131"/>
      <c r="U18" s="132"/>
      <c r="V18" s="41"/>
      <c r="W18" s="41"/>
      <c r="X18" s="23"/>
      <c r="Y18" s="38"/>
      <c r="Z18" s="39"/>
      <c r="AA18" s="40"/>
      <c r="AB18" s="41"/>
      <c r="AC18" s="41"/>
      <c r="AD18" s="23"/>
      <c r="AE18" s="45"/>
      <c r="AF18" s="45"/>
      <c r="AG18" s="45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45"/>
      <c r="T19" s="45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45"/>
      <c r="AF19" s="45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45"/>
      <c r="T20" s="45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45"/>
      <c r="AF20" s="45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45"/>
      <c r="T21" s="45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45"/>
      <c r="AF21" s="45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45"/>
      <c r="T22" s="45"/>
      <c r="U22" s="45"/>
      <c r="V22" s="79"/>
      <c r="W22" s="79"/>
      <c r="X22" s="23"/>
      <c r="Y22" s="24" t="s">
        <v>37</v>
      </c>
      <c r="Z22" s="25"/>
      <c r="AA22" s="26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45"/>
      <c r="T23" s="45"/>
      <c r="U23" s="45"/>
      <c r="V23" s="79"/>
      <c r="W23" s="79"/>
      <c r="X23" s="23"/>
      <c r="Y23" s="31"/>
      <c r="Z23" s="32"/>
      <c r="AA23" s="33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45"/>
      <c r="T24" s="45"/>
      <c r="U24" s="45"/>
      <c r="V24" s="79"/>
      <c r="W24" s="79"/>
      <c r="X24" s="23"/>
      <c r="Y24" s="38"/>
      <c r="Z24" s="39"/>
      <c r="AA24" s="40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45"/>
      <c r="T25" s="45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45"/>
      <c r="AF25" s="45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45"/>
      <c r="T26" s="45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45"/>
      <c r="AF26" s="45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24" t="s">
        <v>45</v>
      </c>
      <c r="T27" s="125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27"/>
      <c r="T28" s="128"/>
      <c r="U28" s="129"/>
      <c r="V28" s="34">
        <v>3</v>
      </c>
      <c r="W28" s="34">
        <f>2*17+1*34</f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30"/>
      <c r="T29" s="131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42"/>
      <c r="AF29" s="4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45"/>
      <c r="T30" s="45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45"/>
      <c r="AF30" s="45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45"/>
      <c r="T31" s="45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45"/>
      <c r="AF31" s="45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24" t="s">
        <v>52</v>
      </c>
      <c r="T32" s="125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27"/>
      <c r="T33" s="128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30"/>
      <c r="T34" s="131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45"/>
      <c r="T35" s="45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45"/>
      <c r="AF35" s="45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45"/>
      <c r="T36" s="45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45"/>
      <c r="AF36" s="45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24" t="s">
        <v>59</v>
      </c>
      <c r="T37" s="125"/>
      <c r="U37" s="126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27"/>
      <c r="T38" s="128"/>
      <c r="U38" s="129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30"/>
      <c r="T39" s="131"/>
      <c r="U39" s="132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45"/>
      <c r="T40" s="45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45"/>
      <c r="AF40" s="45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45"/>
      <c r="N41" s="45"/>
      <c r="O41" s="45"/>
      <c r="P41" s="79"/>
      <c r="Q41" s="79"/>
      <c r="R41" s="23"/>
      <c r="S41" s="45"/>
      <c r="T41" s="45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45"/>
      <c r="AF41" s="45"/>
      <c r="AG41" s="45"/>
      <c r="AH41" s="79"/>
      <c r="AI41" s="79"/>
      <c r="AJ41" s="23"/>
      <c r="AK41" s="124" t="s">
        <v>66</v>
      </c>
      <c r="AL41" s="125"/>
      <c r="AM41" s="1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45"/>
      <c r="T42" s="45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45"/>
      <c r="AF42" s="45"/>
      <c r="AG42" s="45"/>
      <c r="AH42" s="79"/>
      <c r="AI42" s="79"/>
      <c r="AJ42" s="23"/>
      <c r="AK42" s="127"/>
      <c r="AL42" s="128"/>
      <c r="AM42" s="128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45"/>
      <c r="N43" s="45"/>
      <c r="O43" s="45"/>
      <c r="P43" s="79"/>
      <c r="Q43" s="79"/>
      <c r="R43" s="23"/>
      <c r="S43" s="45"/>
      <c r="T43" s="45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45"/>
      <c r="AF43" s="45"/>
      <c r="AG43" s="45"/>
      <c r="AH43" s="79"/>
      <c r="AI43" s="79"/>
      <c r="AJ43" s="23"/>
      <c r="AK43" s="130"/>
      <c r="AL43" s="131"/>
      <c r="AM43" s="131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45"/>
      <c r="T44" s="45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45"/>
      <c r="AF44" s="45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45"/>
      <c r="T49" s="45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45"/>
      <c r="AF49" s="45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45"/>
      <c r="T50" s="45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45"/>
      <c r="AF50" s="45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45"/>
      <c r="T51" s="45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45"/>
      <c r="AF51" s="45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214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45"/>
      <c r="T52" s="45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45"/>
      <c r="AF52" s="45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45"/>
      <c r="T53" s="45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45"/>
      <c r="AF53" s="45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45"/>
      <c r="T54" s="45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45"/>
      <c r="AF54" s="45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45"/>
      <c r="T55" s="45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45"/>
      <c r="AF55" s="45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45"/>
      <c r="T56" s="45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45"/>
      <c r="AF56" s="45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0"/>
      <c r="T57" s="10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0"/>
      <c r="AF57" s="10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0"/>
      <c r="T58" s="10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0"/>
      <c r="AF58" s="10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 t="s">
        <v>215</v>
      </c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0"/>
      <c r="T59" s="10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0"/>
      <c r="AF59" s="10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45"/>
      <c r="Z6" s="45"/>
      <c r="AA6" s="45"/>
      <c r="AB6" s="79"/>
      <c r="AC6" s="79"/>
      <c r="AD6" s="23"/>
      <c r="AE6" s="148" t="s">
        <v>16</v>
      </c>
      <c r="AF6" s="149"/>
      <c r="AG6" s="126"/>
      <c r="AH6" s="27"/>
      <c r="AI6" s="27"/>
      <c r="AJ6" s="23"/>
      <c r="AK6" s="45"/>
      <c r="AL6" s="45"/>
      <c r="AM6" s="45"/>
      <c r="AN6" s="79"/>
      <c r="AO6" s="79"/>
      <c r="AP6" s="23"/>
      <c r="AQ6" s="124" t="s">
        <v>17</v>
      </c>
      <c r="AR6" s="125"/>
      <c r="AS6" s="126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50"/>
      <c r="AF7" s="151"/>
      <c r="AG7" s="129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127"/>
      <c r="AR7" s="128"/>
      <c r="AS7" s="129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45"/>
      <c r="Z8" s="45"/>
      <c r="AA8" s="45"/>
      <c r="AB8" s="79"/>
      <c r="AC8" s="79"/>
      <c r="AD8" s="23"/>
      <c r="AE8" s="152"/>
      <c r="AF8" s="153"/>
      <c r="AG8" s="132"/>
      <c r="AH8" s="41"/>
      <c r="AI8" s="41"/>
      <c r="AJ8" s="23"/>
      <c r="AK8" s="45"/>
      <c r="AL8" s="45"/>
      <c r="AM8" s="45"/>
      <c r="AN8" s="79"/>
      <c r="AO8" s="79"/>
      <c r="AP8" s="23"/>
      <c r="AQ8" s="130"/>
      <c r="AR8" s="131"/>
      <c r="AS8" s="132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38"/>
      <c r="BD29" s="39"/>
      <c r="BE29" s="40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124" t="s">
        <v>66</v>
      </c>
      <c r="AL41" s="125"/>
      <c r="AM41" s="1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127"/>
      <c r="AL42" s="128"/>
      <c r="AM42" s="128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130"/>
      <c r="AL43" s="131"/>
      <c r="AM43" s="131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208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209</v>
      </c>
      <c r="K61" s="118"/>
      <c r="L61" s="119"/>
      <c r="M61" s="119"/>
      <c r="N61" s="119"/>
      <c r="O61" s="119"/>
      <c r="P61" s="118"/>
      <c r="Q61" s="118"/>
      <c r="R61" s="119"/>
      <c r="S61" s="118"/>
      <c r="T61" s="122">
        <v>68</v>
      </c>
      <c r="U61" s="119"/>
      <c r="V61" s="79" t="s">
        <v>210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20" t="s">
        <v>211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55">
        <v>68</v>
      </c>
      <c r="U62" s="119"/>
      <c r="V62" s="79" t="s">
        <v>212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 t="s">
        <v>213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55">
        <v>68</v>
      </c>
      <c r="U63" s="119"/>
      <c r="V63" s="118" t="s">
        <v>181</v>
      </c>
      <c r="W63" s="118"/>
      <c r="X63" s="119"/>
      <c r="Y63" s="119"/>
      <c r="Z63" s="119"/>
      <c r="AA63" s="119"/>
      <c r="AB63" s="118"/>
      <c r="AC63" s="118"/>
      <c r="AD63" s="119"/>
      <c r="AE63" s="118"/>
      <c r="AF63" s="155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7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124" t="s">
        <v>24</v>
      </c>
      <c r="AR10" s="125"/>
      <c r="AS10" s="126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127"/>
      <c r="AR11" s="128"/>
      <c r="AS11" s="129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130"/>
      <c r="AR12" s="131"/>
      <c r="AS12" s="132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4" t="s">
        <v>26</v>
      </c>
      <c r="N14" s="25"/>
      <c r="O14" s="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1"/>
      <c r="N15" s="32"/>
      <c r="O15" s="33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38"/>
      <c r="N16" s="39"/>
      <c r="O16" s="40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124" t="s">
        <v>30</v>
      </c>
      <c r="AR16" s="125"/>
      <c r="AS16" s="126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127"/>
      <c r="AR17" s="128"/>
      <c r="AS17" s="129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24" t="s">
        <v>33</v>
      </c>
      <c r="N18" s="25"/>
      <c r="O18" s="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130"/>
      <c r="AR18" s="131"/>
      <c r="AS18" s="132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31"/>
      <c r="N19" s="32"/>
      <c r="O19" s="33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38"/>
      <c r="N20" s="39"/>
      <c r="O20" s="40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124" t="s">
        <v>39</v>
      </c>
      <c r="AL22" s="125"/>
      <c r="AM22" s="126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127"/>
      <c r="AL23" s="128"/>
      <c r="AM23" s="129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130"/>
      <c r="AL24" s="131"/>
      <c r="AM24" s="132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124" t="s">
        <v>54</v>
      </c>
      <c r="AL32" s="125"/>
      <c r="AM32" s="126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127"/>
      <c r="AL33" s="128"/>
      <c r="AM33" s="129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130"/>
      <c r="AL34" s="131"/>
      <c r="AM34" s="132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124" t="s">
        <v>62</v>
      </c>
      <c r="AL37" s="125"/>
      <c r="AM37" s="126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127"/>
      <c r="AL38" s="128"/>
      <c r="AM38" s="129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130"/>
      <c r="AL39" s="131"/>
      <c r="AM39" s="132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124" t="s">
        <v>66</v>
      </c>
      <c r="AL41" s="125"/>
      <c r="AM41" s="1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127"/>
      <c r="AL42" s="128"/>
      <c r="AM42" s="128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130"/>
      <c r="AL43" s="131"/>
      <c r="AM43" s="131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203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122">
        <v>187</v>
      </c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159">
        <v>272</v>
      </c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6" t="s">
        <v>75</v>
      </c>
      <c r="K59" s="79"/>
      <c r="L59" s="45"/>
      <c r="M59" s="45"/>
      <c r="N59" s="45"/>
      <c r="O59" s="45"/>
      <c r="P59" s="79"/>
      <c r="Q59" s="79"/>
      <c r="R59" s="117"/>
      <c r="S59" s="79"/>
      <c r="T59" s="79"/>
      <c r="U59" s="45"/>
      <c r="V59" s="116" t="s">
        <v>77</v>
      </c>
      <c r="W59" s="79"/>
      <c r="X59" s="45"/>
      <c r="Y59" s="45"/>
      <c r="Z59" s="45"/>
      <c r="AA59" s="45"/>
      <c r="AB59" s="79"/>
      <c r="AC59" s="79"/>
      <c r="AD59" s="45"/>
      <c r="AE59" s="79"/>
      <c r="AF59" s="79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79"/>
      <c r="K60" s="118"/>
      <c r="L60" s="119"/>
      <c r="M60" s="119"/>
      <c r="N60" s="119"/>
      <c r="O60" s="119"/>
      <c r="P60" s="118"/>
      <c r="Q60" s="118"/>
      <c r="R60" s="119"/>
      <c r="S60" s="118"/>
      <c r="T60" s="79"/>
      <c r="U60" s="119"/>
      <c r="V60" s="79"/>
      <c r="W60" s="118"/>
      <c r="X60" s="119"/>
      <c r="Y60" s="119"/>
      <c r="Z60" s="119"/>
      <c r="AA60" s="119"/>
      <c r="AB60" s="118"/>
      <c r="AC60" s="118"/>
      <c r="AD60" s="119"/>
      <c r="AE60" s="118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20" t="s">
        <v>204</v>
      </c>
      <c r="K61" s="79"/>
      <c r="L61" s="45"/>
      <c r="M61" s="45"/>
      <c r="N61" s="45"/>
      <c r="O61" s="45"/>
      <c r="P61" s="79"/>
      <c r="Q61" s="79"/>
      <c r="R61" s="45"/>
      <c r="S61" s="122">
        <v>68</v>
      </c>
      <c r="T61" s="118"/>
      <c r="U61" s="119"/>
      <c r="V61" s="79" t="s">
        <v>149</v>
      </c>
      <c r="W61" s="79"/>
      <c r="X61" s="45"/>
      <c r="Y61" s="45"/>
      <c r="Z61" s="45"/>
      <c r="AA61" s="45"/>
      <c r="AB61" s="79"/>
      <c r="AC61" s="79"/>
      <c r="AD61" s="45"/>
      <c r="AE61" s="79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20" t="s">
        <v>205</v>
      </c>
      <c r="K62" s="79"/>
      <c r="L62" s="45"/>
      <c r="M62" s="45"/>
      <c r="N62" s="45"/>
      <c r="O62" s="45"/>
      <c r="P62" s="79"/>
      <c r="Q62" s="79"/>
      <c r="R62" s="45"/>
      <c r="S62" s="122">
        <v>68</v>
      </c>
      <c r="T62" s="118"/>
      <c r="U62" s="119"/>
      <c r="V62" s="79" t="s">
        <v>170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57" t="s">
        <v>206</v>
      </c>
      <c r="K63" s="79"/>
      <c r="L63" s="45"/>
      <c r="M63" s="45"/>
      <c r="N63" s="45"/>
      <c r="O63" s="45"/>
      <c r="P63" s="79"/>
      <c r="Q63" s="79"/>
      <c r="R63" s="45"/>
      <c r="S63" s="122">
        <v>51</v>
      </c>
      <c r="T63" s="118"/>
      <c r="U63" s="119"/>
      <c r="V63" s="79" t="s">
        <v>171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57" t="s">
        <v>207</v>
      </c>
      <c r="W64" s="79"/>
      <c r="X64" s="45"/>
      <c r="Y64" s="45"/>
      <c r="Z64" s="45"/>
      <c r="AA64" s="45"/>
      <c r="AB64" s="79"/>
      <c r="AC64" s="79"/>
      <c r="AD64" s="45"/>
      <c r="AE64" s="79"/>
      <c r="AF64" s="122">
        <v>68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79"/>
      <c r="K66" s="79"/>
      <c r="L66" s="45"/>
      <c r="M66" s="45"/>
      <c r="N66" s="45"/>
      <c r="O66" s="45"/>
      <c r="P66" s="79"/>
      <c r="Q66" s="79"/>
      <c r="R66" s="45"/>
      <c r="S66" s="79"/>
      <c r="T66" s="79"/>
      <c r="U66" s="45"/>
      <c r="V66" s="79"/>
      <c r="W66" s="79"/>
      <c r="X66" s="45"/>
      <c r="Y66" s="45"/>
      <c r="Z66" s="45"/>
      <c r="AA66" s="45"/>
      <c r="AB66" s="79"/>
      <c r="AC66" s="79"/>
      <c r="AD66" s="45"/>
      <c r="AE66" s="79"/>
      <c r="AF66" s="79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21" t="s">
        <v>91</v>
      </c>
      <c r="K67" s="79"/>
      <c r="L67" s="45"/>
      <c r="M67" s="45"/>
      <c r="N67" s="45"/>
      <c r="O67" s="45"/>
      <c r="P67" s="79"/>
      <c r="Q67" s="79"/>
      <c r="R67" s="45"/>
      <c r="S67" s="159">
        <f>SUM(S61:S63)</f>
      </c>
      <c r="T67" s="123">
        <f>SUM(T60:T65)</f>
      </c>
      <c r="U67" s="45"/>
      <c r="V67" s="121" t="s">
        <v>91</v>
      </c>
      <c r="W67" s="79"/>
      <c r="X67" s="45"/>
      <c r="Y67" s="45"/>
      <c r="Z67" s="45"/>
      <c r="AA67" s="45"/>
      <c r="AB67" s="79"/>
      <c r="AC67" s="79"/>
      <c r="AD67" s="45"/>
      <c r="AE67" s="122">
        <f>SUM(AE60:AE63)</f>
      </c>
      <c r="AF67" s="123">
        <f>SUM(AF60:AF64)</f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4" width="3.4335714285714283" customWidth="1" bestFit="1"/>
    <col min="2" max="2" style="104" width="3.4335714285714283" customWidth="1" bestFit="1"/>
    <col min="3" max="3" style="104" width="3.4335714285714283" customWidth="1" bestFit="1"/>
    <col min="4" max="4" style="103" width="2.7192857142857143" customWidth="1" bestFit="1"/>
    <col min="5" max="5" style="103" width="3.5764285714285715" customWidth="1" bestFit="1"/>
    <col min="6" max="6" style="104" width="3.7192857142857143" customWidth="1" bestFit="1"/>
    <col min="7" max="7" style="104" width="3.4335714285714283" customWidth="1" bestFit="1"/>
    <col min="8" max="8" style="104" width="3.4335714285714283" customWidth="1" bestFit="1"/>
    <col min="9" max="9" style="104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4" width="3.7192857142857143" customWidth="1" bestFit="1"/>
    <col min="19" max="19" style="104" width="3.4335714285714283" customWidth="1" bestFit="1"/>
    <col min="20" max="20" style="104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4" width="3.7192857142857143" customWidth="1" bestFit="1"/>
    <col min="31" max="31" style="104" width="3.4335714285714283" customWidth="1" bestFit="1"/>
    <col min="32" max="32" style="104" width="3.4335714285714283" customWidth="1" bestFit="1"/>
    <col min="33" max="33" style="104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4" width="3.4335714285714283" customWidth="1" bestFit="1"/>
    <col min="49" max="49" style="104" width="3.4335714285714283" customWidth="1" bestFit="1"/>
    <col min="50" max="50" style="104" width="3.4335714285714283" customWidth="1" bestFit="1"/>
    <col min="51" max="51" style="104" width="3.4335714285714283" customWidth="1" bestFit="1"/>
    <col min="52" max="52" style="103" width="2.7192857142857143" customWidth="1" bestFit="1"/>
    <col min="53" max="53" style="103" width="3.5764285714285715" customWidth="1" bestFit="1"/>
    <col min="54" max="54" style="104" width="3.4335714285714283" customWidth="1" bestFit="1"/>
    <col min="55" max="55" style="104" width="3.4335714285714283" customWidth="1" bestFit="1"/>
    <col min="56" max="56" style="104" width="3.4335714285714283" customWidth="1" bestFit="1"/>
    <col min="57" max="57" style="104" width="3.4335714285714283" customWidth="1" bestFit="1"/>
    <col min="58" max="58" style="103" width="2.7192857142857143" customWidth="1" bestFit="1"/>
    <col min="59" max="59" style="103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45"/>
      <c r="T3" s="45"/>
      <c r="U3" s="45"/>
      <c r="V3" s="79"/>
      <c r="W3" s="79"/>
      <c r="X3" s="45"/>
      <c r="Y3" s="45"/>
      <c r="Z3" s="45"/>
      <c r="AA3" s="45"/>
      <c r="AB3" s="79"/>
      <c r="AC3" s="79"/>
      <c r="AD3" s="45"/>
      <c r="AE3" s="45"/>
      <c r="AF3" s="45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45"/>
      <c r="T5" s="45"/>
      <c r="U5" s="45"/>
      <c r="V5" s="79"/>
      <c r="W5" s="79"/>
      <c r="X5" s="23"/>
      <c r="Y5" s="45"/>
      <c r="Z5" s="45"/>
      <c r="AA5" s="45"/>
      <c r="AB5" s="79"/>
      <c r="AC5" s="79"/>
      <c r="AD5" s="23"/>
      <c r="AE5" s="45"/>
      <c r="AF5" s="45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28" t="s">
        <v>12</v>
      </c>
      <c r="B6" s="29"/>
      <c r="C6" s="30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45"/>
      <c r="Z6" s="45"/>
      <c r="AA6" s="45"/>
      <c r="AB6" s="79"/>
      <c r="AC6" s="79"/>
      <c r="AD6" s="23"/>
      <c r="AE6" s="28" t="s">
        <v>16</v>
      </c>
      <c r="AF6" s="2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35"/>
      <c r="AF7" s="36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42"/>
      <c r="B8" s="43"/>
      <c r="C8" s="44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45"/>
      <c r="Z8" s="45"/>
      <c r="AA8" s="45"/>
      <c r="AB8" s="79"/>
      <c r="AC8" s="79"/>
      <c r="AD8" s="23"/>
      <c r="AE8" s="42"/>
      <c r="AF8" s="4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45"/>
      <c r="T9" s="45"/>
      <c r="U9" s="45"/>
      <c r="V9" s="79"/>
      <c r="W9" s="79"/>
      <c r="X9" s="23"/>
      <c r="Y9" s="45"/>
      <c r="Z9" s="45"/>
      <c r="AA9" s="45"/>
      <c r="AB9" s="79"/>
      <c r="AC9" s="79"/>
      <c r="AD9" s="23"/>
      <c r="AE9" s="45"/>
      <c r="AF9" s="45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28" t="s">
        <v>18</v>
      </c>
      <c r="B10" s="29"/>
      <c r="C10" s="30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42"/>
      <c r="B12" s="43"/>
      <c r="C12" s="44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45"/>
      <c r="T13" s="45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45"/>
      <c r="AF13" s="45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4" t="s">
        <v>26</v>
      </c>
      <c r="N14" s="25"/>
      <c r="O14" s="26"/>
      <c r="P14" s="27"/>
      <c r="Q14" s="27"/>
      <c r="R14" s="23"/>
      <c r="S14" s="45"/>
      <c r="T14" s="45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45"/>
      <c r="AF14" s="45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1"/>
      <c r="N15" s="32"/>
      <c r="O15" s="33"/>
      <c r="P15" s="34">
        <v>4</v>
      </c>
      <c r="Q15" s="34">
        <f>P15*17</f>
      </c>
      <c r="R15" s="23"/>
      <c r="S15" s="45"/>
      <c r="T15" s="45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45"/>
      <c r="AF15" s="45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38"/>
      <c r="N16" s="39"/>
      <c r="O16" s="40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45"/>
      <c r="AF16" s="45"/>
      <c r="AG16" s="45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45"/>
      <c r="AF17" s="45"/>
      <c r="AG17" s="45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24" t="s">
        <v>33</v>
      </c>
      <c r="N18" s="25"/>
      <c r="O18" s="26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45"/>
      <c r="AF18" s="45"/>
      <c r="AG18" s="45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31"/>
      <c r="N19" s="32"/>
      <c r="O19" s="33"/>
      <c r="P19" s="34">
        <v>1</v>
      </c>
      <c r="Q19" s="34">
        <f>P19*34</f>
      </c>
      <c r="R19" s="23"/>
      <c r="S19" s="45"/>
      <c r="T19" s="45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45"/>
      <c r="AF19" s="45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38"/>
      <c r="N20" s="39"/>
      <c r="O20" s="40"/>
      <c r="P20" s="41"/>
      <c r="Q20" s="41"/>
      <c r="R20" s="23"/>
      <c r="S20" s="45"/>
      <c r="T20" s="45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45"/>
      <c r="AF20" s="45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45"/>
      <c r="T21" s="45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45"/>
      <c r="AF21" s="45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28" t="s">
        <v>34</v>
      </c>
      <c r="B22" s="29"/>
      <c r="C22" s="30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45"/>
      <c r="T22" s="45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45"/>
      <c r="T23" s="45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42"/>
      <c r="B24" s="43"/>
      <c r="C24" s="44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45"/>
      <c r="T24" s="45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45"/>
      <c r="T25" s="45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45"/>
      <c r="AF25" s="45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45"/>
      <c r="T26" s="45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45"/>
      <c r="AF26" s="45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4" t="s">
        <v>43</v>
      </c>
      <c r="H27" s="25"/>
      <c r="I27" s="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1"/>
      <c r="H28" s="32"/>
      <c r="I28" s="33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3</v>
      </c>
      <c r="W28" s="34">
        <f>2*17+1*34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38"/>
      <c r="H29" s="39"/>
      <c r="I29" s="40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45"/>
      <c r="T30" s="45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45"/>
      <c r="AF30" s="45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45"/>
      <c r="T31" s="45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45"/>
      <c r="AF31" s="45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35"/>
      <c r="T33" s="36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42"/>
      <c r="T34" s="4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45"/>
      <c r="T35" s="45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45"/>
      <c r="AF35" s="45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45"/>
      <c r="T36" s="45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45"/>
      <c r="AF36" s="45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28" t="s">
        <v>58</v>
      </c>
      <c r="B37" s="29"/>
      <c r="C37" s="30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35"/>
      <c r="B38" s="36"/>
      <c r="C38" s="37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42"/>
      <c r="B39" s="43"/>
      <c r="C39" s="44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45"/>
      <c r="T40" s="45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45"/>
      <c r="AF40" s="45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45"/>
      <c r="T41" s="45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45"/>
      <c r="AF41" s="45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45"/>
      <c r="T42" s="45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45"/>
      <c r="AF42" s="45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45"/>
      <c r="T43" s="45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45"/>
      <c r="AF43" s="45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45"/>
      <c r="T44" s="45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45"/>
      <c r="AF44" s="45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45"/>
      <c r="T49" s="45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45"/>
      <c r="AF49" s="45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45"/>
      <c r="T50" s="45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45"/>
      <c r="AF50" s="45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45"/>
      <c r="T51" s="45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45"/>
      <c r="AF51" s="45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45"/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45"/>
      <c r="T52" s="45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45"/>
      <c r="AF52" s="45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45"/>
      <c r="T53" s="45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45"/>
      <c r="AF53" s="45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45"/>
      <c r="T54" s="45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45"/>
      <c r="AF54" s="45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45"/>
      <c r="T55" s="45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45"/>
      <c r="AF55" s="45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45"/>
      <c r="T56" s="45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45"/>
      <c r="AF56" s="45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124" t="s">
        <v>17</v>
      </c>
      <c r="AR6" s="125"/>
      <c r="AS6" s="126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127"/>
      <c r="AR7" s="128"/>
      <c r="AS7" s="129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130"/>
      <c r="AR8" s="131"/>
      <c r="AS8" s="132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4" t="s">
        <v>28</v>
      </c>
      <c r="Z16" s="25"/>
      <c r="AA16" s="26"/>
      <c r="AB16" s="27"/>
      <c r="AC16" s="27"/>
      <c r="AD16" s="23"/>
      <c r="AE16" s="79"/>
      <c r="AF16" s="79"/>
      <c r="AG16" s="45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31"/>
      <c r="Z17" s="32"/>
      <c r="AA17" s="33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38"/>
      <c r="Z18" s="39"/>
      <c r="AA18" s="40"/>
      <c r="AB18" s="41"/>
      <c r="AC18" s="41"/>
      <c r="AD18" s="23"/>
      <c r="AE18" s="79"/>
      <c r="AF18" s="79"/>
      <c r="AG18" s="45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201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79" t="s">
        <v>171</v>
      </c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79" t="s">
        <v>202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181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 t="s">
        <v>170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 t="s">
        <v>171</v>
      </c>
      <c r="W64" s="79"/>
      <c r="X64" s="45"/>
      <c r="Y64" s="45"/>
      <c r="Z64" s="45"/>
      <c r="AA64" s="45"/>
      <c r="AB64" s="79"/>
      <c r="AC64" s="79"/>
      <c r="AD64" s="45"/>
      <c r="AE64" s="79"/>
      <c r="AF64" s="122">
        <v>68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0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130"/>
      <c r="N8" s="131"/>
      <c r="O8" s="132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200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"/>
      <c r="K60" s="11"/>
      <c r="L60" s="12"/>
      <c r="M60" s="12"/>
      <c r="N60" s="12"/>
      <c r="O60" s="12"/>
      <c r="P60" s="11"/>
      <c r="Q60" s="11"/>
      <c r="R60" s="12"/>
      <c r="S60" s="11"/>
      <c r="T60" s="11"/>
      <c r="U60" s="12"/>
      <c r="V60" s="11"/>
      <c r="W60" s="11"/>
      <c r="X60" s="12"/>
      <c r="Y60" s="12"/>
      <c r="Z60" s="12"/>
      <c r="AA60" s="12"/>
      <c r="AB60" s="11"/>
      <c r="AC60" s="11"/>
      <c r="AD60" s="12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"/>
      <c r="L61" s="12"/>
      <c r="M61" s="12"/>
      <c r="N61" s="12"/>
      <c r="O61" s="12"/>
      <c r="P61" s="11"/>
      <c r="Q61" s="11"/>
      <c r="R61" s="12"/>
      <c r="S61" s="11"/>
      <c r="T61" s="11"/>
      <c r="U61" s="12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6" t="s">
        <v>75</v>
      </c>
      <c r="K62" s="79"/>
      <c r="L62" s="45"/>
      <c r="M62" s="45"/>
      <c r="N62" s="45"/>
      <c r="O62" s="45"/>
      <c r="P62" s="79"/>
      <c r="Q62" s="79"/>
      <c r="R62" s="117"/>
      <c r="S62" s="79"/>
      <c r="T62" s="79"/>
      <c r="U62" s="45"/>
      <c r="V62" s="116" t="s">
        <v>77</v>
      </c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20" t="s">
        <v>199</v>
      </c>
      <c r="K63" s="118"/>
      <c r="L63" s="119"/>
      <c r="M63" s="119"/>
      <c r="N63" s="119"/>
      <c r="O63" s="119"/>
      <c r="P63" s="118"/>
      <c r="Q63" s="118"/>
      <c r="R63" s="119"/>
      <c r="S63" s="118"/>
      <c r="T63" s="79" t="s">
        <v>93</v>
      </c>
      <c r="U63" s="119"/>
      <c r="V63" s="79"/>
      <c r="W63" s="118"/>
      <c r="X63" s="119"/>
      <c r="Y63" s="119"/>
      <c r="Z63" s="119"/>
      <c r="AA63" s="119"/>
      <c r="AB63" s="118"/>
      <c r="AC63" s="118"/>
      <c r="AD63" s="119"/>
      <c r="AE63" s="118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79"/>
      <c r="W65" s="79"/>
      <c r="X65" s="45"/>
      <c r="Y65" s="45"/>
      <c r="Z65" s="45"/>
      <c r="AA65" s="45"/>
      <c r="AB65" s="79"/>
      <c r="AC65" s="79"/>
      <c r="AD65" s="45"/>
      <c r="AE65" s="79"/>
      <c r="AF65" s="79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79"/>
      <c r="W66" s="79"/>
      <c r="X66" s="45"/>
      <c r="Y66" s="45"/>
      <c r="Z66" s="45"/>
      <c r="AA66" s="45"/>
      <c r="AB66" s="79"/>
      <c r="AC66" s="79"/>
      <c r="AD66" s="45"/>
      <c r="AE66" s="79"/>
      <c r="AF66" s="79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8"/>
      <c r="K67" s="118"/>
      <c r="L67" s="119"/>
      <c r="M67" s="119"/>
      <c r="N67" s="119"/>
      <c r="O67" s="119"/>
      <c r="P67" s="118"/>
      <c r="Q67" s="118"/>
      <c r="R67" s="119"/>
      <c r="S67" s="118"/>
      <c r="T67" s="118"/>
      <c r="U67" s="119"/>
      <c r="V67" s="118"/>
      <c r="W67" s="118"/>
      <c r="X67" s="119"/>
      <c r="Y67" s="119"/>
      <c r="Z67" s="119"/>
      <c r="AA67" s="119"/>
      <c r="AB67" s="118"/>
      <c r="AC67" s="118"/>
      <c r="AD67" s="119"/>
      <c r="AE67" s="118"/>
      <c r="AF67" s="118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18"/>
      <c r="K68" s="118"/>
      <c r="L68" s="119"/>
      <c r="M68" s="119"/>
      <c r="N68" s="119"/>
      <c r="O68" s="119"/>
      <c r="P68" s="118"/>
      <c r="Q68" s="118"/>
      <c r="R68" s="119"/>
      <c r="S68" s="118"/>
      <c r="T68" s="118"/>
      <c r="U68" s="119"/>
      <c r="V68" s="118"/>
      <c r="W68" s="118"/>
      <c r="X68" s="119"/>
      <c r="Y68" s="119"/>
      <c r="Z68" s="119"/>
      <c r="AA68" s="119"/>
      <c r="AB68" s="118"/>
      <c r="AC68" s="118"/>
      <c r="AD68" s="119"/>
      <c r="AE68" s="118"/>
      <c r="AF68" s="118"/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79"/>
      <c r="K69" s="79"/>
      <c r="L69" s="45"/>
      <c r="M69" s="45"/>
      <c r="N69" s="45"/>
      <c r="O69" s="45"/>
      <c r="P69" s="79"/>
      <c r="Q69" s="79"/>
      <c r="R69" s="45"/>
      <c r="S69" s="79"/>
      <c r="T69" s="79"/>
      <c r="U69" s="45"/>
      <c r="V69" s="79"/>
      <c r="W69" s="79"/>
      <c r="X69" s="45"/>
      <c r="Y69" s="45"/>
      <c r="Z69" s="45"/>
      <c r="AA69" s="45"/>
      <c r="AB69" s="79"/>
      <c r="AC69" s="79"/>
      <c r="AD69" s="45"/>
      <c r="AE69" s="79"/>
      <c r="AF69" s="79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21" t="s">
        <v>91</v>
      </c>
      <c r="K70" s="79"/>
      <c r="L70" s="45"/>
      <c r="M70" s="45"/>
      <c r="N70" s="45"/>
      <c r="O70" s="45"/>
      <c r="P70" s="79"/>
      <c r="Q70" s="79"/>
      <c r="R70" s="45"/>
      <c r="S70" s="122">
        <f>SUM(S63:S68)</f>
      </c>
      <c r="T70" s="123">
        <f>SUM(T63:T68)</f>
      </c>
      <c r="U70" s="45"/>
      <c r="V70" s="121" t="s">
        <v>91</v>
      </c>
      <c r="W70" s="79"/>
      <c r="X70" s="45"/>
      <c r="Y70" s="45"/>
      <c r="Z70" s="45"/>
      <c r="AA70" s="45"/>
      <c r="AB70" s="79"/>
      <c r="AC70" s="79"/>
      <c r="AD70" s="45"/>
      <c r="AE70" s="122">
        <f>SUM(AE63:AE66)</f>
      </c>
      <c r="AF70" s="123">
        <f>SUM(AF63:AF66)</f>
      </c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9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2" t="s">
        <v>15</v>
      </c>
      <c r="T6" s="143"/>
      <c r="U6" s="26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44"/>
      <c r="T7" s="145"/>
      <c r="U7" s="33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46"/>
      <c r="T8" s="147"/>
      <c r="U8" s="40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198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"/>
      <c r="K60" s="11"/>
      <c r="L60" s="12"/>
      <c r="M60" s="12"/>
      <c r="N60" s="12"/>
      <c r="O60" s="12"/>
      <c r="P60" s="11"/>
      <c r="Q60" s="11"/>
      <c r="R60" s="12"/>
      <c r="S60" s="11"/>
      <c r="T60" s="11"/>
      <c r="U60" s="12"/>
      <c r="V60" s="11"/>
      <c r="W60" s="11"/>
      <c r="X60" s="12"/>
      <c r="Y60" s="12"/>
      <c r="Z60" s="12"/>
      <c r="AA60" s="12"/>
      <c r="AB60" s="11"/>
      <c r="AC60" s="11"/>
      <c r="AD60" s="12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6" t="s">
        <v>75</v>
      </c>
      <c r="K61" s="79"/>
      <c r="L61" s="45"/>
      <c r="M61" s="45"/>
      <c r="N61" s="45"/>
      <c r="O61" s="45"/>
      <c r="P61" s="79"/>
      <c r="Q61" s="79"/>
      <c r="R61" s="117"/>
      <c r="S61" s="79"/>
      <c r="T61" s="79"/>
      <c r="U61" s="45"/>
      <c r="V61" s="116" t="s">
        <v>77</v>
      </c>
      <c r="W61" s="79"/>
      <c r="X61" s="45"/>
      <c r="Y61" s="45"/>
      <c r="Z61" s="45"/>
      <c r="AA61" s="45"/>
      <c r="AB61" s="79"/>
      <c r="AC61" s="79"/>
      <c r="AD61" s="45"/>
      <c r="AE61" s="79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 t="s">
        <v>192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55">
        <v>68</v>
      </c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20" t="s">
        <v>199</v>
      </c>
      <c r="K64" s="118"/>
      <c r="L64" s="119"/>
      <c r="M64" s="119"/>
      <c r="N64" s="119"/>
      <c r="O64" s="119"/>
      <c r="P64" s="118"/>
      <c r="Q64" s="118"/>
      <c r="R64" s="119"/>
      <c r="S64" s="118"/>
      <c r="T64" s="118" t="s">
        <v>93</v>
      </c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8"/>
      <c r="K67" s="118"/>
      <c r="L67" s="119"/>
      <c r="M67" s="119"/>
      <c r="N67" s="119"/>
      <c r="O67" s="119"/>
      <c r="P67" s="118"/>
      <c r="Q67" s="118"/>
      <c r="R67" s="119"/>
      <c r="S67" s="118"/>
      <c r="T67" s="118"/>
      <c r="U67" s="119"/>
      <c r="V67" s="118"/>
      <c r="W67" s="118"/>
      <c r="X67" s="119"/>
      <c r="Y67" s="119"/>
      <c r="Z67" s="119"/>
      <c r="AA67" s="119"/>
      <c r="AB67" s="118"/>
      <c r="AC67" s="118"/>
      <c r="AD67" s="119"/>
      <c r="AE67" s="118"/>
      <c r="AF67" s="118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79"/>
      <c r="K68" s="79"/>
      <c r="L68" s="45"/>
      <c r="M68" s="45"/>
      <c r="N68" s="45"/>
      <c r="O68" s="45"/>
      <c r="P68" s="79"/>
      <c r="Q68" s="79"/>
      <c r="R68" s="45"/>
      <c r="S68" s="79"/>
      <c r="T68" s="79"/>
      <c r="U68" s="45"/>
      <c r="V68" s="79"/>
      <c r="W68" s="79"/>
      <c r="X68" s="45"/>
      <c r="Y68" s="45"/>
      <c r="Z68" s="45"/>
      <c r="AA68" s="45"/>
      <c r="AB68" s="79"/>
      <c r="AC68" s="79"/>
      <c r="AD68" s="45"/>
      <c r="AE68" s="79"/>
      <c r="AF68" s="79"/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21" t="s">
        <v>91</v>
      </c>
      <c r="K69" s="79"/>
      <c r="L69" s="45"/>
      <c r="M69" s="45"/>
      <c r="N69" s="45"/>
      <c r="O69" s="45"/>
      <c r="P69" s="79"/>
      <c r="Q69" s="79"/>
      <c r="R69" s="45"/>
      <c r="S69" s="122">
        <f>SUM(S62:S67)</f>
      </c>
      <c r="T69" s="123">
        <f>SUM(T62:T67)</f>
      </c>
      <c r="U69" s="45"/>
      <c r="V69" s="121" t="s">
        <v>91</v>
      </c>
      <c r="W69" s="79"/>
      <c r="X69" s="45"/>
      <c r="Y69" s="45"/>
      <c r="Z69" s="45"/>
      <c r="AA69" s="45"/>
      <c r="AB69" s="79"/>
      <c r="AC69" s="79"/>
      <c r="AD69" s="45"/>
      <c r="AE69" s="122">
        <f>SUM(AE62:AE65)</f>
      </c>
      <c r="AF69" s="123">
        <f>SUM(AF62:AF65)</f>
      </c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45"/>
      <c r="Z6" s="45"/>
      <c r="AA6" s="45"/>
      <c r="AB6" s="79"/>
      <c r="AC6" s="79"/>
      <c r="AD6" s="23"/>
      <c r="AE6" s="148" t="s">
        <v>16</v>
      </c>
      <c r="AF6" s="149"/>
      <c r="AG6" s="126"/>
      <c r="AH6" s="27"/>
      <c r="AI6" s="27"/>
      <c r="AJ6" s="23"/>
      <c r="AK6" s="45"/>
      <c r="AL6" s="45"/>
      <c r="AM6" s="45"/>
      <c r="AN6" s="79"/>
      <c r="AO6" s="79"/>
      <c r="AP6" s="23"/>
      <c r="AQ6" s="124" t="s">
        <v>17</v>
      </c>
      <c r="AR6" s="125"/>
      <c r="AS6" s="126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50"/>
      <c r="AF7" s="151"/>
      <c r="AG7" s="129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127"/>
      <c r="AR7" s="128"/>
      <c r="AS7" s="129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45"/>
      <c r="Z8" s="45"/>
      <c r="AA8" s="45"/>
      <c r="AB8" s="79"/>
      <c r="AC8" s="79"/>
      <c r="AD8" s="23"/>
      <c r="AE8" s="152"/>
      <c r="AF8" s="153"/>
      <c r="AG8" s="132"/>
      <c r="AH8" s="41"/>
      <c r="AI8" s="41"/>
      <c r="AJ8" s="23"/>
      <c r="AK8" s="45"/>
      <c r="AL8" s="45"/>
      <c r="AM8" s="45"/>
      <c r="AN8" s="79"/>
      <c r="AO8" s="79"/>
      <c r="AP8" s="23"/>
      <c r="AQ8" s="130"/>
      <c r="AR8" s="131"/>
      <c r="AS8" s="132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4" t="s">
        <v>55</v>
      </c>
      <c r="AX32" s="25"/>
      <c r="AY32" s="26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1"/>
      <c r="AX33" s="32"/>
      <c r="AY33" s="33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38"/>
      <c r="AX34" s="39"/>
      <c r="AY34" s="40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24" t="s">
        <v>66</v>
      </c>
      <c r="AL41" s="25"/>
      <c r="AM41" s="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1"/>
      <c r="AL42" s="32"/>
      <c r="AM42" s="32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38"/>
      <c r="AL43" s="39"/>
      <c r="AM43" s="39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191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186</v>
      </c>
      <c r="K61" s="118"/>
      <c r="L61" s="119"/>
      <c r="M61" s="119"/>
      <c r="N61" s="119"/>
      <c r="O61" s="119"/>
      <c r="P61" s="118"/>
      <c r="Q61" s="118"/>
      <c r="R61" s="119"/>
      <c r="S61" s="118"/>
      <c r="T61" s="122">
        <v>68</v>
      </c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177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51</v>
      </c>
      <c r="U62" s="119"/>
      <c r="V62" s="79" t="s">
        <v>167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 t="s">
        <v>192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55">
        <v>68</v>
      </c>
      <c r="U63" s="119"/>
      <c r="V63" s="79" t="s">
        <v>149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 t="s">
        <v>193</v>
      </c>
      <c r="K64" s="118"/>
      <c r="L64" s="119"/>
      <c r="M64" s="119"/>
      <c r="N64" s="119"/>
      <c r="O64" s="119"/>
      <c r="P64" s="118"/>
      <c r="Q64" s="118"/>
      <c r="R64" s="119"/>
      <c r="S64" s="118"/>
      <c r="T64" s="155">
        <v>68</v>
      </c>
      <c r="U64" s="119"/>
      <c r="V64" s="79" t="s">
        <v>156</v>
      </c>
      <c r="W64" s="79"/>
      <c r="X64" s="45"/>
      <c r="Y64" s="45"/>
      <c r="Z64" s="45"/>
      <c r="AA64" s="45"/>
      <c r="AB64" s="79"/>
      <c r="AC64" s="79"/>
      <c r="AD64" s="45"/>
      <c r="AE64" s="79"/>
      <c r="AF64" s="122">
        <v>68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 t="s">
        <v>194</v>
      </c>
      <c r="K65" s="118"/>
      <c r="L65" s="119"/>
      <c r="M65" s="119"/>
      <c r="N65" s="119"/>
      <c r="O65" s="119"/>
      <c r="P65" s="118"/>
      <c r="Q65" s="118"/>
      <c r="R65" s="119"/>
      <c r="S65" s="118"/>
      <c r="T65" s="118" t="s">
        <v>93</v>
      </c>
      <c r="U65" s="119"/>
      <c r="V65" s="118" t="s">
        <v>195</v>
      </c>
      <c r="W65" s="118"/>
      <c r="X65" s="119"/>
      <c r="Y65" s="119"/>
      <c r="Z65" s="119"/>
      <c r="AA65" s="119"/>
      <c r="AB65" s="118"/>
      <c r="AC65" s="118"/>
      <c r="AD65" s="119"/>
      <c r="AE65" s="118"/>
      <c r="AF65" s="155">
        <v>34</v>
      </c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 t="s">
        <v>196</v>
      </c>
      <c r="W66" s="118"/>
      <c r="X66" s="119"/>
      <c r="Y66" s="119"/>
      <c r="Z66" s="119"/>
      <c r="AA66" s="119"/>
      <c r="AB66" s="118"/>
      <c r="AC66" s="118"/>
      <c r="AD66" s="119"/>
      <c r="AE66" s="118"/>
      <c r="AF66" s="155">
        <v>68</v>
      </c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120" t="s">
        <v>197</v>
      </c>
      <c r="W67" s="79"/>
      <c r="X67" s="45"/>
      <c r="Y67" s="45"/>
      <c r="Z67" s="45"/>
      <c r="AA67" s="45"/>
      <c r="AB67" s="79"/>
      <c r="AC67" s="79"/>
      <c r="AD67" s="45"/>
      <c r="AE67" s="79"/>
      <c r="AF67" s="122">
        <v>68</v>
      </c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SUM(AF61:AF67)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4" t="s">
        <v>37</v>
      </c>
      <c r="Z22" s="25"/>
      <c r="AA22" s="26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1"/>
      <c r="Z23" s="32"/>
      <c r="AA23" s="33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38"/>
      <c r="Z24" s="39"/>
      <c r="AA24" s="40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188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79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 t="s">
        <v>189</v>
      </c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157" t="s">
        <v>190</v>
      </c>
      <c r="W61" s="11"/>
      <c r="X61" s="12"/>
      <c r="Y61" s="12"/>
      <c r="Z61" s="12"/>
      <c r="AA61" s="12"/>
      <c r="AB61" s="11"/>
      <c r="AC61" s="11"/>
      <c r="AD61" s="12"/>
      <c r="AE61" s="11"/>
      <c r="AF61" s="158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45"/>
      <c r="Z6" s="45"/>
      <c r="AA6" s="45"/>
      <c r="AB6" s="79"/>
      <c r="AC6" s="79"/>
      <c r="AD6" s="23"/>
      <c r="AE6" s="148" t="s">
        <v>16</v>
      </c>
      <c r="AF6" s="149"/>
      <c r="AG6" s="126"/>
      <c r="AH6" s="27"/>
      <c r="AI6" s="27"/>
      <c r="AJ6" s="23"/>
      <c r="AK6" s="45"/>
      <c r="AL6" s="45"/>
      <c r="AM6" s="45"/>
      <c r="AN6" s="79"/>
      <c r="AO6" s="79"/>
      <c r="AP6" s="23"/>
      <c r="AQ6" s="24" t="s">
        <v>17</v>
      </c>
      <c r="AR6" s="25"/>
      <c r="AS6" s="26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50"/>
      <c r="AF7" s="151"/>
      <c r="AG7" s="129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1"/>
      <c r="AR7" s="32"/>
      <c r="AS7" s="33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45"/>
      <c r="Z8" s="45"/>
      <c r="AA8" s="45"/>
      <c r="AB8" s="79"/>
      <c r="AC8" s="79"/>
      <c r="AD8" s="23"/>
      <c r="AE8" s="152"/>
      <c r="AF8" s="153"/>
      <c r="AG8" s="132"/>
      <c r="AH8" s="41"/>
      <c r="AI8" s="41"/>
      <c r="AJ8" s="23"/>
      <c r="AK8" s="45"/>
      <c r="AL8" s="45"/>
      <c r="AM8" s="45"/>
      <c r="AN8" s="79"/>
      <c r="AO8" s="79"/>
      <c r="AP8" s="23"/>
      <c r="AQ8" s="38"/>
      <c r="AR8" s="39"/>
      <c r="AS8" s="40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124" t="s">
        <v>22</v>
      </c>
      <c r="Z10" s="125"/>
      <c r="AA10" s="126"/>
      <c r="AB10" s="27"/>
      <c r="AC10" s="27"/>
      <c r="AD10" s="23"/>
      <c r="AE10" s="148" t="s">
        <v>23</v>
      </c>
      <c r="AF10" s="149"/>
      <c r="AG10" s="126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127"/>
      <c r="Z11" s="128"/>
      <c r="AA11" s="129"/>
      <c r="AB11" s="34">
        <v>4</v>
      </c>
      <c r="AC11" s="34">
        <f>AB11*17</f>
      </c>
      <c r="AD11" s="23"/>
      <c r="AE11" s="150"/>
      <c r="AF11" s="151"/>
      <c r="AG11" s="129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130"/>
      <c r="Z12" s="131"/>
      <c r="AA12" s="132"/>
      <c r="AB12" s="41"/>
      <c r="AC12" s="41"/>
      <c r="AD12" s="23"/>
      <c r="AE12" s="152"/>
      <c r="AF12" s="153"/>
      <c r="AG12" s="132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38"/>
      <c r="BD29" s="39"/>
      <c r="BE29" s="40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24" t="s">
        <v>66</v>
      </c>
      <c r="AL41" s="25"/>
      <c r="AM41" s="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1"/>
      <c r="AL42" s="32"/>
      <c r="AM42" s="32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38"/>
      <c r="AL43" s="39"/>
      <c r="AM43" s="39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185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186</v>
      </c>
      <c r="K61" s="118"/>
      <c r="L61" s="119"/>
      <c r="M61" s="119"/>
      <c r="N61" s="119"/>
      <c r="O61" s="119"/>
      <c r="P61" s="118"/>
      <c r="Q61" s="118"/>
      <c r="R61" s="119"/>
      <c r="S61" s="118"/>
      <c r="T61" s="122">
        <v>68</v>
      </c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177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51</v>
      </c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 t="s">
        <v>187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18" t="s">
        <v>93</v>
      </c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45"/>
      <c r="Z6" s="45"/>
      <c r="AA6" s="45"/>
      <c r="AB6" s="79"/>
      <c r="AC6" s="79"/>
      <c r="AD6" s="23"/>
      <c r="AE6" s="148" t="s">
        <v>16</v>
      </c>
      <c r="AF6" s="149"/>
      <c r="AG6" s="126"/>
      <c r="AH6" s="27"/>
      <c r="AI6" s="27"/>
      <c r="AJ6" s="23"/>
      <c r="AK6" s="45"/>
      <c r="AL6" s="45"/>
      <c r="AM6" s="45"/>
      <c r="AN6" s="79"/>
      <c r="AO6" s="79"/>
      <c r="AP6" s="23"/>
      <c r="AQ6" s="24" t="s">
        <v>17</v>
      </c>
      <c r="AR6" s="25"/>
      <c r="AS6" s="26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50"/>
      <c r="AF7" s="151"/>
      <c r="AG7" s="129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1"/>
      <c r="AR7" s="32"/>
      <c r="AS7" s="33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45"/>
      <c r="Z8" s="45"/>
      <c r="AA8" s="45"/>
      <c r="AB8" s="79"/>
      <c r="AC8" s="79"/>
      <c r="AD8" s="23"/>
      <c r="AE8" s="152"/>
      <c r="AF8" s="153"/>
      <c r="AG8" s="132"/>
      <c r="AH8" s="41"/>
      <c r="AI8" s="41"/>
      <c r="AJ8" s="23"/>
      <c r="AK8" s="45"/>
      <c r="AL8" s="45"/>
      <c r="AM8" s="45"/>
      <c r="AN8" s="79"/>
      <c r="AO8" s="79"/>
      <c r="AP8" s="23"/>
      <c r="AQ8" s="38"/>
      <c r="AR8" s="39"/>
      <c r="AS8" s="40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2" t="s">
        <v>21</v>
      </c>
      <c r="T10" s="143"/>
      <c r="U10" s="26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44"/>
      <c r="T11" s="145"/>
      <c r="U11" s="33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46"/>
      <c r="T12" s="147"/>
      <c r="U12" s="40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f>2*17+1*34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24" t="s">
        <v>66</v>
      </c>
      <c r="AL41" s="25"/>
      <c r="AM41" s="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1"/>
      <c r="AL42" s="32"/>
      <c r="AM42" s="32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38"/>
      <c r="AL43" s="39"/>
      <c r="AM43" s="39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184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177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68</v>
      </c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8" t="s">
        <v>15</v>
      </c>
      <c r="T6" s="149"/>
      <c r="U6" s="126"/>
      <c r="V6" s="27"/>
      <c r="W6" s="27"/>
      <c r="X6" s="23"/>
      <c r="Y6" s="45"/>
      <c r="Z6" s="45"/>
      <c r="AA6" s="45"/>
      <c r="AB6" s="79"/>
      <c r="AC6" s="79"/>
      <c r="AD6" s="23"/>
      <c r="AE6" s="148" t="s">
        <v>16</v>
      </c>
      <c r="AF6" s="149"/>
      <c r="AG6" s="126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50"/>
      <c r="T7" s="151"/>
      <c r="U7" s="129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50"/>
      <c r="AF7" s="151"/>
      <c r="AG7" s="129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52"/>
      <c r="T8" s="153"/>
      <c r="U8" s="132"/>
      <c r="V8" s="41"/>
      <c r="W8" s="41"/>
      <c r="X8" s="23"/>
      <c r="Y8" s="45"/>
      <c r="Z8" s="45"/>
      <c r="AA8" s="45"/>
      <c r="AB8" s="79"/>
      <c r="AC8" s="79"/>
      <c r="AD8" s="23"/>
      <c r="AE8" s="152"/>
      <c r="AF8" s="153"/>
      <c r="AG8" s="132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48" t="s">
        <v>61</v>
      </c>
      <c r="AF37" s="149"/>
      <c r="AG37" s="126"/>
      <c r="AH37" s="27"/>
      <c r="AI37" s="27"/>
      <c r="AJ37" s="23"/>
      <c r="AK37" s="24" t="s">
        <v>62</v>
      </c>
      <c r="AL37" s="25"/>
      <c r="AM37" s="26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50"/>
      <c r="AF38" s="151"/>
      <c r="AG38" s="129"/>
      <c r="AH38" s="34">
        <v>4</v>
      </c>
      <c r="AI38" s="34">
        <f>AH38*17</f>
      </c>
      <c r="AJ38" s="23"/>
      <c r="AK38" s="31"/>
      <c r="AL38" s="32"/>
      <c r="AM38" s="33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52"/>
      <c r="AF39" s="153"/>
      <c r="AG39" s="132"/>
      <c r="AH39" s="41"/>
      <c r="AI39" s="41"/>
      <c r="AJ39" s="23"/>
      <c r="AK39" s="38"/>
      <c r="AL39" s="39"/>
      <c r="AM39" s="40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24" t="s">
        <v>66</v>
      </c>
      <c r="AL41" s="25"/>
      <c r="AM41" s="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1"/>
      <c r="AL42" s="32"/>
      <c r="AM42" s="32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38"/>
      <c r="AL43" s="39"/>
      <c r="AM43" s="39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182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177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68</v>
      </c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 t="s">
        <v>183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18" t="s">
        <v>93</v>
      </c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79"/>
      <c r="AF16" s="79"/>
      <c r="AG16" s="45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79"/>
      <c r="AF18" s="79"/>
      <c r="AG18" s="45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24" t="s">
        <v>34</v>
      </c>
      <c r="B22" s="25"/>
      <c r="C22" s="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38"/>
      <c r="B24" s="39"/>
      <c r="C24" s="40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f>2*17+1*34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38"/>
      <c r="B39" s="39"/>
      <c r="C39" s="40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45"/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56" t="s">
        <v>181</v>
      </c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177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51</v>
      </c>
      <c r="U62" s="119"/>
      <c r="V62" s="79" t="s">
        <v>181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4" t="s">
        <v>17</v>
      </c>
      <c r="AR6" s="25"/>
      <c r="AS6" s="26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1"/>
      <c r="AR7" s="32"/>
      <c r="AS7" s="33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38"/>
      <c r="AR8" s="39"/>
      <c r="AS8" s="40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124" t="s">
        <v>66</v>
      </c>
      <c r="AL41" s="125"/>
      <c r="AM41" s="1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127"/>
      <c r="AL42" s="128"/>
      <c r="AM42" s="128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130"/>
      <c r="AL43" s="131"/>
      <c r="AM43" s="131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176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79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177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68</v>
      </c>
      <c r="U62" s="119"/>
      <c r="V62" s="79" t="s">
        <v>178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85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79" t="s">
        <v>179</v>
      </c>
      <c r="K63" s="118"/>
      <c r="L63" s="119"/>
      <c r="M63" s="119"/>
      <c r="N63" s="119"/>
      <c r="O63" s="119"/>
      <c r="P63" s="118"/>
      <c r="Q63" s="118"/>
      <c r="R63" s="119"/>
      <c r="S63" s="118"/>
      <c r="T63" s="118" t="s">
        <v>93</v>
      </c>
      <c r="U63" s="119"/>
      <c r="V63" s="79" t="s">
        <v>180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79"/>
      <c r="AF16" s="79"/>
      <c r="AG16" s="45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79"/>
      <c r="AF18" s="79"/>
      <c r="AG18" s="45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f>2*17+1*34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175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79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 t="s">
        <v>170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 t="s">
        <v>130</v>
      </c>
      <c r="W64" s="79"/>
      <c r="X64" s="45"/>
      <c r="Y64" s="45"/>
      <c r="Z64" s="45"/>
      <c r="AA64" s="45"/>
      <c r="AB64" s="79"/>
      <c r="AC64" s="79"/>
      <c r="AD64" s="45"/>
      <c r="AE64" s="79"/>
      <c r="AF64" s="79" t="s">
        <v>93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124" t="s">
        <v>37</v>
      </c>
      <c r="Z22" s="125"/>
      <c r="AA22" s="126"/>
      <c r="AB22" s="27"/>
      <c r="AC22" s="27"/>
      <c r="AD22" s="23"/>
      <c r="AE22" s="148" t="s">
        <v>38</v>
      </c>
      <c r="AF22" s="149"/>
      <c r="AG22" s="126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127"/>
      <c r="Z23" s="128"/>
      <c r="AA23" s="129"/>
      <c r="AB23" s="34">
        <v>4</v>
      </c>
      <c r="AC23" s="34">
        <f>AB23*17</f>
      </c>
      <c r="AD23" s="23"/>
      <c r="AE23" s="150"/>
      <c r="AF23" s="151"/>
      <c r="AG23" s="129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130"/>
      <c r="Z24" s="131"/>
      <c r="AA24" s="132"/>
      <c r="AB24" s="41"/>
      <c r="AC24" s="41"/>
      <c r="AD24" s="23"/>
      <c r="AE24" s="152"/>
      <c r="AF24" s="153"/>
      <c r="AG24" s="132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124" t="s">
        <v>46</v>
      </c>
      <c r="Z27" s="125"/>
      <c r="AA27" s="126"/>
      <c r="AB27" s="27"/>
      <c r="AC27" s="27"/>
      <c r="AD27" s="23"/>
      <c r="AE27" s="148" t="s">
        <v>47</v>
      </c>
      <c r="AF27" s="149"/>
      <c r="AG27" s="126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127"/>
      <c r="Z28" s="128"/>
      <c r="AA28" s="129"/>
      <c r="AB28" s="34">
        <v>4</v>
      </c>
      <c r="AC28" s="34">
        <f>AB28*17</f>
      </c>
      <c r="AD28" s="23"/>
      <c r="AE28" s="150"/>
      <c r="AF28" s="151"/>
      <c r="AG28" s="129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130"/>
      <c r="Z29" s="131"/>
      <c r="AA29" s="132"/>
      <c r="AB29" s="41"/>
      <c r="AC29" s="41"/>
      <c r="AD29" s="23"/>
      <c r="AE29" s="152"/>
      <c r="AF29" s="153"/>
      <c r="AG29" s="132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4" t="s">
        <v>54</v>
      </c>
      <c r="AL32" s="25"/>
      <c r="AM32" s="26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1"/>
      <c r="AL33" s="32"/>
      <c r="AM33" s="33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38"/>
      <c r="AL34" s="39"/>
      <c r="AM34" s="40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173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174</v>
      </c>
      <c r="K61" s="118"/>
      <c r="L61" s="119"/>
      <c r="M61" s="119"/>
      <c r="N61" s="119"/>
      <c r="O61" s="119"/>
      <c r="P61" s="118"/>
      <c r="Q61" s="118"/>
      <c r="R61" s="119"/>
      <c r="S61" s="118"/>
      <c r="T61" s="122">
        <v>68</v>
      </c>
      <c r="U61" s="119"/>
      <c r="V61" s="11"/>
      <c r="W61" s="11"/>
      <c r="X61" s="12"/>
      <c r="Y61" s="12"/>
      <c r="Z61" s="12"/>
      <c r="AA61" s="12"/>
      <c r="AB61" s="11"/>
      <c r="AC61" s="11"/>
      <c r="AD61" s="12"/>
      <c r="AE61" s="11"/>
      <c r="AF61" s="11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 t="s">
        <v>166</v>
      </c>
      <c r="K62" s="118"/>
      <c r="L62" s="119"/>
      <c r="M62" s="119"/>
      <c r="N62" s="119"/>
      <c r="O62" s="119"/>
      <c r="P62" s="118"/>
      <c r="Q62" s="118"/>
      <c r="R62" s="119"/>
      <c r="S62" s="118"/>
      <c r="T62" s="79" t="s">
        <v>93</v>
      </c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79"/>
      <c r="AF16" s="79"/>
      <c r="AG16" s="45"/>
      <c r="AH16" s="79"/>
      <c r="AI16" s="79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79"/>
      <c r="AF18" s="79"/>
      <c r="AG18" s="45"/>
      <c r="AH18" s="79"/>
      <c r="AI18" s="79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f>2*17+1*34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28" t="s">
        <v>65</v>
      </c>
      <c r="Z41" s="29"/>
      <c r="AA41" s="30"/>
      <c r="AB41" s="27"/>
      <c r="AC41" s="46"/>
      <c r="AD41" s="23"/>
      <c r="AE41" s="79"/>
      <c r="AF41" s="79"/>
      <c r="AG41" s="45"/>
      <c r="AH41" s="79"/>
      <c r="AI41" s="79"/>
      <c r="AJ41" s="23"/>
      <c r="AK41" s="28" t="s">
        <v>66</v>
      </c>
      <c r="AL41" s="29"/>
      <c r="AM41" s="29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35"/>
      <c r="Z42" s="36"/>
      <c r="AA42" s="37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35"/>
      <c r="AL42" s="36"/>
      <c r="AM42" s="36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42"/>
      <c r="Z43" s="43"/>
      <c r="AA43" s="44"/>
      <c r="AB43" s="41"/>
      <c r="AC43" s="47"/>
      <c r="AD43" s="23"/>
      <c r="AE43" s="79"/>
      <c r="AF43" s="79"/>
      <c r="AG43" s="45"/>
      <c r="AH43" s="79"/>
      <c r="AI43" s="79"/>
      <c r="AJ43" s="23"/>
      <c r="AK43" s="42"/>
      <c r="AL43" s="43"/>
      <c r="AM43" s="43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45"/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79" t="s">
        <v>172</v>
      </c>
      <c r="W61" s="11"/>
      <c r="X61" s="12"/>
      <c r="Y61" s="12"/>
      <c r="Z61" s="12"/>
      <c r="AA61" s="12"/>
      <c r="AB61" s="11"/>
      <c r="AC61" s="11"/>
      <c r="AD61" s="12"/>
      <c r="AE61" s="11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/>
      <c r="W62" s="79"/>
      <c r="X62" s="45"/>
      <c r="Y62" s="45"/>
      <c r="Z62" s="45"/>
      <c r="AA62" s="45"/>
      <c r="AB62" s="79"/>
      <c r="AC62" s="79"/>
      <c r="AD62" s="45"/>
      <c r="AE62" s="79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2" t="s">
        <v>15</v>
      </c>
      <c r="T6" s="143"/>
      <c r="U6" s="26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44"/>
      <c r="T7" s="145"/>
      <c r="U7" s="33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46"/>
      <c r="T8" s="147"/>
      <c r="U8" s="40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12"/>
      <c r="T34" s="11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124" t="s">
        <v>66</v>
      </c>
      <c r="AL41" s="125"/>
      <c r="AM41" s="1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127"/>
      <c r="AL42" s="128"/>
      <c r="AM42" s="128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130"/>
      <c r="AL43" s="131"/>
      <c r="AM43" s="131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169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/>
      <c r="K61" s="118"/>
      <c r="L61" s="119"/>
      <c r="M61" s="119"/>
      <c r="N61" s="119"/>
      <c r="O61" s="119"/>
      <c r="P61" s="118"/>
      <c r="Q61" s="118"/>
      <c r="R61" s="119"/>
      <c r="S61" s="118"/>
      <c r="T61" s="79"/>
      <c r="U61" s="119"/>
      <c r="V61" s="79" t="s">
        <v>167</v>
      </c>
      <c r="W61" s="11"/>
      <c r="X61" s="12"/>
      <c r="Y61" s="12"/>
      <c r="Z61" s="12"/>
      <c r="AA61" s="12"/>
      <c r="AB61" s="11"/>
      <c r="AC61" s="11"/>
      <c r="AD61" s="12"/>
      <c r="AE61" s="11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 t="s">
        <v>170</v>
      </c>
      <c r="W62" s="79"/>
      <c r="X62" s="45"/>
      <c r="Y62" s="45"/>
      <c r="Z62" s="45"/>
      <c r="AA62" s="45"/>
      <c r="AB62" s="79"/>
      <c r="AC62" s="79"/>
      <c r="AD62" s="45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 t="s">
        <v>171</v>
      </c>
      <c r="W63" s="79"/>
      <c r="X63" s="45"/>
      <c r="Y63" s="45"/>
      <c r="Z63" s="45"/>
      <c r="AA63" s="45"/>
      <c r="AB63" s="79"/>
      <c r="AC63" s="79"/>
      <c r="AD63" s="45"/>
      <c r="AE63" s="79"/>
      <c r="AF63" s="122">
        <v>68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 t="s">
        <v>167</v>
      </c>
      <c r="W64" s="79"/>
      <c r="X64" s="45"/>
      <c r="Y64" s="45"/>
      <c r="Z64" s="45"/>
      <c r="AA64" s="45"/>
      <c r="AB64" s="79"/>
      <c r="AC64" s="79"/>
      <c r="AD64" s="45"/>
      <c r="AE64" s="79"/>
      <c r="AF64" s="79" t="s">
        <v>93</v>
      </c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68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3" width="2.7192857142857143" customWidth="1" bestFit="1"/>
    <col min="17" max="17" style="103" width="3.5764285714285715" customWidth="1" bestFit="1"/>
    <col min="18" max="18" style="104" width="3.7192857142857143" customWidth="1" bestFit="1"/>
    <col min="19" max="19" style="105" width="3.4335714285714283" customWidth="1" bestFit="1"/>
    <col min="20" max="20" style="105" width="3.4335714285714283" customWidth="1" bestFit="1"/>
    <col min="21" max="21" style="104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3" width="2.5764285714285715" customWidth="1" bestFit="1"/>
    <col min="29" max="29" style="103" width="3.5764285714285715" customWidth="1" bestFit="1"/>
    <col min="30" max="30" style="104" width="3.7192857142857143" customWidth="1" bestFit="1"/>
    <col min="31" max="31" style="105" width="3.4335714285714283" customWidth="1" bestFit="1"/>
    <col min="32" max="32" style="105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18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18.75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45"/>
      <c r="C3" s="45"/>
      <c r="D3" s="79"/>
      <c r="E3" s="79"/>
      <c r="F3" s="45"/>
      <c r="G3" s="45"/>
      <c r="H3" s="45"/>
      <c r="I3" s="45"/>
      <c r="J3" s="79"/>
      <c r="K3" s="79"/>
      <c r="L3" s="45"/>
      <c r="M3" s="45"/>
      <c r="N3" s="45"/>
      <c r="O3" s="45"/>
      <c r="P3" s="79"/>
      <c r="Q3" s="79"/>
      <c r="R3" s="45"/>
      <c r="S3" s="79"/>
      <c r="T3" s="79"/>
      <c r="U3" s="45"/>
      <c r="V3" s="79"/>
      <c r="W3" s="79"/>
      <c r="X3" s="45"/>
      <c r="Y3" s="45"/>
      <c r="Z3" s="45"/>
      <c r="AA3" s="45"/>
      <c r="AB3" s="79"/>
      <c r="AC3" s="79"/>
      <c r="AD3" s="45"/>
      <c r="AE3" s="79"/>
      <c r="AF3" s="79"/>
      <c r="AG3" s="45"/>
      <c r="AH3" s="79"/>
      <c r="AI3" s="79"/>
      <c r="AJ3" s="45"/>
      <c r="AK3" s="45"/>
      <c r="AL3" s="45"/>
      <c r="AM3" s="45"/>
      <c r="AN3" s="79"/>
      <c r="AO3" s="79"/>
      <c r="AP3" s="45"/>
      <c r="AQ3" s="45"/>
      <c r="AR3" s="45"/>
      <c r="AS3" s="45"/>
      <c r="AT3" s="79"/>
      <c r="AU3" s="79"/>
      <c r="AV3" s="45"/>
      <c r="AW3" s="45"/>
      <c r="AX3" s="45"/>
      <c r="AY3" s="45"/>
      <c r="AZ3" s="79"/>
      <c r="BA3" s="79"/>
      <c r="BB3" s="45"/>
      <c r="BC3" s="45"/>
      <c r="BD3" s="45"/>
      <c r="BE3" s="45"/>
      <c r="BF3" s="79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8.75">
      <c r="A5" s="45"/>
      <c r="B5" s="45"/>
      <c r="C5" s="45"/>
      <c r="D5" s="79"/>
      <c r="E5" s="79"/>
      <c r="F5" s="23"/>
      <c r="G5" s="45"/>
      <c r="H5" s="45"/>
      <c r="I5" s="45"/>
      <c r="J5" s="79"/>
      <c r="K5" s="79"/>
      <c r="L5" s="23"/>
      <c r="M5" s="45"/>
      <c r="N5" s="45"/>
      <c r="O5" s="45"/>
      <c r="P5" s="79"/>
      <c r="Q5" s="79"/>
      <c r="R5" s="23"/>
      <c r="S5" s="79"/>
      <c r="T5" s="79"/>
      <c r="U5" s="45"/>
      <c r="V5" s="79"/>
      <c r="W5" s="79"/>
      <c r="X5" s="23"/>
      <c r="Y5" s="45"/>
      <c r="Z5" s="45"/>
      <c r="AA5" s="45"/>
      <c r="AB5" s="79"/>
      <c r="AC5" s="79"/>
      <c r="AD5" s="23"/>
      <c r="AE5" s="79"/>
      <c r="AF5" s="79"/>
      <c r="AG5" s="45"/>
      <c r="AH5" s="79"/>
      <c r="AI5" s="79"/>
      <c r="AJ5" s="23"/>
      <c r="AK5" s="45"/>
      <c r="AL5" s="45"/>
      <c r="AM5" s="45"/>
      <c r="AN5" s="79"/>
      <c r="AO5" s="79"/>
      <c r="AP5" s="23"/>
      <c r="AQ5" s="45"/>
      <c r="AR5" s="45"/>
      <c r="AS5" s="45"/>
      <c r="AT5" s="79"/>
      <c r="AU5" s="79"/>
      <c r="AV5" s="23"/>
      <c r="AW5" s="45"/>
      <c r="AX5" s="45"/>
      <c r="AY5" s="45"/>
      <c r="AZ5" s="79"/>
      <c r="BA5" s="79"/>
      <c r="BB5" s="23"/>
      <c r="BC5" s="45"/>
      <c r="BD5" s="45"/>
      <c r="BE5" s="45"/>
      <c r="BF5" s="79"/>
      <c r="BG5" s="79"/>
    </row>
    <row x14ac:dyDescent="0.25" r="6" customHeight="1" ht="18.7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2" t="s">
        <v>15</v>
      </c>
      <c r="T6" s="143"/>
      <c r="U6" s="26"/>
      <c r="V6" s="27"/>
      <c r="W6" s="27"/>
      <c r="X6" s="23"/>
      <c r="Y6" s="45"/>
      <c r="Z6" s="45"/>
      <c r="AA6" s="45"/>
      <c r="AB6" s="79"/>
      <c r="AC6" s="79"/>
      <c r="AD6" s="23"/>
      <c r="AE6" s="108" t="s">
        <v>16</v>
      </c>
      <c r="AF6" s="109"/>
      <c r="AG6" s="30"/>
      <c r="AH6" s="27"/>
      <c r="AI6" s="27"/>
      <c r="AJ6" s="23"/>
      <c r="AK6" s="45"/>
      <c r="AL6" s="45"/>
      <c r="AM6" s="45"/>
      <c r="AN6" s="79"/>
      <c r="AO6" s="79"/>
      <c r="AP6" s="23"/>
      <c r="AQ6" s="28" t="s">
        <v>17</v>
      </c>
      <c r="AR6" s="29"/>
      <c r="AS6" s="30"/>
      <c r="AT6" s="27"/>
      <c r="AU6" s="27"/>
      <c r="AV6" s="23"/>
      <c r="AW6" s="45"/>
      <c r="AX6" s="45"/>
      <c r="AY6" s="45"/>
      <c r="AZ6" s="79"/>
      <c r="BA6" s="79"/>
      <c r="BB6" s="23"/>
      <c r="BC6" s="45"/>
      <c r="BD6" s="45"/>
      <c r="BE6" s="45"/>
      <c r="BF6" s="79"/>
      <c r="BG6" s="79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44"/>
      <c r="T7" s="145"/>
      <c r="U7" s="33"/>
      <c r="V7" s="34">
        <v>4</v>
      </c>
      <c r="W7" s="34">
        <f>V7*17</f>
      </c>
      <c r="X7" s="23"/>
      <c r="Y7" s="45"/>
      <c r="Z7" s="45"/>
      <c r="AA7" s="45"/>
      <c r="AB7" s="79"/>
      <c r="AC7" s="79"/>
      <c r="AD7" s="23"/>
      <c r="AE7" s="110"/>
      <c r="AF7" s="111"/>
      <c r="AG7" s="37"/>
      <c r="AH7" s="34">
        <v>4</v>
      </c>
      <c r="AI7" s="34">
        <f>AH7*17</f>
      </c>
      <c r="AJ7" s="23"/>
      <c r="AK7" s="45"/>
      <c r="AL7" s="45"/>
      <c r="AM7" s="45"/>
      <c r="AN7" s="79"/>
      <c r="AO7" s="79"/>
      <c r="AP7" s="23"/>
      <c r="AQ7" s="35"/>
      <c r="AR7" s="36"/>
      <c r="AS7" s="37"/>
      <c r="AT7" s="34">
        <v>2</v>
      </c>
      <c r="AU7" s="34">
        <f>AT7*17</f>
      </c>
      <c r="AV7" s="23"/>
      <c r="AW7" s="45"/>
      <c r="AX7" s="45"/>
      <c r="AY7" s="45"/>
      <c r="AZ7" s="79"/>
      <c r="BA7" s="79"/>
      <c r="BB7" s="23"/>
      <c r="BC7" s="45"/>
      <c r="BD7" s="45"/>
      <c r="BE7" s="45"/>
      <c r="BF7" s="79"/>
      <c r="BG7" s="79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46"/>
      <c r="T8" s="147"/>
      <c r="U8" s="40"/>
      <c r="V8" s="41"/>
      <c r="W8" s="41"/>
      <c r="X8" s="23"/>
      <c r="Y8" s="45"/>
      <c r="Z8" s="45"/>
      <c r="AA8" s="45"/>
      <c r="AB8" s="79"/>
      <c r="AC8" s="79"/>
      <c r="AD8" s="23"/>
      <c r="AE8" s="112"/>
      <c r="AF8" s="113"/>
      <c r="AG8" s="44"/>
      <c r="AH8" s="41"/>
      <c r="AI8" s="41"/>
      <c r="AJ8" s="23"/>
      <c r="AK8" s="45"/>
      <c r="AL8" s="45"/>
      <c r="AM8" s="45"/>
      <c r="AN8" s="79"/>
      <c r="AO8" s="79"/>
      <c r="AP8" s="23"/>
      <c r="AQ8" s="42"/>
      <c r="AR8" s="43"/>
      <c r="AS8" s="44"/>
      <c r="AT8" s="41"/>
      <c r="AU8" s="41"/>
      <c r="AV8" s="23"/>
      <c r="AW8" s="45"/>
      <c r="AX8" s="45"/>
      <c r="AY8" s="45"/>
      <c r="AZ8" s="79"/>
      <c r="BA8" s="79"/>
      <c r="BB8" s="23"/>
      <c r="BC8" s="45"/>
      <c r="BD8" s="45"/>
      <c r="BE8" s="45"/>
      <c r="BF8" s="79"/>
      <c r="BG8" s="79"/>
    </row>
    <row x14ac:dyDescent="0.25" r="9" customHeight="1" ht="18.75">
      <c r="A9" s="45"/>
      <c r="B9" s="45"/>
      <c r="C9" s="45"/>
      <c r="D9" s="79"/>
      <c r="E9" s="79"/>
      <c r="F9" s="23"/>
      <c r="G9" s="45"/>
      <c r="H9" s="45"/>
      <c r="I9" s="45"/>
      <c r="J9" s="79"/>
      <c r="K9" s="79"/>
      <c r="L9" s="23"/>
      <c r="M9" s="45"/>
      <c r="N9" s="45"/>
      <c r="O9" s="45"/>
      <c r="P9" s="79"/>
      <c r="Q9" s="79"/>
      <c r="R9" s="23"/>
      <c r="S9" s="79"/>
      <c r="T9" s="79"/>
      <c r="U9" s="45"/>
      <c r="V9" s="79"/>
      <c r="W9" s="79"/>
      <c r="X9" s="23"/>
      <c r="Y9" s="45"/>
      <c r="Z9" s="45"/>
      <c r="AA9" s="45"/>
      <c r="AB9" s="79"/>
      <c r="AC9" s="79"/>
      <c r="AD9" s="23"/>
      <c r="AE9" s="79"/>
      <c r="AF9" s="79"/>
      <c r="AG9" s="45"/>
      <c r="AH9" s="79"/>
      <c r="AI9" s="79"/>
      <c r="AJ9" s="23"/>
      <c r="AK9" s="45"/>
      <c r="AL9" s="45"/>
      <c r="AM9" s="45"/>
      <c r="AN9" s="79"/>
      <c r="AO9" s="79"/>
      <c r="AP9" s="23"/>
      <c r="AQ9" s="45"/>
      <c r="AR9" s="45"/>
      <c r="AS9" s="45"/>
      <c r="AT9" s="79"/>
      <c r="AU9" s="79"/>
      <c r="AV9" s="23"/>
      <c r="AW9" s="45"/>
      <c r="AX9" s="45"/>
      <c r="AY9" s="45"/>
      <c r="AZ9" s="79"/>
      <c r="BA9" s="79"/>
      <c r="BB9" s="23"/>
      <c r="BC9" s="45"/>
      <c r="BD9" s="45"/>
      <c r="BE9" s="45"/>
      <c r="BF9" s="79"/>
      <c r="BG9" s="79"/>
    </row>
    <row x14ac:dyDescent="0.25" r="10" customHeight="1" ht="18.75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45"/>
      <c r="AL10" s="45"/>
      <c r="AM10" s="45"/>
      <c r="AN10" s="79"/>
      <c r="AO10" s="79"/>
      <c r="AP10" s="23"/>
      <c r="AQ10" s="28" t="s">
        <v>24</v>
      </c>
      <c r="AR10" s="29"/>
      <c r="AS10" s="30"/>
      <c r="AT10" s="27"/>
      <c r="AU10" s="27"/>
      <c r="AV10" s="23"/>
      <c r="AW10" s="45"/>
      <c r="AX10" s="45"/>
      <c r="AY10" s="45"/>
      <c r="AZ10" s="79"/>
      <c r="BA10" s="79"/>
      <c r="BB10" s="23"/>
      <c r="BC10" s="45"/>
      <c r="BD10" s="45"/>
      <c r="BE10" s="45"/>
      <c r="BF10" s="79"/>
      <c r="BG10" s="79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45"/>
      <c r="AL11" s="45"/>
      <c r="AM11" s="45"/>
      <c r="AN11" s="79"/>
      <c r="AO11" s="79"/>
      <c r="AP11" s="23"/>
      <c r="AQ11" s="35"/>
      <c r="AR11" s="36"/>
      <c r="AS11" s="37"/>
      <c r="AT11" s="34">
        <v>3</v>
      </c>
      <c r="AU11" s="34">
        <f>AT11*17</f>
      </c>
      <c r="AV11" s="23"/>
      <c r="AW11" s="45"/>
      <c r="AX11" s="45"/>
      <c r="AY11" s="45"/>
      <c r="AZ11" s="79"/>
      <c r="BA11" s="79"/>
      <c r="BB11" s="23"/>
      <c r="BC11" s="45"/>
      <c r="BD11" s="45"/>
      <c r="BE11" s="45"/>
      <c r="BF11" s="79"/>
      <c r="BG11" s="79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45"/>
      <c r="AL12" s="45"/>
      <c r="AM12" s="45"/>
      <c r="AN12" s="79"/>
      <c r="AO12" s="79"/>
      <c r="AP12" s="23"/>
      <c r="AQ12" s="42"/>
      <c r="AR12" s="43"/>
      <c r="AS12" s="44"/>
      <c r="AT12" s="41"/>
      <c r="AU12" s="41"/>
      <c r="AV12" s="23"/>
      <c r="AW12" s="45"/>
      <c r="AX12" s="45"/>
      <c r="AY12" s="45"/>
      <c r="AZ12" s="79"/>
      <c r="BA12" s="79"/>
      <c r="BB12" s="23"/>
      <c r="BC12" s="45"/>
      <c r="BD12" s="45"/>
      <c r="BE12" s="45"/>
      <c r="BF12" s="79"/>
      <c r="BG12" s="79"/>
    </row>
    <row x14ac:dyDescent="0.25" r="13" customHeight="1" ht="18.75">
      <c r="A13" s="45"/>
      <c r="B13" s="45"/>
      <c r="C13" s="45"/>
      <c r="D13" s="79"/>
      <c r="E13" s="79"/>
      <c r="F13" s="23"/>
      <c r="G13" s="45"/>
      <c r="H13" s="45"/>
      <c r="I13" s="45"/>
      <c r="J13" s="79"/>
      <c r="K13" s="79"/>
      <c r="L13" s="23"/>
      <c r="M13" s="45"/>
      <c r="N13" s="45"/>
      <c r="O13" s="45"/>
      <c r="P13" s="79"/>
      <c r="Q13" s="79"/>
      <c r="R13" s="23"/>
      <c r="S13" s="79"/>
      <c r="T13" s="79"/>
      <c r="U13" s="45"/>
      <c r="V13" s="79"/>
      <c r="W13" s="79"/>
      <c r="X13" s="23"/>
      <c r="Y13" s="45"/>
      <c r="Z13" s="45"/>
      <c r="AA13" s="45"/>
      <c r="AB13" s="79"/>
      <c r="AC13" s="79"/>
      <c r="AD13" s="23"/>
      <c r="AE13" s="79"/>
      <c r="AF13" s="79"/>
      <c r="AG13" s="45"/>
      <c r="AH13" s="79"/>
      <c r="AI13" s="79"/>
      <c r="AJ13" s="23"/>
      <c r="AK13" s="45"/>
      <c r="AL13" s="45"/>
      <c r="AM13" s="45"/>
      <c r="AN13" s="79"/>
      <c r="AO13" s="79"/>
      <c r="AP13" s="23"/>
      <c r="AQ13" s="45"/>
      <c r="AR13" s="45"/>
      <c r="AS13" s="45"/>
      <c r="AT13" s="79"/>
      <c r="AU13" s="79"/>
      <c r="AV13" s="23"/>
      <c r="AW13" s="45"/>
      <c r="AX13" s="45"/>
      <c r="AY13" s="45"/>
      <c r="AZ13" s="79"/>
      <c r="BA13" s="79"/>
      <c r="BB13" s="23"/>
      <c r="BC13" s="45"/>
      <c r="BD13" s="45"/>
      <c r="BE13" s="45"/>
      <c r="BF13" s="79"/>
      <c r="BG13" s="79"/>
    </row>
    <row x14ac:dyDescent="0.25" r="14" customHeight="1" ht="18.75">
      <c r="A14" s="45"/>
      <c r="B14" s="45"/>
      <c r="C14" s="45"/>
      <c r="D14" s="79"/>
      <c r="E14" s="79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79"/>
      <c r="T14" s="79"/>
      <c r="U14" s="45"/>
      <c r="V14" s="79"/>
      <c r="W14" s="79"/>
      <c r="X14" s="23"/>
      <c r="Y14" s="45"/>
      <c r="Z14" s="45"/>
      <c r="AA14" s="45"/>
      <c r="AB14" s="79"/>
      <c r="AC14" s="79"/>
      <c r="AD14" s="23"/>
      <c r="AE14" s="79"/>
      <c r="AF14" s="79"/>
      <c r="AG14" s="45"/>
      <c r="AH14" s="79"/>
      <c r="AI14" s="79"/>
      <c r="AJ14" s="23"/>
      <c r="AK14" s="45"/>
      <c r="AL14" s="45"/>
      <c r="AM14" s="45"/>
      <c r="AN14" s="79"/>
      <c r="AO14" s="79"/>
      <c r="AP14" s="23"/>
      <c r="AQ14" s="45"/>
      <c r="AR14" s="45"/>
      <c r="AS14" s="45"/>
      <c r="AT14" s="79"/>
      <c r="AU14" s="79"/>
      <c r="AV14" s="23"/>
      <c r="AW14" s="45"/>
      <c r="AX14" s="45"/>
      <c r="AY14" s="45"/>
      <c r="AZ14" s="79"/>
      <c r="BA14" s="79"/>
      <c r="BB14" s="23"/>
      <c r="BC14" s="45"/>
      <c r="BD14" s="45"/>
      <c r="BE14" s="45"/>
      <c r="BF14" s="79"/>
      <c r="BG14" s="79"/>
    </row>
    <row x14ac:dyDescent="0.25" r="15" customHeight="1" ht="18.75">
      <c r="A15" s="45"/>
      <c r="B15" s="45"/>
      <c r="C15" s="45"/>
      <c r="D15" s="79"/>
      <c r="E15" s="79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79"/>
      <c r="T15" s="79"/>
      <c r="U15" s="45"/>
      <c r="V15" s="79"/>
      <c r="W15" s="79"/>
      <c r="X15" s="23"/>
      <c r="Y15" s="45"/>
      <c r="Z15" s="45"/>
      <c r="AA15" s="45"/>
      <c r="AB15" s="79"/>
      <c r="AC15" s="79"/>
      <c r="AD15" s="23"/>
      <c r="AE15" s="79"/>
      <c r="AF15" s="79"/>
      <c r="AG15" s="45"/>
      <c r="AH15" s="79"/>
      <c r="AI15" s="79"/>
      <c r="AJ15" s="23"/>
      <c r="AK15" s="45"/>
      <c r="AL15" s="45"/>
      <c r="AM15" s="45"/>
      <c r="AN15" s="79"/>
      <c r="AO15" s="79"/>
      <c r="AP15" s="23"/>
      <c r="AQ15" s="45"/>
      <c r="AR15" s="45"/>
      <c r="AS15" s="45"/>
      <c r="AT15" s="79"/>
      <c r="AU15" s="79"/>
      <c r="AV15" s="23"/>
      <c r="AW15" s="45"/>
      <c r="AX15" s="45"/>
      <c r="AY15" s="45"/>
      <c r="AZ15" s="79"/>
      <c r="BA15" s="79"/>
      <c r="BB15" s="23"/>
      <c r="BC15" s="45"/>
      <c r="BD15" s="45"/>
      <c r="BE15" s="45"/>
      <c r="BF15" s="79"/>
      <c r="BG15" s="79"/>
    </row>
    <row x14ac:dyDescent="0.25" r="16" customHeight="1" ht="18.75">
      <c r="A16" s="45"/>
      <c r="B16" s="45"/>
      <c r="C16" s="45"/>
      <c r="D16" s="79"/>
      <c r="E16" s="79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124" t="s">
        <v>28</v>
      </c>
      <c r="Z16" s="125"/>
      <c r="AA16" s="126"/>
      <c r="AB16" s="27"/>
      <c r="AC16" s="27"/>
      <c r="AD16" s="23"/>
      <c r="AE16" s="79"/>
      <c r="AF16" s="79"/>
      <c r="AG16" s="45"/>
      <c r="AH16" s="79"/>
      <c r="AI16" s="79"/>
      <c r="AJ16" s="23"/>
      <c r="AK16" s="124" t="s">
        <v>29</v>
      </c>
      <c r="AL16" s="125"/>
      <c r="AM16" s="126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45"/>
      <c r="BD16" s="45"/>
      <c r="BE16" s="45"/>
      <c r="BF16" s="79"/>
      <c r="BG16" s="79"/>
    </row>
    <row x14ac:dyDescent="0.25" r="17" customHeight="1" ht="18.75">
      <c r="A17" s="45"/>
      <c r="B17" s="45"/>
      <c r="C17" s="45"/>
      <c r="D17" s="79"/>
      <c r="E17" s="79"/>
      <c r="F17" s="23"/>
      <c r="G17" s="45"/>
      <c r="H17" s="45"/>
      <c r="I17" s="45"/>
      <c r="J17" s="79"/>
      <c r="K17" s="79"/>
      <c r="L17" s="23"/>
      <c r="M17" s="45"/>
      <c r="N17" s="45"/>
      <c r="O17" s="45"/>
      <c r="P17" s="79"/>
      <c r="Q17" s="79"/>
      <c r="R17" s="23"/>
      <c r="S17" s="150"/>
      <c r="T17" s="151"/>
      <c r="U17" s="129"/>
      <c r="V17" s="34">
        <v>4</v>
      </c>
      <c r="W17" s="34">
        <f>V17*17</f>
      </c>
      <c r="X17" s="23"/>
      <c r="Y17" s="127"/>
      <c r="Z17" s="128"/>
      <c r="AA17" s="129"/>
      <c r="AB17" s="34">
        <v>4</v>
      </c>
      <c r="AC17" s="34">
        <f>AB17*17</f>
      </c>
      <c r="AD17" s="23"/>
      <c r="AE17" s="79"/>
      <c r="AF17" s="79"/>
      <c r="AG17" s="45"/>
      <c r="AH17" s="79"/>
      <c r="AI17" s="79"/>
      <c r="AJ17" s="23"/>
      <c r="AK17" s="127"/>
      <c r="AL17" s="128"/>
      <c r="AM17" s="129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45"/>
      <c r="BD17" s="45"/>
      <c r="BE17" s="45"/>
      <c r="BF17" s="79"/>
      <c r="BG17" s="79"/>
    </row>
    <row x14ac:dyDescent="0.25" r="18" customHeight="1" ht="18.75">
      <c r="A18" s="45"/>
      <c r="B18" s="45"/>
      <c r="C18" s="45"/>
      <c r="D18" s="79"/>
      <c r="E18" s="79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52"/>
      <c r="T18" s="153"/>
      <c r="U18" s="132"/>
      <c r="V18" s="41"/>
      <c r="W18" s="41"/>
      <c r="X18" s="23"/>
      <c r="Y18" s="130"/>
      <c r="Z18" s="131"/>
      <c r="AA18" s="132"/>
      <c r="AB18" s="41"/>
      <c r="AC18" s="41"/>
      <c r="AD18" s="23"/>
      <c r="AE18" s="79"/>
      <c r="AF18" s="79"/>
      <c r="AG18" s="45"/>
      <c r="AH18" s="79"/>
      <c r="AI18" s="79"/>
      <c r="AJ18" s="23"/>
      <c r="AK18" s="130"/>
      <c r="AL18" s="131"/>
      <c r="AM18" s="132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45"/>
      <c r="BD18" s="45"/>
      <c r="BE18" s="45"/>
      <c r="BF18" s="79"/>
      <c r="BG18" s="79"/>
    </row>
    <row x14ac:dyDescent="0.25" r="19" customHeight="1" ht="18.75">
      <c r="A19" s="45"/>
      <c r="B19" s="45"/>
      <c r="C19" s="45"/>
      <c r="D19" s="79"/>
      <c r="E19" s="79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79"/>
      <c r="T19" s="79"/>
      <c r="U19" s="45"/>
      <c r="V19" s="79"/>
      <c r="W19" s="79"/>
      <c r="X19" s="23"/>
      <c r="Y19" s="45"/>
      <c r="Z19" s="45"/>
      <c r="AA19" s="45"/>
      <c r="AB19" s="79"/>
      <c r="AC19" s="79"/>
      <c r="AD19" s="23"/>
      <c r="AE19" s="79"/>
      <c r="AF19" s="79"/>
      <c r="AG19" s="45"/>
      <c r="AH19" s="79"/>
      <c r="AI19" s="79"/>
      <c r="AJ19" s="23"/>
      <c r="AK19" s="45"/>
      <c r="AL19" s="45"/>
      <c r="AM19" s="45"/>
      <c r="AN19" s="79"/>
      <c r="AO19" s="79"/>
      <c r="AP19" s="23"/>
      <c r="AQ19" s="45"/>
      <c r="AR19" s="45"/>
      <c r="AS19" s="45"/>
      <c r="AT19" s="79"/>
      <c r="AU19" s="79"/>
      <c r="AV19" s="23"/>
      <c r="AW19" s="45"/>
      <c r="AX19" s="45"/>
      <c r="AY19" s="45"/>
      <c r="AZ19" s="79"/>
      <c r="BA19" s="79"/>
      <c r="BB19" s="23"/>
      <c r="BC19" s="45"/>
      <c r="BD19" s="45"/>
      <c r="BE19" s="45"/>
      <c r="BF19" s="79"/>
      <c r="BG19" s="79"/>
    </row>
    <row x14ac:dyDescent="0.25" r="20" customHeight="1" ht="18.75">
      <c r="A20" s="45"/>
      <c r="B20" s="45"/>
      <c r="C20" s="45"/>
      <c r="D20" s="79"/>
      <c r="E20" s="79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79"/>
      <c r="T20" s="79"/>
      <c r="U20" s="45"/>
      <c r="V20" s="79"/>
      <c r="W20" s="79"/>
      <c r="X20" s="23"/>
      <c r="Y20" s="45"/>
      <c r="Z20" s="45"/>
      <c r="AA20" s="45"/>
      <c r="AB20" s="79"/>
      <c r="AC20" s="79"/>
      <c r="AD20" s="23"/>
      <c r="AE20" s="79"/>
      <c r="AF20" s="79"/>
      <c r="AG20" s="45"/>
      <c r="AH20" s="79"/>
      <c r="AI20" s="79"/>
      <c r="AJ20" s="23"/>
      <c r="AK20" s="45"/>
      <c r="AL20" s="45"/>
      <c r="AM20" s="45"/>
      <c r="AN20" s="79"/>
      <c r="AO20" s="79"/>
      <c r="AP20" s="23"/>
      <c r="AQ20" s="45"/>
      <c r="AR20" s="45"/>
      <c r="AS20" s="45"/>
      <c r="AT20" s="79"/>
      <c r="AU20" s="79"/>
      <c r="AV20" s="23"/>
      <c r="AW20" s="45"/>
      <c r="AX20" s="45"/>
      <c r="AY20" s="45"/>
      <c r="AZ20" s="79"/>
      <c r="BA20" s="79"/>
      <c r="BB20" s="23"/>
      <c r="BC20" s="45"/>
      <c r="BD20" s="45"/>
      <c r="BE20" s="45"/>
      <c r="BF20" s="79"/>
      <c r="BG20" s="79"/>
    </row>
    <row x14ac:dyDescent="0.25" r="21" customHeight="1" ht="18.75">
      <c r="A21" s="45"/>
      <c r="B21" s="45"/>
      <c r="C21" s="45"/>
      <c r="D21" s="79"/>
      <c r="E21" s="79"/>
      <c r="F21" s="23"/>
      <c r="G21" s="45"/>
      <c r="H21" s="45"/>
      <c r="I21" s="45"/>
      <c r="J21" s="79"/>
      <c r="K21" s="79"/>
      <c r="L21" s="23"/>
      <c r="M21" s="45"/>
      <c r="N21" s="45"/>
      <c r="O21" s="45"/>
      <c r="P21" s="79"/>
      <c r="Q21" s="79"/>
      <c r="R21" s="23"/>
      <c r="S21" s="79"/>
      <c r="T21" s="79"/>
      <c r="U21" s="45"/>
      <c r="V21" s="79"/>
      <c r="W21" s="79"/>
      <c r="X21" s="23"/>
      <c r="Y21" s="45"/>
      <c r="Z21" s="45"/>
      <c r="AA21" s="45"/>
      <c r="AB21" s="79"/>
      <c r="AC21" s="79"/>
      <c r="AD21" s="23"/>
      <c r="AE21" s="79"/>
      <c r="AF21" s="79"/>
      <c r="AG21" s="45"/>
      <c r="AH21" s="79"/>
      <c r="AI21" s="79"/>
      <c r="AJ21" s="23"/>
      <c r="AK21" s="45"/>
      <c r="AL21" s="45"/>
      <c r="AM21" s="45"/>
      <c r="AN21" s="79"/>
      <c r="AO21" s="79"/>
      <c r="AP21" s="23"/>
      <c r="AQ21" s="45"/>
      <c r="AR21" s="45"/>
      <c r="AS21" s="45"/>
      <c r="AT21" s="79"/>
      <c r="AU21" s="79"/>
      <c r="AV21" s="23"/>
      <c r="AW21" s="45"/>
      <c r="AX21" s="45"/>
      <c r="AY21" s="45"/>
      <c r="AZ21" s="79"/>
      <c r="BA21" s="79"/>
      <c r="BB21" s="23"/>
      <c r="BC21" s="45"/>
      <c r="BD21" s="45"/>
      <c r="BE21" s="45"/>
      <c r="BF21" s="79"/>
      <c r="BG21" s="79"/>
    </row>
    <row x14ac:dyDescent="0.25" r="22" customHeight="1" ht="18.75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79"/>
      <c r="T22" s="79"/>
      <c r="U22" s="45"/>
      <c r="V22" s="79"/>
      <c r="W22" s="79"/>
      <c r="X22" s="23"/>
      <c r="Y22" s="24" t="s">
        <v>37</v>
      </c>
      <c r="Z22" s="25"/>
      <c r="AA22" s="26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45"/>
      <c r="BD22" s="45"/>
      <c r="BE22" s="45"/>
      <c r="BF22" s="79"/>
      <c r="BG22" s="79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79"/>
      <c r="T23" s="79"/>
      <c r="U23" s="45"/>
      <c r="V23" s="79"/>
      <c r="W23" s="79"/>
      <c r="X23" s="23"/>
      <c r="Y23" s="31"/>
      <c r="Z23" s="32"/>
      <c r="AA23" s="33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45"/>
      <c r="BD23" s="45"/>
      <c r="BE23" s="45"/>
      <c r="BF23" s="79"/>
      <c r="BG23" s="79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79"/>
      <c r="T24" s="79"/>
      <c r="U24" s="45"/>
      <c r="V24" s="79"/>
      <c r="W24" s="79"/>
      <c r="X24" s="23"/>
      <c r="Y24" s="38"/>
      <c r="Z24" s="39"/>
      <c r="AA24" s="40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45"/>
      <c r="BD24" s="45"/>
      <c r="BE24" s="45"/>
      <c r="BF24" s="79"/>
      <c r="BG24" s="79"/>
    </row>
    <row x14ac:dyDescent="0.25" r="25" customHeight="1" ht="18.75">
      <c r="A25" s="45"/>
      <c r="B25" s="45"/>
      <c r="C25" s="45"/>
      <c r="D25" s="79"/>
      <c r="E25" s="79"/>
      <c r="F25" s="23"/>
      <c r="G25" s="45"/>
      <c r="H25" s="45"/>
      <c r="I25" s="45"/>
      <c r="J25" s="79"/>
      <c r="K25" s="79"/>
      <c r="L25" s="23"/>
      <c r="M25" s="45"/>
      <c r="N25" s="45"/>
      <c r="O25" s="45"/>
      <c r="P25" s="79"/>
      <c r="Q25" s="79"/>
      <c r="R25" s="23"/>
      <c r="S25" s="79"/>
      <c r="T25" s="79"/>
      <c r="U25" s="45"/>
      <c r="V25" s="79"/>
      <c r="W25" s="79"/>
      <c r="X25" s="23"/>
      <c r="Y25" s="45"/>
      <c r="Z25" s="45"/>
      <c r="AA25" s="45"/>
      <c r="AB25" s="79"/>
      <c r="AC25" s="79"/>
      <c r="AD25" s="23"/>
      <c r="AE25" s="79"/>
      <c r="AF25" s="79"/>
      <c r="AG25" s="45"/>
      <c r="AH25" s="79"/>
      <c r="AI25" s="79"/>
      <c r="AJ25" s="23"/>
      <c r="AK25" s="45"/>
      <c r="AL25" s="45"/>
      <c r="AM25" s="45"/>
      <c r="AN25" s="79"/>
      <c r="AO25" s="79"/>
      <c r="AP25" s="23"/>
      <c r="AQ25" s="45"/>
      <c r="AR25" s="45"/>
      <c r="AS25" s="45"/>
      <c r="AT25" s="79"/>
      <c r="AU25" s="79"/>
      <c r="AV25" s="23"/>
      <c r="AW25" s="45"/>
      <c r="AX25" s="45"/>
      <c r="AY25" s="45"/>
      <c r="AZ25" s="79"/>
      <c r="BA25" s="79"/>
      <c r="BB25" s="23"/>
      <c r="BC25" s="45"/>
      <c r="BD25" s="45"/>
      <c r="BE25" s="45"/>
      <c r="BF25" s="79"/>
      <c r="BG25" s="79"/>
    </row>
    <row x14ac:dyDescent="0.25" r="26" customHeight="1" ht="18.75">
      <c r="A26" s="45"/>
      <c r="B26" s="45"/>
      <c r="C26" s="45"/>
      <c r="D26" s="79"/>
      <c r="E26" s="79"/>
      <c r="F26" s="23"/>
      <c r="G26" s="45"/>
      <c r="H26" s="45"/>
      <c r="I26" s="45"/>
      <c r="J26" s="79"/>
      <c r="K26" s="79"/>
      <c r="L26" s="23"/>
      <c r="M26" s="45"/>
      <c r="N26" s="45"/>
      <c r="O26" s="45"/>
      <c r="P26" s="79"/>
      <c r="Q26" s="79"/>
      <c r="R26" s="23"/>
      <c r="S26" s="79"/>
      <c r="T26" s="79"/>
      <c r="U26" s="45"/>
      <c r="V26" s="79"/>
      <c r="W26" s="79"/>
      <c r="X26" s="23"/>
      <c r="Y26" s="45"/>
      <c r="Z26" s="45"/>
      <c r="AA26" s="45"/>
      <c r="AB26" s="79"/>
      <c r="AC26" s="79"/>
      <c r="AD26" s="23"/>
      <c r="AE26" s="79"/>
      <c r="AF26" s="79"/>
      <c r="AG26" s="45"/>
      <c r="AH26" s="79"/>
      <c r="AI26" s="79"/>
      <c r="AJ26" s="23"/>
      <c r="AK26" s="45"/>
      <c r="AL26" s="45"/>
      <c r="AM26" s="45"/>
      <c r="AN26" s="79"/>
      <c r="AO26" s="79"/>
      <c r="AP26" s="23"/>
      <c r="AQ26" s="45"/>
      <c r="AR26" s="45"/>
      <c r="AS26" s="45"/>
      <c r="AT26" s="79"/>
      <c r="AU26" s="79"/>
      <c r="AV26" s="23"/>
      <c r="AW26" s="45"/>
      <c r="AX26" s="45"/>
      <c r="AY26" s="45"/>
      <c r="AZ26" s="79"/>
      <c r="BA26" s="79"/>
      <c r="BB26" s="23"/>
      <c r="BC26" s="45"/>
      <c r="BD26" s="45"/>
      <c r="BE26" s="45"/>
      <c r="BF26" s="79"/>
      <c r="BG26" s="79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45"/>
      <c r="AL27" s="45"/>
      <c r="AM27" s="45"/>
      <c r="AN27" s="79"/>
      <c r="AO27" s="79"/>
      <c r="AP27" s="23"/>
      <c r="AQ27" s="45"/>
      <c r="AR27" s="45"/>
      <c r="AS27" s="45"/>
      <c r="AT27" s="79"/>
      <c r="AU27" s="79"/>
      <c r="AV27" s="23"/>
      <c r="AW27" s="45"/>
      <c r="AX27" s="45"/>
      <c r="AY27" s="45"/>
      <c r="AZ27" s="79"/>
      <c r="BA27" s="79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f>2*17+1*34</f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45"/>
      <c r="AL28" s="45"/>
      <c r="AM28" s="45"/>
      <c r="AN28" s="79"/>
      <c r="AO28" s="79"/>
      <c r="AP28" s="23"/>
      <c r="AQ28" s="45"/>
      <c r="AR28" s="45"/>
      <c r="AS28" s="45"/>
      <c r="AT28" s="79"/>
      <c r="AU28" s="79"/>
      <c r="AV28" s="23"/>
      <c r="AW28" s="45"/>
      <c r="AX28" s="45"/>
      <c r="AY28" s="45"/>
      <c r="AZ28" s="79"/>
      <c r="BA28" s="79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45"/>
      <c r="AL29" s="45"/>
      <c r="AM29" s="45"/>
      <c r="AN29" s="79"/>
      <c r="AO29" s="79"/>
      <c r="AP29" s="23"/>
      <c r="AQ29" s="45"/>
      <c r="AR29" s="45"/>
      <c r="AS29" s="45"/>
      <c r="AT29" s="79"/>
      <c r="AU29" s="79"/>
      <c r="AV29" s="23"/>
      <c r="AW29" s="45"/>
      <c r="AX29" s="45"/>
      <c r="AY29" s="45"/>
      <c r="AZ29" s="79"/>
      <c r="BA29" s="79"/>
      <c r="BB29" s="23"/>
      <c r="BC29" s="42"/>
      <c r="BD29" s="43"/>
      <c r="BE29" s="44"/>
      <c r="BF29" s="41"/>
      <c r="BG29" s="41"/>
    </row>
    <row x14ac:dyDescent="0.25" r="30" customHeight="1" ht="18.75">
      <c r="A30" s="45"/>
      <c r="B30" s="45"/>
      <c r="C30" s="45"/>
      <c r="D30" s="79"/>
      <c r="E30" s="79"/>
      <c r="F30" s="23"/>
      <c r="G30" s="45"/>
      <c r="H30" s="45"/>
      <c r="I30" s="45"/>
      <c r="J30" s="79"/>
      <c r="K30" s="79"/>
      <c r="L30" s="23"/>
      <c r="M30" s="45"/>
      <c r="N30" s="45"/>
      <c r="O30" s="45"/>
      <c r="P30" s="79"/>
      <c r="Q30" s="79"/>
      <c r="R30" s="23"/>
      <c r="S30" s="79"/>
      <c r="T30" s="79"/>
      <c r="U30" s="45"/>
      <c r="V30" s="79"/>
      <c r="W30" s="79"/>
      <c r="X30" s="23"/>
      <c r="Y30" s="45"/>
      <c r="Z30" s="45"/>
      <c r="AA30" s="45"/>
      <c r="AB30" s="79"/>
      <c r="AC30" s="79"/>
      <c r="AD30" s="23"/>
      <c r="AE30" s="79"/>
      <c r="AF30" s="79"/>
      <c r="AG30" s="45"/>
      <c r="AH30" s="79"/>
      <c r="AI30" s="79"/>
      <c r="AJ30" s="23"/>
      <c r="AK30" s="45"/>
      <c r="AL30" s="45"/>
      <c r="AM30" s="45"/>
      <c r="AN30" s="79"/>
      <c r="AO30" s="79"/>
      <c r="AP30" s="23"/>
      <c r="AQ30" s="45"/>
      <c r="AR30" s="45"/>
      <c r="AS30" s="45"/>
      <c r="AT30" s="79"/>
      <c r="AU30" s="79"/>
      <c r="AV30" s="23"/>
      <c r="AW30" s="45"/>
      <c r="AX30" s="45"/>
      <c r="AY30" s="45"/>
      <c r="AZ30" s="79"/>
      <c r="BA30" s="79"/>
      <c r="BB30" s="23"/>
      <c r="BC30" s="45"/>
      <c r="BD30" s="45"/>
      <c r="BE30" s="45"/>
      <c r="BF30" s="79"/>
      <c r="BG30" s="79"/>
    </row>
    <row x14ac:dyDescent="0.25" r="31" customHeight="1" ht="18.75">
      <c r="A31" s="45"/>
      <c r="B31" s="45"/>
      <c r="C31" s="45"/>
      <c r="D31" s="79"/>
      <c r="E31" s="79"/>
      <c r="F31" s="23"/>
      <c r="G31" s="45"/>
      <c r="H31" s="45"/>
      <c r="I31" s="45"/>
      <c r="J31" s="79"/>
      <c r="K31" s="79"/>
      <c r="L31" s="23"/>
      <c r="M31" s="45"/>
      <c r="N31" s="45"/>
      <c r="O31" s="45"/>
      <c r="P31" s="79"/>
      <c r="Q31" s="79"/>
      <c r="R31" s="23"/>
      <c r="S31" s="79"/>
      <c r="T31" s="79"/>
      <c r="U31" s="45"/>
      <c r="V31" s="79"/>
      <c r="W31" s="79"/>
      <c r="X31" s="23"/>
      <c r="Y31" s="45"/>
      <c r="Z31" s="45"/>
      <c r="AA31" s="45"/>
      <c r="AB31" s="79"/>
      <c r="AC31" s="79"/>
      <c r="AD31" s="23"/>
      <c r="AE31" s="79"/>
      <c r="AF31" s="79"/>
      <c r="AG31" s="45"/>
      <c r="AH31" s="79"/>
      <c r="AI31" s="79"/>
      <c r="AJ31" s="23"/>
      <c r="AK31" s="45"/>
      <c r="AL31" s="45"/>
      <c r="AM31" s="45"/>
      <c r="AN31" s="79"/>
      <c r="AO31" s="79"/>
      <c r="AP31" s="23"/>
      <c r="AQ31" s="45"/>
      <c r="AR31" s="45"/>
      <c r="AS31" s="45"/>
      <c r="AT31" s="79"/>
      <c r="AU31" s="79"/>
      <c r="AV31" s="23"/>
      <c r="AW31" s="45"/>
      <c r="AX31" s="45"/>
      <c r="AY31" s="45"/>
      <c r="AZ31" s="79"/>
      <c r="BA31" s="79"/>
      <c r="BB31" s="23"/>
      <c r="BC31" s="45"/>
      <c r="BD31" s="45"/>
      <c r="BE31" s="45"/>
      <c r="BF31" s="79"/>
      <c r="BG31" s="79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45"/>
      <c r="Z32" s="45"/>
      <c r="AA32" s="45"/>
      <c r="AB32" s="79"/>
      <c r="AC32" s="79"/>
      <c r="AD32" s="23"/>
      <c r="AE32" s="148" t="s">
        <v>53</v>
      </c>
      <c r="AF32" s="149"/>
      <c r="AG32" s="126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45"/>
      <c r="AR32" s="45"/>
      <c r="AS32" s="45"/>
      <c r="AT32" s="79"/>
      <c r="AU32" s="79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f>2*17+1*34</f>
      </c>
      <c r="X33" s="23"/>
      <c r="Y33" s="45"/>
      <c r="Z33" s="45"/>
      <c r="AA33" s="45"/>
      <c r="AB33" s="79"/>
      <c r="AC33" s="79"/>
      <c r="AD33" s="23"/>
      <c r="AE33" s="150"/>
      <c r="AF33" s="151"/>
      <c r="AG33" s="129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45"/>
      <c r="AR33" s="45"/>
      <c r="AS33" s="45"/>
      <c r="AT33" s="79"/>
      <c r="AU33" s="79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12"/>
      <c r="T34" s="113"/>
      <c r="U34" s="44"/>
      <c r="V34" s="41"/>
      <c r="W34" s="41"/>
      <c r="X34" s="23"/>
      <c r="Y34" s="45"/>
      <c r="Z34" s="45"/>
      <c r="AA34" s="45"/>
      <c r="AB34" s="79"/>
      <c r="AC34" s="79"/>
      <c r="AD34" s="23"/>
      <c r="AE34" s="152"/>
      <c r="AF34" s="153"/>
      <c r="AG34" s="132"/>
      <c r="AH34" s="41"/>
      <c r="AI34" s="41"/>
      <c r="AJ34" s="23"/>
      <c r="AK34" s="42"/>
      <c r="AL34" s="43"/>
      <c r="AM34" s="44"/>
      <c r="AN34" s="41"/>
      <c r="AO34" s="41"/>
      <c r="AP34" s="23"/>
      <c r="AQ34" s="45"/>
      <c r="AR34" s="45"/>
      <c r="AS34" s="45"/>
      <c r="AT34" s="79"/>
      <c r="AU34" s="79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8.75">
      <c r="A35" s="45"/>
      <c r="B35" s="45"/>
      <c r="C35" s="45"/>
      <c r="D35" s="79"/>
      <c r="E35" s="79"/>
      <c r="F35" s="23"/>
      <c r="G35" s="45"/>
      <c r="H35" s="45"/>
      <c r="I35" s="45"/>
      <c r="J35" s="79"/>
      <c r="K35" s="79"/>
      <c r="L35" s="23"/>
      <c r="M35" s="45"/>
      <c r="N35" s="45"/>
      <c r="O35" s="45"/>
      <c r="P35" s="79"/>
      <c r="Q35" s="79"/>
      <c r="R35" s="23"/>
      <c r="S35" s="79"/>
      <c r="T35" s="79"/>
      <c r="U35" s="45"/>
      <c r="V35" s="79"/>
      <c r="W35" s="79"/>
      <c r="X35" s="23"/>
      <c r="Y35" s="45"/>
      <c r="Z35" s="45"/>
      <c r="AA35" s="45"/>
      <c r="AB35" s="79"/>
      <c r="AC35" s="79"/>
      <c r="AD35" s="23"/>
      <c r="AE35" s="79"/>
      <c r="AF35" s="79"/>
      <c r="AG35" s="45"/>
      <c r="AH35" s="79"/>
      <c r="AI35" s="79"/>
      <c r="AJ35" s="23"/>
      <c r="AK35" s="45"/>
      <c r="AL35" s="45"/>
      <c r="AM35" s="45"/>
      <c r="AN35" s="79"/>
      <c r="AO35" s="79"/>
      <c r="AP35" s="23"/>
      <c r="AQ35" s="45"/>
      <c r="AR35" s="45" t="s">
        <v>89</v>
      </c>
      <c r="AS35" s="45"/>
      <c r="AT35" s="79"/>
      <c r="AU35" s="79"/>
      <c r="AV35" s="23"/>
      <c r="AW35" s="45"/>
      <c r="AX35" s="45"/>
      <c r="AY35" s="45"/>
      <c r="AZ35" s="79"/>
      <c r="BA35" s="79"/>
      <c r="BB35" s="23"/>
      <c r="BC35" s="45"/>
      <c r="BD35" s="45"/>
      <c r="BE35" s="45"/>
      <c r="BF35" s="79"/>
      <c r="BG35" s="79"/>
    </row>
    <row x14ac:dyDescent="0.25" r="36" customHeight="1" ht="18.75">
      <c r="A36" s="45"/>
      <c r="B36" s="45"/>
      <c r="C36" s="45"/>
      <c r="D36" s="79"/>
      <c r="E36" s="79"/>
      <c r="F36" s="23"/>
      <c r="G36" s="45"/>
      <c r="H36" s="45"/>
      <c r="I36" s="45"/>
      <c r="J36" s="79"/>
      <c r="K36" s="79"/>
      <c r="L36" s="23"/>
      <c r="M36" s="45"/>
      <c r="N36" s="45"/>
      <c r="O36" s="45"/>
      <c r="P36" s="79"/>
      <c r="Q36" s="79"/>
      <c r="R36" s="23"/>
      <c r="S36" s="79"/>
      <c r="T36" s="79"/>
      <c r="U36" s="45"/>
      <c r="V36" s="79"/>
      <c r="W36" s="79"/>
      <c r="X36" s="23"/>
      <c r="Y36" s="45"/>
      <c r="Z36" s="45"/>
      <c r="AA36" s="45"/>
      <c r="AB36" s="79"/>
      <c r="AC36" s="79"/>
      <c r="AD36" s="23"/>
      <c r="AE36" s="79"/>
      <c r="AF36" s="79"/>
      <c r="AG36" s="45"/>
      <c r="AH36" s="79"/>
      <c r="AI36" s="79"/>
      <c r="AJ36" s="23"/>
      <c r="AK36" s="45"/>
      <c r="AL36" s="45"/>
      <c r="AM36" s="45"/>
      <c r="AN36" s="79"/>
      <c r="AO36" s="79"/>
      <c r="AP36" s="23"/>
      <c r="AQ36" s="45"/>
      <c r="AR36" s="45"/>
      <c r="AS36" s="45"/>
      <c r="AT36" s="79"/>
      <c r="AU36" s="79"/>
      <c r="AV36" s="23"/>
      <c r="AW36" s="45"/>
      <c r="AX36" s="45"/>
      <c r="AY36" s="45"/>
      <c r="AZ36" s="79"/>
      <c r="BA36" s="79"/>
      <c r="BB36" s="23"/>
      <c r="BC36" s="45"/>
      <c r="BD36" s="45"/>
      <c r="BE36" s="45"/>
      <c r="BF36" s="79"/>
      <c r="BG36" s="79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45"/>
      <c r="H37" s="45"/>
      <c r="I37" s="45"/>
      <c r="J37" s="79"/>
      <c r="K37" s="79"/>
      <c r="L37" s="23"/>
      <c r="M37" s="45"/>
      <c r="N37" s="45"/>
      <c r="O37" s="45"/>
      <c r="P37" s="79"/>
      <c r="Q37" s="79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45"/>
      <c r="AR37" s="45"/>
      <c r="AS37" s="45"/>
      <c r="AT37" s="79"/>
      <c r="AU37" s="79"/>
      <c r="AV37" s="23"/>
      <c r="AW37" s="45"/>
      <c r="AX37" s="45"/>
      <c r="AY37" s="45"/>
      <c r="AZ37" s="79"/>
      <c r="BA37" s="79"/>
      <c r="BB37" s="23"/>
      <c r="BC37" s="45"/>
      <c r="BD37" s="45"/>
      <c r="BE37" s="45"/>
      <c r="BF37" s="79"/>
      <c r="BG37" s="79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45"/>
      <c r="H38" s="45"/>
      <c r="I38" s="45"/>
      <c r="J38" s="79"/>
      <c r="K38" s="79"/>
      <c r="L38" s="23"/>
      <c r="M38" s="45"/>
      <c r="N38" s="45"/>
      <c r="O38" s="45"/>
      <c r="P38" s="79"/>
      <c r="Q38" s="79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f>2*17+1*34</f>
      </c>
      <c r="AP38" s="23"/>
      <c r="AQ38" s="45"/>
      <c r="AR38" s="45"/>
      <c r="AS38" s="45"/>
      <c r="AT38" s="79"/>
      <c r="AU38" s="79"/>
      <c r="AV38" s="23"/>
      <c r="AW38" s="45"/>
      <c r="AX38" s="45"/>
      <c r="AY38" s="45"/>
      <c r="AZ38" s="79"/>
      <c r="BA38" s="79"/>
      <c r="BB38" s="23"/>
      <c r="BC38" s="45"/>
      <c r="BD38" s="45"/>
      <c r="BE38" s="45"/>
      <c r="BF38" s="79"/>
      <c r="BG38" s="79"/>
    </row>
    <row x14ac:dyDescent="0.25" r="39" customHeight="1" ht="18.75">
      <c r="A39" s="130"/>
      <c r="B39" s="131"/>
      <c r="C39" s="132"/>
      <c r="D39" s="41"/>
      <c r="E39" s="41"/>
      <c r="F39" s="23"/>
      <c r="G39" s="45"/>
      <c r="H39" s="45"/>
      <c r="I39" s="45"/>
      <c r="J39" s="79"/>
      <c r="K39" s="79"/>
      <c r="L39" s="23"/>
      <c r="M39" s="45"/>
      <c r="N39" s="45"/>
      <c r="O39" s="45"/>
      <c r="P39" s="79"/>
      <c r="Q39" s="79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45"/>
      <c r="AR39" s="45"/>
      <c r="AS39" s="45"/>
      <c r="AT39" s="79"/>
      <c r="AU39" s="79"/>
      <c r="AV39" s="23"/>
      <c r="AW39" s="45"/>
      <c r="AX39" s="45"/>
      <c r="AY39" s="45"/>
      <c r="AZ39" s="79"/>
      <c r="BA39" s="79"/>
      <c r="BB39" s="23"/>
      <c r="BC39" s="45"/>
      <c r="BD39" s="45"/>
      <c r="BE39" s="45"/>
      <c r="BF39" s="79"/>
      <c r="BG39" s="79"/>
    </row>
    <row x14ac:dyDescent="0.25" r="40" customHeight="1" ht="18.75">
      <c r="A40" s="45"/>
      <c r="B40" s="45"/>
      <c r="C40" s="45"/>
      <c r="D40" s="79"/>
      <c r="E40" s="79"/>
      <c r="F40" s="23"/>
      <c r="G40" s="45"/>
      <c r="H40" s="45"/>
      <c r="I40" s="45"/>
      <c r="J40" s="79"/>
      <c r="K40" s="79"/>
      <c r="L40" s="23"/>
      <c r="M40" s="45"/>
      <c r="N40" s="45"/>
      <c r="O40" s="45"/>
      <c r="P40" s="79"/>
      <c r="Q40" s="79"/>
      <c r="R40" s="23"/>
      <c r="S40" s="79"/>
      <c r="T40" s="79"/>
      <c r="U40" s="45"/>
      <c r="V40" s="79"/>
      <c r="W40" s="79"/>
      <c r="X40" s="23"/>
      <c r="Y40" s="45"/>
      <c r="Z40" s="45"/>
      <c r="AA40" s="45"/>
      <c r="AB40" s="79"/>
      <c r="AC40" s="79"/>
      <c r="AD40" s="23"/>
      <c r="AE40" s="79"/>
      <c r="AF40" s="79"/>
      <c r="AG40" s="45"/>
      <c r="AH40" s="79"/>
      <c r="AI40" s="79"/>
      <c r="AJ40" s="23"/>
      <c r="AK40" s="45"/>
      <c r="AL40" s="45"/>
      <c r="AM40" s="45"/>
      <c r="AN40" s="79"/>
      <c r="AO40" s="79"/>
      <c r="AP40" s="23"/>
      <c r="AQ40" s="45"/>
      <c r="AR40" s="45"/>
      <c r="AS40" s="45"/>
      <c r="AT40" s="79"/>
      <c r="AU40" s="79"/>
      <c r="AV40" s="23"/>
      <c r="AW40" s="45"/>
      <c r="AX40" s="45"/>
      <c r="AY40" s="45"/>
      <c r="AZ40" s="79"/>
      <c r="BA40" s="79"/>
      <c r="BB40" s="23"/>
      <c r="BC40" s="45"/>
      <c r="BD40" s="45"/>
      <c r="BE40" s="45"/>
      <c r="BF40" s="79"/>
      <c r="BG40" s="79"/>
    </row>
    <row x14ac:dyDescent="0.25" r="41" customHeight="1" ht="18.75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45"/>
      <c r="N41" s="45"/>
      <c r="O41" s="45"/>
      <c r="P41" s="79"/>
      <c r="Q41" s="79"/>
      <c r="R41" s="23"/>
      <c r="S41" s="79"/>
      <c r="T41" s="79"/>
      <c r="U41" s="45"/>
      <c r="V41" s="79"/>
      <c r="W41" s="79"/>
      <c r="X41" s="23"/>
      <c r="Y41" s="124" t="s">
        <v>65</v>
      </c>
      <c r="Z41" s="125"/>
      <c r="AA41" s="126"/>
      <c r="AB41" s="27"/>
      <c r="AC41" s="46"/>
      <c r="AD41" s="23"/>
      <c r="AE41" s="79"/>
      <c r="AF41" s="79"/>
      <c r="AG41" s="45"/>
      <c r="AH41" s="79"/>
      <c r="AI41" s="79"/>
      <c r="AJ41" s="23"/>
      <c r="AK41" s="124" t="s">
        <v>66</v>
      </c>
      <c r="AL41" s="125"/>
      <c r="AM41" s="125"/>
      <c r="AN41" s="27"/>
      <c r="AO41" s="27"/>
      <c r="AP41" s="23"/>
      <c r="AQ41" s="45"/>
      <c r="AR41" s="45"/>
      <c r="AS41" s="45"/>
      <c r="AT41" s="79"/>
      <c r="AU41" s="79"/>
      <c r="AV41" s="23"/>
      <c r="AW41" s="45"/>
      <c r="AX41" s="45"/>
      <c r="AY41" s="45"/>
      <c r="AZ41" s="79"/>
      <c r="BA41" s="79"/>
      <c r="BB41" s="23"/>
      <c r="BC41" s="45"/>
      <c r="BD41" s="45"/>
      <c r="BE41" s="45"/>
      <c r="BF41" s="79"/>
      <c r="BG41" s="79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45"/>
      <c r="N42" s="45"/>
      <c r="O42" s="45"/>
      <c r="P42" s="79"/>
      <c r="Q42" s="79"/>
      <c r="R42" s="23"/>
      <c r="S42" s="79"/>
      <c r="T42" s="79"/>
      <c r="U42" s="45"/>
      <c r="V42" s="79"/>
      <c r="W42" s="79"/>
      <c r="X42" s="23"/>
      <c r="Y42" s="127"/>
      <c r="Z42" s="128"/>
      <c r="AA42" s="129"/>
      <c r="AB42" s="34">
        <v>2</v>
      </c>
      <c r="AC42" s="34">
        <f>AB42*17</f>
      </c>
      <c r="AD42" s="23"/>
      <c r="AE42" s="79"/>
      <c r="AF42" s="79"/>
      <c r="AG42" s="45"/>
      <c r="AH42" s="79"/>
      <c r="AI42" s="79"/>
      <c r="AJ42" s="23"/>
      <c r="AK42" s="127"/>
      <c r="AL42" s="128"/>
      <c r="AM42" s="128"/>
      <c r="AN42" s="34">
        <v>4</v>
      </c>
      <c r="AO42" s="34">
        <f>AN42*17</f>
      </c>
      <c r="AP42" s="23"/>
      <c r="AQ42" s="45"/>
      <c r="AR42" s="45"/>
      <c r="AS42" s="45"/>
      <c r="AT42" s="79"/>
      <c r="AU42" s="79"/>
      <c r="AV42" s="23"/>
      <c r="AW42" s="45"/>
      <c r="AX42" s="45"/>
      <c r="AY42" s="45"/>
      <c r="AZ42" s="79"/>
      <c r="BA42" s="79"/>
      <c r="BB42" s="23"/>
      <c r="BC42" s="45"/>
      <c r="BD42" s="45"/>
      <c r="BE42" s="45"/>
      <c r="BF42" s="79"/>
      <c r="BG42" s="79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45"/>
      <c r="N43" s="45"/>
      <c r="O43" s="45"/>
      <c r="P43" s="79"/>
      <c r="Q43" s="79"/>
      <c r="R43" s="23"/>
      <c r="S43" s="79"/>
      <c r="T43" s="79"/>
      <c r="U43" s="45"/>
      <c r="V43" s="79"/>
      <c r="W43" s="79"/>
      <c r="X43" s="23"/>
      <c r="Y43" s="130"/>
      <c r="Z43" s="131"/>
      <c r="AA43" s="132"/>
      <c r="AB43" s="41"/>
      <c r="AC43" s="47"/>
      <c r="AD43" s="23"/>
      <c r="AE43" s="79"/>
      <c r="AF43" s="79"/>
      <c r="AG43" s="45"/>
      <c r="AH43" s="79"/>
      <c r="AI43" s="79"/>
      <c r="AJ43" s="23"/>
      <c r="AK43" s="130"/>
      <c r="AL43" s="131"/>
      <c r="AM43" s="131"/>
      <c r="AN43" s="41"/>
      <c r="AO43" s="41"/>
      <c r="AP43" s="23"/>
      <c r="AQ43" s="45"/>
      <c r="AR43" s="45"/>
      <c r="AS43" s="45"/>
      <c r="AT43" s="79"/>
      <c r="AU43" s="79"/>
      <c r="AV43" s="23"/>
      <c r="AW43" s="45"/>
      <c r="AX43" s="45"/>
      <c r="AY43" s="45"/>
      <c r="AZ43" s="79"/>
      <c r="BA43" s="79"/>
      <c r="BB43" s="23"/>
      <c r="BC43" s="45"/>
      <c r="BD43" s="45"/>
      <c r="BE43" s="45"/>
      <c r="BF43" s="79"/>
      <c r="BG43" s="79"/>
    </row>
    <row x14ac:dyDescent="0.25" r="44" customHeight="1" ht="18.75">
      <c r="A44" s="45"/>
      <c r="B44" s="45"/>
      <c r="C44" s="45"/>
      <c r="D44" s="79"/>
      <c r="E44" s="79"/>
      <c r="F44" s="23"/>
      <c r="G44" s="45"/>
      <c r="H44" s="45"/>
      <c r="I44" s="45"/>
      <c r="J44" s="79"/>
      <c r="K44" s="79"/>
      <c r="L44" s="23"/>
      <c r="M44" s="45"/>
      <c r="N44" s="45"/>
      <c r="O44" s="45"/>
      <c r="P44" s="79"/>
      <c r="Q44" s="79"/>
      <c r="R44" s="23"/>
      <c r="S44" s="79"/>
      <c r="T44" s="79"/>
      <c r="U44" s="45"/>
      <c r="V44" s="79"/>
      <c r="W44" s="79"/>
      <c r="X44" s="23"/>
      <c r="Y44" s="45"/>
      <c r="Z44" s="45"/>
      <c r="AA44" s="45"/>
      <c r="AB44" s="79"/>
      <c r="AC44" s="79"/>
      <c r="AD44" s="23"/>
      <c r="AE44" s="79"/>
      <c r="AF44" s="79"/>
      <c r="AG44" s="45"/>
      <c r="AH44" s="79"/>
      <c r="AI44" s="79"/>
      <c r="AJ44" s="23"/>
      <c r="AK44" s="45"/>
      <c r="AL44" s="45"/>
      <c r="AM44" s="45"/>
      <c r="AN44" s="79"/>
      <c r="AO44" s="79"/>
      <c r="AP44" s="23"/>
      <c r="AQ44" s="45"/>
      <c r="AR44" s="45"/>
      <c r="AS44" s="45"/>
      <c r="AT44" s="79"/>
      <c r="AU44" s="79"/>
      <c r="AV44" s="23"/>
      <c r="AW44" s="45"/>
      <c r="AX44" s="45"/>
      <c r="AY44" s="45"/>
      <c r="AZ44" s="79"/>
      <c r="BA44" s="79"/>
      <c r="BB44" s="23"/>
      <c r="BC44" s="45"/>
      <c r="BD44" s="45"/>
      <c r="BE44" s="45"/>
      <c r="BF44" s="79"/>
      <c r="BG44" s="79"/>
    </row>
    <row x14ac:dyDescent="0.25" r="45" customHeight="1" ht="18.75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8.75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8.75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8.75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18.75">
      <c r="A49" s="45"/>
      <c r="B49" s="45"/>
      <c r="C49" s="45"/>
      <c r="D49" s="79"/>
      <c r="E49" s="79"/>
      <c r="F49" s="45"/>
      <c r="G49" s="45"/>
      <c r="H49" s="45"/>
      <c r="I49" s="45"/>
      <c r="J49" s="79"/>
      <c r="K49" s="79"/>
      <c r="L49" s="45"/>
      <c r="M49" s="45"/>
      <c r="N49" s="45"/>
      <c r="O49" s="45"/>
      <c r="P49" s="79"/>
      <c r="Q49" s="79"/>
      <c r="R49" s="45"/>
      <c r="S49" s="79"/>
      <c r="T49" s="79"/>
      <c r="U49" s="45"/>
      <c r="V49" s="79"/>
      <c r="W49" s="79"/>
      <c r="X49" s="45"/>
      <c r="Y49" s="45"/>
      <c r="Z49" s="45"/>
      <c r="AA49" s="45"/>
      <c r="AB49" s="79"/>
      <c r="AC49" s="79"/>
      <c r="AD49" s="45"/>
      <c r="AE49" s="79"/>
      <c r="AF49" s="79"/>
      <c r="AG49" s="45"/>
      <c r="AH49" s="79"/>
      <c r="AI49" s="79"/>
      <c r="AJ49" s="45"/>
      <c r="AK49" s="45"/>
      <c r="AL49" s="45"/>
      <c r="AM49" s="45"/>
      <c r="AN49" s="79"/>
      <c r="AO49" s="79"/>
      <c r="AP49" s="45"/>
      <c r="AQ49" s="45"/>
      <c r="AR49" s="45"/>
      <c r="AS49" s="45"/>
      <c r="AT49" s="79"/>
      <c r="AU49" s="79"/>
      <c r="AV49" s="45"/>
      <c r="AW49" s="45"/>
      <c r="AX49" s="45"/>
      <c r="AY49" s="45"/>
      <c r="AZ49" s="79"/>
      <c r="BA49" s="79"/>
      <c r="BB49" s="45"/>
      <c r="BC49" s="45"/>
      <c r="BD49" s="45"/>
      <c r="BE49" s="45"/>
      <c r="BF49" s="79"/>
      <c r="BG49" s="79"/>
    </row>
    <row x14ac:dyDescent="0.25" r="50" customHeight="1" ht="18.75">
      <c r="A50" s="45"/>
      <c r="B50" s="45"/>
      <c r="C50" s="45"/>
      <c r="D50" s="79"/>
      <c r="E50" s="79"/>
      <c r="F50" s="45"/>
      <c r="G50" s="45"/>
      <c r="H50" s="45"/>
      <c r="I50" s="45"/>
      <c r="J50" s="57" t="s">
        <v>71</v>
      </c>
      <c r="K50" s="20"/>
      <c r="L50" s="19"/>
      <c r="M50" s="19"/>
      <c r="N50" s="19"/>
      <c r="O50" s="19"/>
      <c r="P50" s="20"/>
      <c r="Q50" s="21"/>
      <c r="R50" s="45"/>
      <c r="S50" s="79"/>
      <c r="T50" s="79"/>
      <c r="U50" s="45"/>
      <c r="V50" s="57" t="s">
        <v>72</v>
      </c>
      <c r="W50" s="20"/>
      <c r="X50" s="19"/>
      <c r="Y50" s="19"/>
      <c r="Z50" s="19"/>
      <c r="AA50" s="19"/>
      <c r="AB50" s="20"/>
      <c r="AC50" s="21"/>
      <c r="AD50" s="45"/>
      <c r="AE50" s="79"/>
      <c r="AF50" s="79"/>
      <c r="AG50" s="45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45"/>
      <c r="AW50" s="45"/>
      <c r="AX50" s="45"/>
      <c r="AY50" s="45"/>
      <c r="AZ50" s="79"/>
      <c r="BA50" s="79"/>
      <c r="BB50" s="45"/>
      <c r="BC50" s="45"/>
      <c r="BD50" s="45"/>
      <c r="BE50" s="45"/>
      <c r="BF50" s="79"/>
      <c r="BG50" s="79"/>
    </row>
    <row x14ac:dyDescent="0.25" r="51" customHeight="1" ht="18.75">
      <c r="A51" s="45"/>
      <c r="B51" s="45"/>
      <c r="C51" s="45"/>
      <c r="D51" s="79"/>
      <c r="E51" s="79"/>
      <c r="F51" s="45"/>
      <c r="G51" s="45"/>
      <c r="H51" s="45"/>
      <c r="I51" s="45"/>
      <c r="J51" s="62" t="s">
        <v>74</v>
      </c>
      <c r="K51" s="63"/>
      <c r="L51" s="49"/>
      <c r="M51" s="49"/>
      <c r="N51" s="49"/>
      <c r="O51" s="64"/>
      <c r="P51" s="65">
        <f>SUM(D45:AU45)</f>
      </c>
      <c r="Q51" s="66"/>
      <c r="R51" s="45"/>
      <c r="S51" s="79"/>
      <c r="T51" s="79"/>
      <c r="U51" s="45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45"/>
      <c r="AE51" s="79"/>
      <c r="AF51" s="79"/>
      <c r="AG51" s="45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45"/>
      <c r="AW51" s="45"/>
      <c r="AX51" s="45"/>
      <c r="AY51" s="45"/>
      <c r="AZ51" s="79"/>
      <c r="BA51" s="79"/>
      <c r="BB51" s="45"/>
      <c r="BC51" s="45"/>
      <c r="BD51" s="45"/>
      <c r="BE51" s="45"/>
      <c r="BF51" s="79"/>
      <c r="BG51" s="79"/>
    </row>
    <row x14ac:dyDescent="0.25" r="52" customHeight="1" ht="18.75">
      <c r="A52" s="114" t="s">
        <v>165</v>
      </c>
      <c r="B52" s="45"/>
      <c r="C52" s="45"/>
      <c r="D52" s="79"/>
      <c r="E52" s="79"/>
      <c r="F52" s="45"/>
      <c r="G52" s="45"/>
      <c r="H52" s="45"/>
      <c r="I52" s="45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45"/>
      <c r="S52" s="79"/>
      <c r="T52" s="79"/>
      <c r="U52" s="45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45"/>
      <c r="AE52" s="79"/>
      <c r="AF52" s="79"/>
      <c r="AG52" s="45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45"/>
      <c r="AW52" s="45"/>
      <c r="AX52" s="45"/>
      <c r="AY52" s="45"/>
      <c r="AZ52" s="79"/>
      <c r="BA52" s="79"/>
      <c r="BB52" s="45"/>
      <c r="BC52" s="45"/>
      <c r="BD52" s="45"/>
      <c r="BE52" s="45"/>
      <c r="BF52" s="79"/>
      <c r="BG52" s="79"/>
    </row>
    <row x14ac:dyDescent="0.25" r="53" customHeight="1" ht="18.75">
      <c r="A53" s="45"/>
      <c r="B53" s="45"/>
      <c r="C53" s="45"/>
      <c r="D53" s="79"/>
      <c r="E53" s="79"/>
      <c r="F53" s="45"/>
      <c r="G53" s="45"/>
      <c r="H53" s="45"/>
      <c r="I53" s="45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45"/>
      <c r="S53" s="79"/>
      <c r="T53" s="79"/>
      <c r="U53" s="45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45"/>
      <c r="AE53" s="79"/>
      <c r="AF53" s="79"/>
      <c r="AG53" s="45"/>
      <c r="AH53" s="78"/>
      <c r="AI53" s="79"/>
      <c r="AJ53" s="45"/>
      <c r="AK53" s="45"/>
      <c r="AL53" s="45"/>
      <c r="AM53" s="45"/>
      <c r="AN53" s="79"/>
      <c r="AO53" s="79"/>
      <c r="AP53" s="45"/>
      <c r="AQ53" s="45"/>
      <c r="AR53" s="45"/>
      <c r="AS53" s="45"/>
      <c r="AT53" s="80"/>
      <c r="AU53" s="81"/>
      <c r="AV53" s="45"/>
      <c r="AW53" s="45"/>
      <c r="AX53" s="45"/>
      <c r="AY53" s="45"/>
      <c r="AZ53" s="79"/>
      <c r="BA53" s="79"/>
      <c r="BB53" s="45"/>
      <c r="BC53" s="45"/>
      <c r="BD53" s="45"/>
      <c r="BE53" s="45"/>
      <c r="BF53" s="79"/>
      <c r="BG53" s="79"/>
    </row>
    <row x14ac:dyDescent="0.25" r="54" customHeight="1" ht="18.75">
      <c r="A54" s="45"/>
      <c r="B54" s="45"/>
      <c r="C54" s="45"/>
      <c r="D54" s="79"/>
      <c r="E54" s="79"/>
      <c r="F54" s="45"/>
      <c r="G54" s="45"/>
      <c r="H54" s="45"/>
      <c r="I54" s="45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45"/>
      <c r="S54" s="79"/>
      <c r="T54" s="79"/>
      <c r="U54" s="45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45"/>
      <c r="AE54" s="79"/>
      <c r="AF54" s="79"/>
      <c r="AG54" s="45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45"/>
      <c r="AW54" s="45"/>
      <c r="AX54" s="45"/>
      <c r="AY54" s="45"/>
      <c r="AZ54" s="79"/>
      <c r="BA54" s="79"/>
      <c r="BB54" s="45"/>
      <c r="BC54" s="45"/>
      <c r="BD54" s="45"/>
      <c r="BE54" s="45"/>
      <c r="BF54" s="79"/>
      <c r="BG54" s="79"/>
    </row>
    <row x14ac:dyDescent="0.25" r="55" customHeight="1" ht="18.75">
      <c r="A55" s="45"/>
      <c r="B55" s="45"/>
      <c r="C55" s="45"/>
      <c r="D55" s="79"/>
      <c r="E55" s="79"/>
      <c r="F55" s="45"/>
      <c r="G55" s="45"/>
      <c r="H55" s="45"/>
      <c r="I55" s="45"/>
      <c r="J55" s="78" t="s">
        <v>80</v>
      </c>
      <c r="K55" s="79"/>
      <c r="L55" s="45"/>
      <c r="M55" s="45"/>
      <c r="N55" s="45"/>
      <c r="O55" s="45"/>
      <c r="P55" s="82">
        <f>BF28</f>
      </c>
      <c r="Q55" s="83"/>
      <c r="R55" s="45"/>
      <c r="S55" s="79"/>
      <c r="T55" s="79"/>
      <c r="U55" s="45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45"/>
      <c r="AE55" s="79"/>
      <c r="AF55" s="79"/>
      <c r="AG55" s="45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45"/>
      <c r="AW55" s="45"/>
      <c r="AX55" s="45"/>
      <c r="AY55" s="45"/>
      <c r="AZ55" s="79"/>
      <c r="BA55" s="79"/>
      <c r="BB55" s="45"/>
      <c r="BC55" s="45"/>
      <c r="BD55" s="45"/>
      <c r="BE55" s="45"/>
      <c r="BF55" s="79"/>
      <c r="BG55" s="79"/>
    </row>
    <row x14ac:dyDescent="0.25" r="56" customHeight="1" ht="18.75">
      <c r="A56" s="45"/>
      <c r="B56" s="45"/>
      <c r="C56" s="45"/>
      <c r="D56" s="79"/>
      <c r="E56" s="79"/>
      <c r="F56" s="45"/>
      <c r="G56" s="45"/>
      <c r="H56" s="45"/>
      <c r="I56" s="45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45"/>
      <c r="S56" s="79"/>
      <c r="T56" s="79"/>
      <c r="U56" s="45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45"/>
      <c r="AE56" s="79"/>
      <c r="AF56" s="79"/>
      <c r="AG56" s="45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45"/>
      <c r="AW56" s="45"/>
      <c r="AX56" s="45"/>
      <c r="AY56" s="45"/>
      <c r="AZ56" s="79"/>
      <c r="BA56" s="79"/>
      <c r="BB56" s="45"/>
      <c r="BC56" s="45"/>
      <c r="BD56" s="45"/>
      <c r="BE56" s="45"/>
      <c r="BF56" s="79"/>
      <c r="BG56" s="79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2"/>
      <c r="M57" s="12"/>
      <c r="N57" s="12"/>
      <c r="O57" s="12"/>
      <c r="P57" s="11"/>
      <c r="Q57" s="11"/>
      <c r="R57" s="12"/>
      <c r="S57" s="11"/>
      <c r="T57" s="11"/>
      <c r="U57" s="12"/>
      <c r="V57" s="11"/>
      <c r="W57" s="11"/>
      <c r="X57" s="12"/>
      <c r="Y57" s="12"/>
      <c r="Z57" s="12"/>
      <c r="AA57" s="12"/>
      <c r="AB57" s="11"/>
      <c r="AC57" s="11"/>
      <c r="AD57" s="12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2"/>
      <c r="M58" s="12"/>
      <c r="N58" s="12"/>
      <c r="O58" s="12"/>
      <c r="P58" s="11"/>
      <c r="Q58" s="11"/>
      <c r="R58" s="12"/>
      <c r="S58" s="11"/>
      <c r="T58" s="11"/>
      <c r="U58" s="12"/>
      <c r="V58" s="11"/>
      <c r="W58" s="11"/>
      <c r="X58" s="12"/>
      <c r="Y58" s="12"/>
      <c r="Z58" s="12"/>
      <c r="AA58" s="12"/>
      <c r="AB58" s="11"/>
      <c r="AC58" s="11"/>
      <c r="AD58" s="12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2"/>
      <c r="M59" s="12"/>
      <c r="N59" s="12"/>
      <c r="O59" s="12"/>
      <c r="P59" s="11"/>
      <c r="Q59" s="11"/>
      <c r="R59" s="12"/>
      <c r="S59" s="11"/>
      <c r="T59" s="11"/>
      <c r="U59" s="12"/>
      <c r="V59" s="11"/>
      <c r="W59" s="11"/>
      <c r="X59" s="12"/>
      <c r="Y59" s="12"/>
      <c r="Z59" s="12"/>
      <c r="AA59" s="12"/>
      <c r="AB59" s="11"/>
      <c r="AC59" s="11"/>
      <c r="AD59" s="12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79"/>
      <c r="L60" s="45"/>
      <c r="M60" s="45"/>
      <c r="N60" s="45"/>
      <c r="O60" s="45"/>
      <c r="P60" s="79"/>
      <c r="Q60" s="79"/>
      <c r="R60" s="117"/>
      <c r="S60" s="79"/>
      <c r="T60" s="79"/>
      <c r="U60" s="45"/>
      <c r="V60" s="116" t="s">
        <v>77</v>
      </c>
      <c r="W60" s="79"/>
      <c r="X60" s="45"/>
      <c r="Y60" s="45"/>
      <c r="Z60" s="45"/>
      <c r="AA60" s="45"/>
      <c r="AB60" s="79"/>
      <c r="AC60" s="79"/>
      <c r="AD60" s="45"/>
      <c r="AE60" s="79"/>
      <c r="AF60" s="79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79" t="s">
        <v>166</v>
      </c>
      <c r="K61" s="118"/>
      <c r="L61" s="119"/>
      <c r="M61" s="119"/>
      <c r="N61" s="119"/>
      <c r="O61" s="119"/>
      <c r="P61" s="118"/>
      <c r="Q61" s="118"/>
      <c r="R61" s="119"/>
      <c r="S61" s="118"/>
      <c r="T61" s="79" t="s">
        <v>93</v>
      </c>
      <c r="U61" s="119"/>
      <c r="V61" s="79" t="s">
        <v>167</v>
      </c>
      <c r="W61" s="11"/>
      <c r="X61" s="12"/>
      <c r="Y61" s="12"/>
      <c r="Z61" s="12"/>
      <c r="AA61" s="12"/>
      <c r="AB61" s="11"/>
      <c r="AC61" s="11"/>
      <c r="AD61" s="12"/>
      <c r="AE61" s="11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79"/>
      <c r="K62" s="118"/>
      <c r="L62" s="119"/>
      <c r="M62" s="119"/>
      <c r="N62" s="119"/>
      <c r="O62" s="119"/>
      <c r="P62" s="118"/>
      <c r="Q62" s="118"/>
      <c r="R62" s="119"/>
      <c r="S62" s="118"/>
      <c r="T62" s="79"/>
      <c r="U62" s="119"/>
      <c r="V62" s="79" t="s">
        <v>168</v>
      </c>
      <c r="W62" s="79"/>
      <c r="X62" s="45"/>
      <c r="Y62" s="45"/>
      <c r="Z62" s="45"/>
      <c r="AA62" s="45"/>
      <c r="AB62" s="79"/>
      <c r="AC62" s="79"/>
      <c r="AD62" s="45"/>
      <c r="AE62" s="79"/>
      <c r="AF62" s="79" t="s">
        <v>93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/>
      <c r="W63" s="79"/>
      <c r="X63" s="45"/>
      <c r="Y63" s="45"/>
      <c r="Z63" s="45"/>
      <c r="AA63" s="45"/>
      <c r="AB63" s="79"/>
      <c r="AC63" s="79"/>
      <c r="AD63" s="45"/>
      <c r="AE63" s="79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79"/>
      <c r="W64" s="79"/>
      <c r="X64" s="45"/>
      <c r="Y64" s="45"/>
      <c r="Z64" s="45"/>
      <c r="AA64" s="45"/>
      <c r="AB64" s="79"/>
      <c r="AC64" s="79"/>
      <c r="AD64" s="45"/>
      <c r="AE64" s="79"/>
      <c r="AF64" s="79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79"/>
      <c r="K67" s="79"/>
      <c r="L67" s="45"/>
      <c r="M67" s="45"/>
      <c r="N67" s="45"/>
      <c r="O67" s="45"/>
      <c r="P67" s="79"/>
      <c r="Q67" s="79"/>
      <c r="R67" s="45"/>
      <c r="S67" s="79"/>
      <c r="T67" s="79"/>
      <c r="U67" s="45"/>
      <c r="V67" s="79"/>
      <c r="W67" s="79"/>
      <c r="X67" s="45"/>
      <c r="Y67" s="45"/>
      <c r="Z67" s="45"/>
      <c r="AA67" s="45"/>
      <c r="AB67" s="79"/>
      <c r="AC67" s="79"/>
      <c r="AD67" s="45"/>
      <c r="AE67" s="79"/>
      <c r="AF67" s="79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79"/>
      <c r="L68" s="45"/>
      <c r="M68" s="45"/>
      <c r="N68" s="45"/>
      <c r="O68" s="45"/>
      <c r="P68" s="79"/>
      <c r="Q68" s="79"/>
      <c r="R68" s="45"/>
      <c r="S68" s="122">
        <f>SUM(S61:S66)</f>
      </c>
      <c r="T68" s="123">
        <f>SUM(T61:T66)</f>
      </c>
      <c r="U68" s="45"/>
      <c r="V68" s="121" t="s">
        <v>91</v>
      </c>
      <c r="W68" s="79"/>
      <c r="X68" s="45"/>
      <c r="Y68" s="45"/>
      <c r="Z68" s="45"/>
      <c r="AA68" s="45"/>
      <c r="AB68" s="79"/>
      <c r="AC68" s="79"/>
      <c r="AD68" s="45"/>
      <c r="AE68" s="122">
        <f>SUM(AE61:AE64)</f>
      </c>
      <c r="AF68" s="123">
        <f>SUM(AF61:AF65)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8" t="s">
        <v>34</v>
      </c>
      <c r="B22" s="29"/>
      <c r="C22" s="30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42"/>
      <c r="B24" s="43"/>
      <c r="C24" s="44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8" t="s">
        <v>58</v>
      </c>
      <c r="B37" s="29"/>
      <c r="C37" s="30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5"/>
      <c r="B38" s="36"/>
      <c r="C38" s="37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42"/>
      <c r="B39" s="43"/>
      <c r="C39" s="44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4" t="s">
        <v>43</v>
      </c>
      <c r="H27" s="25"/>
      <c r="I27" s="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1"/>
      <c r="H28" s="32"/>
      <c r="I28" s="33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38"/>
      <c r="H29" s="39"/>
      <c r="I29" s="40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153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51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164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124" t="s">
        <v>66</v>
      </c>
      <c r="AL41" s="125"/>
      <c r="AM41" s="1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127"/>
      <c r="AL42" s="128"/>
      <c r="AM42" s="128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130"/>
      <c r="AL43" s="131"/>
      <c r="AM43" s="131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20" t="s">
        <v>92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18" t="s">
        <v>93</v>
      </c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130"/>
      <c r="N29" s="131"/>
      <c r="O29" s="132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163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149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162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8" t="s">
        <v>34</v>
      </c>
      <c r="B22" s="29"/>
      <c r="C22" s="30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42"/>
      <c r="B24" s="43"/>
      <c r="C24" s="44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161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4" t="s">
        <v>66</v>
      </c>
      <c r="AL41" s="25"/>
      <c r="AM41" s="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1"/>
      <c r="AL42" s="32"/>
      <c r="AM42" s="32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38"/>
      <c r="AL43" s="39"/>
      <c r="AM43" s="39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160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20" t="s">
        <v>92</v>
      </c>
      <c r="K61" s="118"/>
      <c r="L61" s="119"/>
      <c r="M61" s="119"/>
      <c r="N61" s="119"/>
      <c r="O61" s="119"/>
      <c r="P61" s="118"/>
      <c r="Q61" s="118"/>
      <c r="R61" s="119"/>
      <c r="S61" s="118"/>
      <c r="T61" s="118" t="s">
        <v>93</v>
      </c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4" t="s">
        <v>28</v>
      </c>
      <c r="Z16" s="25"/>
      <c r="AA16" s="26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31"/>
      <c r="Z17" s="32"/>
      <c r="AA17" s="33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38"/>
      <c r="Z18" s="39"/>
      <c r="AA18" s="40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158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20" t="s">
        <v>159</v>
      </c>
      <c r="K62" s="118"/>
      <c r="L62" s="119"/>
      <c r="M62" s="119"/>
      <c r="N62" s="119"/>
      <c r="O62" s="119"/>
      <c r="P62" s="118"/>
      <c r="Q62" s="118"/>
      <c r="R62" s="119"/>
      <c r="S62" s="118"/>
      <c r="T62" s="155">
        <v>68</v>
      </c>
      <c r="U62" s="119"/>
      <c r="V62" s="79" t="s">
        <v>145</v>
      </c>
      <c r="W62" s="118"/>
      <c r="X62" s="119"/>
      <c r="Y62" s="119"/>
      <c r="Z62" s="119"/>
      <c r="AA62" s="119"/>
      <c r="AB62" s="118"/>
      <c r="AC62" s="118"/>
      <c r="AD62" s="119"/>
      <c r="AE62" s="118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4" t="s">
        <v>66</v>
      </c>
      <c r="AL41" s="25"/>
      <c r="AM41" s="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1"/>
      <c r="AL42" s="32"/>
      <c r="AM42" s="32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38"/>
      <c r="AL43" s="39"/>
      <c r="AM43" s="39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157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45" t="s">
        <v>153</v>
      </c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51</v>
      </c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155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156</v>
      </c>
      <c r="W62" s="118"/>
      <c r="X62" s="119"/>
      <c r="Y62" s="119"/>
      <c r="Z62" s="119"/>
      <c r="AA62" s="119"/>
      <c r="AB62" s="118"/>
      <c r="AC62" s="118"/>
      <c r="AD62" s="119"/>
      <c r="AE62" s="118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 tabSelected="1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9.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8.7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8.7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8.75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8.75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8.75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8.75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42" t="s">
        <v>27</v>
      </c>
      <c r="T16" s="143"/>
      <c r="U16" s="26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44"/>
      <c r="T17" s="145"/>
      <c r="U17" s="33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8.75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46"/>
      <c r="T18" s="147"/>
      <c r="U18" s="40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8.7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8.75">
      <c r="A22" s="28" t="s">
        <v>34</v>
      </c>
      <c r="B22" s="29"/>
      <c r="C22" s="30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42"/>
      <c r="B24" s="43"/>
      <c r="C24" s="44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154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 t="s">
        <v>92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45" t="s">
        <v>93</v>
      </c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4" t="s">
        <v>25</v>
      </c>
      <c r="H14" s="25"/>
      <c r="I14" s="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1"/>
      <c r="H15" s="32"/>
      <c r="I15" s="33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38"/>
      <c r="H16" s="39"/>
      <c r="I16" s="40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4" t="s">
        <v>32</v>
      </c>
      <c r="H18" s="25"/>
      <c r="I18" s="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1"/>
      <c r="H19" s="32"/>
      <c r="I19" s="33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38"/>
      <c r="H20" s="39"/>
      <c r="I20" s="40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4" t="s">
        <v>37</v>
      </c>
      <c r="Z22" s="25"/>
      <c r="AA22" s="26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1"/>
      <c r="Z23" s="32"/>
      <c r="AA23" s="33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38"/>
      <c r="Z24" s="39"/>
      <c r="AA24" s="40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152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45" t="s">
        <v>153</v>
      </c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22">
        <v>51</v>
      </c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151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150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79"/>
      <c r="W63" s="118"/>
      <c r="X63" s="119"/>
      <c r="Y63" s="119"/>
      <c r="Z63" s="119"/>
      <c r="AA63" s="119"/>
      <c r="AB63" s="118"/>
      <c r="AC63" s="118"/>
      <c r="AD63" s="119"/>
      <c r="AE63" s="118"/>
      <c r="AF63" s="79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54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48" t="s">
        <v>21</v>
      </c>
      <c r="T10" s="149"/>
      <c r="U10" s="126"/>
      <c r="V10" s="27"/>
      <c r="W10" s="27"/>
      <c r="X10" s="23"/>
      <c r="Y10" s="24" t="s">
        <v>22</v>
      </c>
      <c r="Z10" s="25"/>
      <c r="AA10" s="26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50"/>
      <c r="T11" s="151"/>
      <c r="U11" s="129"/>
      <c r="V11" s="34">
        <v>4</v>
      </c>
      <c r="W11" s="34">
        <f>V11*17</f>
      </c>
      <c r="X11" s="23"/>
      <c r="Y11" s="31"/>
      <c r="Z11" s="32"/>
      <c r="AA11" s="33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52"/>
      <c r="T12" s="153"/>
      <c r="U12" s="132"/>
      <c r="V12" s="41"/>
      <c r="W12" s="41"/>
      <c r="X12" s="23"/>
      <c r="Y12" s="38"/>
      <c r="Z12" s="39"/>
      <c r="AA12" s="40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48" t="s">
        <v>27</v>
      </c>
      <c r="T16" s="149"/>
      <c r="U16" s="126"/>
      <c r="V16" s="27"/>
      <c r="W16" s="27"/>
      <c r="X16" s="23"/>
      <c r="Y16" s="24" t="s">
        <v>28</v>
      </c>
      <c r="Z16" s="25"/>
      <c r="AA16" s="26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50"/>
      <c r="T17" s="151"/>
      <c r="U17" s="129"/>
      <c r="V17" s="34">
        <v>4</v>
      </c>
      <c r="W17" s="34">
        <f>V17*17</f>
      </c>
      <c r="X17" s="23"/>
      <c r="Y17" s="31"/>
      <c r="Z17" s="32"/>
      <c r="AA17" s="33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52"/>
      <c r="T18" s="153"/>
      <c r="U18" s="132"/>
      <c r="V18" s="41"/>
      <c r="W18" s="41"/>
      <c r="X18" s="23"/>
      <c r="Y18" s="38"/>
      <c r="Z18" s="39"/>
      <c r="AA18" s="40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124" t="s">
        <v>36</v>
      </c>
      <c r="N22" s="125"/>
      <c r="O22" s="1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127"/>
      <c r="N23" s="128"/>
      <c r="O23" s="129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130"/>
      <c r="N24" s="131"/>
      <c r="O24" s="132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124" t="s">
        <v>44</v>
      </c>
      <c r="N27" s="125"/>
      <c r="O27" s="126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127"/>
      <c r="N28" s="128"/>
      <c r="O28" s="129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130"/>
      <c r="N29" s="131"/>
      <c r="O29" s="132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48" t="s">
        <v>59</v>
      </c>
      <c r="T37" s="149"/>
      <c r="U37" s="126"/>
      <c r="V37" s="27"/>
      <c r="W37" s="27"/>
      <c r="X37" s="23"/>
      <c r="Y37" s="124" t="s">
        <v>60</v>
      </c>
      <c r="Z37" s="125"/>
      <c r="AA37" s="126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50"/>
      <c r="T38" s="151"/>
      <c r="U38" s="129"/>
      <c r="V38" s="34">
        <v>4</v>
      </c>
      <c r="W38" s="34">
        <f>V38*17</f>
      </c>
      <c r="X38" s="23"/>
      <c r="Y38" s="127"/>
      <c r="Z38" s="128"/>
      <c r="AA38" s="129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52"/>
      <c r="T39" s="153"/>
      <c r="U39" s="132"/>
      <c r="V39" s="41"/>
      <c r="W39" s="41"/>
      <c r="X39" s="23"/>
      <c r="Y39" s="130"/>
      <c r="Z39" s="131"/>
      <c r="AA39" s="132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148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149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22">
        <v>68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145</v>
      </c>
      <c r="W62" s="118"/>
      <c r="X62" s="119"/>
      <c r="Y62" s="119"/>
      <c r="Z62" s="119"/>
      <c r="AA62" s="119"/>
      <c r="AB62" s="118"/>
      <c r="AC62" s="118"/>
      <c r="AD62" s="119"/>
      <c r="AE62" s="118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124" t="s">
        <v>20</v>
      </c>
      <c r="N10" s="125"/>
      <c r="O10" s="1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127"/>
      <c r="N11" s="128"/>
      <c r="O11" s="129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130"/>
      <c r="N12" s="131"/>
      <c r="O12" s="132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147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"/>
      <c r="W61" s="79"/>
      <c r="X61" s="119"/>
      <c r="Y61" s="119"/>
      <c r="Z61" s="119"/>
      <c r="AA61" s="119"/>
      <c r="AB61" s="118"/>
      <c r="AC61" s="118"/>
      <c r="AD61" s="119"/>
      <c r="AE61" s="79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0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4" t="s">
        <v>66</v>
      </c>
      <c r="AL41" s="25"/>
      <c r="AM41" s="25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1"/>
      <c r="AL42" s="32"/>
      <c r="AM42" s="32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38"/>
      <c r="AL43" s="39"/>
      <c r="AM43" s="39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8" t="s">
        <v>34</v>
      </c>
      <c r="B22" s="29"/>
      <c r="C22" s="30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42"/>
      <c r="B24" s="43"/>
      <c r="C24" s="44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146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130"/>
      <c r="N8" s="131"/>
      <c r="O8" s="132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48" t="s">
        <v>45</v>
      </c>
      <c r="T27" s="149"/>
      <c r="U27" s="126"/>
      <c r="V27" s="27"/>
      <c r="W27" s="27"/>
      <c r="X27" s="23"/>
      <c r="Y27" s="24" t="s">
        <v>46</v>
      </c>
      <c r="Z27" s="25"/>
      <c r="AA27" s="26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50"/>
      <c r="T28" s="151"/>
      <c r="U28" s="129"/>
      <c r="V28" s="34">
        <v>3</v>
      </c>
      <c r="W28" s="34">
        <v>68</v>
      </c>
      <c r="X28" s="23"/>
      <c r="Y28" s="31"/>
      <c r="Z28" s="32"/>
      <c r="AA28" s="33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52"/>
      <c r="T29" s="153"/>
      <c r="U29" s="132"/>
      <c r="V29" s="41"/>
      <c r="W29" s="41"/>
      <c r="X29" s="23"/>
      <c r="Y29" s="38"/>
      <c r="Z29" s="39"/>
      <c r="AA29" s="40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124" t="s">
        <v>51</v>
      </c>
      <c r="N32" s="125"/>
      <c r="O32" s="126"/>
      <c r="P32" s="27"/>
      <c r="Q32" s="27"/>
      <c r="R32" s="23"/>
      <c r="S32" s="148" t="s">
        <v>52</v>
      </c>
      <c r="T32" s="149"/>
      <c r="U32" s="126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127"/>
      <c r="N33" s="128"/>
      <c r="O33" s="129"/>
      <c r="P33" s="34">
        <v>3</v>
      </c>
      <c r="Q33" s="34">
        <f>(P33-1)*17+1*34</f>
      </c>
      <c r="R33" s="23"/>
      <c r="S33" s="150"/>
      <c r="T33" s="151"/>
      <c r="U33" s="129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130"/>
      <c r="N34" s="131"/>
      <c r="O34" s="132"/>
      <c r="P34" s="41"/>
      <c r="Q34" s="41"/>
      <c r="R34" s="23"/>
      <c r="S34" s="152"/>
      <c r="T34" s="153"/>
      <c r="U34" s="132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144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145</v>
      </c>
      <c r="W62" s="118"/>
      <c r="X62" s="119"/>
      <c r="Y62" s="119"/>
      <c r="Z62" s="119"/>
      <c r="AA62" s="119"/>
      <c r="AB62" s="118"/>
      <c r="AC62" s="118"/>
      <c r="AD62" s="119"/>
      <c r="AE62" s="118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142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143</v>
      </c>
      <c r="W61" s="118"/>
      <c r="X61" s="119"/>
      <c r="Y61" s="119"/>
      <c r="Z61" s="119"/>
      <c r="AA61" s="119"/>
      <c r="AB61" s="118"/>
      <c r="AC61" s="118"/>
      <c r="AD61" s="119"/>
      <c r="AE61" s="122">
        <v>68</v>
      </c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20" t="s">
        <v>92</v>
      </c>
      <c r="W62" s="118"/>
      <c r="X62" s="119"/>
      <c r="Y62" s="119"/>
      <c r="Z62" s="119"/>
      <c r="AA62" s="119"/>
      <c r="AB62" s="118"/>
      <c r="AC62" s="118"/>
      <c r="AD62" s="119"/>
      <c r="AE62" s="118" t="s">
        <v>93</v>
      </c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4" t="s">
        <v>19</v>
      </c>
      <c r="H10" s="25"/>
      <c r="I10" s="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1"/>
      <c r="H11" s="32"/>
      <c r="I11" s="33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38"/>
      <c r="H12" s="39"/>
      <c r="I12" s="40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4" t="s">
        <v>25</v>
      </c>
      <c r="H14" s="25"/>
      <c r="I14" s="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1"/>
      <c r="H15" s="32"/>
      <c r="I15" s="33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38"/>
      <c r="H16" s="39"/>
      <c r="I16" s="40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4" t="s">
        <v>32</v>
      </c>
      <c r="H18" s="25"/>
      <c r="I18" s="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1"/>
      <c r="H19" s="32"/>
      <c r="I19" s="33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38"/>
      <c r="H20" s="39"/>
      <c r="I20" s="40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4" t="s">
        <v>64</v>
      </c>
      <c r="H41" s="25"/>
      <c r="I41" s="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1"/>
      <c r="H42" s="32"/>
      <c r="I42" s="33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38"/>
      <c r="H43" s="39"/>
      <c r="I43" s="40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/>
      <c r="W61" s="118"/>
      <c r="X61" s="119"/>
      <c r="Y61" s="119"/>
      <c r="Z61" s="119"/>
      <c r="AA61" s="119"/>
      <c r="AB61" s="118"/>
      <c r="AC61" s="118"/>
      <c r="AD61" s="119"/>
      <c r="AE61" s="118"/>
      <c r="AF61" s="79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/>
      <c r="W62" s="118"/>
      <c r="X62" s="119"/>
      <c r="Y62" s="119"/>
      <c r="Z62" s="119"/>
      <c r="AA62" s="119"/>
      <c r="AB62" s="118"/>
      <c r="AC62" s="118"/>
      <c r="AD62" s="119"/>
      <c r="AE62" s="118"/>
      <c r="AF62" s="79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141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140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139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2" t="s">
        <v>15</v>
      </c>
      <c r="T6" s="143"/>
      <c r="U6" s="26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44"/>
      <c r="T7" s="145"/>
      <c r="U7" s="33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46"/>
      <c r="T8" s="147"/>
      <c r="U8" s="40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124" t="s">
        <v>26</v>
      </c>
      <c r="N14" s="125"/>
      <c r="O14" s="1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127"/>
      <c r="N15" s="128"/>
      <c r="O15" s="129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130"/>
      <c r="N16" s="131"/>
      <c r="O16" s="132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124" t="s">
        <v>33</v>
      </c>
      <c r="N18" s="125"/>
      <c r="O18" s="126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127"/>
      <c r="N19" s="128"/>
      <c r="O19" s="129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130"/>
      <c r="N20" s="131"/>
      <c r="O20" s="132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138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4" t="s">
        <v>25</v>
      </c>
      <c r="H14" s="25"/>
      <c r="I14" s="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1"/>
      <c r="H15" s="32"/>
      <c r="I15" s="33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38"/>
      <c r="H16" s="39"/>
      <c r="I16" s="40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136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135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 t="s">
        <v>99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18" t="s">
        <v>93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2" t="s">
        <v>15</v>
      </c>
      <c r="T6" s="143"/>
      <c r="U6" s="26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44"/>
      <c r="T7" s="145"/>
      <c r="U7" s="33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46"/>
      <c r="T8" s="147"/>
      <c r="U8" s="40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133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132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92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99</v>
      </c>
      <c r="W62" s="118"/>
      <c r="X62" s="119"/>
      <c r="Y62" s="119"/>
      <c r="Z62" s="119"/>
      <c r="AA62" s="119"/>
      <c r="AB62" s="118"/>
      <c r="AC62" s="118"/>
      <c r="AD62" s="119"/>
      <c r="AE62" s="79" t="s">
        <v>93</v>
      </c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8" t="s">
        <v>34</v>
      </c>
      <c r="B22" s="29"/>
      <c r="C22" s="30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42"/>
      <c r="B24" s="43"/>
      <c r="C24" s="44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8" t="s">
        <v>58</v>
      </c>
      <c r="B37" s="29"/>
      <c r="C37" s="30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5"/>
      <c r="B38" s="36"/>
      <c r="C38" s="37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42"/>
      <c r="B39" s="43"/>
      <c r="C39" s="44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2" t="s">
        <v>15</v>
      </c>
      <c r="T6" s="143"/>
      <c r="U6" s="26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44"/>
      <c r="T7" s="145"/>
      <c r="U7" s="33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46"/>
      <c r="T8" s="147"/>
      <c r="U8" s="40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131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129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 t="s">
        <v>130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18" t="s">
        <v>93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128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126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4" t="s">
        <v>19</v>
      </c>
      <c r="H10" s="25"/>
      <c r="I10" s="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1"/>
      <c r="H11" s="32"/>
      <c r="I11" s="33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38"/>
      <c r="H12" s="39"/>
      <c r="I12" s="40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4" t="s">
        <v>43</v>
      </c>
      <c r="H27" s="25"/>
      <c r="I27" s="26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1"/>
      <c r="H28" s="32"/>
      <c r="I28" s="33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38"/>
      <c r="H29" s="39"/>
      <c r="I29" s="40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122">
        <v>68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125</v>
      </c>
      <c r="W62" s="118"/>
      <c r="X62" s="119"/>
      <c r="Y62" s="119"/>
      <c r="Z62" s="119"/>
      <c r="AA62" s="119"/>
      <c r="AB62" s="118"/>
      <c r="AC62" s="118"/>
      <c r="AD62" s="119"/>
      <c r="AE62" s="118" t="s">
        <v>93</v>
      </c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8" t="s">
        <v>42</v>
      </c>
      <c r="B27" s="29"/>
      <c r="C27" s="30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5"/>
      <c r="B28" s="36"/>
      <c r="C28" s="37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42"/>
      <c r="B29" s="43"/>
      <c r="C29" s="44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123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124" t="s">
        <v>14</v>
      </c>
      <c r="N6" s="125"/>
      <c r="O6" s="126"/>
      <c r="P6" s="27"/>
      <c r="Q6" s="27"/>
      <c r="R6" s="23"/>
      <c r="S6" s="142" t="s">
        <v>15</v>
      </c>
      <c r="T6" s="143"/>
      <c r="U6" s="26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127"/>
      <c r="N7" s="128"/>
      <c r="O7" s="129"/>
      <c r="P7" s="34">
        <v>4</v>
      </c>
      <c r="Q7" s="34">
        <f>P7*17</f>
      </c>
      <c r="R7" s="23"/>
      <c r="S7" s="144"/>
      <c r="T7" s="145"/>
      <c r="U7" s="33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130"/>
      <c r="N8" s="131"/>
      <c r="O8" s="132"/>
      <c r="P8" s="41"/>
      <c r="Q8" s="41"/>
      <c r="R8" s="23"/>
      <c r="S8" s="146"/>
      <c r="T8" s="147"/>
      <c r="U8" s="40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122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 t="s">
        <v>92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18" t="s">
        <v>93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4" t="s">
        <v>19</v>
      </c>
      <c r="H10" s="25"/>
      <c r="I10" s="26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1"/>
      <c r="H11" s="32"/>
      <c r="I11" s="33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38"/>
      <c r="H12" s="39"/>
      <c r="I12" s="40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4" t="s">
        <v>35</v>
      </c>
      <c r="H22" s="25"/>
      <c r="I22" s="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1"/>
      <c r="H23" s="32"/>
      <c r="I23" s="33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38"/>
      <c r="H24" s="39"/>
      <c r="I24" s="40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4" t="s">
        <v>13</v>
      </c>
      <c r="H6" s="25"/>
      <c r="I6" s="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1"/>
      <c r="H7" s="32"/>
      <c r="I7" s="33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38"/>
      <c r="H8" s="39"/>
      <c r="I8" s="40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120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119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33" t="s">
        <v>13</v>
      </c>
      <c r="H6" s="134"/>
      <c r="I6" s="135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133" t="s">
        <v>17</v>
      </c>
      <c r="AR6" s="134"/>
      <c r="AS6" s="135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36"/>
      <c r="H7" s="137"/>
      <c r="I7" s="138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36"/>
      <c r="AR7" s="137"/>
      <c r="AS7" s="138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9"/>
      <c r="H8" s="140"/>
      <c r="I8" s="141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139"/>
      <c r="AR8" s="140"/>
      <c r="AS8" s="141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4" t="s">
        <v>25</v>
      </c>
      <c r="H14" s="25"/>
      <c r="I14" s="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1"/>
      <c r="H15" s="32"/>
      <c r="I15" s="33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38"/>
      <c r="H16" s="39"/>
      <c r="I16" s="40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4" t="s">
        <v>32</v>
      </c>
      <c r="H18" s="25"/>
      <c r="I18" s="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1"/>
      <c r="H19" s="32"/>
      <c r="I19" s="33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38"/>
      <c r="H20" s="39"/>
      <c r="I20" s="40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118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8" t="s">
        <v>12</v>
      </c>
      <c r="B6" s="29"/>
      <c r="C6" s="30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5"/>
      <c r="B7" s="36"/>
      <c r="C7" s="37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42"/>
      <c r="B8" s="43"/>
      <c r="C8" s="44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8" t="s">
        <v>34</v>
      </c>
      <c r="B22" s="29"/>
      <c r="C22" s="30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5"/>
      <c r="B23" s="36"/>
      <c r="C23" s="37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42"/>
      <c r="B24" s="43"/>
      <c r="C24" s="44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8" t="s">
        <v>49</v>
      </c>
      <c r="B32" s="29"/>
      <c r="C32" s="30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5"/>
      <c r="B33" s="36"/>
      <c r="C33" s="37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42"/>
      <c r="B34" s="43"/>
      <c r="C34" s="44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122">
        <v>68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116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4" t="s">
        <v>48</v>
      </c>
      <c r="BD27" s="25"/>
      <c r="BE27" s="26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1"/>
      <c r="BD28" s="32"/>
      <c r="BE28" s="33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38"/>
      <c r="BD29" s="39"/>
      <c r="BE29" s="40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115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110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124" t="s">
        <v>65</v>
      </c>
      <c r="Z41" s="125"/>
      <c r="AA41" s="126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127"/>
      <c r="Z42" s="128"/>
      <c r="AA42" s="129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130"/>
      <c r="Z43" s="131"/>
      <c r="AA43" s="132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112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110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113</v>
      </c>
      <c r="W62" s="118"/>
      <c r="X62" s="119"/>
      <c r="Y62" s="119"/>
      <c r="Z62" s="119"/>
      <c r="AA62" s="119"/>
      <c r="AB62" s="118"/>
      <c r="AC62" s="118"/>
      <c r="AD62" s="119"/>
      <c r="AE62" s="79" t="s">
        <v>93</v>
      </c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111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 t="s">
        <v>92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18" t="s">
        <v>93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4" t="s">
        <v>17</v>
      </c>
      <c r="AR6" s="25"/>
      <c r="AS6" s="26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1"/>
      <c r="AR7" s="32"/>
      <c r="AS7" s="33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38"/>
      <c r="AR8" s="39"/>
      <c r="AS8" s="40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109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110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3" t="s">
        <v>99</v>
      </c>
      <c r="W62" s="118"/>
      <c r="X62" s="119"/>
      <c r="Y62" s="119"/>
      <c r="Z62" s="119"/>
      <c r="AA62" s="119"/>
      <c r="AB62" s="118"/>
      <c r="AC62" s="118"/>
      <c r="AD62" s="119"/>
      <c r="AE62" s="118" t="s">
        <v>93</v>
      </c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4" t="s">
        <v>26</v>
      </c>
      <c r="N14" s="25"/>
      <c r="O14" s="26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1"/>
      <c r="N15" s="32"/>
      <c r="O15" s="33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38"/>
      <c r="N16" s="39"/>
      <c r="O16" s="40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4" t="s">
        <v>33</v>
      </c>
      <c r="N18" s="25"/>
      <c r="O18" s="26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1"/>
      <c r="N19" s="32"/>
      <c r="O19" s="33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38"/>
      <c r="N20" s="39"/>
      <c r="O20" s="40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108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20" t="s">
        <v>92</v>
      </c>
      <c r="W62" s="118"/>
      <c r="X62" s="119"/>
      <c r="Y62" s="119"/>
      <c r="Z62" s="119"/>
      <c r="AA62" s="119"/>
      <c r="AB62" s="118"/>
      <c r="AC62" s="118"/>
      <c r="AD62" s="119"/>
      <c r="AE62" s="118" t="s">
        <v>93</v>
      </c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133" t="s">
        <v>17</v>
      </c>
      <c r="AR6" s="134"/>
      <c r="AS6" s="135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36"/>
      <c r="AR7" s="137"/>
      <c r="AS7" s="138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139"/>
      <c r="AR8" s="140"/>
      <c r="AS8" s="141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105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106</v>
      </c>
      <c r="W61" s="118"/>
      <c r="X61" s="119"/>
      <c r="Y61" s="119"/>
      <c r="Z61" s="119"/>
      <c r="AA61" s="119"/>
      <c r="AB61" s="118"/>
      <c r="AC61" s="118"/>
      <c r="AD61" s="119"/>
      <c r="AE61" s="79"/>
      <c r="AF61" s="122">
        <v>34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79" t="s">
        <v>99</v>
      </c>
      <c r="W62" s="118"/>
      <c r="X62" s="119"/>
      <c r="Y62" s="119"/>
      <c r="Z62" s="119"/>
      <c r="AA62" s="119"/>
      <c r="AB62" s="118"/>
      <c r="AC62" s="118"/>
      <c r="AD62" s="119"/>
      <c r="AE62" s="79"/>
      <c r="AF62" s="122">
        <v>68</v>
      </c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20" t="s">
        <v>92</v>
      </c>
      <c r="W63" s="118"/>
      <c r="X63" s="119"/>
      <c r="Y63" s="119"/>
      <c r="Z63" s="119"/>
      <c r="AA63" s="119"/>
      <c r="AB63" s="118"/>
      <c r="AC63" s="118"/>
      <c r="AD63" s="119"/>
      <c r="AE63" s="118"/>
      <c r="AF63" s="118" t="s">
        <v>93</v>
      </c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v>0</v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8" t="s">
        <v>58</v>
      </c>
      <c r="B37" s="29"/>
      <c r="C37" s="30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5"/>
      <c r="B38" s="36"/>
      <c r="C38" s="37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42"/>
      <c r="B39" s="43"/>
      <c r="C39" s="44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104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133" t="s">
        <v>17</v>
      </c>
      <c r="AR6" s="134"/>
      <c r="AS6" s="135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136"/>
      <c r="AR7" s="137"/>
      <c r="AS7" s="138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139"/>
      <c r="AR8" s="140"/>
      <c r="AS8" s="141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103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 t="s">
        <v>92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18" t="s">
        <v>93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4" t="s">
        <v>25</v>
      </c>
      <c r="H14" s="25"/>
      <c r="I14" s="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1"/>
      <c r="H15" s="32"/>
      <c r="I15" s="33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38"/>
      <c r="H16" s="39"/>
      <c r="I16" s="40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4" t="s">
        <v>32</v>
      </c>
      <c r="H18" s="25"/>
      <c r="I18" s="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1"/>
      <c r="H19" s="32"/>
      <c r="I19" s="33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38"/>
      <c r="H20" s="39"/>
      <c r="I20" s="40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102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101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18" t="s">
        <v>93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100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8" t="s">
        <v>18</v>
      </c>
      <c r="B10" s="29"/>
      <c r="C10" s="30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5"/>
      <c r="B11" s="36"/>
      <c r="C11" s="37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42"/>
      <c r="B12" s="43"/>
      <c r="C12" s="44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98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79" t="s">
        <v>99</v>
      </c>
      <c r="W61" s="118"/>
      <c r="X61" s="119"/>
      <c r="Y61" s="119"/>
      <c r="Z61" s="119"/>
      <c r="AA61" s="119"/>
      <c r="AB61" s="118"/>
      <c r="AC61" s="118"/>
      <c r="AD61" s="119"/>
      <c r="AE61" s="79" t="s">
        <v>93</v>
      </c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4" t="s">
        <v>14</v>
      </c>
      <c r="N6" s="25"/>
      <c r="O6" s="26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1"/>
      <c r="N7" s="32"/>
      <c r="O7" s="33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38"/>
      <c r="N8" s="39"/>
      <c r="O8" s="40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124" t="s">
        <v>19</v>
      </c>
      <c r="H10" s="125"/>
      <c r="I10" s="126"/>
      <c r="J10" s="27"/>
      <c r="K10" s="27"/>
      <c r="L10" s="23"/>
      <c r="M10" s="24" t="s">
        <v>20</v>
      </c>
      <c r="N10" s="25"/>
      <c r="O10" s="26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127"/>
      <c r="H11" s="128"/>
      <c r="I11" s="129"/>
      <c r="J11" s="34">
        <v>5</v>
      </c>
      <c r="K11" s="34">
        <f>J11*17</f>
      </c>
      <c r="L11" s="23"/>
      <c r="M11" s="31"/>
      <c r="N11" s="32"/>
      <c r="O11" s="33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130"/>
      <c r="H12" s="131"/>
      <c r="I12" s="132"/>
      <c r="J12" s="41"/>
      <c r="K12" s="41"/>
      <c r="L12" s="23"/>
      <c r="M12" s="38"/>
      <c r="N12" s="39"/>
      <c r="O12" s="40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124" t="s">
        <v>43</v>
      </c>
      <c r="H27" s="125"/>
      <c r="I27" s="126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127"/>
      <c r="H28" s="128"/>
      <c r="I28" s="129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130"/>
      <c r="H29" s="131"/>
      <c r="I29" s="132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97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96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124" t="s">
        <v>64</v>
      </c>
      <c r="H41" s="125"/>
      <c r="I41" s="126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127"/>
      <c r="H42" s="128"/>
      <c r="I42" s="129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130"/>
      <c r="H43" s="131"/>
      <c r="I43" s="132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95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4" t="s">
        <v>25</v>
      </c>
      <c r="H14" s="25"/>
      <c r="I14" s="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1"/>
      <c r="H15" s="32"/>
      <c r="I15" s="33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38"/>
      <c r="H16" s="39"/>
      <c r="I16" s="40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4" t="s">
        <v>32</v>
      </c>
      <c r="H18" s="25"/>
      <c r="I18" s="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1"/>
      <c r="H19" s="32"/>
      <c r="I19" s="33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38"/>
      <c r="H20" s="39"/>
      <c r="I20" s="40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94</v>
      </c>
      <c r="B52" s="114"/>
      <c r="C52" s="114"/>
      <c r="D52" s="121"/>
      <c r="E52" s="12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18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124" t="s">
        <v>12</v>
      </c>
      <c r="B6" s="125"/>
      <c r="C6" s="126"/>
      <c r="D6" s="27"/>
      <c r="E6" s="27"/>
      <c r="F6" s="23"/>
      <c r="G6" s="124" t="s">
        <v>13</v>
      </c>
      <c r="H6" s="125"/>
      <c r="I6" s="126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127"/>
      <c r="B7" s="128"/>
      <c r="C7" s="129"/>
      <c r="D7" s="34">
        <v>4</v>
      </c>
      <c r="E7" s="34">
        <f>D7*17</f>
      </c>
      <c r="F7" s="23"/>
      <c r="G7" s="127"/>
      <c r="H7" s="128"/>
      <c r="I7" s="129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130"/>
      <c r="B8" s="131"/>
      <c r="C8" s="132"/>
      <c r="D8" s="41"/>
      <c r="E8" s="41"/>
      <c r="F8" s="23"/>
      <c r="G8" s="130"/>
      <c r="H8" s="131"/>
      <c r="I8" s="132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124" t="s">
        <v>25</v>
      </c>
      <c r="H14" s="125"/>
      <c r="I14" s="1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127"/>
      <c r="H15" s="128"/>
      <c r="I15" s="129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130"/>
      <c r="H16" s="131"/>
      <c r="I16" s="132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124" t="s">
        <v>32</v>
      </c>
      <c r="H18" s="125"/>
      <c r="I18" s="1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127"/>
      <c r="H19" s="128"/>
      <c r="I19" s="129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130"/>
      <c r="H20" s="131"/>
      <c r="I20" s="132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4" t="s">
        <v>44</v>
      </c>
      <c r="N27" s="25"/>
      <c r="O27" s="26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1"/>
      <c r="N28" s="32"/>
      <c r="O28" s="33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38"/>
      <c r="N29" s="39"/>
      <c r="O29" s="40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124" t="s">
        <v>63</v>
      </c>
      <c r="B41" s="125"/>
      <c r="C41" s="1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127"/>
      <c r="B42" s="128"/>
      <c r="C42" s="129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130"/>
      <c r="B43" s="131"/>
      <c r="C43" s="132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 t="s">
        <v>92</v>
      </c>
      <c r="W61" s="118"/>
      <c r="X61" s="119"/>
      <c r="Y61" s="119"/>
      <c r="Z61" s="119"/>
      <c r="AA61" s="119"/>
      <c r="AB61" s="118"/>
      <c r="AC61" s="118"/>
      <c r="AD61" s="119"/>
      <c r="AE61" s="118"/>
      <c r="AF61" s="118" t="s">
        <v>93</v>
      </c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124" t="s">
        <v>18</v>
      </c>
      <c r="B10" s="125"/>
      <c r="C10" s="1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127"/>
      <c r="B11" s="128"/>
      <c r="C11" s="129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130"/>
      <c r="B12" s="131"/>
      <c r="C12" s="132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4" t="s">
        <v>25</v>
      </c>
      <c r="H14" s="25"/>
      <c r="I14" s="26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1"/>
      <c r="H15" s="32"/>
      <c r="I15" s="33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38"/>
      <c r="H16" s="39"/>
      <c r="I16" s="40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4" t="s">
        <v>32</v>
      </c>
      <c r="H18" s="25"/>
      <c r="I18" s="26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1"/>
      <c r="H19" s="32"/>
      <c r="I19" s="33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38"/>
      <c r="H20" s="39"/>
      <c r="I20" s="40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124" t="s">
        <v>34</v>
      </c>
      <c r="B22" s="125"/>
      <c r="C22" s="126"/>
      <c r="D22" s="27"/>
      <c r="E22" s="27"/>
      <c r="F22" s="23"/>
      <c r="G22" s="124" t="s">
        <v>35</v>
      </c>
      <c r="H22" s="125"/>
      <c r="I22" s="126"/>
      <c r="J22" s="27"/>
      <c r="K22" s="27"/>
      <c r="L22" s="23"/>
      <c r="M22" s="24" t="s">
        <v>36</v>
      </c>
      <c r="N22" s="25"/>
      <c r="O22" s="26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127"/>
      <c r="B23" s="128"/>
      <c r="C23" s="129"/>
      <c r="D23" s="34">
        <v>4</v>
      </c>
      <c r="E23" s="34">
        <f>D23*17</f>
      </c>
      <c r="F23" s="23"/>
      <c r="G23" s="127"/>
      <c r="H23" s="128"/>
      <c r="I23" s="129"/>
      <c r="J23" s="34">
        <v>3</v>
      </c>
      <c r="K23" s="34">
        <f>(J23-1)*17+1*34</f>
      </c>
      <c r="L23" s="23"/>
      <c r="M23" s="31"/>
      <c r="N23" s="32"/>
      <c r="O23" s="33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130"/>
      <c r="B24" s="131"/>
      <c r="C24" s="132"/>
      <c r="D24" s="41"/>
      <c r="E24" s="41"/>
      <c r="F24" s="23"/>
      <c r="G24" s="130"/>
      <c r="H24" s="131"/>
      <c r="I24" s="132"/>
      <c r="J24" s="41"/>
      <c r="K24" s="41"/>
      <c r="L24" s="23"/>
      <c r="M24" s="38"/>
      <c r="N24" s="39"/>
      <c r="O24" s="40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124" t="s">
        <v>42</v>
      </c>
      <c r="B27" s="125"/>
      <c r="C27" s="1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127"/>
      <c r="B28" s="128"/>
      <c r="C28" s="129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130"/>
      <c r="B29" s="131"/>
      <c r="C29" s="132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124" t="s">
        <v>49</v>
      </c>
      <c r="B32" s="125"/>
      <c r="C32" s="126"/>
      <c r="D32" s="27"/>
      <c r="E32" s="27"/>
      <c r="F32" s="23"/>
      <c r="G32" s="124" t="s">
        <v>50</v>
      </c>
      <c r="H32" s="125"/>
      <c r="I32" s="126"/>
      <c r="J32" s="27"/>
      <c r="K32" s="27"/>
      <c r="L32" s="23"/>
      <c r="M32" s="24" t="s">
        <v>51</v>
      </c>
      <c r="N32" s="25"/>
      <c r="O32" s="26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127"/>
      <c r="B33" s="128"/>
      <c r="C33" s="129"/>
      <c r="D33" s="34">
        <v>3</v>
      </c>
      <c r="E33" s="34">
        <f>(D33-1)*17+1*34</f>
      </c>
      <c r="F33" s="23"/>
      <c r="G33" s="127"/>
      <c r="H33" s="128"/>
      <c r="I33" s="129"/>
      <c r="J33" s="34">
        <v>3</v>
      </c>
      <c r="K33" s="34">
        <f>(J33-1)*17+1*34</f>
      </c>
      <c r="L33" s="23"/>
      <c r="M33" s="31"/>
      <c r="N33" s="32"/>
      <c r="O33" s="33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130"/>
      <c r="B34" s="131"/>
      <c r="C34" s="132"/>
      <c r="D34" s="41"/>
      <c r="E34" s="41"/>
      <c r="F34" s="23"/>
      <c r="G34" s="130"/>
      <c r="H34" s="131"/>
      <c r="I34" s="132"/>
      <c r="J34" s="41"/>
      <c r="K34" s="41"/>
      <c r="L34" s="23"/>
      <c r="M34" s="38"/>
      <c r="N34" s="39"/>
      <c r="O34" s="40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124" t="s">
        <v>58</v>
      </c>
      <c r="B37" s="125"/>
      <c r="C37" s="1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127"/>
      <c r="B38" s="128"/>
      <c r="C38" s="129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130"/>
      <c r="B39" s="131"/>
      <c r="C39" s="132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4" t="s">
        <v>63</v>
      </c>
      <c r="B41" s="25"/>
      <c r="C41" s="26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1"/>
      <c r="B42" s="32"/>
      <c r="C42" s="33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38"/>
      <c r="B43" s="39"/>
      <c r="C43" s="40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1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2" width="3.5764285714285715" customWidth="1" bestFit="1"/>
    <col min="12" max="12" style="101" width="3.7192857142857143" customWidth="1" bestFit="1"/>
    <col min="13" max="13" style="101" width="3.4335714285714283" customWidth="1" bestFit="1"/>
    <col min="14" max="14" style="101" width="3.4335714285714283" customWidth="1" bestFit="1"/>
    <col min="15" max="15" style="101" width="3.4335714285714283" customWidth="1" bestFit="1"/>
    <col min="16" max="16" style="102" width="2.7192857142857143" customWidth="1" bestFit="1"/>
    <col min="17" max="17" style="102" width="3.5764285714285715" customWidth="1" bestFit="1"/>
    <col min="18" max="18" style="101" width="3.7192857142857143" customWidth="1" bestFit="1"/>
    <col min="19" max="19" style="102" width="3.4335714285714283" customWidth="1" bestFit="1"/>
    <col min="20" max="20" style="102" width="3.4335714285714283" customWidth="1" bestFit="1"/>
    <col min="21" max="21" style="101" width="3.4335714285714283" customWidth="1" bestFit="1"/>
    <col min="22" max="22" style="102" width="2.7192857142857143" customWidth="1" bestFit="1"/>
    <col min="23" max="23" style="102" width="3.5764285714285715" customWidth="1" bestFit="1"/>
    <col min="24" max="24" style="101" width="3.7192857142857143" customWidth="1" bestFit="1"/>
    <col min="25" max="25" style="101" width="3.4335714285714283" customWidth="1" bestFit="1"/>
    <col min="26" max="26" style="101" width="3.4335714285714283" customWidth="1" bestFit="1"/>
    <col min="27" max="27" style="101" width="3.5764285714285715" customWidth="1" bestFit="1"/>
    <col min="28" max="28" style="102" width="2.5764285714285715" customWidth="1" bestFit="1"/>
    <col min="29" max="29" style="102" width="3.5764285714285715" customWidth="1" bestFit="1"/>
    <col min="30" max="30" style="101" width="3.7192857142857143" customWidth="1" bestFit="1"/>
    <col min="31" max="31" style="102" width="3.4335714285714283" customWidth="1" bestFit="1"/>
    <col min="32" max="32" style="102" width="3.4335714285714283" customWidth="1" bestFit="1"/>
    <col min="33" max="33" style="101" width="3.4335714285714283" customWidth="1" bestFit="1"/>
    <col min="34" max="34" style="102" width="2.7192857142857143" customWidth="1" bestFit="1"/>
    <col min="35" max="35" style="102" width="3.5764285714285715" customWidth="1" bestFit="1"/>
    <col min="36" max="36" style="101" width="3.7192857142857143" customWidth="1" bestFit="1"/>
    <col min="37" max="37" style="101" width="3.4335714285714283" customWidth="1" bestFit="1"/>
    <col min="38" max="38" style="101" width="3.4335714285714283" customWidth="1" bestFit="1"/>
    <col min="39" max="39" style="101" width="3.4335714285714283" customWidth="1" bestFit="1"/>
    <col min="40" max="40" style="102" width="2.7192857142857143" customWidth="1" bestFit="1"/>
    <col min="41" max="41" style="102" width="3.2907142857142855" customWidth="1" bestFit="1"/>
    <col min="42" max="42" style="101" width="3.4335714285714283" customWidth="1" bestFit="1"/>
    <col min="43" max="43" style="101" width="3.4335714285714283" customWidth="1" bestFit="1"/>
    <col min="44" max="44" style="101" width="3.4335714285714283" customWidth="1" bestFit="1"/>
    <col min="45" max="45" style="101" width="3.4335714285714283" customWidth="1" bestFit="1"/>
    <col min="46" max="46" style="102" width="2.7192857142857143" customWidth="1" bestFit="1"/>
    <col min="47" max="47" style="102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3"/>
      <c r="T1" s="3"/>
      <c r="U1" s="2"/>
      <c r="V1" s="3"/>
      <c r="W1" s="3"/>
      <c r="X1" s="2"/>
      <c r="Y1" s="2"/>
      <c r="Z1" s="2"/>
      <c r="AA1" s="2"/>
      <c r="AB1" s="3"/>
      <c r="AC1" s="3"/>
      <c r="AD1" s="2"/>
      <c r="AE1" s="3"/>
      <c r="AF1" s="3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7"/>
      <c r="T2" s="7"/>
      <c r="U2" s="6"/>
      <c r="V2" s="7"/>
      <c r="W2" s="7"/>
      <c r="X2" s="6"/>
      <c r="Y2" s="6"/>
      <c r="Z2" s="6"/>
      <c r="AA2" s="6"/>
      <c r="AB2" s="7"/>
      <c r="AC2" s="7"/>
      <c r="AD2" s="6"/>
      <c r="AE2" s="7"/>
      <c r="AF2" s="7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0"/>
      <c r="M3" s="10"/>
      <c r="N3" s="10"/>
      <c r="O3" s="10"/>
      <c r="P3" s="11"/>
      <c r="Q3" s="11"/>
      <c r="R3" s="10"/>
      <c r="S3" s="11"/>
      <c r="T3" s="11"/>
      <c r="U3" s="10"/>
      <c r="V3" s="11"/>
      <c r="W3" s="11"/>
      <c r="X3" s="10"/>
      <c r="Y3" s="10"/>
      <c r="Z3" s="10"/>
      <c r="AA3" s="10"/>
      <c r="AB3" s="11"/>
      <c r="AC3" s="11"/>
      <c r="AD3" s="10"/>
      <c r="AE3" s="11"/>
      <c r="AF3" s="11"/>
      <c r="AG3" s="10"/>
      <c r="AH3" s="11"/>
      <c r="AI3" s="11"/>
      <c r="AJ3" s="10"/>
      <c r="AK3" s="10"/>
      <c r="AL3" s="10"/>
      <c r="AM3" s="10"/>
      <c r="AN3" s="11"/>
      <c r="AO3" s="11"/>
      <c r="AP3" s="10"/>
      <c r="AQ3" s="10"/>
      <c r="AR3" s="10"/>
      <c r="AS3" s="10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57" t="s">
        <v>5</v>
      </c>
      <c r="T4" s="20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57" t="s">
        <v>7</v>
      </c>
      <c r="AF4" s="20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0"/>
      <c r="N5" s="10"/>
      <c r="O5" s="10"/>
      <c r="P5" s="11"/>
      <c r="Q5" s="11"/>
      <c r="R5" s="23"/>
      <c r="S5" s="11"/>
      <c r="T5" s="11"/>
      <c r="U5" s="10"/>
      <c r="V5" s="11"/>
      <c r="W5" s="11"/>
      <c r="X5" s="23"/>
      <c r="Y5" s="10"/>
      <c r="Z5" s="10"/>
      <c r="AA5" s="10"/>
      <c r="AB5" s="11"/>
      <c r="AC5" s="11"/>
      <c r="AD5" s="23"/>
      <c r="AE5" s="11"/>
      <c r="AF5" s="11"/>
      <c r="AG5" s="10"/>
      <c r="AH5" s="11"/>
      <c r="AI5" s="11"/>
      <c r="AJ5" s="23"/>
      <c r="AK5" s="10"/>
      <c r="AL5" s="10"/>
      <c r="AM5" s="10"/>
      <c r="AN5" s="11"/>
      <c r="AO5" s="11"/>
      <c r="AP5" s="23"/>
      <c r="AQ5" s="10"/>
      <c r="AR5" s="10"/>
      <c r="AS5" s="10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108" t="s">
        <v>15</v>
      </c>
      <c r="T6" s="109"/>
      <c r="U6" s="30"/>
      <c r="V6" s="27"/>
      <c r="W6" s="27"/>
      <c r="X6" s="23"/>
      <c r="Y6" s="10"/>
      <c r="Z6" s="10"/>
      <c r="AA6" s="10"/>
      <c r="AB6" s="11"/>
      <c r="AC6" s="11"/>
      <c r="AD6" s="23"/>
      <c r="AE6" s="108" t="s">
        <v>16</v>
      </c>
      <c r="AF6" s="109"/>
      <c r="AG6" s="30"/>
      <c r="AH6" s="27"/>
      <c r="AI6" s="27"/>
      <c r="AJ6" s="23"/>
      <c r="AK6" s="10"/>
      <c r="AL6" s="10"/>
      <c r="AM6" s="10"/>
      <c r="AN6" s="11"/>
      <c r="AO6" s="11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110"/>
      <c r="T7" s="111"/>
      <c r="U7" s="37"/>
      <c r="V7" s="34">
        <v>4</v>
      </c>
      <c r="W7" s="34">
        <f>V7*17</f>
      </c>
      <c r="X7" s="23"/>
      <c r="Y7" s="10"/>
      <c r="Z7" s="10"/>
      <c r="AA7" s="10"/>
      <c r="AB7" s="11"/>
      <c r="AC7" s="11"/>
      <c r="AD7" s="23"/>
      <c r="AE7" s="110"/>
      <c r="AF7" s="111"/>
      <c r="AG7" s="37"/>
      <c r="AH7" s="34">
        <v>4</v>
      </c>
      <c r="AI7" s="34">
        <f>AH7*17</f>
      </c>
      <c r="AJ7" s="23"/>
      <c r="AK7" s="10"/>
      <c r="AL7" s="10"/>
      <c r="AM7" s="10"/>
      <c r="AN7" s="11"/>
      <c r="AO7" s="11"/>
      <c r="AP7" s="23"/>
      <c r="AQ7" s="35"/>
      <c r="AR7" s="36"/>
      <c r="AS7" s="37"/>
      <c r="AT7" s="34">
        <v>2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112"/>
      <c r="T8" s="113"/>
      <c r="U8" s="44"/>
      <c r="V8" s="41"/>
      <c r="W8" s="41"/>
      <c r="X8" s="23"/>
      <c r="Y8" s="10"/>
      <c r="Z8" s="10"/>
      <c r="AA8" s="10"/>
      <c r="AB8" s="11"/>
      <c r="AC8" s="11"/>
      <c r="AD8" s="23"/>
      <c r="AE8" s="112"/>
      <c r="AF8" s="113"/>
      <c r="AG8" s="44"/>
      <c r="AH8" s="41"/>
      <c r="AI8" s="41"/>
      <c r="AJ8" s="23"/>
      <c r="AK8" s="10"/>
      <c r="AL8" s="10"/>
      <c r="AM8" s="10"/>
      <c r="AN8" s="11"/>
      <c r="AO8" s="11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0"/>
      <c r="N9" s="10"/>
      <c r="O9" s="10"/>
      <c r="P9" s="11"/>
      <c r="Q9" s="11"/>
      <c r="R9" s="23"/>
      <c r="S9" s="11"/>
      <c r="T9" s="11"/>
      <c r="U9" s="10"/>
      <c r="V9" s="11"/>
      <c r="W9" s="11"/>
      <c r="X9" s="23"/>
      <c r="Y9" s="10"/>
      <c r="Z9" s="10"/>
      <c r="AA9" s="10"/>
      <c r="AB9" s="11"/>
      <c r="AC9" s="11"/>
      <c r="AD9" s="23"/>
      <c r="AE9" s="11"/>
      <c r="AF9" s="11"/>
      <c r="AG9" s="10"/>
      <c r="AH9" s="11"/>
      <c r="AI9" s="11"/>
      <c r="AJ9" s="23"/>
      <c r="AK9" s="10"/>
      <c r="AL9" s="10"/>
      <c r="AM9" s="10"/>
      <c r="AN9" s="11"/>
      <c r="AO9" s="11"/>
      <c r="AP9" s="23"/>
      <c r="AQ9" s="10"/>
      <c r="AR9" s="10"/>
      <c r="AS9" s="10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84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108" t="s">
        <v>21</v>
      </c>
      <c r="T10" s="10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108" t="s">
        <v>23</v>
      </c>
      <c r="AF10" s="109"/>
      <c r="AG10" s="30"/>
      <c r="AH10" s="27"/>
      <c r="AI10" s="27"/>
      <c r="AJ10" s="23"/>
      <c r="AK10" s="10"/>
      <c r="AL10" s="10"/>
      <c r="AM10" s="10"/>
      <c r="AN10" s="11"/>
      <c r="AO10" s="11"/>
      <c r="AP10" s="23"/>
      <c r="AQ10" s="28" t="s">
        <v>85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110"/>
      <c r="T11" s="111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110"/>
      <c r="AF11" s="111"/>
      <c r="AG11" s="37"/>
      <c r="AH11" s="34">
        <v>4</v>
      </c>
      <c r="AI11" s="34">
        <f>AH11*17</f>
      </c>
      <c r="AJ11" s="23"/>
      <c r="AK11" s="10"/>
      <c r="AL11" s="10"/>
      <c r="AM11" s="10"/>
      <c r="AN11" s="11"/>
      <c r="AO11" s="11"/>
      <c r="AP11" s="23"/>
      <c r="AQ11" s="35"/>
      <c r="AR11" s="36"/>
      <c r="AS11" s="37"/>
      <c r="AT11" s="34">
        <v>4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112"/>
      <c r="T12" s="11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112"/>
      <c r="AF12" s="113"/>
      <c r="AG12" s="44"/>
      <c r="AH12" s="41"/>
      <c r="AI12" s="41"/>
      <c r="AJ12" s="23"/>
      <c r="AK12" s="10"/>
      <c r="AL12" s="10"/>
      <c r="AM12" s="10"/>
      <c r="AN12" s="11"/>
      <c r="AO12" s="11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0"/>
      <c r="N13" s="10"/>
      <c r="O13" s="10"/>
      <c r="P13" s="11"/>
      <c r="Q13" s="11"/>
      <c r="R13" s="23"/>
      <c r="S13" s="11"/>
      <c r="T13" s="11"/>
      <c r="U13" s="10"/>
      <c r="V13" s="11"/>
      <c r="W13" s="11"/>
      <c r="X13" s="23"/>
      <c r="Y13" s="10"/>
      <c r="Z13" s="10"/>
      <c r="AA13" s="10"/>
      <c r="AB13" s="11"/>
      <c r="AC13" s="11"/>
      <c r="AD13" s="23"/>
      <c r="AE13" s="11"/>
      <c r="AF13" s="11"/>
      <c r="AG13" s="10"/>
      <c r="AH13" s="11"/>
      <c r="AI13" s="11"/>
      <c r="AJ13" s="23"/>
      <c r="AK13" s="10"/>
      <c r="AL13" s="10"/>
      <c r="AM13" s="10"/>
      <c r="AN13" s="11"/>
      <c r="AO13" s="11"/>
      <c r="AP13" s="23"/>
      <c r="AQ13" s="10"/>
      <c r="AR13" s="10"/>
      <c r="AS13" s="10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1"/>
      <c r="T14" s="11"/>
      <c r="U14" s="10"/>
      <c r="V14" s="11"/>
      <c r="W14" s="11"/>
      <c r="X14" s="23"/>
      <c r="Y14" s="10"/>
      <c r="Z14" s="10"/>
      <c r="AA14" s="10"/>
      <c r="AB14" s="11"/>
      <c r="AC14" s="11"/>
      <c r="AD14" s="23"/>
      <c r="AE14" s="11"/>
      <c r="AF14" s="11"/>
      <c r="AG14" s="10"/>
      <c r="AH14" s="11"/>
      <c r="AI14" s="11"/>
      <c r="AJ14" s="23"/>
      <c r="AK14" s="10"/>
      <c r="AL14" s="10"/>
      <c r="AM14" s="10"/>
      <c r="AN14" s="11"/>
      <c r="AO14" s="11"/>
      <c r="AP14" s="23"/>
      <c r="AQ14" s="10"/>
      <c r="AR14" s="10"/>
      <c r="AS14" s="10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1"/>
      <c r="T15" s="11"/>
      <c r="U15" s="10"/>
      <c r="V15" s="11"/>
      <c r="W15" s="11"/>
      <c r="X15" s="23"/>
      <c r="Y15" s="10"/>
      <c r="Z15" s="10"/>
      <c r="AA15" s="10"/>
      <c r="AB15" s="11"/>
      <c r="AC15" s="11"/>
      <c r="AD15" s="23"/>
      <c r="AE15" s="11"/>
      <c r="AF15" s="11"/>
      <c r="AG15" s="10"/>
      <c r="AH15" s="11"/>
      <c r="AI15" s="11"/>
      <c r="AJ15" s="23"/>
      <c r="AK15" s="10"/>
      <c r="AL15" s="10"/>
      <c r="AM15" s="10"/>
      <c r="AN15" s="11"/>
      <c r="AO15" s="11"/>
      <c r="AP15" s="23"/>
      <c r="AQ15" s="10"/>
      <c r="AR15" s="10"/>
      <c r="AS15" s="10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108" t="s">
        <v>27</v>
      </c>
      <c r="T16" s="10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1"/>
      <c r="AF16" s="11"/>
      <c r="AG16" s="10"/>
      <c r="AH16" s="11"/>
      <c r="AI16" s="11"/>
      <c r="AJ16" s="23"/>
      <c r="AK16" s="28" t="s">
        <v>29</v>
      </c>
      <c r="AL16" s="29"/>
      <c r="AM16" s="30"/>
      <c r="AN16" s="27"/>
      <c r="AO16" s="27"/>
      <c r="AP16" s="23"/>
      <c r="AQ16" s="28" t="s">
        <v>86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0"/>
      <c r="N17" s="10"/>
      <c r="O17" s="10"/>
      <c r="P17" s="11"/>
      <c r="Q17" s="11"/>
      <c r="R17" s="23"/>
      <c r="S17" s="110"/>
      <c r="T17" s="111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1"/>
      <c r="AF17" s="11"/>
      <c r="AG17" s="10"/>
      <c r="AH17" s="11"/>
      <c r="AI17" s="11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4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112"/>
      <c r="T18" s="11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1"/>
      <c r="AF18" s="11"/>
      <c r="AG18" s="10"/>
      <c r="AH18" s="11"/>
      <c r="AI18" s="11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1"/>
      <c r="T19" s="11"/>
      <c r="U19" s="10"/>
      <c r="V19" s="11"/>
      <c r="W19" s="11"/>
      <c r="X19" s="23"/>
      <c r="Y19" s="10"/>
      <c r="Z19" s="10"/>
      <c r="AA19" s="10"/>
      <c r="AB19" s="11"/>
      <c r="AC19" s="11"/>
      <c r="AD19" s="23"/>
      <c r="AE19" s="11"/>
      <c r="AF19" s="11"/>
      <c r="AG19" s="10"/>
      <c r="AH19" s="11"/>
      <c r="AI19" s="11"/>
      <c r="AJ19" s="23"/>
      <c r="AK19" s="10"/>
      <c r="AL19" s="10"/>
      <c r="AM19" s="10"/>
      <c r="AN19" s="11"/>
      <c r="AO19" s="11"/>
      <c r="AP19" s="23"/>
      <c r="AQ19" s="10"/>
      <c r="AR19" s="10"/>
      <c r="AS19" s="10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1"/>
      <c r="T20" s="11"/>
      <c r="U20" s="10"/>
      <c r="V20" s="11"/>
      <c r="W20" s="11"/>
      <c r="X20" s="23"/>
      <c r="Y20" s="10"/>
      <c r="Z20" s="10"/>
      <c r="AA20" s="10"/>
      <c r="AB20" s="11"/>
      <c r="AC20" s="11"/>
      <c r="AD20" s="23"/>
      <c r="AE20" s="11"/>
      <c r="AF20" s="11"/>
      <c r="AG20" s="10"/>
      <c r="AH20" s="11"/>
      <c r="AI20" s="11"/>
      <c r="AJ20" s="23"/>
      <c r="AK20" s="10"/>
      <c r="AL20" s="10"/>
      <c r="AM20" s="10"/>
      <c r="AN20" s="11"/>
      <c r="AO20" s="11"/>
      <c r="AP20" s="23"/>
      <c r="AQ20" s="10"/>
      <c r="AR20" s="10"/>
      <c r="AS20" s="10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0"/>
      <c r="N21" s="10"/>
      <c r="O21" s="10"/>
      <c r="P21" s="11"/>
      <c r="Q21" s="11"/>
      <c r="R21" s="23"/>
      <c r="S21" s="11"/>
      <c r="T21" s="11"/>
      <c r="U21" s="10"/>
      <c r="V21" s="11"/>
      <c r="W21" s="11"/>
      <c r="X21" s="23"/>
      <c r="Y21" s="10"/>
      <c r="Z21" s="10"/>
      <c r="AA21" s="10"/>
      <c r="AB21" s="11"/>
      <c r="AC21" s="11"/>
      <c r="AD21" s="23"/>
      <c r="AE21" s="11"/>
      <c r="AF21" s="11"/>
      <c r="AG21" s="10"/>
      <c r="AH21" s="11"/>
      <c r="AI21" s="11"/>
      <c r="AJ21" s="23"/>
      <c r="AK21" s="10"/>
      <c r="AL21" s="10"/>
      <c r="AM21" s="10"/>
      <c r="AN21" s="11"/>
      <c r="AO21" s="11"/>
      <c r="AP21" s="23"/>
      <c r="AQ21" s="10"/>
      <c r="AR21" s="10"/>
      <c r="AS21" s="10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1"/>
      <c r="T22" s="11"/>
      <c r="U22" s="10"/>
      <c r="V22" s="11"/>
      <c r="W22" s="11"/>
      <c r="X22" s="23"/>
      <c r="Y22" s="28" t="s">
        <v>37</v>
      </c>
      <c r="Z22" s="29"/>
      <c r="AA22" s="30"/>
      <c r="AB22" s="27"/>
      <c r="AC22" s="27"/>
      <c r="AD22" s="23"/>
      <c r="AE22" s="108" t="s">
        <v>38</v>
      </c>
      <c r="AF22" s="109"/>
      <c r="AG22" s="30"/>
      <c r="AH22" s="27"/>
      <c r="AI22" s="27"/>
      <c r="AJ22" s="23"/>
      <c r="AK22" s="28" t="s">
        <v>87</v>
      </c>
      <c r="AL22" s="29"/>
      <c r="AM22" s="30"/>
      <c r="AN22" s="27"/>
      <c r="AO22" s="27"/>
      <c r="AP22" s="23"/>
      <c r="AQ22" s="28" t="s">
        <v>88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1"/>
      <c r="T23" s="11"/>
      <c r="U23" s="10"/>
      <c r="V23" s="11"/>
      <c r="W23" s="11"/>
      <c r="X23" s="23"/>
      <c r="Y23" s="35"/>
      <c r="Z23" s="36"/>
      <c r="AA23" s="37"/>
      <c r="AB23" s="34">
        <v>4</v>
      </c>
      <c r="AC23" s="34">
        <f>AB23*17</f>
      </c>
      <c r="AD23" s="23"/>
      <c r="AE23" s="110"/>
      <c r="AF23" s="111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v>68</v>
      </c>
      <c r="AP23" s="23"/>
      <c r="AQ23" s="35"/>
      <c r="AR23" s="36"/>
      <c r="AS23" s="37"/>
      <c r="AT23" s="34">
        <v>3</v>
      </c>
      <c r="AU23" s="34">
        <v>68</v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1"/>
      <c r="T24" s="11"/>
      <c r="U24" s="10"/>
      <c r="V24" s="11"/>
      <c r="W24" s="11"/>
      <c r="X24" s="23"/>
      <c r="Y24" s="42"/>
      <c r="Z24" s="43"/>
      <c r="AA24" s="44"/>
      <c r="AB24" s="41"/>
      <c r="AC24" s="41"/>
      <c r="AD24" s="23"/>
      <c r="AE24" s="112"/>
      <c r="AF24" s="11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0"/>
      <c r="N25" s="10"/>
      <c r="O25" s="10"/>
      <c r="P25" s="11"/>
      <c r="Q25" s="11"/>
      <c r="R25" s="23"/>
      <c r="S25" s="11"/>
      <c r="T25" s="11"/>
      <c r="U25" s="10"/>
      <c r="V25" s="11"/>
      <c r="W25" s="11"/>
      <c r="X25" s="23"/>
      <c r="Y25" s="10"/>
      <c r="Z25" s="10"/>
      <c r="AA25" s="10"/>
      <c r="AB25" s="11"/>
      <c r="AC25" s="11"/>
      <c r="AD25" s="23"/>
      <c r="AE25" s="11"/>
      <c r="AF25" s="11"/>
      <c r="AG25" s="10"/>
      <c r="AH25" s="11"/>
      <c r="AI25" s="11"/>
      <c r="AJ25" s="23"/>
      <c r="AK25" s="10"/>
      <c r="AL25" s="10"/>
      <c r="AM25" s="10"/>
      <c r="AN25" s="11"/>
      <c r="AO25" s="11"/>
      <c r="AP25" s="23"/>
      <c r="AQ25" s="10"/>
      <c r="AR25" s="10"/>
      <c r="AS25" s="10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0"/>
      <c r="N26" s="10"/>
      <c r="O26" s="10"/>
      <c r="P26" s="11"/>
      <c r="Q26" s="11"/>
      <c r="R26" s="23"/>
      <c r="S26" s="11"/>
      <c r="T26" s="11"/>
      <c r="U26" s="10"/>
      <c r="V26" s="11"/>
      <c r="W26" s="11"/>
      <c r="X26" s="23"/>
      <c r="Y26" s="10"/>
      <c r="Z26" s="10"/>
      <c r="AA26" s="10"/>
      <c r="AB26" s="11"/>
      <c r="AC26" s="11"/>
      <c r="AD26" s="23"/>
      <c r="AE26" s="11"/>
      <c r="AF26" s="11"/>
      <c r="AG26" s="10"/>
      <c r="AH26" s="11"/>
      <c r="AI26" s="11"/>
      <c r="AJ26" s="23"/>
      <c r="AK26" s="10"/>
      <c r="AL26" s="10"/>
      <c r="AM26" s="10"/>
      <c r="AN26" s="11"/>
      <c r="AO26" s="11"/>
      <c r="AP26" s="23"/>
      <c r="AQ26" s="10"/>
      <c r="AR26" s="10"/>
      <c r="AS26" s="10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108" t="s">
        <v>45</v>
      </c>
      <c r="T27" s="10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108" t="s">
        <v>47</v>
      </c>
      <c r="AF27" s="109"/>
      <c r="AG27" s="30"/>
      <c r="AH27" s="27"/>
      <c r="AI27" s="27"/>
      <c r="AJ27" s="23"/>
      <c r="AK27" s="10"/>
      <c r="AL27" s="10"/>
      <c r="AM27" s="10"/>
      <c r="AN27" s="11"/>
      <c r="AO27" s="11"/>
      <c r="AP27" s="23"/>
      <c r="AQ27" s="10"/>
      <c r="AR27" s="10"/>
      <c r="AS27" s="10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110"/>
      <c r="T28" s="111"/>
      <c r="U28" s="37"/>
      <c r="V28" s="34">
        <v>3</v>
      </c>
      <c r="W28" s="34">
        <v>68</v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110"/>
      <c r="AF28" s="111"/>
      <c r="AG28" s="37"/>
      <c r="AH28" s="34">
        <v>4</v>
      </c>
      <c r="AI28" s="34">
        <f>AH28*17</f>
      </c>
      <c r="AJ28" s="23"/>
      <c r="AK28" s="10"/>
      <c r="AL28" s="10"/>
      <c r="AM28" s="10"/>
      <c r="AN28" s="11"/>
      <c r="AO28" s="11"/>
      <c r="AP28" s="23"/>
      <c r="AQ28" s="10"/>
      <c r="AR28" s="10"/>
      <c r="AS28" s="10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112"/>
      <c r="T29" s="11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112"/>
      <c r="AF29" s="113"/>
      <c r="AG29" s="44"/>
      <c r="AH29" s="41"/>
      <c r="AI29" s="41"/>
      <c r="AJ29" s="23"/>
      <c r="AK29" s="10"/>
      <c r="AL29" s="10"/>
      <c r="AM29" s="10"/>
      <c r="AN29" s="11"/>
      <c r="AO29" s="11"/>
      <c r="AP29" s="23"/>
      <c r="AQ29" s="10"/>
      <c r="AR29" s="10"/>
      <c r="AS29" s="10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0"/>
      <c r="N30" s="10"/>
      <c r="O30" s="10"/>
      <c r="P30" s="11"/>
      <c r="Q30" s="11"/>
      <c r="R30" s="23"/>
      <c r="S30" s="11"/>
      <c r="T30" s="11"/>
      <c r="U30" s="10"/>
      <c r="V30" s="11"/>
      <c r="W30" s="11"/>
      <c r="X30" s="23"/>
      <c r="Y30" s="10"/>
      <c r="Z30" s="10"/>
      <c r="AA30" s="10"/>
      <c r="AB30" s="11"/>
      <c r="AC30" s="11"/>
      <c r="AD30" s="23"/>
      <c r="AE30" s="11"/>
      <c r="AF30" s="11"/>
      <c r="AG30" s="10"/>
      <c r="AH30" s="11"/>
      <c r="AI30" s="11"/>
      <c r="AJ30" s="23"/>
      <c r="AK30" s="10"/>
      <c r="AL30" s="10"/>
      <c r="AM30" s="10"/>
      <c r="AN30" s="11"/>
      <c r="AO30" s="11"/>
      <c r="AP30" s="23"/>
      <c r="AQ30" s="10"/>
      <c r="AR30" s="10"/>
      <c r="AS30" s="10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0"/>
      <c r="N31" s="10"/>
      <c r="O31" s="10"/>
      <c r="P31" s="11"/>
      <c r="Q31" s="11"/>
      <c r="R31" s="23"/>
      <c r="S31" s="11"/>
      <c r="T31" s="11"/>
      <c r="U31" s="10"/>
      <c r="V31" s="11"/>
      <c r="W31" s="11"/>
      <c r="X31" s="23"/>
      <c r="Y31" s="10"/>
      <c r="Z31" s="10"/>
      <c r="AA31" s="10"/>
      <c r="AB31" s="11"/>
      <c r="AC31" s="11"/>
      <c r="AD31" s="23"/>
      <c r="AE31" s="11"/>
      <c r="AF31" s="11"/>
      <c r="AG31" s="10"/>
      <c r="AH31" s="11"/>
      <c r="AI31" s="11"/>
      <c r="AJ31" s="23"/>
      <c r="AK31" s="10"/>
      <c r="AL31" s="10"/>
      <c r="AM31" s="10"/>
      <c r="AN31" s="11"/>
      <c r="AO31" s="11"/>
      <c r="AP31" s="23"/>
      <c r="AQ31" s="10"/>
      <c r="AR31" s="10"/>
      <c r="AS31" s="10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108" t="s">
        <v>52</v>
      </c>
      <c r="T32" s="109"/>
      <c r="U32" s="30"/>
      <c r="V32" s="27"/>
      <c r="W32" s="27"/>
      <c r="X32" s="23"/>
      <c r="Y32" s="10"/>
      <c r="Z32" s="10"/>
      <c r="AA32" s="10"/>
      <c r="AB32" s="11"/>
      <c r="AC32" s="11"/>
      <c r="AD32" s="23"/>
      <c r="AE32" s="108" t="s">
        <v>53</v>
      </c>
      <c r="AF32" s="10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0"/>
      <c r="AR32" s="10"/>
      <c r="AS32" s="10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110"/>
      <c r="T33" s="111"/>
      <c r="U33" s="37"/>
      <c r="V33" s="34">
        <v>3</v>
      </c>
      <c r="W33" s="34">
        <v>68</v>
      </c>
      <c r="X33" s="23"/>
      <c r="Y33" s="10"/>
      <c r="Z33" s="10"/>
      <c r="AA33" s="10"/>
      <c r="AB33" s="11"/>
      <c r="AC33" s="11"/>
      <c r="AD33" s="23"/>
      <c r="AE33" s="110"/>
      <c r="AF33" s="111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0"/>
      <c r="AR33" s="10"/>
      <c r="AS33" s="10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112"/>
      <c r="T34" s="113"/>
      <c r="U34" s="44"/>
      <c r="V34" s="41"/>
      <c r="W34" s="41"/>
      <c r="X34" s="23"/>
      <c r="Y34" s="10"/>
      <c r="Z34" s="10"/>
      <c r="AA34" s="10"/>
      <c r="AB34" s="11"/>
      <c r="AC34" s="11"/>
      <c r="AD34" s="23"/>
      <c r="AE34" s="112"/>
      <c r="AF34" s="11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0"/>
      <c r="AR34" s="10"/>
      <c r="AS34" s="10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0"/>
      <c r="N35" s="10"/>
      <c r="O35" s="10"/>
      <c r="P35" s="11"/>
      <c r="Q35" s="11"/>
      <c r="R35" s="23"/>
      <c r="S35" s="11"/>
      <c r="T35" s="11"/>
      <c r="U35" s="10"/>
      <c r="V35" s="11"/>
      <c r="W35" s="11"/>
      <c r="X35" s="23"/>
      <c r="Y35" s="10"/>
      <c r="Z35" s="10"/>
      <c r="AA35" s="10"/>
      <c r="AB35" s="11"/>
      <c r="AC35" s="11"/>
      <c r="AD35" s="23"/>
      <c r="AE35" s="11"/>
      <c r="AF35" s="11"/>
      <c r="AG35" s="10"/>
      <c r="AH35" s="11"/>
      <c r="AI35" s="11"/>
      <c r="AJ35" s="23"/>
      <c r="AK35" s="10"/>
      <c r="AL35" s="10"/>
      <c r="AM35" s="10"/>
      <c r="AN35" s="11"/>
      <c r="AO35" s="11"/>
      <c r="AP35" s="23"/>
      <c r="AQ35" s="10"/>
      <c r="AR35" s="45" t="s">
        <v>89</v>
      </c>
      <c r="AS35" s="10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0"/>
      <c r="N36" s="10"/>
      <c r="O36" s="10"/>
      <c r="P36" s="11"/>
      <c r="Q36" s="11"/>
      <c r="R36" s="23"/>
      <c r="S36" s="11"/>
      <c r="T36" s="11"/>
      <c r="U36" s="10"/>
      <c r="V36" s="11"/>
      <c r="W36" s="11"/>
      <c r="X36" s="23"/>
      <c r="Y36" s="10"/>
      <c r="Z36" s="10"/>
      <c r="AA36" s="10"/>
      <c r="AB36" s="11"/>
      <c r="AC36" s="11"/>
      <c r="AD36" s="23"/>
      <c r="AE36" s="11"/>
      <c r="AF36" s="11"/>
      <c r="AG36" s="10"/>
      <c r="AH36" s="11"/>
      <c r="AI36" s="11"/>
      <c r="AJ36" s="23"/>
      <c r="AK36" s="10"/>
      <c r="AL36" s="10"/>
      <c r="AM36" s="10"/>
      <c r="AN36" s="11"/>
      <c r="AO36" s="11"/>
      <c r="AP36" s="23"/>
      <c r="AQ36" s="10"/>
      <c r="AR36" s="10"/>
      <c r="AS36" s="10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0"/>
      <c r="N37" s="10"/>
      <c r="O37" s="10"/>
      <c r="P37" s="11"/>
      <c r="Q37" s="11"/>
      <c r="R37" s="23"/>
      <c r="S37" s="108" t="s">
        <v>59</v>
      </c>
      <c r="T37" s="10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108" t="s">
        <v>61</v>
      </c>
      <c r="AF37" s="10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0"/>
      <c r="AR37" s="10"/>
      <c r="AS37" s="10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0"/>
      <c r="N38" s="10"/>
      <c r="O38" s="10"/>
      <c r="P38" s="11"/>
      <c r="Q38" s="11"/>
      <c r="R38" s="23"/>
      <c r="S38" s="110"/>
      <c r="T38" s="111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110"/>
      <c r="AF38" s="111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3</v>
      </c>
      <c r="AO38" s="34">
        <v>68</v>
      </c>
      <c r="AP38" s="23"/>
      <c r="AQ38" s="10"/>
      <c r="AR38" s="10"/>
      <c r="AS38" s="10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0"/>
      <c r="N39" s="10"/>
      <c r="O39" s="10"/>
      <c r="P39" s="11"/>
      <c r="Q39" s="11"/>
      <c r="R39" s="23"/>
      <c r="S39" s="112"/>
      <c r="T39" s="11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112"/>
      <c r="AF39" s="11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0"/>
      <c r="AR39" s="10"/>
      <c r="AS39" s="10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0"/>
      <c r="N40" s="10"/>
      <c r="O40" s="10"/>
      <c r="P40" s="11"/>
      <c r="Q40" s="11"/>
      <c r="R40" s="23"/>
      <c r="S40" s="11"/>
      <c r="T40" s="11"/>
      <c r="U40" s="10"/>
      <c r="V40" s="11"/>
      <c r="W40" s="11"/>
      <c r="X40" s="23"/>
      <c r="Y40" s="10"/>
      <c r="Z40" s="10"/>
      <c r="AA40" s="10"/>
      <c r="AB40" s="11"/>
      <c r="AC40" s="11"/>
      <c r="AD40" s="23"/>
      <c r="AE40" s="11"/>
      <c r="AF40" s="11"/>
      <c r="AG40" s="10"/>
      <c r="AH40" s="11"/>
      <c r="AI40" s="11"/>
      <c r="AJ40" s="23"/>
      <c r="AK40" s="10"/>
      <c r="AL40" s="10"/>
      <c r="AM40" s="10"/>
      <c r="AN40" s="11"/>
      <c r="AO40" s="11"/>
      <c r="AP40" s="23"/>
      <c r="AQ40" s="10"/>
      <c r="AR40" s="10"/>
      <c r="AS40" s="10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0"/>
      <c r="N41" s="10"/>
      <c r="O41" s="10"/>
      <c r="P41" s="11"/>
      <c r="Q41" s="11"/>
      <c r="R41" s="23"/>
      <c r="S41" s="11"/>
      <c r="T41" s="11"/>
      <c r="U41" s="10"/>
      <c r="V41" s="11"/>
      <c r="W41" s="11"/>
      <c r="X41" s="23"/>
      <c r="Y41" s="28" t="s">
        <v>65</v>
      </c>
      <c r="Z41" s="29"/>
      <c r="AA41" s="30"/>
      <c r="AB41" s="27"/>
      <c r="AC41" s="46"/>
      <c r="AD41" s="23"/>
      <c r="AE41" s="11"/>
      <c r="AF41" s="11"/>
      <c r="AG41" s="10"/>
      <c r="AH41" s="11"/>
      <c r="AI41" s="11"/>
      <c r="AJ41" s="23"/>
      <c r="AK41" s="28" t="s">
        <v>66</v>
      </c>
      <c r="AL41" s="29"/>
      <c r="AM41" s="29"/>
      <c r="AN41" s="27"/>
      <c r="AO41" s="27"/>
      <c r="AP41" s="23"/>
      <c r="AQ41" s="10"/>
      <c r="AR41" s="10"/>
      <c r="AS41" s="10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0"/>
      <c r="N42" s="10"/>
      <c r="O42" s="10"/>
      <c r="P42" s="11"/>
      <c r="Q42" s="11"/>
      <c r="R42" s="23"/>
      <c r="S42" s="11"/>
      <c r="T42" s="11"/>
      <c r="U42" s="10"/>
      <c r="V42" s="11"/>
      <c r="W42" s="11"/>
      <c r="X42" s="23"/>
      <c r="Y42" s="35"/>
      <c r="Z42" s="36"/>
      <c r="AA42" s="37"/>
      <c r="AB42" s="34">
        <v>2</v>
      </c>
      <c r="AC42" s="34">
        <f>AB42*17</f>
      </c>
      <c r="AD42" s="23"/>
      <c r="AE42" s="11"/>
      <c r="AF42" s="11"/>
      <c r="AG42" s="10"/>
      <c r="AH42" s="11"/>
      <c r="AI42" s="11"/>
      <c r="AJ42" s="23"/>
      <c r="AK42" s="35"/>
      <c r="AL42" s="36"/>
      <c r="AM42" s="36"/>
      <c r="AN42" s="34">
        <v>4</v>
      </c>
      <c r="AO42" s="34">
        <f>AN42*17</f>
      </c>
      <c r="AP42" s="23"/>
      <c r="AQ42" s="10"/>
      <c r="AR42" s="10"/>
      <c r="AS42" s="10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0"/>
      <c r="N43" s="10"/>
      <c r="O43" s="10"/>
      <c r="P43" s="11"/>
      <c r="Q43" s="11"/>
      <c r="R43" s="23"/>
      <c r="S43" s="11"/>
      <c r="T43" s="11"/>
      <c r="U43" s="10"/>
      <c r="V43" s="11"/>
      <c r="W43" s="11"/>
      <c r="X43" s="23"/>
      <c r="Y43" s="42"/>
      <c r="Z43" s="43"/>
      <c r="AA43" s="44"/>
      <c r="AB43" s="41"/>
      <c r="AC43" s="47"/>
      <c r="AD43" s="23"/>
      <c r="AE43" s="11"/>
      <c r="AF43" s="11"/>
      <c r="AG43" s="10"/>
      <c r="AH43" s="11"/>
      <c r="AI43" s="11"/>
      <c r="AJ43" s="23"/>
      <c r="AK43" s="42"/>
      <c r="AL43" s="43"/>
      <c r="AM43" s="43"/>
      <c r="AN43" s="41"/>
      <c r="AO43" s="41"/>
      <c r="AP43" s="23"/>
      <c r="AQ43" s="10"/>
      <c r="AR43" s="10"/>
      <c r="AS43" s="10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0"/>
      <c r="N44" s="10"/>
      <c r="O44" s="10"/>
      <c r="P44" s="11"/>
      <c r="Q44" s="11"/>
      <c r="R44" s="23"/>
      <c r="S44" s="11"/>
      <c r="T44" s="11"/>
      <c r="U44" s="10"/>
      <c r="V44" s="11"/>
      <c r="W44" s="11"/>
      <c r="X44" s="23"/>
      <c r="Y44" s="10"/>
      <c r="Z44" s="10"/>
      <c r="AA44" s="10"/>
      <c r="AB44" s="11"/>
      <c r="AC44" s="11"/>
      <c r="AD44" s="23"/>
      <c r="AE44" s="11"/>
      <c r="AF44" s="11"/>
      <c r="AG44" s="10"/>
      <c r="AH44" s="11"/>
      <c r="AI44" s="11"/>
      <c r="AJ44" s="23"/>
      <c r="AK44" s="10"/>
      <c r="AL44" s="10"/>
      <c r="AM44" s="10"/>
      <c r="AN44" s="11"/>
      <c r="AO44" s="11"/>
      <c r="AP44" s="23"/>
      <c r="AQ44" s="10"/>
      <c r="AR44" s="10"/>
      <c r="AS44" s="10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63"/>
      <c r="T45" s="63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63"/>
      <c r="AF45" s="63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90"/>
      <c r="T46" s="90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90"/>
      <c r="AF46" s="90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63"/>
      <c r="T47" s="63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63"/>
      <c r="AF47" s="63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90"/>
      <c r="T48" s="90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90"/>
      <c r="AF48" s="90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0"/>
      <c r="M49" s="10"/>
      <c r="N49" s="10"/>
      <c r="O49" s="10"/>
      <c r="P49" s="11"/>
      <c r="Q49" s="11"/>
      <c r="R49" s="10"/>
      <c r="S49" s="11"/>
      <c r="T49" s="11"/>
      <c r="U49" s="10"/>
      <c r="V49" s="11"/>
      <c r="W49" s="11"/>
      <c r="X49" s="10"/>
      <c r="Y49" s="10"/>
      <c r="Z49" s="10"/>
      <c r="AA49" s="10"/>
      <c r="AB49" s="11"/>
      <c r="AC49" s="11"/>
      <c r="AD49" s="10"/>
      <c r="AE49" s="11"/>
      <c r="AF49" s="11"/>
      <c r="AG49" s="10"/>
      <c r="AH49" s="11"/>
      <c r="AI49" s="11"/>
      <c r="AJ49" s="10"/>
      <c r="AK49" s="10"/>
      <c r="AL49" s="10"/>
      <c r="AM49" s="10"/>
      <c r="AN49" s="11"/>
      <c r="AO49" s="11"/>
      <c r="AP49" s="10"/>
      <c r="AQ49" s="10"/>
      <c r="AR49" s="10"/>
      <c r="AS49" s="10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1"/>
      <c r="T50" s="11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1"/>
      <c r="AF50" s="11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1"/>
      <c r="T51" s="11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1"/>
      <c r="AF51" s="11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14" t="s">
        <v>90</v>
      </c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0</v>
      </c>
      <c r="Q52" s="77"/>
      <c r="R52" s="10"/>
      <c r="S52" s="11"/>
      <c r="T52" s="11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15"/>
      <c r="AF52" s="115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0</v>
      </c>
      <c r="Q53" s="77"/>
      <c r="R53" s="10"/>
      <c r="S53" s="11"/>
      <c r="T53" s="11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15"/>
      <c r="AF53" s="115"/>
      <c r="AG53" s="10"/>
      <c r="AH53" s="78"/>
      <c r="AI53" s="11"/>
      <c r="AJ53" s="10"/>
      <c r="AK53" s="10"/>
      <c r="AL53" s="10"/>
      <c r="AM53" s="10"/>
      <c r="AN53" s="11"/>
      <c r="AO53" s="11"/>
      <c r="AP53" s="10"/>
      <c r="AQ53" s="10"/>
      <c r="AR53" s="10"/>
      <c r="AS53" s="10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1"/>
      <c r="T54" s="11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1"/>
      <c r="AF54" s="11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0"/>
      <c r="M55" s="10"/>
      <c r="N55" s="10"/>
      <c r="O55" s="10"/>
      <c r="P55" s="82">
        <f>BF28</f>
      </c>
      <c r="Q55" s="83"/>
      <c r="R55" s="10"/>
      <c r="S55" s="11"/>
      <c r="T55" s="11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1"/>
      <c r="AF55" s="11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SUM(P51)</f>
      </c>
      <c r="Q56" s="95"/>
      <c r="R56" s="10"/>
      <c r="S56" s="11"/>
      <c r="T56" s="11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1"/>
      <c r="AF56" s="11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  <row x14ac:dyDescent="0.25" r="57" customHeight="1" ht="18.75">
      <c r="A57" s="10"/>
      <c r="B57" s="10"/>
      <c r="C57" s="10"/>
      <c r="D57" s="11"/>
      <c r="E57" s="11"/>
      <c r="F57" s="10"/>
      <c r="G57" s="10"/>
      <c r="H57" s="10"/>
      <c r="I57" s="10"/>
      <c r="J57" s="11"/>
      <c r="K57" s="11"/>
      <c r="L57" s="10"/>
      <c r="M57" s="10"/>
      <c r="N57" s="10"/>
      <c r="O57" s="10"/>
      <c r="P57" s="11"/>
      <c r="Q57" s="11"/>
      <c r="R57" s="10"/>
      <c r="S57" s="11"/>
      <c r="T57" s="11"/>
      <c r="U57" s="10"/>
      <c r="V57" s="11"/>
      <c r="W57" s="11"/>
      <c r="X57" s="10"/>
      <c r="Y57" s="10"/>
      <c r="Z57" s="10"/>
      <c r="AA57" s="10"/>
      <c r="AB57" s="11"/>
      <c r="AC57" s="11"/>
      <c r="AD57" s="10"/>
      <c r="AE57" s="11"/>
      <c r="AF57" s="11"/>
      <c r="AG57" s="10"/>
      <c r="AH57" s="11"/>
      <c r="AI57" s="11"/>
      <c r="AJ57" s="10"/>
      <c r="AK57" s="10"/>
      <c r="AL57" s="10"/>
      <c r="AM57" s="10"/>
      <c r="AN57" s="11"/>
      <c r="AO57" s="11"/>
      <c r="AP57" s="10"/>
      <c r="AQ57" s="10"/>
      <c r="AR57" s="10"/>
      <c r="AS57" s="10"/>
      <c r="AT57" s="11"/>
      <c r="AU57" s="11"/>
      <c r="AV57" s="10"/>
      <c r="AW57" s="10"/>
      <c r="AX57" s="10"/>
      <c r="AY57" s="10"/>
      <c r="AZ57" s="11"/>
      <c r="BA57" s="11"/>
      <c r="BB57" s="10"/>
      <c r="BC57" s="10"/>
      <c r="BD57" s="10"/>
      <c r="BE57" s="10"/>
      <c r="BF57" s="11"/>
      <c r="BG57" s="11"/>
    </row>
    <row x14ac:dyDescent="0.25" r="58" customHeight="1" ht="18.75">
      <c r="A58" s="10"/>
      <c r="B58" s="10"/>
      <c r="C58" s="10"/>
      <c r="D58" s="11"/>
      <c r="E58" s="11"/>
      <c r="F58" s="10"/>
      <c r="G58" s="10"/>
      <c r="H58" s="10"/>
      <c r="I58" s="10"/>
      <c r="J58" s="11"/>
      <c r="K58" s="11"/>
      <c r="L58" s="10"/>
      <c r="M58" s="10"/>
      <c r="N58" s="10"/>
      <c r="O58" s="10"/>
      <c r="P58" s="11"/>
      <c r="Q58" s="11"/>
      <c r="R58" s="10"/>
      <c r="S58" s="11"/>
      <c r="T58" s="11"/>
      <c r="U58" s="10"/>
      <c r="V58" s="11"/>
      <c r="W58" s="11"/>
      <c r="X58" s="10"/>
      <c r="Y58" s="10"/>
      <c r="Z58" s="10"/>
      <c r="AA58" s="10"/>
      <c r="AB58" s="11"/>
      <c r="AC58" s="11"/>
      <c r="AD58" s="10"/>
      <c r="AE58" s="11"/>
      <c r="AF58" s="11"/>
      <c r="AG58" s="10"/>
      <c r="AH58" s="11"/>
      <c r="AI58" s="11"/>
      <c r="AJ58" s="10"/>
      <c r="AK58" s="10"/>
      <c r="AL58" s="10"/>
      <c r="AM58" s="10"/>
      <c r="AN58" s="11"/>
      <c r="AO58" s="11"/>
      <c r="AP58" s="10"/>
      <c r="AQ58" s="10"/>
      <c r="AR58" s="10"/>
      <c r="AS58" s="10"/>
      <c r="AT58" s="11"/>
      <c r="AU58" s="11"/>
      <c r="AV58" s="10"/>
      <c r="AW58" s="10"/>
      <c r="AX58" s="10"/>
      <c r="AY58" s="10"/>
      <c r="AZ58" s="11"/>
      <c r="BA58" s="11"/>
      <c r="BB58" s="10"/>
      <c r="BC58" s="10"/>
      <c r="BD58" s="10"/>
      <c r="BE58" s="10"/>
      <c r="BF58" s="11"/>
      <c r="BG58" s="11"/>
    </row>
    <row x14ac:dyDescent="0.25" r="59" customHeight="1" ht="18.75">
      <c r="A59" s="10"/>
      <c r="B59" s="10"/>
      <c r="C59" s="10"/>
      <c r="D59" s="11"/>
      <c r="E59" s="11"/>
      <c r="F59" s="10"/>
      <c r="G59" s="10"/>
      <c r="H59" s="10"/>
      <c r="I59" s="10"/>
      <c r="J59" s="11"/>
      <c r="K59" s="11"/>
      <c r="L59" s="10"/>
      <c r="M59" s="10"/>
      <c r="N59" s="10"/>
      <c r="O59" s="10"/>
      <c r="P59" s="11"/>
      <c r="Q59" s="11"/>
      <c r="R59" s="10"/>
      <c r="S59" s="11"/>
      <c r="T59" s="11"/>
      <c r="U59" s="10"/>
      <c r="V59" s="11"/>
      <c r="W59" s="11"/>
      <c r="X59" s="10"/>
      <c r="Y59" s="10"/>
      <c r="Z59" s="10"/>
      <c r="AA59" s="10"/>
      <c r="AB59" s="11"/>
      <c r="AC59" s="11"/>
      <c r="AD59" s="10"/>
      <c r="AE59" s="11"/>
      <c r="AF59" s="11"/>
      <c r="AG59" s="10"/>
      <c r="AH59" s="11"/>
      <c r="AI59" s="11"/>
      <c r="AJ59" s="10"/>
      <c r="AK59" s="10"/>
      <c r="AL59" s="10"/>
      <c r="AM59" s="10"/>
      <c r="AN59" s="11"/>
      <c r="AO59" s="11"/>
      <c r="AP59" s="10"/>
      <c r="AQ59" s="10"/>
      <c r="AR59" s="10"/>
      <c r="AS59" s="10"/>
      <c r="AT59" s="11"/>
      <c r="AU59" s="11"/>
      <c r="AV59" s="10"/>
      <c r="AW59" s="10"/>
      <c r="AX59" s="10"/>
      <c r="AY59" s="10"/>
      <c r="AZ59" s="11"/>
      <c r="BA59" s="11"/>
      <c r="BB59" s="10"/>
      <c r="BC59" s="10"/>
      <c r="BD59" s="10"/>
      <c r="BE59" s="10"/>
      <c r="BF59" s="11"/>
      <c r="BG59" s="11"/>
    </row>
    <row x14ac:dyDescent="0.25" r="60" customHeight="1" ht="18.75">
      <c r="A60" s="10"/>
      <c r="B60" s="10"/>
      <c r="C60" s="10"/>
      <c r="D60" s="11"/>
      <c r="E60" s="11"/>
      <c r="F60" s="10"/>
      <c r="G60" s="10"/>
      <c r="H60" s="10"/>
      <c r="I60" s="10"/>
      <c r="J60" s="116" t="s">
        <v>75</v>
      </c>
      <c r="K60" s="11"/>
      <c r="L60" s="10"/>
      <c r="M60" s="10"/>
      <c r="N60" s="10"/>
      <c r="O60" s="10"/>
      <c r="P60" s="11"/>
      <c r="Q60" s="11"/>
      <c r="R60" s="117"/>
      <c r="S60" s="11"/>
      <c r="T60" s="11"/>
      <c r="U60" s="10"/>
      <c r="V60" s="116" t="s">
        <v>77</v>
      </c>
      <c r="W60" s="11"/>
      <c r="X60" s="10"/>
      <c r="Y60" s="10"/>
      <c r="Z60" s="10"/>
      <c r="AA60" s="10"/>
      <c r="AB60" s="11"/>
      <c r="AC60" s="11"/>
      <c r="AD60" s="10"/>
      <c r="AE60" s="11"/>
      <c r="AF60" s="11"/>
      <c r="AG60" s="10"/>
      <c r="AH60" s="11"/>
      <c r="AI60" s="11"/>
      <c r="AJ60" s="10"/>
      <c r="AK60" s="10"/>
      <c r="AL60" s="10"/>
      <c r="AM60" s="10"/>
      <c r="AN60" s="11"/>
      <c r="AO60" s="11"/>
      <c r="AP60" s="10"/>
      <c r="AQ60" s="10"/>
      <c r="AR60" s="10"/>
      <c r="AS60" s="10"/>
      <c r="AT60" s="11"/>
      <c r="AU60" s="11"/>
      <c r="AV60" s="10"/>
      <c r="AW60" s="10"/>
      <c r="AX60" s="10"/>
      <c r="AY60" s="10"/>
      <c r="AZ60" s="11"/>
      <c r="BA60" s="11"/>
      <c r="BB60" s="10"/>
      <c r="BC60" s="10"/>
      <c r="BD60" s="10"/>
      <c r="BE60" s="10"/>
      <c r="BF60" s="11"/>
      <c r="BG60" s="11"/>
    </row>
    <row x14ac:dyDescent="0.25" r="61" customHeight="1" ht="18.75">
      <c r="A61" s="10"/>
      <c r="B61" s="10"/>
      <c r="C61" s="10"/>
      <c r="D61" s="11"/>
      <c r="E61" s="11"/>
      <c r="F61" s="10"/>
      <c r="G61" s="10"/>
      <c r="H61" s="10"/>
      <c r="I61" s="10"/>
      <c r="J61" s="118"/>
      <c r="K61" s="118"/>
      <c r="L61" s="119"/>
      <c r="M61" s="119"/>
      <c r="N61" s="119"/>
      <c r="O61" s="119"/>
      <c r="P61" s="118"/>
      <c r="Q61" s="118"/>
      <c r="R61" s="119"/>
      <c r="S61" s="118"/>
      <c r="T61" s="118"/>
      <c r="U61" s="119"/>
      <c r="V61" s="120"/>
      <c r="W61" s="118"/>
      <c r="X61" s="119"/>
      <c r="Y61" s="119"/>
      <c r="Z61" s="119"/>
      <c r="AA61" s="119"/>
      <c r="AB61" s="118"/>
      <c r="AC61" s="118"/>
      <c r="AD61" s="119"/>
      <c r="AE61" s="118"/>
      <c r="AF61" s="118"/>
      <c r="AG61" s="10"/>
      <c r="AH61" s="11"/>
      <c r="AI61" s="11"/>
      <c r="AJ61" s="10"/>
      <c r="AK61" s="10"/>
      <c r="AL61" s="10"/>
      <c r="AM61" s="10"/>
      <c r="AN61" s="11"/>
      <c r="AO61" s="11"/>
      <c r="AP61" s="10"/>
      <c r="AQ61" s="10"/>
      <c r="AR61" s="10"/>
      <c r="AS61" s="10"/>
      <c r="AT61" s="11"/>
      <c r="AU61" s="11"/>
      <c r="AV61" s="10"/>
      <c r="AW61" s="10"/>
      <c r="AX61" s="10"/>
      <c r="AY61" s="10"/>
      <c r="AZ61" s="11"/>
      <c r="BA61" s="11"/>
      <c r="BB61" s="10"/>
      <c r="BC61" s="10"/>
      <c r="BD61" s="10"/>
      <c r="BE61" s="10"/>
      <c r="BF61" s="11"/>
      <c r="BG61" s="11"/>
    </row>
    <row x14ac:dyDescent="0.25" r="62" customHeight="1" ht="18.75">
      <c r="A62" s="10"/>
      <c r="B62" s="10"/>
      <c r="C62" s="10"/>
      <c r="D62" s="11"/>
      <c r="E62" s="11"/>
      <c r="F62" s="10"/>
      <c r="G62" s="10"/>
      <c r="H62" s="10"/>
      <c r="I62" s="10"/>
      <c r="J62" s="118"/>
      <c r="K62" s="118"/>
      <c r="L62" s="119"/>
      <c r="M62" s="119"/>
      <c r="N62" s="119"/>
      <c r="O62" s="119"/>
      <c r="P62" s="118"/>
      <c r="Q62" s="118"/>
      <c r="R62" s="119"/>
      <c r="S62" s="118"/>
      <c r="T62" s="118"/>
      <c r="U62" s="119"/>
      <c r="V62" s="118"/>
      <c r="W62" s="118"/>
      <c r="X62" s="119"/>
      <c r="Y62" s="119"/>
      <c r="Z62" s="119"/>
      <c r="AA62" s="119"/>
      <c r="AB62" s="118"/>
      <c r="AC62" s="118"/>
      <c r="AD62" s="119"/>
      <c r="AE62" s="118"/>
      <c r="AF62" s="118"/>
      <c r="AG62" s="10"/>
      <c r="AH62" s="11"/>
      <c r="AI62" s="11"/>
      <c r="AJ62" s="10"/>
      <c r="AK62" s="10"/>
      <c r="AL62" s="10"/>
      <c r="AM62" s="10"/>
      <c r="AN62" s="11"/>
      <c r="AO62" s="11"/>
      <c r="AP62" s="10"/>
      <c r="AQ62" s="10"/>
      <c r="AR62" s="10"/>
      <c r="AS62" s="10"/>
      <c r="AT62" s="11"/>
      <c r="AU62" s="11"/>
      <c r="AV62" s="10"/>
      <c r="AW62" s="10"/>
      <c r="AX62" s="10"/>
      <c r="AY62" s="10"/>
      <c r="AZ62" s="11"/>
      <c r="BA62" s="11"/>
      <c r="BB62" s="10"/>
      <c r="BC62" s="10"/>
      <c r="BD62" s="10"/>
      <c r="BE62" s="10"/>
      <c r="BF62" s="11"/>
      <c r="BG62" s="11"/>
    </row>
    <row x14ac:dyDescent="0.25" r="63" customHeight="1" ht="18.75">
      <c r="A63" s="10"/>
      <c r="B63" s="10"/>
      <c r="C63" s="10"/>
      <c r="D63" s="11"/>
      <c r="E63" s="11"/>
      <c r="F63" s="10"/>
      <c r="G63" s="10"/>
      <c r="H63" s="10"/>
      <c r="I63" s="10"/>
      <c r="J63" s="118"/>
      <c r="K63" s="118"/>
      <c r="L63" s="119"/>
      <c r="M63" s="119"/>
      <c r="N63" s="119"/>
      <c r="O63" s="119"/>
      <c r="P63" s="118"/>
      <c r="Q63" s="118"/>
      <c r="R63" s="119"/>
      <c r="S63" s="118"/>
      <c r="T63" s="118"/>
      <c r="U63" s="119"/>
      <c r="V63" s="118"/>
      <c r="W63" s="118"/>
      <c r="X63" s="119"/>
      <c r="Y63" s="119"/>
      <c r="Z63" s="119"/>
      <c r="AA63" s="119"/>
      <c r="AB63" s="118"/>
      <c r="AC63" s="118"/>
      <c r="AD63" s="119"/>
      <c r="AE63" s="118"/>
      <c r="AF63" s="118"/>
      <c r="AG63" s="10"/>
      <c r="AH63" s="11"/>
      <c r="AI63" s="11"/>
      <c r="AJ63" s="10"/>
      <c r="AK63" s="10"/>
      <c r="AL63" s="10"/>
      <c r="AM63" s="10"/>
      <c r="AN63" s="11"/>
      <c r="AO63" s="11"/>
      <c r="AP63" s="10"/>
      <c r="AQ63" s="10"/>
      <c r="AR63" s="10"/>
      <c r="AS63" s="10"/>
      <c r="AT63" s="11"/>
      <c r="AU63" s="11"/>
      <c r="AV63" s="10"/>
      <c r="AW63" s="10"/>
      <c r="AX63" s="10"/>
      <c r="AY63" s="10"/>
      <c r="AZ63" s="11"/>
      <c r="BA63" s="11"/>
      <c r="BB63" s="10"/>
      <c r="BC63" s="10"/>
      <c r="BD63" s="10"/>
      <c r="BE63" s="10"/>
      <c r="BF63" s="11"/>
      <c r="BG63" s="11"/>
    </row>
    <row x14ac:dyDescent="0.25" r="64" customHeight="1" ht="18.75">
      <c r="A64" s="10"/>
      <c r="B64" s="10"/>
      <c r="C64" s="10"/>
      <c r="D64" s="11"/>
      <c r="E64" s="11"/>
      <c r="F64" s="10"/>
      <c r="G64" s="10"/>
      <c r="H64" s="10"/>
      <c r="I64" s="10"/>
      <c r="J64" s="118"/>
      <c r="K64" s="118"/>
      <c r="L64" s="119"/>
      <c r="M64" s="119"/>
      <c r="N64" s="119"/>
      <c r="O64" s="119"/>
      <c r="P64" s="118"/>
      <c r="Q64" s="118"/>
      <c r="R64" s="119"/>
      <c r="S64" s="118"/>
      <c r="T64" s="118"/>
      <c r="U64" s="119"/>
      <c r="V64" s="118"/>
      <c r="W64" s="118"/>
      <c r="X64" s="119"/>
      <c r="Y64" s="119"/>
      <c r="Z64" s="119"/>
      <c r="AA64" s="119"/>
      <c r="AB64" s="118"/>
      <c r="AC64" s="118"/>
      <c r="AD64" s="119"/>
      <c r="AE64" s="118"/>
      <c r="AF64" s="118"/>
      <c r="AG64" s="10"/>
      <c r="AH64" s="11"/>
      <c r="AI64" s="11"/>
      <c r="AJ64" s="10"/>
      <c r="AK64" s="10"/>
      <c r="AL64" s="10"/>
      <c r="AM64" s="10"/>
      <c r="AN64" s="11"/>
      <c r="AO64" s="11"/>
      <c r="AP64" s="10"/>
      <c r="AQ64" s="10"/>
      <c r="AR64" s="10"/>
      <c r="AS64" s="10"/>
      <c r="AT64" s="11"/>
      <c r="AU64" s="11"/>
      <c r="AV64" s="10"/>
      <c r="AW64" s="10"/>
      <c r="AX64" s="10"/>
      <c r="AY64" s="10"/>
      <c r="AZ64" s="11"/>
      <c r="BA64" s="11"/>
      <c r="BB64" s="10"/>
      <c r="BC64" s="10"/>
      <c r="BD64" s="10"/>
      <c r="BE64" s="10"/>
      <c r="BF64" s="11"/>
      <c r="BG64" s="11"/>
    </row>
    <row x14ac:dyDescent="0.25" r="65" customHeight="1" ht="18.75">
      <c r="A65" s="10"/>
      <c r="B65" s="10"/>
      <c r="C65" s="10"/>
      <c r="D65" s="11"/>
      <c r="E65" s="11"/>
      <c r="F65" s="10"/>
      <c r="G65" s="10"/>
      <c r="H65" s="10"/>
      <c r="I65" s="10"/>
      <c r="J65" s="118"/>
      <c r="K65" s="118"/>
      <c r="L65" s="119"/>
      <c r="M65" s="119"/>
      <c r="N65" s="119"/>
      <c r="O65" s="119"/>
      <c r="P65" s="118"/>
      <c r="Q65" s="118"/>
      <c r="R65" s="119"/>
      <c r="S65" s="118"/>
      <c r="T65" s="118"/>
      <c r="U65" s="119"/>
      <c r="V65" s="118"/>
      <c r="W65" s="118"/>
      <c r="X65" s="119"/>
      <c r="Y65" s="119"/>
      <c r="Z65" s="119"/>
      <c r="AA65" s="119"/>
      <c r="AB65" s="118"/>
      <c r="AC65" s="118"/>
      <c r="AD65" s="119"/>
      <c r="AE65" s="118"/>
      <c r="AF65" s="118"/>
      <c r="AG65" s="10"/>
      <c r="AH65" s="11"/>
      <c r="AI65" s="11"/>
      <c r="AJ65" s="10"/>
      <c r="AK65" s="10"/>
      <c r="AL65" s="10"/>
      <c r="AM65" s="10"/>
      <c r="AN65" s="11"/>
      <c r="AO65" s="11"/>
      <c r="AP65" s="10"/>
      <c r="AQ65" s="10"/>
      <c r="AR65" s="10"/>
      <c r="AS65" s="10"/>
      <c r="AT65" s="11"/>
      <c r="AU65" s="11"/>
      <c r="AV65" s="10"/>
      <c r="AW65" s="10"/>
      <c r="AX65" s="10"/>
      <c r="AY65" s="10"/>
      <c r="AZ65" s="11"/>
      <c r="BA65" s="11"/>
      <c r="BB65" s="10"/>
      <c r="BC65" s="10"/>
      <c r="BD65" s="10"/>
      <c r="BE65" s="10"/>
      <c r="BF65" s="11"/>
      <c r="BG65" s="11"/>
    </row>
    <row x14ac:dyDescent="0.25" r="66" customHeight="1" ht="18.75">
      <c r="A66" s="10"/>
      <c r="B66" s="10"/>
      <c r="C66" s="10"/>
      <c r="D66" s="11"/>
      <c r="E66" s="11"/>
      <c r="F66" s="10"/>
      <c r="G66" s="10"/>
      <c r="H66" s="10"/>
      <c r="I66" s="10"/>
      <c r="J66" s="118"/>
      <c r="K66" s="118"/>
      <c r="L66" s="119"/>
      <c r="M66" s="119"/>
      <c r="N66" s="119"/>
      <c r="O66" s="119"/>
      <c r="P66" s="118"/>
      <c r="Q66" s="118"/>
      <c r="R66" s="119"/>
      <c r="S66" s="118"/>
      <c r="T66" s="118"/>
      <c r="U66" s="119"/>
      <c r="V66" s="118"/>
      <c r="W66" s="118"/>
      <c r="X66" s="119"/>
      <c r="Y66" s="119"/>
      <c r="Z66" s="119"/>
      <c r="AA66" s="119"/>
      <c r="AB66" s="118"/>
      <c r="AC66" s="118"/>
      <c r="AD66" s="119"/>
      <c r="AE66" s="118"/>
      <c r="AF66" s="118"/>
      <c r="AG66" s="10"/>
      <c r="AH66" s="11"/>
      <c r="AI66" s="11"/>
      <c r="AJ66" s="10"/>
      <c r="AK66" s="10"/>
      <c r="AL66" s="10"/>
      <c r="AM66" s="10"/>
      <c r="AN66" s="11"/>
      <c r="AO66" s="11"/>
      <c r="AP66" s="10"/>
      <c r="AQ66" s="10"/>
      <c r="AR66" s="10"/>
      <c r="AS66" s="10"/>
      <c r="AT66" s="11"/>
      <c r="AU66" s="11"/>
      <c r="AV66" s="10"/>
      <c r="AW66" s="10"/>
      <c r="AX66" s="10"/>
      <c r="AY66" s="10"/>
      <c r="AZ66" s="11"/>
      <c r="BA66" s="11"/>
      <c r="BB66" s="10"/>
      <c r="BC66" s="10"/>
      <c r="BD66" s="10"/>
      <c r="BE66" s="10"/>
      <c r="BF66" s="11"/>
      <c r="BG66" s="11"/>
    </row>
    <row x14ac:dyDescent="0.25" r="67" customHeight="1" ht="18.75">
      <c r="A67" s="10"/>
      <c r="B67" s="10"/>
      <c r="C67" s="10"/>
      <c r="D67" s="11"/>
      <c r="E67" s="11"/>
      <c r="F67" s="10"/>
      <c r="G67" s="10"/>
      <c r="H67" s="10"/>
      <c r="I67" s="10"/>
      <c r="J67" s="11"/>
      <c r="K67" s="11"/>
      <c r="L67" s="10"/>
      <c r="M67" s="10"/>
      <c r="N67" s="10"/>
      <c r="O67" s="10"/>
      <c r="P67" s="11"/>
      <c r="Q67" s="11"/>
      <c r="R67" s="10"/>
      <c r="S67" s="11"/>
      <c r="T67" s="11"/>
      <c r="U67" s="10"/>
      <c r="V67" s="11"/>
      <c r="W67" s="11"/>
      <c r="X67" s="10"/>
      <c r="Y67" s="10"/>
      <c r="Z67" s="10"/>
      <c r="AA67" s="10"/>
      <c r="AB67" s="11"/>
      <c r="AC67" s="11"/>
      <c r="AD67" s="10"/>
      <c r="AE67" s="11"/>
      <c r="AF67" s="11"/>
      <c r="AG67" s="10"/>
      <c r="AH67" s="11"/>
      <c r="AI67" s="11"/>
      <c r="AJ67" s="10"/>
      <c r="AK67" s="10"/>
      <c r="AL67" s="10"/>
      <c r="AM67" s="10"/>
      <c r="AN67" s="11"/>
      <c r="AO67" s="11"/>
      <c r="AP67" s="10"/>
      <c r="AQ67" s="10"/>
      <c r="AR67" s="10"/>
      <c r="AS67" s="10"/>
      <c r="AT67" s="11"/>
      <c r="AU67" s="11"/>
      <c r="AV67" s="10"/>
      <c r="AW67" s="10"/>
      <c r="AX67" s="10"/>
      <c r="AY67" s="10"/>
      <c r="AZ67" s="11"/>
      <c r="BA67" s="11"/>
      <c r="BB67" s="10"/>
      <c r="BC67" s="10"/>
      <c r="BD67" s="10"/>
      <c r="BE67" s="10"/>
      <c r="BF67" s="11"/>
      <c r="BG67" s="11"/>
    </row>
    <row x14ac:dyDescent="0.25" r="68" customHeight="1" ht="18.75">
      <c r="A68" s="10"/>
      <c r="B68" s="10"/>
      <c r="C68" s="10"/>
      <c r="D68" s="11"/>
      <c r="E68" s="11"/>
      <c r="F68" s="10"/>
      <c r="G68" s="10"/>
      <c r="H68" s="10"/>
      <c r="I68" s="10"/>
      <c r="J68" s="121" t="s">
        <v>91</v>
      </c>
      <c r="K68" s="11"/>
      <c r="L68" s="10"/>
      <c r="M68" s="10"/>
      <c r="N68" s="10"/>
      <c r="O68" s="10"/>
      <c r="P68" s="11"/>
      <c r="Q68" s="11"/>
      <c r="R68" s="10"/>
      <c r="S68" s="122">
        <f>SUM(S61:S66)</f>
      </c>
      <c r="T68" s="123">
        <f>SUM(T61:T66)</f>
      </c>
      <c r="U68" s="10"/>
      <c r="V68" s="121" t="s">
        <v>91</v>
      </c>
      <c r="W68" s="11"/>
      <c r="X68" s="10"/>
      <c r="Y68" s="10"/>
      <c r="Z68" s="10"/>
      <c r="AA68" s="10"/>
      <c r="AB68" s="11"/>
      <c r="AC68" s="11"/>
      <c r="AD68" s="10"/>
      <c r="AE68" s="122">
        <f>SUM(AE61:AE64)</f>
      </c>
      <c r="AF68" s="123">
        <f>SUM(AF61:AF64)</f>
      </c>
      <c r="AG68" s="10"/>
      <c r="AH68" s="11"/>
      <c r="AI68" s="11"/>
      <c r="AJ68" s="10"/>
      <c r="AK68" s="10"/>
      <c r="AL68" s="10"/>
      <c r="AM68" s="10"/>
      <c r="AN68" s="11"/>
      <c r="AO68" s="11"/>
      <c r="AP68" s="10"/>
      <c r="AQ68" s="10"/>
      <c r="AR68" s="10"/>
      <c r="AS68" s="10"/>
      <c r="AT68" s="11"/>
      <c r="AU68" s="11"/>
      <c r="AV68" s="10"/>
      <c r="AW68" s="10"/>
      <c r="AX68" s="10"/>
      <c r="AY68" s="10"/>
      <c r="AZ68" s="11"/>
      <c r="BA68" s="11"/>
      <c r="BB68" s="10"/>
      <c r="BC68" s="10"/>
      <c r="BD68" s="10"/>
      <c r="BE68" s="10"/>
      <c r="BF68" s="11"/>
      <c r="BG68" s="11"/>
    </row>
    <row x14ac:dyDescent="0.25" r="69" customHeight="1" ht="18.75">
      <c r="A69" s="10"/>
      <c r="B69" s="10"/>
      <c r="C69" s="10"/>
      <c r="D69" s="11"/>
      <c r="E69" s="11"/>
      <c r="F69" s="10"/>
      <c r="G69" s="10"/>
      <c r="H69" s="10"/>
      <c r="I69" s="10"/>
      <c r="J69" s="11"/>
      <c r="K69" s="11"/>
      <c r="L69" s="10"/>
      <c r="M69" s="10"/>
      <c r="N69" s="10"/>
      <c r="O69" s="10"/>
      <c r="P69" s="11"/>
      <c r="Q69" s="11"/>
      <c r="R69" s="10"/>
      <c r="S69" s="11"/>
      <c r="T69" s="11"/>
      <c r="U69" s="10"/>
      <c r="V69" s="11"/>
      <c r="W69" s="11"/>
      <c r="X69" s="10"/>
      <c r="Y69" s="10"/>
      <c r="Z69" s="10"/>
      <c r="AA69" s="10"/>
      <c r="AB69" s="11"/>
      <c r="AC69" s="11"/>
      <c r="AD69" s="10"/>
      <c r="AE69" s="11"/>
      <c r="AF69" s="11"/>
      <c r="AG69" s="10"/>
      <c r="AH69" s="11"/>
      <c r="AI69" s="11"/>
      <c r="AJ69" s="10"/>
      <c r="AK69" s="10"/>
      <c r="AL69" s="10"/>
      <c r="AM69" s="10"/>
      <c r="AN69" s="11"/>
      <c r="AO69" s="11"/>
      <c r="AP69" s="10"/>
      <c r="AQ69" s="10"/>
      <c r="AR69" s="10"/>
      <c r="AS69" s="10"/>
      <c r="AT69" s="11"/>
      <c r="AU69" s="11"/>
      <c r="AV69" s="10"/>
      <c r="AW69" s="10"/>
      <c r="AX69" s="10"/>
      <c r="AY69" s="10"/>
      <c r="AZ69" s="11"/>
      <c r="BA69" s="11"/>
      <c r="BB69" s="10"/>
      <c r="BC69" s="10"/>
      <c r="BD69" s="10"/>
      <c r="BE69" s="10"/>
      <c r="BF69" s="11"/>
      <c r="BG69" s="11"/>
    </row>
    <row x14ac:dyDescent="0.25" r="70" customHeight="1" ht="18.75">
      <c r="A70" s="10"/>
      <c r="B70" s="10"/>
      <c r="C70" s="10"/>
      <c r="D70" s="11"/>
      <c r="E70" s="11"/>
      <c r="F70" s="10"/>
      <c r="G70" s="10"/>
      <c r="H70" s="10"/>
      <c r="I70" s="10"/>
      <c r="J70" s="11"/>
      <c r="K70" s="11"/>
      <c r="L70" s="10"/>
      <c r="M70" s="10"/>
      <c r="N70" s="10"/>
      <c r="O70" s="10"/>
      <c r="P70" s="11"/>
      <c r="Q70" s="11"/>
      <c r="R70" s="10"/>
      <c r="S70" s="11"/>
      <c r="T70" s="11"/>
      <c r="U70" s="10"/>
      <c r="V70" s="11"/>
      <c r="W70" s="11"/>
      <c r="X70" s="10"/>
      <c r="Y70" s="10"/>
      <c r="Z70" s="10"/>
      <c r="AA70" s="10"/>
      <c r="AB70" s="11"/>
      <c r="AC70" s="11"/>
      <c r="AD70" s="10"/>
      <c r="AE70" s="11"/>
      <c r="AF70" s="11"/>
      <c r="AG70" s="10"/>
      <c r="AH70" s="11"/>
      <c r="AI70" s="11"/>
      <c r="AJ70" s="10"/>
      <c r="AK70" s="10"/>
      <c r="AL70" s="10"/>
      <c r="AM70" s="10"/>
      <c r="AN70" s="11"/>
      <c r="AO70" s="11"/>
      <c r="AP70" s="10"/>
      <c r="AQ70" s="10"/>
      <c r="AR70" s="10"/>
      <c r="AS70" s="10"/>
      <c r="AT70" s="11"/>
      <c r="AU70" s="11"/>
      <c r="AV70" s="10"/>
      <c r="AW70" s="10"/>
      <c r="AX70" s="10"/>
      <c r="AY70" s="10"/>
      <c r="AZ70" s="11"/>
      <c r="BA70" s="11"/>
      <c r="BB70" s="10"/>
      <c r="BC70" s="10"/>
      <c r="BD70" s="10"/>
      <c r="BE70" s="10"/>
      <c r="BF70" s="11"/>
      <c r="BG70" s="11"/>
    </row>
    <row x14ac:dyDescent="0.25" r="71" customHeight="1" ht="18.75">
      <c r="A71" s="10"/>
      <c r="B71" s="10"/>
      <c r="C71" s="10"/>
      <c r="D71" s="11"/>
      <c r="E71" s="11"/>
      <c r="F71" s="10"/>
      <c r="G71" s="10"/>
      <c r="H71" s="10"/>
      <c r="I71" s="10"/>
      <c r="J71" s="118"/>
      <c r="K71" s="11"/>
      <c r="L71" s="10"/>
      <c r="M71" s="10"/>
      <c r="N71" s="10"/>
      <c r="O71" s="10"/>
      <c r="P71" s="11"/>
      <c r="Q71" s="11"/>
      <c r="R71" s="10"/>
      <c r="S71" s="11"/>
      <c r="T71" s="11"/>
      <c r="U71" s="10"/>
      <c r="V71" s="11"/>
      <c r="W71" s="11"/>
      <c r="X71" s="10"/>
      <c r="Y71" s="10"/>
      <c r="Z71" s="10"/>
      <c r="AA71" s="10"/>
      <c r="AB71" s="11"/>
      <c r="AC71" s="11"/>
      <c r="AD71" s="10"/>
      <c r="AE71" s="11"/>
      <c r="AF71" s="11"/>
      <c r="AG71" s="10"/>
      <c r="AH71" s="11"/>
      <c r="AI71" s="11"/>
      <c r="AJ71" s="10"/>
      <c r="AK71" s="10"/>
      <c r="AL71" s="10"/>
      <c r="AM71" s="10"/>
      <c r="AN71" s="11"/>
      <c r="AO71" s="11"/>
      <c r="AP71" s="10"/>
      <c r="AQ71" s="10"/>
      <c r="AR71" s="10"/>
      <c r="AS71" s="10"/>
      <c r="AT71" s="11"/>
      <c r="AU71" s="11"/>
      <c r="AV71" s="10"/>
      <c r="AW71" s="10"/>
      <c r="AX71" s="10"/>
      <c r="AY71" s="10"/>
      <c r="AZ71" s="11"/>
      <c r="BA71" s="11"/>
      <c r="BB71" s="10"/>
      <c r="BC71" s="10"/>
      <c r="BD71" s="10"/>
      <c r="BE71" s="10"/>
      <c r="BF71" s="11"/>
      <c r="BG71" s="11"/>
    </row>
  </sheetData>
  <mergeCells count="137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E52:AF52"/>
    <mergeCell ref="AH52:AS52"/>
    <mergeCell ref="AT52:AU52"/>
    <mergeCell ref="P53:Q53"/>
    <mergeCell ref="V53:AA53"/>
    <mergeCell ref="AB53:AC53"/>
    <mergeCell ref="AE53:AF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56"/>
  <sheetViews>
    <sheetView workbookViewId="0"/>
  </sheetViews>
  <sheetFormatPr defaultRowHeight="15" x14ac:dyDescent="0.25"/>
  <cols>
    <col min="1" max="1" style="101" width="3.4335714285714283" customWidth="1" bestFit="1"/>
    <col min="2" max="2" style="101" width="3.4335714285714283" customWidth="1" bestFit="1"/>
    <col min="3" max="3" style="101" width="3.4335714285714283" customWidth="1" bestFit="1"/>
    <col min="4" max="4" style="102" width="2.7192857142857143" customWidth="1" bestFit="1"/>
    <col min="5" max="5" style="102" width="3.5764285714285715" customWidth="1" bestFit="1"/>
    <col min="6" max="6" style="101" width="3.7192857142857143" customWidth="1" bestFit="1"/>
    <col min="7" max="7" style="101" width="3.4335714285714283" customWidth="1" bestFit="1"/>
    <col min="8" max="8" style="101" width="3.4335714285714283" customWidth="1" bestFit="1"/>
    <col min="9" max="9" style="101" width="3.4335714285714283" customWidth="1" bestFit="1"/>
    <col min="10" max="10" style="103" width="2.7192857142857143" customWidth="1" bestFit="1"/>
    <col min="11" max="11" style="103" width="3.5764285714285715" customWidth="1" bestFit="1"/>
    <col min="12" max="12" style="104" width="3.7192857142857143" customWidth="1" bestFit="1"/>
    <col min="13" max="13" style="104" width="3.4335714285714283" customWidth="1" bestFit="1"/>
    <col min="14" max="14" style="104" width="3.4335714285714283" customWidth="1" bestFit="1"/>
    <col min="15" max="15" style="104" width="3.4335714285714283" customWidth="1" bestFit="1"/>
    <col min="16" max="16" style="105" width="2.7192857142857143" customWidth="1" bestFit="1"/>
    <col min="17" max="17" style="105" width="3.5764285714285715" customWidth="1" bestFit="1"/>
    <col min="18" max="18" style="101" width="3.7192857142857143" customWidth="1" bestFit="1"/>
    <col min="19" max="19" style="101" width="3.4335714285714283" customWidth="1" bestFit="1"/>
    <col min="20" max="20" style="101" width="3.4335714285714283" customWidth="1" bestFit="1"/>
    <col min="21" max="21" style="101" width="3.4335714285714283" customWidth="1" bestFit="1"/>
    <col min="22" max="22" style="103" width="2.7192857142857143" customWidth="1" bestFit="1"/>
    <col min="23" max="23" style="103" width="3.5764285714285715" customWidth="1" bestFit="1"/>
    <col min="24" max="24" style="104" width="3.7192857142857143" customWidth="1" bestFit="1"/>
    <col min="25" max="25" style="104" width="3.4335714285714283" customWidth="1" bestFit="1"/>
    <col min="26" max="26" style="104" width="3.4335714285714283" customWidth="1" bestFit="1"/>
    <col min="27" max="27" style="104" width="3.5764285714285715" customWidth="1" bestFit="1"/>
    <col min="28" max="28" style="105" width="2.5764285714285715" customWidth="1" bestFit="1"/>
    <col min="29" max="29" style="105" width="3.5764285714285715" customWidth="1" bestFit="1"/>
    <col min="30" max="30" style="101" width="3.7192857142857143" customWidth="1" bestFit="1"/>
    <col min="31" max="31" style="101" width="3.4335714285714283" customWidth="1" bestFit="1"/>
    <col min="32" max="32" style="101" width="3.4335714285714283" customWidth="1" bestFit="1"/>
    <col min="33" max="33" style="101" width="3.4335714285714283" customWidth="1" bestFit="1"/>
    <col min="34" max="34" style="106" width="2.7192857142857143" customWidth="1" bestFit="1"/>
    <col min="35" max="35" style="106" width="3.5764285714285715" customWidth="1" bestFit="1"/>
    <col min="36" max="36" style="107" width="3.7192857142857143" customWidth="1" bestFit="1"/>
    <col min="37" max="37" style="107" width="3.4335714285714283" customWidth="1" bestFit="1"/>
    <col min="38" max="38" style="107" width="3.4335714285714283" customWidth="1" bestFit="1"/>
    <col min="39" max="39" style="107" width="3.4335714285714283" customWidth="1" bestFit="1"/>
    <col min="40" max="40" style="106" width="2.7192857142857143" customWidth="1" bestFit="1"/>
    <col min="41" max="41" style="106" width="3.2907142857142855" customWidth="1" bestFit="1"/>
    <col min="42" max="42" style="107" width="3.4335714285714283" customWidth="1" bestFit="1"/>
    <col min="43" max="43" style="107" width="3.4335714285714283" customWidth="1" bestFit="1"/>
    <col min="44" max="44" style="107" width="3.4335714285714283" customWidth="1" bestFit="1"/>
    <col min="45" max="45" style="107" width="3.4335714285714283" customWidth="1" bestFit="1"/>
    <col min="46" max="46" style="105" width="2.7192857142857143" customWidth="1" bestFit="1"/>
    <col min="47" max="47" style="105" width="3.2907142857142855" customWidth="1" bestFit="1"/>
    <col min="48" max="48" style="101" width="3.4335714285714283" customWidth="1" bestFit="1"/>
    <col min="49" max="49" style="101" width="3.4335714285714283" customWidth="1" bestFit="1"/>
    <col min="50" max="50" style="101" width="3.4335714285714283" customWidth="1" bestFit="1"/>
    <col min="51" max="51" style="101" width="3.4335714285714283" customWidth="1" bestFit="1"/>
    <col min="52" max="52" style="102" width="2.7192857142857143" customWidth="1" bestFit="1"/>
    <col min="53" max="53" style="102" width="3.5764285714285715" customWidth="1" bestFit="1"/>
    <col min="54" max="54" style="101" width="3.4335714285714283" customWidth="1" bestFit="1"/>
    <col min="55" max="55" style="101" width="3.4335714285714283" customWidth="1" bestFit="1"/>
    <col min="56" max="56" style="101" width="3.4335714285714283" customWidth="1" bestFit="1"/>
    <col min="57" max="57" style="101" width="3.4335714285714283" customWidth="1" bestFit="1"/>
    <col min="58" max="58" style="102" width="2.7192857142857143" customWidth="1" bestFit="1"/>
    <col min="59" max="59" style="102" width="3.5764285714285715" customWidth="1" bestFit="1"/>
  </cols>
  <sheetData>
    <row x14ac:dyDescent="0.25" r="1" customHeight="1" ht="36.75">
      <c r="A1" s="1" t="s">
        <v>0</v>
      </c>
      <c r="B1" s="2"/>
      <c r="C1" s="2"/>
      <c r="D1" s="3"/>
      <c r="E1" s="3"/>
      <c r="F1" s="2"/>
      <c r="G1" s="2"/>
      <c r="H1" s="2"/>
      <c r="I1" s="2"/>
      <c r="J1" s="3"/>
      <c r="K1" s="3"/>
      <c r="L1" s="2"/>
      <c r="M1" s="2"/>
      <c r="N1" s="2"/>
      <c r="O1" s="2"/>
      <c r="P1" s="3"/>
      <c r="Q1" s="3"/>
      <c r="R1" s="2"/>
      <c r="S1" s="2"/>
      <c r="T1" s="2"/>
      <c r="U1" s="2"/>
      <c r="V1" s="3"/>
      <c r="W1" s="3"/>
      <c r="X1" s="2"/>
      <c r="Y1" s="2"/>
      <c r="Z1" s="2"/>
      <c r="AA1" s="2"/>
      <c r="AB1" s="3"/>
      <c r="AC1" s="3"/>
      <c r="AD1" s="2"/>
      <c r="AE1" s="2"/>
      <c r="AF1" s="2"/>
      <c r="AG1" s="2"/>
      <c r="AH1" s="3"/>
      <c r="AI1" s="3"/>
      <c r="AJ1" s="2"/>
      <c r="AK1" s="2"/>
      <c r="AL1" s="2"/>
      <c r="AM1" s="2"/>
      <c r="AN1" s="3"/>
      <c r="AO1" s="3"/>
      <c r="AP1" s="2"/>
      <c r="AQ1" s="2"/>
      <c r="AR1" s="2"/>
      <c r="AS1" s="2"/>
      <c r="AT1" s="3"/>
      <c r="AU1" s="3"/>
      <c r="AV1" s="2"/>
      <c r="AW1" s="2"/>
      <c r="AX1" s="2"/>
      <c r="AY1" s="2"/>
      <c r="AZ1" s="3"/>
      <c r="BA1" s="3"/>
      <c r="BB1" s="2"/>
      <c r="BC1" s="2"/>
      <c r="BD1" s="2"/>
      <c r="BE1" s="2"/>
      <c r="BF1" s="3"/>
      <c r="BG1" s="4"/>
    </row>
    <row x14ac:dyDescent="0.25" r="2" customHeight="1" ht="33">
      <c r="A2" s="5" t="s">
        <v>1</v>
      </c>
      <c r="B2" s="6"/>
      <c r="C2" s="6"/>
      <c r="D2" s="7"/>
      <c r="E2" s="7"/>
      <c r="F2" s="6"/>
      <c r="G2" s="6"/>
      <c r="H2" s="6"/>
      <c r="I2" s="6"/>
      <c r="J2" s="7"/>
      <c r="K2" s="7"/>
      <c r="L2" s="6"/>
      <c r="M2" s="6"/>
      <c r="N2" s="6"/>
      <c r="O2" s="6"/>
      <c r="P2" s="7"/>
      <c r="Q2" s="7"/>
      <c r="R2" s="6"/>
      <c r="S2" s="6"/>
      <c r="T2" s="6"/>
      <c r="U2" s="6"/>
      <c r="V2" s="7"/>
      <c r="W2" s="7"/>
      <c r="X2" s="6"/>
      <c r="Y2" s="6"/>
      <c r="Z2" s="6"/>
      <c r="AA2" s="6"/>
      <c r="AB2" s="7"/>
      <c r="AC2" s="7"/>
      <c r="AD2" s="6"/>
      <c r="AE2" s="6"/>
      <c r="AF2" s="6"/>
      <c r="AG2" s="6"/>
      <c r="AH2" s="7"/>
      <c r="AI2" s="7"/>
      <c r="AJ2" s="6"/>
      <c r="AK2" s="6"/>
      <c r="AL2" s="6"/>
      <c r="AM2" s="6"/>
      <c r="AN2" s="7"/>
      <c r="AO2" s="7"/>
      <c r="AP2" s="6"/>
      <c r="AQ2" s="6"/>
      <c r="AR2" s="6"/>
      <c r="AS2" s="6"/>
      <c r="AT2" s="7"/>
      <c r="AU2" s="7"/>
      <c r="AV2" s="6"/>
      <c r="AW2" s="6"/>
      <c r="AX2" s="6"/>
      <c r="AY2" s="6"/>
      <c r="AZ2" s="7"/>
      <c r="BA2" s="7"/>
      <c r="BB2" s="6"/>
      <c r="BC2" s="6"/>
      <c r="BD2" s="6"/>
      <c r="BE2" s="6"/>
      <c r="BF2" s="7"/>
      <c r="BG2" s="8"/>
    </row>
    <row x14ac:dyDescent="0.25" r="3" customHeight="1" ht="18.75">
      <c r="A3" s="9"/>
      <c r="B3" s="10"/>
      <c r="C3" s="10"/>
      <c r="D3" s="11"/>
      <c r="E3" s="11"/>
      <c r="F3" s="10"/>
      <c r="G3" s="10"/>
      <c r="H3" s="10"/>
      <c r="I3" s="10"/>
      <c r="J3" s="11"/>
      <c r="K3" s="11"/>
      <c r="L3" s="12"/>
      <c r="M3" s="12"/>
      <c r="N3" s="12"/>
      <c r="O3" s="12"/>
      <c r="P3" s="11"/>
      <c r="Q3" s="11"/>
      <c r="R3" s="10"/>
      <c r="S3" s="10"/>
      <c r="T3" s="10"/>
      <c r="U3" s="10"/>
      <c r="V3" s="13"/>
      <c r="W3" s="13"/>
      <c r="X3" s="14"/>
      <c r="Y3" s="14"/>
      <c r="Z3" s="14"/>
      <c r="AA3" s="14"/>
      <c r="AB3" s="11"/>
      <c r="AC3" s="11"/>
      <c r="AD3" s="10"/>
      <c r="AE3" s="10"/>
      <c r="AF3" s="10"/>
      <c r="AG3" s="10"/>
      <c r="AH3" s="15"/>
      <c r="AI3" s="15"/>
      <c r="AJ3" s="16"/>
      <c r="AK3" s="16"/>
      <c r="AL3" s="16"/>
      <c r="AM3" s="16"/>
      <c r="AN3" s="15"/>
      <c r="AO3" s="15"/>
      <c r="AP3" s="16"/>
      <c r="AQ3" s="16"/>
      <c r="AR3" s="16"/>
      <c r="AS3" s="16"/>
      <c r="AT3" s="11"/>
      <c r="AU3" s="11"/>
      <c r="AV3" s="10"/>
      <c r="AW3" s="10"/>
      <c r="AX3" s="10"/>
      <c r="AY3" s="10"/>
      <c r="AZ3" s="11"/>
      <c r="BA3" s="11"/>
      <c r="BB3" s="10"/>
      <c r="BC3" s="10"/>
      <c r="BD3" s="10"/>
      <c r="BE3" s="10"/>
      <c r="BF3" s="11"/>
      <c r="BG3" s="17"/>
    </row>
    <row x14ac:dyDescent="0.25" r="4" customHeight="1" ht="18.75">
      <c r="A4" s="18" t="s">
        <v>2</v>
      </c>
      <c r="B4" s="19"/>
      <c r="C4" s="19"/>
      <c r="D4" s="20"/>
      <c r="E4" s="21"/>
      <c r="F4" s="22"/>
      <c r="G4" s="18" t="s">
        <v>3</v>
      </c>
      <c r="H4" s="19"/>
      <c r="I4" s="19"/>
      <c r="J4" s="20"/>
      <c r="K4" s="21"/>
      <c r="L4" s="22"/>
      <c r="M4" s="18" t="s">
        <v>4</v>
      </c>
      <c r="N4" s="19"/>
      <c r="O4" s="19"/>
      <c r="P4" s="20"/>
      <c r="Q4" s="21"/>
      <c r="R4" s="22"/>
      <c r="S4" s="18" t="s">
        <v>5</v>
      </c>
      <c r="T4" s="19"/>
      <c r="U4" s="19"/>
      <c r="V4" s="20"/>
      <c r="W4" s="21"/>
      <c r="X4" s="22"/>
      <c r="Y4" s="18" t="s">
        <v>6</v>
      </c>
      <c r="Z4" s="19"/>
      <c r="AA4" s="19"/>
      <c r="AB4" s="20"/>
      <c r="AC4" s="21"/>
      <c r="AD4" s="22"/>
      <c r="AE4" s="18" t="s">
        <v>7</v>
      </c>
      <c r="AF4" s="19"/>
      <c r="AG4" s="19"/>
      <c r="AH4" s="20"/>
      <c r="AI4" s="21"/>
      <c r="AJ4" s="22"/>
      <c r="AK4" s="18" t="s">
        <v>8</v>
      </c>
      <c r="AL4" s="19"/>
      <c r="AM4" s="19"/>
      <c r="AN4" s="20"/>
      <c r="AO4" s="21"/>
      <c r="AP4" s="22"/>
      <c r="AQ4" s="18" t="s">
        <v>9</v>
      </c>
      <c r="AR4" s="19"/>
      <c r="AS4" s="19"/>
      <c r="AT4" s="20"/>
      <c r="AU4" s="21"/>
      <c r="AV4" s="22"/>
      <c r="AW4" s="18" t="s">
        <v>10</v>
      </c>
      <c r="AX4" s="19"/>
      <c r="AY4" s="19"/>
      <c r="AZ4" s="20"/>
      <c r="BA4" s="21"/>
      <c r="BB4" s="22"/>
      <c r="BC4" s="18" t="s">
        <v>11</v>
      </c>
      <c r="BD4" s="19"/>
      <c r="BE4" s="19"/>
      <c r="BF4" s="20"/>
      <c r="BG4" s="21"/>
    </row>
    <row x14ac:dyDescent="0.25" r="5" customHeight="1" ht="15">
      <c r="A5" s="10"/>
      <c r="B5" s="10"/>
      <c r="C5" s="10"/>
      <c r="D5" s="11"/>
      <c r="E5" s="11"/>
      <c r="F5" s="23"/>
      <c r="G5" s="10"/>
      <c r="H5" s="10"/>
      <c r="I5" s="10"/>
      <c r="J5" s="11"/>
      <c r="K5" s="11"/>
      <c r="L5" s="23"/>
      <c r="M5" s="12"/>
      <c r="N5" s="12"/>
      <c r="O5" s="12"/>
      <c r="P5" s="11"/>
      <c r="Q5" s="11"/>
      <c r="R5" s="23"/>
      <c r="S5" s="10"/>
      <c r="T5" s="10"/>
      <c r="U5" s="10"/>
      <c r="V5" s="13"/>
      <c r="W5" s="13"/>
      <c r="X5" s="23"/>
      <c r="Y5" s="14"/>
      <c r="Z5" s="14"/>
      <c r="AA5" s="14"/>
      <c r="AB5" s="11"/>
      <c r="AC5" s="11"/>
      <c r="AD5" s="23"/>
      <c r="AE5" s="10"/>
      <c r="AF5" s="10"/>
      <c r="AG5" s="10"/>
      <c r="AH5" s="15"/>
      <c r="AI5" s="15"/>
      <c r="AJ5" s="23"/>
      <c r="AK5" s="16"/>
      <c r="AL5" s="16"/>
      <c r="AM5" s="16"/>
      <c r="AN5" s="15"/>
      <c r="AO5" s="15"/>
      <c r="AP5" s="23"/>
      <c r="AQ5" s="16"/>
      <c r="AR5" s="16"/>
      <c r="AS5" s="16"/>
      <c r="AT5" s="11"/>
      <c r="AU5" s="11"/>
      <c r="AV5" s="23"/>
      <c r="AW5" s="10"/>
      <c r="AX5" s="10"/>
      <c r="AY5" s="10"/>
      <c r="AZ5" s="11"/>
      <c r="BA5" s="11"/>
      <c r="BB5" s="23"/>
      <c r="BC5" s="10"/>
      <c r="BD5" s="10"/>
      <c r="BE5" s="10"/>
      <c r="BF5" s="11"/>
      <c r="BG5" s="11"/>
    </row>
    <row x14ac:dyDescent="0.25" r="6" customHeight="1" ht="15">
      <c r="A6" s="24" t="s">
        <v>12</v>
      </c>
      <c r="B6" s="25"/>
      <c r="C6" s="26"/>
      <c r="D6" s="27"/>
      <c r="E6" s="27"/>
      <c r="F6" s="23"/>
      <c r="G6" s="28" t="s">
        <v>13</v>
      </c>
      <c r="H6" s="29"/>
      <c r="I6" s="30"/>
      <c r="J6" s="27"/>
      <c r="K6" s="27"/>
      <c r="L6" s="23"/>
      <c r="M6" s="28" t="s">
        <v>14</v>
      </c>
      <c r="N6" s="29"/>
      <c r="O6" s="30"/>
      <c r="P6" s="27"/>
      <c r="Q6" s="27"/>
      <c r="R6" s="23"/>
      <c r="S6" s="28" t="s">
        <v>15</v>
      </c>
      <c r="T6" s="29"/>
      <c r="U6" s="30"/>
      <c r="V6" s="27"/>
      <c r="W6" s="27"/>
      <c r="X6" s="23"/>
      <c r="Y6" s="14"/>
      <c r="Z6" s="14"/>
      <c r="AA6" s="14"/>
      <c r="AB6" s="11"/>
      <c r="AC6" s="11"/>
      <c r="AD6" s="23"/>
      <c r="AE6" s="28" t="s">
        <v>16</v>
      </c>
      <c r="AF6" s="29"/>
      <c r="AG6" s="30"/>
      <c r="AH6" s="27"/>
      <c r="AI6" s="27"/>
      <c r="AJ6" s="23"/>
      <c r="AK6" s="16"/>
      <c r="AL6" s="16"/>
      <c r="AM6" s="16"/>
      <c r="AN6" s="15"/>
      <c r="AO6" s="15"/>
      <c r="AP6" s="23"/>
      <c r="AQ6" s="28" t="s">
        <v>17</v>
      </c>
      <c r="AR6" s="29"/>
      <c r="AS6" s="30"/>
      <c r="AT6" s="27"/>
      <c r="AU6" s="27"/>
      <c r="AV6" s="23"/>
      <c r="AW6" s="10"/>
      <c r="AX6" s="10"/>
      <c r="AY6" s="10"/>
      <c r="AZ6" s="11"/>
      <c r="BA6" s="11"/>
      <c r="BB6" s="23"/>
      <c r="BC6" s="10"/>
      <c r="BD6" s="10"/>
      <c r="BE6" s="10"/>
      <c r="BF6" s="11"/>
      <c r="BG6" s="11"/>
    </row>
    <row x14ac:dyDescent="0.25" r="7" customHeight="1" ht="18.75">
      <c r="A7" s="31"/>
      <c r="B7" s="32"/>
      <c r="C7" s="33"/>
      <c r="D7" s="34">
        <v>4</v>
      </c>
      <c r="E7" s="34">
        <f>D7*17</f>
      </c>
      <c r="F7" s="23"/>
      <c r="G7" s="35"/>
      <c r="H7" s="36"/>
      <c r="I7" s="37"/>
      <c r="J7" s="34">
        <v>4</v>
      </c>
      <c r="K7" s="34">
        <f>J7*17</f>
      </c>
      <c r="L7" s="23"/>
      <c r="M7" s="35"/>
      <c r="N7" s="36"/>
      <c r="O7" s="37"/>
      <c r="P7" s="34">
        <v>4</v>
      </c>
      <c r="Q7" s="34">
        <f>P7*17</f>
      </c>
      <c r="R7" s="23"/>
      <c r="S7" s="35"/>
      <c r="T7" s="36"/>
      <c r="U7" s="37"/>
      <c r="V7" s="34">
        <v>4</v>
      </c>
      <c r="W7" s="34">
        <f>V7*17</f>
      </c>
      <c r="X7" s="23"/>
      <c r="Y7" s="14"/>
      <c r="Z7" s="14"/>
      <c r="AA7" s="14"/>
      <c r="AB7" s="11"/>
      <c r="AC7" s="11"/>
      <c r="AD7" s="23"/>
      <c r="AE7" s="35"/>
      <c r="AF7" s="36"/>
      <c r="AG7" s="37"/>
      <c r="AH7" s="34">
        <v>4</v>
      </c>
      <c r="AI7" s="34">
        <f>AH7*17</f>
      </c>
      <c r="AJ7" s="23"/>
      <c r="AK7" s="16"/>
      <c r="AL7" s="16"/>
      <c r="AM7" s="16"/>
      <c r="AN7" s="15"/>
      <c r="AO7" s="15"/>
      <c r="AP7" s="23"/>
      <c r="AQ7" s="35"/>
      <c r="AR7" s="36"/>
      <c r="AS7" s="37"/>
      <c r="AT7" s="34">
        <v>4</v>
      </c>
      <c r="AU7" s="34">
        <f>AT7*17</f>
      </c>
      <c r="AV7" s="23"/>
      <c r="AW7" s="10"/>
      <c r="AX7" s="10"/>
      <c r="AY7" s="10"/>
      <c r="AZ7" s="11"/>
      <c r="BA7" s="11"/>
      <c r="BB7" s="23"/>
      <c r="BC7" s="10"/>
      <c r="BD7" s="10"/>
      <c r="BE7" s="10"/>
      <c r="BF7" s="11"/>
      <c r="BG7" s="11"/>
    </row>
    <row x14ac:dyDescent="0.25" r="8" customHeight="1" ht="18.75">
      <c r="A8" s="38"/>
      <c r="B8" s="39"/>
      <c r="C8" s="40"/>
      <c r="D8" s="41"/>
      <c r="E8" s="41"/>
      <c r="F8" s="23"/>
      <c r="G8" s="42"/>
      <c r="H8" s="43"/>
      <c r="I8" s="44"/>
      <c r="J8" s="41"/>
      <c r="K8" s="41"/>
      <c r="L8" s="23"/>
      <c r="M8" s="42"/>
      <c r="N8" s="43"/>
      <c r="O8" s="44"/>
      <c r="P8" s="41"/>
      <c r="Q8" s="41"/>
      <c r="R8" s="23"/>
      <c r="S8" s="42"/>
      <c r="T8" s="43"/>
      <c r="U8" s="44"/>
      <c r="V8" s="41"/>
      <c r="W8" s="41"/>
      <c r="X8" s="23"/>
      <c r="Y8" s="14"/>
      <c r="Z8" s="14"/>
      <c r="AA8" s="14"/>
      <c r="AB8" s="11"/>
      <c r="AC8" s="11"/>
      <c r="AD8" s="23"/>
      <c r="AE8" s="42"/>
      <c r="AF8" s="43"/>
      <c r="AG8" s="44"/>
      <c r="AH8" s="41"/>
      <c r="AI8" s="41"/>
      <c r="AJ8" s="23"/>
      <c r="AK8" s="16"/>
      <c r="AL8" s="16"/>
      <c r="AM8" s="16"/>
      <c r="AN8" s="15"/>
      <c r="AO8" s="15"/>
      <c r="AP8" s="23"/>
      <c r="AQ8" s="42"/>
      <c r="AR8" s="43"/>
      <c r="AS8" s="44"/>
      <c r="AT8" s="41"/>
      <c r="AU8" s="41"/>
      <c r="AV8" s="23"/>
      <c r="AW8" s="10"/>
      <c r="AX8" s="10"/>
      <c r="AY8" s="10"/>
      <c r="AZ8" s="11"/>
      <c r="BA8" s="11"/>
      <c r="BB8" s="23"/>
      <c r="BC8" s="10"/>
      <c r="BD8" s="10"/>
      <c r="BE8" s="10"/>
      <c r="BF8" s="11"/>
      <c r="BG8" s="11"/>
    </row>
    <row x14ac:dyDescent="0.25" r="9" customHeight="1" ht="15">
      <c r="A9" s="10"/>
      <c r="B9" s="10"/>
      <c r="C9" s="10"/>
      <c r="D9" s="11"/>
      <c r="E9" s="11"/>
      <c r="F9" s="23"/>
      <c r="G9" s="10"/>
      <c r="H9" s="10"/>
      <c r="I9" s="10"/>
      <c r="J9" s="11"/>
      <c r="K9" s="11"/>
      <c r="L9" s="23"/>
      <c r="M9" s="12"/>
      <c r="N9" s="12"/>
      <c r="O9" s="12"/>
      <c r="P9" s="11"/>
      <c r="Q9" s="11"/>
      <c r="R9" s="23"/>
      <c r="S9" s="10"/>
      <c r="T9" s="10"/>
      <c r="U9" s="10"/>
      <c r="V9" s="13"/>
      <c r="W9" s="13"/>
      <c r="X9" s="23"/>
      <c r="Y9" s="14"/>
      <c r="Z9" s="14"/>
      <c r="AA9" s="14"/>
      <c r="AB9" s="11"/>
      <c r="AC9" s="11"/>
      <c r="AD9" s="23"/>
      <c r="AE9" s="10"/>
      <c r="AF9" s="10"/>
      <c r="AG9" s="10"/>
      <c r="AH9" s="15"/>
      <c r="AI9" s="15"/>
      <c r="AJ9" s="23"/>
      <c r="AK9" s="16"/>
      <c r="AL9" s="16"/>
      <c r="AM9" s="16"/>
      <c r="AN9" s="15"/>
      <c r="AO9" s="15"/>
      <c r="AP9" s="23"/>
      <c r="AQ9" s="16"/>
      <c r="AR9" s="16"/>
      <c r="AS9" s="16"/>
      <c r="AT9" s="11"/>
      <c r="AU9" s="11"/>
      <c r="AV9" s="23"/>
      <c r="AW9" s="10"/>
      <c r="AX9" s="10"/>
      <c r="AY9" s="10"/>
      <c r="AZ9" s="11"/>
      <c r="BA9" s="11"/>
      <c r="BB9" s="23"/>
      <c r="BC9" s="10"/>
      <c r="BD9" s="10"/>
      <c r="BE9" s="10"/>
      <c r="BF9" s="11"/>
      <c r="BG9" s="11"/>
    </row>
    <row x14ac:dyDescent="0.25" r="10" customHeight="1" ht="12">
      <c r="A10" s="24" t="s">
        <v>18</v>
      </c>
      <c r="B10" s="25"/>
      <c r="C10" s="26"/>
      <c r="D10" s="27"/>
      <c r="E10" s="27"/>
      <c r="F10" s="23"/>
      <c r="G10" s="28" t="s">
        <v>19</v>
      </c>
      <c r="H10" s="29"/>
      <c r="I10" s="30"/>
      <c r="J10" s="27"/>
      <c r="K10" s="27"/>
      <c r="L10" s="23"/>
      <c r="M10" s="28" t="s">
        <v>20</v>
      </c>
      <c r="N10" s="29"/>
      <c r="O10" s="30"/>
      <c r="P10" s="27"/>
      <c r="Q10" s="27"/>
      <c r="R10" s="23"/>
      <c r="S10" s="28" t="s">
        <v>21</v>
      </c>
      <c r="T10" s="29"/>
      <c r="U10" s="30"/>
      <c r="V10" s="27"/>
      <c r="W10" s="27"/>
      <c r="X10" s="23"/>
      <c r="Y10" s="28" t="s">
        <v>22</v>
      </c>
      <c r="Z10" s="29"/>
      <c r="AA10" s="30"/>
      <c r="AB10" s="27"/>
      <c r="AC10" s="27"/>
      <c r="AD10" s="23"/>
      <c r="AE10" s="28" t="s">
        <v>23</v>
      </c>
      <c r="AF10" s="29"/>
      <c r="AG10" s="30"/>
      <c r="AH10" s="27"/>
      <c r="AI10" s="27"/>
      <c r="AJ10" s="23"/>
      <c r="AK10" s="16"/>
      <c r="AL10" s="16"/>
      <c r="AM10" s="16"/>
      <c r="AN10" s="15"/>
      <c r="AO10" s="15"/>
      <c r="AP10" s="23"/>
      <c r="AQ10" s="28" t="s">
        <v>24</v>
      </c>
      <c r="AR10" s="29"/>
      <c r="AS10" s="30"/>
      <c r="AT10" s="27"/>
      <c r="AU10" s="27"/>
      <c r="AV10" s="23"/>
      <c r="AW10" s="10"/>
      <c r="AX10" s="10"/>
      <c r="AY10" s="10"/>
      <c r="AZ10" s="11"/>
      <c r="BA10" s="11"/>
      <c r="BB10" s="23"/>
      <c r="BC10" s="10"/>
      <c r="BD10" s="10"/>
      <c r="BE10" s="10"/>
      <c r="BF10" s="11"/>
      <c r="BG10" s="11"/>
    </row>
    <row x14ac:dyDescent="0.25" r="11" customHeight="1" ht="18.75">
      <c r="A11" s="31"/>
      <c r="B11" s="32"/>
      <c r="C11" s="33"/>
      <c r="D11" s="34">
        <v>6</v>
      </c>
      <c r="E11" s="34">
        <f>D11*17</f>
      </c>
      <c r="F11" s="23"/>
      <c r="G11" s="35"/>
      <c r="H11" s="36"/>
      <c r="I11" s="37"/>
      <c r="J11" s="34">
        <v>5</v>
      </c>
      <c r="K11" s="34">
        <f>J11*17</f>
      </c>
      <c r="L11" s="23"/>
      <c r="M11" s="35"/>
      <c r="N11" s="36"/>
      <c r="O11" s="37"/>
      <c r="P11" s="34">
        <v>4</v>
      </c>
      <c r="Q11" s="34">
        <f>P11*17</f>
      </c>
      <c r="R11" s="23"/>
      <c r="S11" s="35"/>
      <c r="T11" s="36"/>
      <c r="U11" s="37"/>
      <c r="V11" s="34">
        <v>4</v>
      </c>
      <c r="W11" s="34">
        <f>V11*17</f>
      </c>
      <c r="X11" s="23"/>
      <c r="Y11" s="35"/>
      <c r="Z11" s="36"/>
      <c r="AA11" s="37"/>
      <c r="AB11" s="34">
        <v>4</v>
      </c>
      <c r="AC11" s="34">
        <f>AB11*17</f>
      </c>
      <c r="AD11" s="23"/>
      <c r="AE11" s="35"/>
      <c r="AF11" s="36"/>
      <c r="AG11" s="37"/>
      <c r="AH11" s="34">
        <v>4</v>
      </c>
      <c r="AI11" s="34">
        <f>AH11*17</f>
      </c>
      <c r="AJ11" s="23"/>
      <c r="AK11" s="16"/>
      <c r="AL11" s="16"/>
      <c r="AM11" s="16"/>
      <c r="AN11" s="15"/>
      <c r="AO11" s="15"/>
      <c r="AP11" s="23"/>
      <c r="AQ11" s="35"/>
      <c r="AR11" s="36"/>
      <c r="AS11" s="37"/>
      <c r="AT11" s="34">
        <v>3</v>
      </c>
      <c r="AU11" s="34">
        <f>AT11*17</f>
      </c>
      <c r="AV11" s="23"/>
      <c r="AW11" s="10"/>
      <c r="AX11" s="10"/>
      <c r="AY11" s="10"/>
      <c r="AZ11" s="11"/>
      <c r="BA11" s="11"/>
      <c r="BB11" s="23"/>
      <c r="BC11" s="10"/>
      <c r="BD11" s="10"/>
      <c r="BE11" s="10"/>
      <c r="BF11" s="11"/>
      <c r="BG11" s="11"/>
    </row>
    <row x14ac:dyDescent="0.25" r="12" customHeight="1" ht="18.75">
      <c r="A12" s="38"/>
      <c r="B12" s="39"/>
      <c r="C12" s="40"/>
      <c r="D12" s="41"/>
      <c r="E12" s="41"/>
      <c r="F12" s="23"/>
      <c r="G12" s="42"/>
      <c r="H12" s="43"/>
      <c r="I12" s="44"/>
      <c r="J12" s="41"/>
      <c r="K12" s="41"/>
      <c r="L12" s="23"/>
      <c r="M12" s="42"/>
      <c r="N12" s="43"/>
      <c r="O12" s="44"/>
      <c r="P12" s="41"/>
      <c r="Q12" s="41"/>
      <c r="R12" s="23"/>
      <c r="S12" s="42"/>
      <c r="T12" s="43"/>
      <c r="U12" s="44"/>
      <c r="V12" s="41"/>
      <c r="W12" s="41"/>
      <c r="X12" s="23"/>
      <c r="Y12" s="42"/>
      <c r="Z12" s="43"/>
      <c r="AA12" s="44"/>
      <c r="AB12" s="41"/>
      <c r="AC12" s="41"/>
      <c r="AD12" s="23"/>
      <c r="AE12" s="42"/>
      <c r="AF12" s="43"/>
      <c r="AG12" s="44"/>
      <c r="AH12" s="41"/>
      <c r="AI12" s="41"/>
      <c r="AJ12" s="23"/>
      <c r="AK12" s="16"/>
      <c r="AL12" s="16"/>
      <c r="AM12" s="16"/>
      <c r="AN12" s="15"/>
      <c r="AO12" s="15"/>
      <c r="AP12" s="23"/>
      <c r="AQ12" s="42"/>
      <c r="AR12" s="43"/>
      <c r="AS12" s="44"/>
      <c r="AT12" s="41"/>
      <c r="AU12" s="41"/>
      <c r="AV12" s="23"/>
      <c r="AW12" s="10"/>
      <c r="AX12" s="10"/>
      <c r="AY12" s="10"/>
      <c r="AZ12" s="11"/>
      <c r="BA12" s="11"/>
      <c r="BB12" s="23"/>
      <c r="BC12" s="10"/>
      <c r="BD12" s="10"/>
      <c r="BE12" s="10"/>
      <c r="BF12" s="11"/>
      <c r="BG12" s="11"/>
    </row>
    <row x14ac:dyDescent="0.25" r="13" customHeight="1" ht="18.75">
      <c r="A13" s="10"/>
      <c r="B13" s="10"/>
      <c r="C13" s="10"/>
      <c r="D13" s="11"/>
      <c r="E13" s="11"/>
      <c r="F13" s="23"/>
      <c r="G13" s="10"/>
      <c r="H13" s="10"/>
      <c r="I13" s="10"/>
      <c r="J13" s="11"/>
      <c r="K13" s="11"/>
      <c r="L13" s="23"/>
      <c r="M13" s="12"/>
      <c r="N13" s="12"/>
      <c r="O13" s="12"/>
      <c r="P13" s="11"/>
      <c r="Q13" s="11"/>
      <c r="R13" s="23"/>
      <c r="S13" s="10"/>
      <c r="T13" s="10"/>
      <c r="U13" s="10"/>
      <c r="V13" s="13"/>
      <c r="W13" s="13"/>
      <c r="X13" s="23"/>
      <c r="Y13" s="14"/>
      <c r="Z13" s="14"/>
      <c r="AA13" s="14"/>
      <c r="AB13" s="11"/>
      <c r="AC13" s="11"/>
      <c r="AD13" s="23"/>
      <c r="AE13" s="10"/>
      <c r="AF13" s="10"/>
      <c r="AG13" s="10"/>
      <c r="AH13" s="15"/>
      <c r="AI13" s="15"/>
      <c r="AJ13" s="23"/>
      <c r="AK13" s="16"/>
      <c r="AL13" s="16"/>
      <c r="AM13" s="16"/>
      <c r="AN13" s="15"/>
      <c r="AO13" s="15"/>
      <c r="AP13" s="23"/>
      <c r="AQ13" s="16"/>
      <c r="AR13" s="16"/>
      <c r="AS13" s="16"/>
      <c r="AT13" s="11"/>
      <c r="AU13" s="11"/>
      <c r="AV13" s="23"/>
      <c r="AW13" s="10"/>
      <c r="AX13" s="10"/>
      <c r="AY13" s="10"/>
      <c r="AZ13" s="11"/>
      <c r="BA13" s="11"/>
      <c r="BB13" s="23"/>
      <c r="BC13" s="10"/>
      <c r="BD13" s="10"/>
      <c r="BE13" s="10"/>
      <c r="BF13" s="11"/>
      <c r="BG13" s="11"/>
    </row>
    <row x14ac:dyDescent="0.25" r="14" customHeight="1" ht="12">
      <c r="A14" s="10"/>
      <c r="B14" s="10"/>
      <c r="C14" s="10"/>
      <c r="D14" s="11"/>
      <c r="E14" s="11"/>
      <c r="F14" s="23"/>
      <c r="G14" s="28" t="s">
        <v>25</v>
      </c>
      <c r="H14" s="29"/>
      <c r="I14" s="30"/>
      <c r="J14" s="27"/>
      <c r="K14" s="27"/>
      <c r="L14" s="23"/>
      <c r="M14" s="28" t="s">
        <v>26</v>
      </c>
      <c r="N14" s="29"/>
      <c r="O14" s="30"/>
      <c r="P14" s="27"/>
      <c r="Q14" s="27"/>
      <c r="R14" s="23"/>
      <c r="S14" s="10"/>
      <c r="T14" s="10"/>
      <c r="U14" s="10"/>
      <c r="V14" s="13"/>
      <c r="W14" s="13"/>
      <c r="X14" s="23"/>
      <c r="Y14" s="14"/>
      <c r="Z14" s="14"/>
      <c r="AA14" s="14"/>
      <c r="AB14" s="11"/>
      <c r="AC14" s="11"/>
      <c r="AD14" s="23"/>
      <c r="AE14" s="10"/>
      <c r="AF14" s="10"/>
      <c r="AG14" s="10"/>
      <c r="AH14" s="15"/>
      <c r="AI14" s="15"/>
      <c r="AJ14" s="23"/>
      <c r="AK14" s="16"/>
      <c r="AL14" s="16"/>
      <c r="AM14" s="16"/>
      <c r="AN14" s="15"/>
      <c r="AO14" s="15"/>
      <c r="AP14" s="23"/>
      <c r="AQ14" s="16"/>
      <c r="AR14" s="16"/>
      <c r="AS14" s="16"/>
      <c r="AT14" s="11"/>
      <c r="AU14" s="11"/>
      <c r="AV14" s="23"/>
      <c r="AW14" s="10"/>
      <c r="AX14" s="10"/>
      <c r="AY14" s="10"/>
      <c r="AZ14" s="11"/>
      <c r="BA14" s="11"/>
      <c r="BB14" s="23"/>
      <c r="BC14" s="10"/>
      <c r="BD14" s="10"/>
      <c r="BE14" s="10"/>
      <c r="BF14" s="11"/>
      <c r="BG14" s="11"/>
    </row>
    <row x14ac:dyDescent="0.25" r="15" customHeight="1" ht="12">
      <c r="A15" s="10"/>
      <c r="B15" s="10"/>
      <c r="C15" s="10"/>
      <c r="D15" s="11"/>
      <c r="E15" s="11"/>
      <c r="F15" s="23"/>
      <c r="G15" s="35"/>
      <c r="H15" s="36"/>
      <c r="I15" s="37"/>
      <c r="J15" s="34">
        <v>4</v>
      </c>
      <c r="K15" s="34">
        <f>J15*17</f>
      </c>
      <c r="L15" s="23"/>
      <c r="M15" s="35"/>
      <c r="N15" s="36"/>
      <c r="O15" s="37"/>
      <c r="P15" s="34">
        <v>4</v>
      </c>
      <c r="Q15" s="34">
        <f>P15*17</f>
      </c>
      <c r="R15" s="23"/>
      <c r="S15" s="10"/>
      <c r="T15" s="10"/>
      <c r="U15" s="10"/>
      <c r="V15" s="13"/>
      <c r="W15" s="13"/>
      <c r="X15" s="23"/>
      <c r="Y15" s="14"/>
      <c r="Z15" s="14"/>
      <c r="AA15" s="14"/>
      <c r="AB15" s="11"/>
      <c r="AC15" s="11"/>
      <c r="AD15" s="23"/>
      <c r="AE15" s="10"/>
      <c r="AF15" s="10"/>
      <c r="AG15" s="10"/>
      <c r="AH15" s="15"/>
      <c r="AI15" s="15"/>
      <c r="AJ15" s="23"/>
      <c r="AK15" s="16"/>
      <c r="AL15" s="16"/>
      <c r="AM15" s="16"/>
      <c r="AN15" s="15"/>
      <c r="AO15" s="15"/>
      <c r="AP15" s="23"/>
      <c r="AQ15" s="16"/>
      <c r="AR15" s="16"/>
      <c r="AS15" s="16"/>
      <c r="AT15" s="11"/>
      <c r="AU15" s="11"/>
      <c r="AV15" s="23"/>
      <c r="AW15" s="10"/>
      <c r="AX15" s="10"/>
      <c r="AY15" s="10"/>
      <c r="AZ15" s="11"/>
      <c r="BA15" s="11"/>
      <c r="BB15" s="23"/>
      <c r="BC15" s="10"/>
      <c r="BD15" s="10"/>
      <c r="BE15" s="10"/>
      <c r="BF15" s="11"/>
      <c r="BG15" s="11"/>
    </row>
    <row x14ac:dyDescent="0.25" r="16" customHeight="1" ht="12">
      <c r="A16" s="10"/>
      <c r="B16" s="10"/>
      <c r="C16" s="10"/>
      <c r="D16" s="11"/>
      <c r="E16" s="11"/>
      <c r="F16" s="23"/>
      <c r="G16" s="42"/>
      <c r="H16" s="43"/>
      <c r="I16" s="44"/>
      <c r="J16" s="41"/>
      <c r="K16" s="41"/>
      <c r="L16" s="23"/>
      <c r="M16" s="42"/>
      <c r="N16" s="43"/>
      <c r="O16" s="44"/>
      <c r="P16" s="41"/>
      <c r="Q16" s="41"/>
      <c r="R16" s="23"/>
      <c r="S16" s="28" t="s">
        <v>27</v>
      </c>
      <c r="T16" s="29"/>
      <c r="U16" s="30"/>
      <c r="V16" s="27"/>
      <c r="W16" s="27"/>
      <c r="X16" s="23"/>
      <c r="Y16" s="28" t="s">
        <v>28</v>
      </c>
      <c r="Z16" s="29"/>
      <c r="AA16" s="30"/>
      <c r="AB16" s="27"/>
      <c r="AC16" s="27"/>
      <c r="AD16" s="23"/>
      <c r="AE16" s="10"/>
      <c r="AF16" s="10"/>
      <c r="AG16" s="10"/>
      <c r="AH16" s="15"/>
      <c r="AI16" s="15"/>
      <c r="AJ16" s="23"/>
      <c r="AK16" s="28" t="s">
        <v>29</v>
      </c>
      <c r="AL16" s="29"/>
      <c r="AM16" s="30"/>
      <c r="AN16" s="27"/>
      <c r="AO16" s="27"/>
      <c r="AP16" s="23"/>
      <c r="AQ16" s="28" t="s">
        <v>30</v>
      </c>
      <c r="AR16" s="29"/>
      <c r="AS16" s="30"/>
      <c r="AT16" s="27"/>
      <c r="AU16" s="27"/>
      <c r="AV16" s="23"/>
      <c r="AW16" s="28" t="s">
        <v>31</v>
      </c>
      <c r="AX16" s="29"/>
      <c r="AY16" s="30"/>
      <c r="AZ16" s="27"/>
      <c r="BA16" s="27"/>
      <c r="BB16" s="23"/>
      <c r="BC16" s="10"/>
      <c r="BD16" s="10"/>
      <c r="BE16" s="10"/>
      <c r="BF16" s="11"/>
      <c r="BG16" s="11"/>
    </row>
    <row x14ac:dyDescent="0.25" r="17" customHeight="1" ht="18.75">
      <c r="A17" s="10"/>
      <c r="B17" s="10"/>
      <c r="C17" s="10"/>
      <c r="D17" s="11"/>
      <c r="E17" s="11"/>
      <c r="F17" s="23"/>
      <c r="G17" s="10"/>
      <c r="H17" s="10"/>
      <c r="I17" s="10"/>
      <c r="J17" s="11"/>
      <c r="K17" s="11"/>
      <c r="L17" s="23"/>
      <c r="M17" s="12"/>
      <c r="N17" s="12"/>
      <c r="O17" s="12"/>
      <c r="P17" s="11"/>
      <c r="Q17" s="11"/>
      <c r="R17" s="23"/>
      <c r="S17" s="35"/>
      <c r="T17" s="36"/>
      <c r="U17" s="37"/>
      <c r="V17" s="34">
        <v>4</v>
      </c>
      <c r="W17" s="34">
        <f>V17*17</f>
      </c>
      <c r="X17" s="23"/>
      <c r="Y17" s="35"/>
      <c r="Z17" s="36"/>
      <c r="AA17" s="37"/>
      <c r="AB17" s="34">
        <v>4</v>
      </c>
      <c r="AC17" s="34">
        <f>AB17*17</f>
      </c>
      <c r="AD17" s="23"/>
      <c r="AE17" s="10"/>
      <c r="AF17" s="10"/>
      <c r="AG17" s="10"/>
      <c r="AH17" s="15"/>
      <c r="AI17" s="15"/>
      <c r="AJ17" s="23"/>
      <c r="AK17" s="35"/>
      <c r="AL17" s="36"/>
      <c r="AM17" s="37"/>
      <c r="AN17" s="34">
        <v>4</v>
      </c>
      <c r="AO17" s="34">
        <f>AN17*17</f>
      </c>
      <c r="AP17" s="23"/>
      <c r="AQ17" s="35"/>
      <c r="AR17" s="36"/>
      <c r="AS17" s="37"/>
      <c r="AT17" s="34">
        <v>3</v>
      </c>
      <c r="AU17" s="34">
        <f>AT17*17</f>
      </c>
      <c r="AV17" s="23"/>
      <c r="AW17" s="35"/>
      <c r="AX17" s="36"/>
      <c r="AY17" s="37"/>
      <c r="AZ17" s="34">
        <v>3</v>
      </c>
      <c r="BA17" s="34">
        <f>AZ17*17</f>
      </c>
      <c r="BB17" s="23"/>
      <c r="BC17" s="10"/>
      <c r="BD17" s="10"/>
      <c r="BE17" s="10"/>
      <c r="BF17" s="11"/>
      <c r="BG17" s="11"/>
    </row>
    <row x14ac:dyDescent="0.25" r="18" customHeight="1" ht="12">
      <c r="A18" s="10"/>
      <c r="B18" s="10"/>
      <c r="C18" s="10"/>
      <c r="D18" s="11"/>
      <c r="E18" s="11"/>
      <c r="F18" s="23"/>
      <c r="G18" s="28" t="s">
        <v>32</v>
      </c>
      <c r="H18" s="29"/>
      <c r="I18" s="30"/>
      <c r="J18" s="27"/>
      <c r="K18" s="27"/>
      <c r="L18" s="23"/>
      <c r="M18" s="28" t="s">
        <v>33</v>
      </c>
      <c r="N18" s="29"/>
      <c r="O18" s="30"/>
      <c r="P18" s="27"/>
      <c r="Q18" s="27"/>
      <c r="R18" s="23"/>
      <c r="S18" s="42"/>
      <c r="T18" s="43"/>
      <c r="U18" s="44"/>
      <c r="V18" s="41"/>
      <c r="W18" s="41"/>
      <c r="X18" s="23"/>
      <c r="Y18" s="42"/>
      <c r="Z18" s="43"/>
      <c r="AA18" s="44"/>
      <c r="AB18" s="41"/>
      <c r="AC18" s="41"/>
      <c r="AD18" s="23"/>
      <c r="AE18" s="10"/>
      <c r="AF18" s="10"/>
      <c r="AG18" s="10"/>
      <c r="AH18" s="15"/>
      <c r="AI18" s="15"/>
      <c r="AJ18" s="23"/>
      <c r="AK18" s="42"/>
      <c r="AL18" s="43"/>
      <c r="AM18" s="44"/>
      <c r="AN18" s="41"/>
      <c r="AO18" s="41"/>
      <c r="AP18" s="23"/>
      <c r="AQ18" s="42"/>
      <c r="AR18" s="43"/>
      <c r="AS18" s="44"/>
      <c r="AT18" s="41"/>
      <c r="AU18" s="41"/>
      <c r="AV18" s="23"/>
      <c r="AW18" s="42"/>
      <c r="AX18" s="43"/>
      <c r="AY18" s="44"/>
      <c r="AZ18" s="41"/>
      <c r="BA18" s="41"/>
      <c r="BB18" s="23"/>
      <c r="BC18" s="10"/>
      <c r="BD18" s="10"/>
      <c r="BE18" s="10"/>
      <c r="BF18" s="11"/>
      <c r="BG18" s="11"/>
    </row>
    <row x14ac:dyDescent="0.25" r="19" customHeight="1" ht="18.75">
      <c r="A19" s="10"/>
      <c r="B19" s="10"/>
      <c r="C19" s="10"/>
      <c r="D19" s="11"/>
      <c r="E19" s="11"/>
      <c r="F19" s="23"/>
      <c r="G19" s="35"/>
      <c r="H19" s="36"/>
      <c r="I19" s="37"/>
      <c r="J19" s="34">
        <v>1</v>
      </c>
      <c r="K19" s="34">
        <f>J19*34</f>
      </c>
      <c r="L19" s="23"/>
      <c r="M19" s="35"/>
      <c r="N19" s="36"/>
      <c r="O19" s="37"/>
      <c r="P19" s="34">
        <v>1</v>
      </c>
      <c r="Q19" s="34">
        <f>P19*34</f>
      </c>
      <c r="R19" s="23"/>
      <c r="S19" s="10"/>
      <c r="T19" s="10"/>
      <c r="U19" s="10"/>
      <c r="V19" s="13"/>
      <c r="W19" s="13"/>
      <c r="X19" s="23"/>
      <c r="Y19" s="14"/>
      <c r="Z19" s="14"/>
      <c r="AA19" s="14"/>
      <c r="AB19" s="11"/>
      <c r="AC19" s="11"/>
      <c r="AD19" s="23"/>
      <c r="AE19" s="10"/>
      <c r="AF19" s="10"/>
      <c r="AG19" s="10"/>
      <c r="AH19" s="15"/>
      <c r="AI19" s="15"/>
      <c r="AJ19" s="23"/>
      <c r="AK19" s="16"/>
      <c r="AL19" s="16"/>
      <c r="AM19" s="16"/>
      <c r="AN19" s="15"/>
      <c r="AO19" s="15"/>
      <c r="AP19" s="23"/>
      <c r="AQ19" s="16"/>
      <c r="AR19" s="16"/>
      <c r="AS19" s="16"/>
      <c r="AT19" s="11"/>
      <c r="AU19" s="11"/>
      <c r="AV19" s="23"/>
      <c r="AW19" s="10"/>
      <c r="AX19" s="10"/>
      <c r="AY19" s="10"/>
      <c r="AZ19" s="11"/>
      <c r="BA19" s="11"/>
      <c r="BB19" s="23"/>
      <c r="BC19" s="10"/>
      <c r="BD19" s="10"/>
      <c r="BE19" s="10"/>
      <c r="BF19" s="11"/>
      <c r="BG19" s="11"/>
    </row>
    <row x14ac:dyDescent="0.25" r="20" customHeight="1" ht="18.75">
      <c r="A20" s="10"/>
      <c r="B20" s="10"/>
      <c r="C20" s="10"/>
      <c r="D20" s="11"/>
      <c r="E20" s="11"/>
      <c r="F20" s="23"/>
      <c r="G20" s="42"/>
      <c r="H20" s="43"/>
      <c r="I20" s="44"/>
      <c r="J20" s="41"/>
      <c r="K20" s="41"/>
      <c r="L20" s="23"/>
      <c r="M20" s="42"/>
      <c r="N20" s="43"/>
      <c r="O20" s="44"/>
      <c r="P20" s="41"/>
      <c r="Q20" s="41"/>
      <c r="R20" s="23"/>
      <c r="S20" s="10"/>
      <c r="T20" s="10"/>
      <c r="U20" s="10"/>
      <c r="V20" s="13"/>
      <c r="W20" s="13"/>
      <c r="X20" s="23"/>
      <c r="Y20" s="14"/>
      <c r="Z20" s="14"/>
      <c r="AA20" s="14"/>
      <c r="AB20" s="11"/>
      <c r="AC20" s="11"/>
      <c r="AD20" s="23"/>
      <c r="AE20" s="10"/>
      <c r="AF20" s="10"/>
      <c r="AG20" s="10"/>
      <c r="AH20" s="15"/>
      <c r="AI20" s="15"/>
      <c r="AJ20" s="23"/>
      <c r="AK20" s="16"/>
      <c r="AL20" s="16"/>
      <c r="AM20" s="16"/>
      <c r="AN20" s="15"/>
      <c r="AO20" s="15"/>
      <c r="AP20" s="23"/>
      <c r="AQ20" s="16"/>
      <c r="AR20" s="16"/>
      <c r="AS20" s="16"/>
      <c r="AT20" s="11"/>
      <c r="AU20" s="11"/>
      <c r="AV20" s="23"/>
      <c r="AW20" s="10"/>
      <c r="AX20" s="10"/>
      <c r="AY20" s="10"/>
      <c r="AZ20" s="11"/>
      <c r="BA20" s="11"/>
      <c r="BB20" s="23"/>
      <c r="BC20" s="10"/>
      <c r="BD20" s="10"/>
      <c r="BE20" s="10"/>
      <c r="BF20" s="11"/>
      <c r="BG20" s="11"/>
    </row>
    <row x14ac:dyDescent="0.25" r="21" customHeight="1" ht="15">
      <c r="A21" s="10"/>
      <c r="B21" s="10"/>
      <c r="C21" s="10"/>
      <c r="D21" s="11"/>
      <c r="E21" s="11"/>
      <c r="F21" s="23"/>
      <c r="G21" s="10"/>
      <c r="H21" s="10"/>
      <c r="I21" s="10"/>
      <c r="J21" s="11"/>
      <c r="K21" s="11"/>
      <c r="L21" s="23"/>
      <c r="M21" s="12"/>
      <c r="N21" s="12"/>
      <c r="O21" s="12"/>
      <c r="P21" s="11"/>
      <c r="Q21" s="11"/>
      <c r="R21" s="23"/>
      <c r="S21" s="10"/>
      <c r="T21" s="10"/>
      <c r="U21" s="10"/>
      <c r="V21" s="13"/>
      <c r="W21" s="13"/>
      <c r="X21" s="23"/>
      <c r="Y21" s="14"/>
      <c r="Z21" s="14"/>
      <c r="AA21" s="14"/>
      <c r="AB21" s="11"/>
      <c r="AC21" s="11"/>
      <c r="AD21" s="23"/>
      <c r="AE21" s="10"/>
      <c r="AF21" s="10"/>
      <c r="AG21" s="10"/>
      <c r="AH21" s="15"/>
      <c r="AI21" s="15"/>
      <c r="AJ21" s="23"/>
      <c r="AK21" s="16"/>
      <c r="AL21" s="16"/>
      <c r="AM21" s="16"/>
      <c r="AN21" s="15"/>
      <c r="AO21" s="15"/>
      <c r="AP21" s="23"/>
      <c r="AQ21" s="16"/>
      <c r="AR21" s="16"/>
      <c r="AS21" s="16"/>
      <c r="AT21" s="11"/>
      <c r="AU21" s="11"/>
      <c r="AV21" s="23"/>
      <c r="AW21" s="10"/>
      <c r="AX21" s="10"/>
      <c r="AY21" s="10"/>
      <c r="AZ21" s="11"/>
      <c r="BA21" s="11"/>
      <c r="BB21" s="23"/>
      <c r="BC21" s="10"/>
      <c r="BD21" s="10"/>
      <c r="BE21" s="10"/>
      <c r="BF21" s="11"/>
      <c r="BG21" s="11"/>
    </row>
    <row x14ac:dyDescent="0.25" r="22" customHeight="1" ht="12">
      <c r="A22" s="24" t="s">
        <v>34</v>
      </c>
      <c r="B22" s="25"/>
      <c r="C22" s="26"/>
      <c r="D22" s="27"/>
      <c r="E22" s="27"/>
      <c r="F22" s="23"/>
      <c r="G22" s="28" t="s">
        <v>35</v>
      </c>
      <c r="H22" s="29"/>
      <c r="I22" s="30"/>
      <c r="J22" s="27"/>
      <c r="K22" s="27"/>
      <c r="L22" s="23"/>
      <c r="M22" s="28" t="s">
        <v>36</v>
      </c>
      <c r="N22" s="29"/>
      <c r="O22" s="30"/>
      <c r="P22" s="27"/>
      <c r="Q22" s="27"/>
      <c r="R22" s="23"/>
      <c r="S22" s="10"/>
      <c r="T22" s="10"/>
      <c r="U22" s="10"/>
      <c r="V22" s="13"/>
      <c r="W22" s="13"/>
      <c r="X22" s="23"/>
      <c r="Y22" s="28" t="s">
        <v>37</v>
      </c>
      <c r="Z22" s="29"/>
      <c r="AA22" s="30"/>
      <c r="AB22" s="27"/>
      <c r="AC22" s="27"/>
      <c r="AD22" s="23"/>
      <c r="AE22" s="28" t="s">
        <v>38</v>
      </c>
      <c r="AF22" s="29"/>
      <c r="AG22" s="30"/>
      <c r="AH22" s="27"/>
      <c r="AI22" s="27"/>
      <c r="AJ22" s="23"/>
      <c r="AK22" s="28" t="s">
        <v>39</v>
      </c>
      <c r="AL22" s="29"/>
      <c r="AM22" s="30"/>
      <c r="AN22" s="27"/>
      <c r="AO22" s="27"/>
      <c r="AP22" s="23"/>
      <c r="AQ22" s="28" t="s">
        <v>40</v>
      </c>
      <c r="AR22" s="29"/>
      <c r="AS22" s="30"/>
      <c r="AT22" s="27"/>
      <c r="AU22" s="27"/>
      <c r="AV22" s="23"/>
      <c r="AW22" s="28" t="s">
        <v>41</v>
      </c>
      <c r="AX22" s="29"/>
      <c r="AY22" s="30"/>
      <c r="AZ22" s="27"/>
      <c r="BA22" s="27"/>
      <c r="BB22" s="23"/>
      <c r="BC22" s="10"/>
      <c r="BD22" s="10"/>
      <c r="BE22" s="10"/>
      <c r="BF22" s="11"/>
      <c r="BG22" s="11"/>
    </row>
    <row x14ac:dyDescent="0.25" r="23" customHeight="1" ht="18.75">
      <c r="A23" s="31"/>
      <c r="B23" s="32"/>
      <c r="C23" s="33"/>
      <c r="D23" s="34">
        <v>4</v>
      </c>
      <c r="E23" s="34">
        <f>D23*17</f>
      </c>
      <c r="F23" s="23"/>
      <c r="G23" s="35"/>
      <c r="H23" s="36"/>
      <c r="I23" s="37"/>
      <c r="J23" s="34">
        <v>3</v>
      </c>
      <c r="K23" s="34">
        <f>(J23-1)*17+1*34</f>
      </c>
      <c r="L23" s="23"/>
      <c r="M23" s="35"/>
      <c r="N23" s="36"/>
      <c r="O23" s="37"/>
      <c r="P23" s="34">
        <v>4</v>
      </c>
      <c r="Q23" s="34">
        <f>P23*17</f>
      </c>
      <c r="R23" s="23"/>
      <c r="S23" s="10"/>
      <c r="T23" s="10"/>
      <c r="U23" s="10"/>
      <c r="V23" s="13"/>
      <c r="W23" s="13"/>
      <c r="X23" s="23"/>
      <c r="Y23" s="35"/>
      <c r="Z23" s="36"/>
      <c r="AA23" s="37"/>
      <c r="AB23" s="34">
        <v>4</v>
      </c>
      <c r="AC23" s="34">
        <f>AB23*17</f>
      </c>
      <c r="AD23" s="23"/>
      <c r="AE23" s="35"/>
      <c r="AF23" s="36"/>
      <c r="AG23" s="37"/>
      <c r="AH23" s="34">
        <v>4</v>
      </c>
      <c r="AI23" s="34">
        <f>AH23*17</f>
      </c>
      <c r="AJ23" s="23"/>
      <c r="AK23" s="35"/>
      <c r="AL23" s="36"/>
      <c r="AM23" s="37"/>
      <c r="AN23" s="34">
        <v>3</v>
      </c>
      <c r="AO23" s="34">
        <f>AN23*17</f>
      </c>
      <c r="AP23" s="23"/>
      <c r="AQ23" s="35"/>
      <c r="AR23" s="36"/>
      <c r="AS23" s="37"/>
      <c r="AT23" s="34">
        <v>3</v>
      </c>
      <c r="AU23" s="34">
        <f>AT23*17</f>
      </c>
      <c r="AV23" s="23"/>
      <c r="AW23" s="35"/>
      <c r="AX23" s="36"/>
      <c r="AY23" s="37"/>
      <c r="AZ23" s="34">
        <v>3</v>
      </c>
      <c r="BA23" s="34">
        <f>AZ23*17</f>
      </c>
      <c r="BB23" s="23"/>
      <c r="BC23" s="10"/>
      <c r="BD23" s="10"/>
      <c r="BE23" s="10"/>
      <c r="BF23" s="11"/>
      <c r="BG23" s="11"/>
    </row>
    <row x14ac:dyDescent="0.25" r="24" customHeight="1" ht="18.75">
      <c r="A24" s="38"/>
      <c r="B24" s="39"/>
      <c r="C24" s="40"/>
      <c r="D24" s="41"/>
      <c r="E24" s="41"/>
      <c r="F24" s="23"/>
      <c r="G24" s="42"/>
      <c r="H24" s="43"/>
      <c r="I24" s="44"/>
      <c r="J24" s="41"/>
      <c r="K24" s="41"/>
      <c r="L24" s="23"/>
      <c r="M24" s="42"/>
      <c r="N24" s="43"/>
      <c r="O24" s="44"/>
      <c r="P24" s="41"/>
      <c r="Q24" s="41"/>
      <c r="R24" s="23"/>
      <c r="S24" s="10"/>
      <c r="T24" s="10"/>
      <c r="U24" s="10"/>
      <c r="V24" s="13"/>
      <c r="W24" s="13"/>
      <c r="X24" s="23"/>
      <c r="Y24" s="42"/>
      <c r="Z24" s="43"/>
      <c r="AA24" s="44"/>
      <c r="AB24" s="41"/>
      <c r="AC24" s="41"/>
      <c r="AD24" s="23"/>
      <c r="AE24" s="42"/>
      <c r="AF24" s="43"/>
      <c r="AG24" s="44"/>
      <c r="AH24" s="41"/>
      <c r="AI24" s="41"/>
      <c r="AJ24" s="23"/>
      <c r="AK24" s="42"/>
      <c r="AL24" s="43"/>
      <c r="AM24" s="44"/>
      <c r="AN24" s="41"/>
      <c r="AO24" s="41"/>
      <c r="AP24" s="23"/>
      <c r="AQ24" s="42"/>
      <c r="AR24" s="43"/>
      <c r="AS24" s="44"/>
      <c r="AT24" s="41"/>
      <c r="AU24" s="41"/>
      <c r="AV24" s="23"/>
      <c r="AW24" s="42"/>
      <c r="AX24" s="43"/>
      <c r="AY24" s="44"/>
      <c r="AZ24" s="41"/>
      <c r="BA24" s="41"/>
      <c r="BB24" s="23"/>
      <c r="BC24" s="10"/>
      <c r="BD24" s="10"/>
      <c r="BE24" s="10"/>
      <c r="BF24" s="11"/>
      <c r="BG24" s="11"/>
    </row>
    <row x14ac:dyDescent="0.25" r="25" customHeight="1" ht="18.75">
      <c r="A25" s="10"/>
      <c r="B25" s="10"/>
      <c r="C25" s="10"/>
      <c r="D25" s="11"/>
      <c r="E25" s="11"/>
      <c r="F25" s="23"/>
      <c r="G25" s="10"/>
      <c r="H25" s="10"/>
      <c r="I25" s="10"/>
      <c r="J25" s="11"/>
      <c r="K25" s="11"/>
      <c r="L25" s="23"/>
      <c r="M25" s="12"/>
      <c r="N25" s="12"/>
      <c r="O25" s="12"/>
      <c r="P25" s="11"/>
      <c r="Q25" s="11"/>
      <c r="R25" s="23"/>
      <c r="S25" s="10"/>
      <c r="T25" s="10"/>
      <c r="U25" s="10"/>
      <c r="V25" s="13"/>
      <c r="W25" s="13"/>
      <c r="X25" s="23"/>
      <c r="Y25" s="14"/>
      <c r="Z25" s="14"/>
      <c r="AA25" s="14"/>
      <c r="AB25" s="11"/>
      <c r="AC25" s="11"/>
      <c r="AD25" s="23"/>
      <c r="AE25" s="10"/>
      <c r="AF25" s="10"/>
      <c r="AG25" s="10"/>
      <c r="AH25" s="15"/>
      <c r="AI25" s="15"/>
      <c r="AJ25" s="23"/>
      <c r="AK25" s="16"/>
      <c r="AL25" s="16"/>
      <c r="AM25" s="16"/>
      <c r="AN25" s="15"/>
      <c r="AO25" s="15"/>
      <c r="AP25" s="23"/>
      <c r="AQ25" s="16"/>
      <c r="AR25" s="16"/>
      <c r="AS25" s="16"/>
      <c r="AT25" s="11"/>
      <c r="AU25" s="11"/>
      <c r="AV25" s="23"/>
      <c r="AW25" s="10"/>
      <c r="AX25" s="10"/>
      <c r="AY25" s="10"/>
      <c r="AZ25" s="11"/>
      <c r="BA25" s="11"/>
      <c r="BB25" s="23"/>
      <c r="BC25" s="10"/>
      <c r="BD25" s="10"/>
      <c r="BE25" s="10"/>
      <c r="BF25" s="11"/>
      <c r="BG25" s="11"/>
    </row>
    <row x14ac:dyDescent="0.25" r="26" customHeight="1" ht="18.75">
      <c r="A26" s="10"/>
      <c r="B26" s="10"/>
      <c r="C26" s="10"/>
      <c r="D26" s="11"/>
      <c r="E26" s="11"/>
      <c r="F26" s="23"/>
      <c r="G26" s="10"/>
      <c r="H26" s="10"/>
      <c r="I26" s="10"/>
      <c r="J26" s="11"/>
      <c r="K26" s="11"/>
      <c r="L26" s="23"/>
      <c r="M26" s="12"/>
      <c r="N26" s="12"/>
      <c r="O26" s="12"/>
      <c r="P26" s="11"/>
      <c r="Q26" s="11"/>
      <c r="R26" s="23"/>
      <c r="S26" s="10"/>
      <c r="T26" s="10"/>
      <c r="U26" s="10"/>
      <c r="V26" s="13"/>
      <c r="W26" s="13"/>
      <c r="X26" s="23"/>
      <c r="Y26" s="14"/>
      <c r="Z26" s="14"/>
      <c r="AA26" s="14"/>
      <c r="AB26" s="11"/>
      <c r="AC26" s="11"/>
      <c r="AD26" s="23"/>
      <c r="AE26" s="10"/>
      <c r="AF26" s="10"/>
      <c r="AG26" s="10"/>
      <c r="AH26" s="15"/>
      <c r="AI26" s="15"/>
      <c r="AJ26" s="23"/>
      <c r="AK26" s="16"/>
      <c r="AL26" s="16"/>
      <c r="AM26" s="16"/>
      <c r="AN26" s="15"/>
      <c r="AO26" s="15"/>
      <c r="AP26" s="23"/>
      <c r="AQ26" s="16"/>
      <c r="AR26" s="16"/>
      <c r="AS26" s="16"/>
      <c r="AT26" s="11"/>
      <c r="AU26" s="11"/>
      <c r="AV26" s="23"/>
      <c r="AW26" s="10"/>
      <c r="AX26" s="10"/>
      <c r="AY26" s="10"/>
      <c r="AZ26" s="11"/>
      <c r="BA26" s="11"/>
      <c r="BB26" s="23"/>
      <c r="BC26" s="10"/>
      <c r="BD26" s="10"/>
      <c r="BE26" s="10"/>
      <c r="BF26" s="11"/>
      <c r="BG26" s="11"/>
    </row>
    <row x14ac:dyDescent="0.25" r="27" customHeight="1" ht="18.75">
      <c r="A27" s="24" t="s">
        <v>42</v>
      </c>
      <c r="B27" s="25"/>
      <c r="C27" s="26"/>
      <c r="D27" s="27"/>
      <c r="E27" s="27"/>
      <c r="F27" s="23"/>
      <c r="G27" s="28" t="s">
        <v>43</v>
      </c>
      <c r="H27" s="29"/>
      <c r="I27" s="30"/>
      <c r="J27" s="27"/>
      <c r="K27" s="27"/>
      <c r="L27" s="23"/>
      <c r="M27" s="28" t="s">
        <v>44</v>
      </c>
      <c r="N27" s="29"/>
      <c r="O27" s="30"/>
      <c r="P27" s="27"/>
      <c r="Q27" s="27"/>
      <c r="R27" s="23"/>
      <c r="S27" s="28" t="s">
        <v>45</v>
      </c>
      <c r="T27" s="29"/>
      <c r="U27" s="30"/>
      <c r="V27" s="27"/>
      <c r="W27" s="27"/>
      <c r="X27" s="23"/>
      <c r="Y27" s="28" t="s">
        <v>46</v>
      </c>
      <c r="Z27" s="29"/>
      <c r="AA27" s="30"/>
      <c r="AB27" s="27"/>
      <c r="AC27" s="27"/>
      <c r="AD27" s="23"/>
      <c r="AE27" s="28" t="s">
        <v>47</v>
      </c>
      <c r="AF27" s="29"/>
      <c r="AG27" s="30"/>
      <c r="AH27" s="27"/>
      <c r="AI27" s="27"/>
      <c r="AJ27" s="23"/>
      <c r="AK27" s="16"/>
      <c r="AL27" s="16"/>
      <c r="AM27" s="16"/>
      <c r="AN27" s="15"/>
      <c r="AO27" s="15"/>
      <c r="AP27" s="23"/>
      <c r="AQ27" s="16"/>
      <c r="AR27" s="16"/>
      <c r="AS27" s="16"/>
      <c r="AT27" s="11"/>
      <c r="AU27" s="11"/>
      <c r="AV27" s="23"/>
      <c r="AW27" s="10"/>
      <c r="AX27" s="10"/>
      <c r="AY27" s="10"/>
      <c r="AZ27" s="11"/>
      <c r="BA27" s="11"/>
      <c r="BB27" s="23"/>
      <c r="BC27" s="28" t="s">
        <v>48</v>
      </c>
      <c r="BD27" s="29"/>
      <c r="BE27" s="30"/>
      <c r="BF27" s="27"/>
      <c r="BG27" s="27"/>
    </row>
    <row x14ac:dyDescent="0.25" r="28" customHeight="1" ht="18.75">
      <c r="A28" s="31"/>
      <c r="B28" s="32"/>
      <c r="C28" s="33"/>
      <c r="D28" s="34">
        <v>3</v>
      </c>
      <c r="E28" s="34">
        <f>(D28-1)*17+1*34</f>
      </c>
      <c r="F28" s="23"/>
      <c r="G28" s="35"/>
      <c r="H28" s="36"/>
      <c r="I28" s="37"/>
      <c r="J28" s="34">
        <v>4</v>
      </c>
      <c r="K28" s="34">
        <f>J28*17</f>
      </c>
      <c r="L28" s="23"/>
      <c r="M28" s="35"/>
      <c r="N28" s="36"/>
      <c r="O28" s="37"/>
      <c r="P28" s="34">
        <v>4</v>
      </c>
      <c r="Q28" s="34">
        <f>P28*17</f>
      </c>
      <c r="R28" s="23"/>
      <c r="S28" s="35"/>
      <c r="T28" s="36"/>
      <c r="U28" s="37"/>
      <c r="V28" s="34">
        <v>4</v>
      </c>
      <c r="W28" s="34">
        <f>V28*17</f>
      </c>
      <c r="X28" s="23"/>
      <c r="Y28" s="35"/>
      <c r="Z28" s="36"/>
      <c r="AA28" s="37"/>
      <c r="AB28" s="34">
        <v>4</v>
      </c>
      <c r="AC28" s="34">
        <f>AB28*17</f>
      </c>
      <c r="AD28" s="23"/>
      <c r="AE28" s="35"/>
      <c r="AF28" s="36"/>
      <c r="AG28" s="37"/>
      <c r="AH28" s="34">
        <v>4</v>
      </c>
      <c r="AI28" s="34">
        <f>AH28*17</f>
      </c>
      <c r="AJ28" s="23"/>
      <c r="AK28" s="16"/>
      <c r="AL28" s="16"/>
      <c r="AM28" s="16"/>
      <c r="AN28" s="15"/>
      <c r="AO28" s="15"/>
      <c r="AP28" s="23"/>
      <c r="AQ28" s="16"/>
      <c r="AR28" s="16"/>
      <c r="AS28" s="16"/>
      <c r="AT28" s="11"/>
      <c r="AU28" s="11"/>
      <c r="AV28" s="23"/>
      <c r="AW28" s="10"/>
      <c r="AX28" s="10"/>
      <c r="AY28" s="10"/>
      <c r="AZ28" s="11"/>
      <c r="BA28" s="11"/>
      <c r="BB28" s="23"/>
      <c r="BC28" s="35"/>
      <c r="BD28" s="36"/>
      <c r="BE28" s="37"/>
      <c r="BF28" s="34">
        <v>3</v>
      </c>
      <c r="BG28" s="34">
        <f>BF28*68</f>
      </c>
    </row>
    <row x14ac:dyDescent="0.25" r="29" customHeight="1" ht="18.75">
      <c r="A29" s="38"/>
      <c r="B29" s="39"/>
      <c r="C29" s="40"/>
      <c r="D29" s="41"/>
      <c r="E29" s="41"/>
      <c r="F29" s="23"/>
      <c r="G29" s="42"/>
      <c r="H29" s="43"/>
      <c r="I29" s="44"/>
      <c r="J29" s="41"/>
      <c r="K29" s="41"/>
      <c r="L29" s="23"/>
      <c r="M29" s="42"/>
      <c r="N29" s="43"/>
      <c r="O29" s="44"/>
      <c r="P29" s="41"/>
      <c r="Q29" s="41"/>
      <c r="R29" s="23"/>
      <c r="S29" s="42"/>
      <c r="T29" s="43"/>
      <c r="U29" s="44"/>
      <c r="V29" s="41"/>
      <c r="W29" s="41"/>
      <c r="X29" s="23"/>
      <c r="Y29" s="42"/>
      <c r="Z29" s="43"/>
      <c r="AA29" s="44"/>
      <c r="AB29" s="41"/>
      <c r="AC29" s="41"/>
      <c r="AD29" s="23"/>
      <c r="AE29" s="42"/>
      <c r="AF29" s="43"/>
      <c r="AG29" s="44"/>
      <c r="AH29" s="41"/>
      <c r="AI29" s="41"/>
      <c r="AJ29" s="23"/>
      <c r="AK29" s="16"/>
      <c r="AL29" s="16"/>
      <c r="AM29" s="16"/>
      <c r="AN29" s="15"/>
      <c r="AO29" s="15"/>
      <c r="AP29" s="23"/>
      <c r="AQ29" s="16"/>
      <c r="AR29" s="16"/>
      <c r="AS29" s="16"/>
      <c r="AT29" s="11"/>
      <c r="AU29" s="11"/>
      <c r="AV29" s="23"/>
      <c r="AW29" s="10"/>
      <c r="AX29" s="10"/>
      <c r="AY29" s="10"/>
      <c r="AZ29" s="11"/>
      <c r="BA29" s="11"/>
      <c r="BB29" s="23"/>
      <c r="BC29" s="42"/>
      <c r="BD29" s="43"/>
      <c r="BE29" s="44"/>
      <c r="BF29" s="41"/>
      <c r="BG29" s="41"/>
    </row>
    <row x14ac:dyDescent="0.25" r="30" customHeight="1" ht="18.75">
      <c r="A30" s="10"/>
      <c r="B30" s="10"/>
      <c r="C30" s="10"/>
      <c r="D30" s="11"/>
      <c r="E30" s="11"/>
      <c r="F30" s="23"/>
      <c r="G30" s="10"/>
      <c r="H30" s="10"/>
      <c r="I30" s="10"/>
      <c r="J30" s="11"/>
      <c r="K30" s="11"/>
      <c r="L30" s="23"/>
      <c r="M30" s="12"/>
      <c r="N30" s="12"/>
      <c r="O30" s="12"/>
      <c r="P30" s="11"/>
      <c r="Q30" s="11"/>
      <c r="R30" s="23"/>
      <c r="S30" s="10"/>
      <c r="T30" s="10"/>
      <c r="U30" s="10"/>
      <c r="V30" s="13"/>
      <c r="W30" s="13"/>
      <c r="X30" s="23"/>
      <c r="Y30" s="14"/>
      <c r="Z30" s="14"/>
      <c r="AA30" s="14"/>
      <c r="AB30" s="11"/>
      <c r="AC30" s="11"/>
      <c r="AD30" s="23"/>
      <c r="AE30" s="10"/>
      <c r="AF30" s="10"/>
      <c r="AG30" s="10"/>
      <c r="AH30" s="15"/>
      <c r="AI30" s="15"/>
      <c r="AJ30" s="23"/>
      <c r="AK30" s="16"/>
      <c r="AL30" s="16"/>
      <c r="AM30" s="16"/>
      <c r="AN30" s="15"/>
      <c r="AO30" s="15"/>
      <c r="AP30" s="23"/>
      <c r="AQ30" s="16"/>
      <c r="AR30" s="16"/>
      <c r="AS30" s="16"/>
      <c r="AT30" s="11"/>
      <c r="AU30" s="11"/>
      <c r="AV30" s="23"/>
      <c r="AW30" s="10"/>
      <c r="AX30" s="10"/>
      <c r="AY30" s="10"/>
      <c r="AZ30" s="11"/>
      <c r="BA30" s="11"/>
      <c r="BB30" s="23"/>
      <c r="BC30" s="10"/>
      <c r="BD30" s="10"/>
      <c r="BE30" s="10"/>
      <c r="BF30" s="11"/>
      <c r="BG30" s="11"/>
    </row>
    <row x14ac:dyDescent="0.25" r="31" customHeight="1" ht="18.75">
      <c r="A31" s="10"/>
      <c r="B31" s="10"/>
      <c r="C31" s="10"/>
      <c r="D31" s="11"/>
      <c r="E31" s="11"/>
      <c r="F31" s="23"/>
      <c r="G31" s="10"/>
      <c r="H31" s="10"/>
      <c r="I31" s="10"/>
      <c r="J31" s="11"/>
      <c r="K31" s="11"/>
      <c r="L31" s="23"/>
      <c r="M31" s="12"/>
      <c r="N31" s="12"/>
      <c r="O31" s="12"/>
      <c r="P31" s="11"/>
      <c r="Q31" s="11"/>
      <c r="R31" s="23"/>
      <c r="S31" s="10"/>
      <c r="T31" s="10"/>
      <c r="U31" s="10"/>
      <c r="V31" s="13"/>
      <c r="W31" s="13"/>
      <c r="X31" s="23"/>
      <c r="Y31" s="14"/>
      <c r="Z31" s="14"/>
      <c r="AA31" s="14"/>
      <c r="AB31" s="11"/>
      <c r="AC31" s="11"/>
      <c r="AD31" s="23"/>
      <c r="AE31" s="10"/>
      <c r="AF31" s="10"/>
      <c r="AG31" s="10"/>
      <c r="AH31" s="15"/>
      <c r="AI31" s="15"/>
      <c r="AJ31" s="23"/>
      <c r="AK31" s="16"/>
      <c r="AL31" s="16"/>
      <c r="AM31" s="16"/>
      <c r="AN31" s="15"/>
      <c r="AO31" s="15"/>
      <c r="AP31" s="23"/>
      <c r="AQ31" s="16"/>
      <c r="AR31" s="16"/>
      <c r="AS31" s="16"/>
      <c r="AT31" s="11"/>
      <c r="AU31" s="11"/>
      <c r="AV31" s="23"/>
      <c r="AW31" s="10"/>
      <c r="AX31" s="10"/>
      <c r="AY31" s="10"/>
      <c r="AZ31" s="11"/>
      <c r="BA31" s="11"/>
      <c r="BB31" s="23"/>
      <c r="BC31" s="10"/>
      <c r="BD31" s="10"/>
      <c r="BE31" s="10"/>
      <c r="BF31" s="11"/>
      <c r="BG31" s="11"/>
    </row>
    <row x14ac:dyDescent="0.25" r="32" customHeight="1" ht="18.75">
      <c r="A32" s="24" t="s">
        <v>49</v>
      </c>
      <c r="B32" s="25"/>
      <c r="C32" s="26"/>
      <c r="D32" s="27"/>
      <c r="E32" s="27"/>
      <c r="F32" s="23"/>
      <c r="G32" s="28" t="s">
        <v>50</v>
      </c>
      <c r="H32" s="29"/>
      <c r="I32" s="30"/>
      <c r="J32" s="27"/>
      <c r="K32" s="27"/>
      <c r="L32" s="23"/>
      <c r="M32" s="28" t="s">
        <v>51</v>
      </c>
      <c r="N32" s="29"/>
      <c r="O32" s="30"/>
      <c r="P32" s="27"/>
      <c r="Q32" s="27"/>
      <c r="R32" s="23"/>
      <c r="S32" s="28" t="s">
        <v>52</v>
      </c>
      <c r="T32" s="29"/>
      <c r="U32" s="30"/>
      <c r="V32" s="27"/>
      <c r="W32" s="27"/>
      <c r="X32" s="23"/>
      <c r="Y32" s="14"/>
      <c r="Z32" s="14"/>
      <c r="AA32" s="14"/>
      <c r="AB32" s="11"/>
      <c r="AC32" s="11"/>
      <c r="AD32" s="23"/>
      <c r="AE32" s="28" t="s">
        <v>53</v>
      </c>
      <c r="AF32" s="29"/>
      <c r="AG32" s="30"/>
      <c r="AH32" s="27"/>
      <c r="AI32" s="27"/>
      <c r="AJ32" s="23"/>
      <c r="AK32" s="28" t="s">
        <v>54</v>
      </c>
      <c r="AL32" s="29"/>
      <c r="AM32" s="30"/>
      <c r="AN32" s="27"/>
      <c r="AO32" s="27"/>
      <c r="AP32" s="23"/>
      <c r="AQ32" s="16"/>
      <c r="AR32" s="16"/>
      <c r="AS32" s="16"/>
      <c r="AT32" s="11"/>
      <c r="AU32" s="11"/>
      <c r="AV32" s="23"/>
      <c r="AW32" s="28" t="s">
        <v>55</v>
      </c>
      <c r="AX32" s="29"/>
      <c r="AY32" s="30"/>
      <c r="AZ32" s="27"/>
      <c r="BA32" s="27"/>
      <c r="BB32" s="23"/>
      <c r="BC32" s="28" t="s">
        <v>56</v>
      </c>
      <c r="BD32" s="29"/>
      <c r="BE32" s="30"/>
      <c r="BF32" s="27"/>
      <c r="BG32" s="27"/>
    </row>
    <row x14ac:dyDescent="0.25" r="33" customHeight="1" ht="18.75">
      <c r="A33" s="31"/>
      <c r="B33" s="32"/>
      <c r="C33" s="33"/>
      <c r="D33" s="34">
        <v>3</v>
      </c>
      <c r="E33" s="34">
        <f>(D33-1)*17+1*34</f>
      </c>
      <c r="F33" s="23"/>
      <c r="G33" s="35"/>
      <c r="H33" s="36"/>
      <c r="I33" s="37"/>
      <c r="J33" s="34">
        <v>3</v>
      </c>
      <c r="K33" s="34">
        <f>(J33-1)*17+1*34</f>
      </c>
      <c r="L33" s="23"/>
      <c r="M33" s="35"/>
      <c r="N33" s="36"/>
      <c r="O33" s="37"/>
      <c r="P33" s="34">
        <v>3</v>
      </c>
      <c r="Q33" s="34">
        <f>(P33-1)*17+1*34</f>
      </c>
      <c r="R33" s="23"/>
      <c r="S33" s="35"/>
      <c r="T33" s="36"/>
      <c r="U33" s="37"/>
      <c r="V33" s="34">
        <v>4</v>
      </c>
      <c r="W33" s="34">
        <f>V33*17</f>
      </c>
      <c r="X33" s="23"/>
      <c r="Y33" s="14"/>
      <c r="Z33" s="14"/>
      <c r="AA33" s="14"/>
      <c r="AB33" s="11"/>
      <c r="AC33" s="11"/>
      <c r="AD33" s="23"/>
      <c r="AE33" s="35"/>
      <c r="AF33" s="36"/>
      <c r="AG33" s="37"/>
      <c r="AH33" s="34">
        <v>4</v>
      </c>
      <c r="AI33" s="34">
        <f>AH33*17</f>
      </c>
      <c r="AJ33" s="23"/>
      <c r="AK33" s="35"/>
      <c r="AL33" s="36"/>
      <c r="AM33" s="37"/>
      <c r="AN33" s="34">
        <v>4</v>
      </c>
      <c r="AO33" s="34">
        <f>AN33*17</f>
      </c>
      <c r="AP33" s="23"/>
      <c r="AQ33" s="16"/>
      <c r="AR33" s="16"/>
      <c r="AS33" s="16"/>
      <c r="AT33" s="11"/>
      <c r="AU33" s="11"/>
      <c r="AV33" s="23"/>
      <c r="AW33" s="35"/>
      <c r="AX33" s="36"/>
      <c r="AY33" s="37"/>
      <c r="AZ33" s="34">
        <v>2</v>
      </c>
      <c r="BA33" s="34">
        <f>AZ33*68</f>
      </c>
      <c r="BB33" s="23"/>
      <c r="BC33" s="35"/>
      <c r="BD33" s="36"/>
      <c r="BE33" s="37"/>
      <c r="BF33" s="34">
        <v>2</v>
      </c>
      <c r="BG33" s="34">
        <f>BF33*68</f>
      </c>
    </row>
    <row x14ac:dyDescent="0.25" r="34" customHeight="1" ht="18.75">
      <c r="A34" s="38"/>
      <c r="B34" s="39"/>
      <c r="C34" s="40"/>
      <c r="D34" s="41"/>
      <c r="E34" s="41"/>
      <c r="F34" s="23"/>
      <c r="G34" s="42"/>
      <c r="H34" s="43"/>
      <c r="I34" s="44"/>
      <c r="J34" s="41"/>
      <c r="K34" s="41"/>
      <c r="L34" s="23"/>
      <c r="M34" s="42"/>
      <c r="N34" s="43"/>
      <c r="O34" s="44"/>
      <c r="P34" s="41"/>
      <c r="Q34" s="41"/>
      <c r="R34" s="23"/>
      <c r="S34" s="42"/>
      <c r="T34" s="43"/>
      <c r="U34" s="44"/>
      <c r="V34" s="41"/>
      <c r="W34" s="41"/>
      <c r="X34" s="23"/>
      <c r="Y34" s="14"/>
      <c r="Z34" s="14"/>
      <c r="AA34" s="14"/>
      <c r="AB34" s="11"/>
      <c r="AC34" s="11"/>
      <c r="AD34" s="23"/>
      <c r="AE34" s="42"/>
      <c r="AF34" s="43"/>
      <c r="AG34" s="44"/>
      <c r="AH34" s="41"/>
      <c r="AI34" s="41"/>
      <c r="AJ34" s="23"/>
      <c r="AK34" s="42"/>
      <c r="AL34" s="43"/>
      <c r="AM34" s="44"/>
      <c r="AN34" s="41"/>
      <c r="AO34" s="41"/>
      <c r="AP34" s="23"/>
      <c r="AQ34" s="16"/>
      <c r="AR34" s="16"/>
      <c r="AS34" s="16"/>
      <c r="AT34" s="11"/>
      <c r="AU34" s="11"/>
      <c r="AV34" s="23"/>
      <c r="AW34" s="42"/>
      <c r="AX34" s="43"/>
      <c r="AY34" s="44"/>
      <c r="AZ34" s="41"/>
      <c r="BA34" s="41"/>
      <c r="BB34" s="23"/>
      <c r="BC34" s="42"/>
      <c r="BD34" s="43"/>
      <c r="BE34" s="44"/>
      <c r="BF34" s="41"/>
      <c r="BG34" s="41"/>
    </row>
    <row x14ac:dyDescent="0.25" r="35" customHeight="1" ht="11.25">
      <c r="A35" s="10"/>
      <c r="B35" s="10"/>
      <c r="C35" s="10"/>
      <c r="D35" s="11"/>
      <c r="E35" s="11"/>
      <c r="F35" s="23"/>
      <c r="G35" s="10"/>
      <c r="H35" s="10"/>
      <c r="I35" s="10"/>
      <c r="J35" s="11"/>
      <c r="K35" s="11"/>
      <c r="L35" s="23"/>
      <c r="M35" s="12"/>
      <c r="N35" s="12"/>
      <c r="O35" s="12"/>
      <c r="P35" s="11"/>
      <c r="Q35" s="11"/>
      <c r="R35" s="23"/>
      <c r="S35" s="10"/>
      <c r="T35" s="10"/>
      <c r="U35" s="10"/>
      <c r="V35" s="13"/>
      <c r="W35" s="13"/>
      <c r="X35" s="23"/>
      <c r="Y35" s="14"/>
      <c r="Z35" s="14"/>
      <c r="AA35" s="14"/>
      <c r="AB35" s="11"/>
      <c r="AC35" s="11"/>
      <c r="AD35" s="23"/>
      <c r="AE35" s="10"/>
      <c r="AF35" s="10"/>
      <c r="AG35" s="10"/>
      <c r="AH35" s="15"/>
      <c r="AI35" s="15"/>
      <c r="AJ35" s="23"/>
      <c r="AK35" s="16"/>
      <c r="AL35" s="16"/>
      <c r="AM35" s="16"/>
      <c r="AN35" s="15"/>
      <c r="AO35" s="15"/>
      <c r="AP35" s="23"/>
      <c r="AQ35" s="16"/>
      <c r="AR35" s="45" t="s">
        <v>57</v>
      </c>
      <c r="AS35" s="16"/>
      <c r="AT35" s="11"/>
      <c r="AU35" s="11"/>
      <c r="AV35" s="23"/>
      <c r="AW35" s="10"/>
      <c r="AX35" s="10"/>
      <c r="AY35" s="10"/>
      <c r="AZ35" s="11"/>
      <c r="BA35" s="11"/>
      <c r="BB35" s="23"/>
      <c r="BC35" s="10"/>
      <c r="BD35" s="10"/>
      <c r="BE35" s="10"/>
      <c r="BF35" s="11"/>
      <c r="BG35" s="11"/>
    </row>
    <row x14ac:dyDescent="0.25" r="36" customHeight="1" ht="9">
      <c r="A36" s="10"/>
      <c r="B36" s="10"/>
      <c r="C36" s="10"/>
      <c r="D36" s="11"/>
      <c r="E36" s="11"/>
      <c r="F36" s="23"/>
      <c r="G36" s="10"/>
      <c r="H36" s="10"/>
      <c r="I36" s="10"/>
      <c r="J36" s="11"/>
      <c r="K36" s="11"/>
      <c r="L36" s="23"/>
      <c r="M36" s="12"/>
      <c r="N36" s="12"/>
      <c r="O36" s="12"/>
      <c r="P36" s="11"/>
      <c r="Q36" s="11"/>
      <c r="R36" s="23"/>
      <c r="S36" s="10"/>
      <c r="T36" s="10"/>
      <c r="U36" s="10"/>
      <c r="V36" s="13"/>
      <c r="W36" s="13"/>
      <c r="X36" s="23"/>
      <c r="Y36" s="14"/>
      <c r="Z36" s="14"/>
      <c r="AA36" s="14"/>
      <c r="AB36" s="11"/>
      <c r="AC36" s="11"/>
      <c r="AD36" s="23"/>
      <c r="AE36" s="10"/>
      <c r="AF36" s="10"/>
      <c r="AG36" s="10"/>
      <c r="AH36" s="15"/>
      <c r="AI36" s="15"/>
      <c r="AJ36" s="23"/>
      <c r="AK36" s="16"/>
      <c r="AL36" s="16"/>
      <c r="AM36" s="16"/>
      <c r="AN36" s="15"/>
      <c r="AO36" s="15"/>
      <c r="AP36" s="23"/>
      <c r="AQ36" s="16"/>
      <c r="AR36" s="16"/>
      <c r="AS36" s="16"/>
      <c r="AT36" s="11"/>
      <c r="AU36" s="11"/>
      <c r="AV36" s="23"/>
      <c r="AW36" s="10"/>
      <c r="AX36" s="10"/>
      <c r="AY36" s="10"/>
      <c r="AZ36" s="11"/>
      <c r="BA36" s="11"/>
      <c r="BB36" s="23"/>
      <c r="BC36" s="10"/>
      <c r="BD36" s="10"/>
      <c r="BE36" s="10"/>
      <c r="BF36" s="11"/>
      <c r="BG36" s="11"/>
    </row>
    <row x14ac:dyDescent="0.25" r="37" customHeight="1" ht="18.75">
      <c r="A37" s="24" t="s">
        <v>58</v>
      </c>
      <c r="B37" s="25"/>
      <c r="C37" s="26"/>
      <c r="D37" s="27"/>
      <c r="E37" s="27"/>
      <c r="F37" s="23"/>
      <c r="G37" s="10"/>
      <c r="H37" s="10"/>
      <c r="I37" s="10"/>
      <c r="J37" s="11"/>
      <c r="K37" s="11"/>
      <c r="L37" s="23"/>
      <c r="M37" s="12"/>
      <c r="N37" s="12"/>
      <c r="O37" s="12"/>
      <c r="P37" s="11"/>
      <c r="Q37" s="11"/>
      <c r="R37" s="23"/>
      <c r="S37" s="28" t="s">
        <v>59</v>
      </c>
      <c r="T37" s="29"/>
      <c r="U37" s="30"/>
      <c r="V37" s="27"/>
      <c r="W37" s="27"/>
      <c r="X37" s="23"/>
      <c r="Y37" s="28" t="s">
        <v>60</v>
      </c>
      <c r="Z37" s="29"/>
      <c r="AA37" s="30"/>
      <c r="AB37" s="27"/>
      <c r="AC37" s="27"/>
      <c r="AD37" s="23"/>
      <c r="AE37" s="28" t="s">
        <v>61</v>
      </c>
      <c r="AF37" s="29"/>
      <c r="AG37" s="30"/>
      <c r="AH37" s="27"/>
      <c r="AI37" s="27"/>
      <c r="AJ37" s="23"/>
      <c r="AK37" s="28" t="s">
        <v>62</v>
      </c>
      <c r="AL37" s="29"/>
      <c r="AM37" s="30"/>
      <c r="AN37" s="27"/>
      <c r="AO37" s="27"/>
      <c r="AP37" s="23"/>
      <c r="AQ37" s="16"/>
      <c r="AR37" s="16"/>
      <c r="AS37" s="16"/>
      <c r="AT37" s="11"/>
      <c r="AU37" s="11"/>
      <c r="AV37" s="23"/>
      <c r="AW37" s="10"/>
      <c r="AX37" s="10"/>
      <c r="AY37" s="10"/>
      <c r="AZ37" s="11"/>
      <c r="BA37" s="11"/>
      <c r="BB37" s="23"/>
      <c r="BC37" s="10"/>
      <c r="BD37" s="10"/>
      <c r="BE37" s="10"/>
      <c r="BF37" s="11"/>
      <c r="BG37" s="11"/>
    </row>
    <row x14ac:dyDescent="0.25" r="38" customHeight="1" ht="18.75">
      <c r="A38" s="31"/>
      <c r="B38" s="32"/>
      <c r="C38" s="33"/>
      <c r="D38" s="34">
        <v>2</v>
      </c>
      <c r="E38" s="34">
        <f>D38*17</f>
      </c>
      <c r="F38" s="23"/>
      <c r="G38" s="10"/>
      <c r="H38" s="10"/>
      <c r="I38" s="10"/>
      <c r="J38" s="11"/>
      <c r="K38" s="11"/>
      <c r="L38" s="23"/>
      <c r="M38" s="12"/>
      <c r="N38" s="12"/>
      <c r="O38" s="12"/>
      <c r="P38" s="11"/>
      <c r="Q38" s="11"/>
      <c r="R38" s="23"/>
      <c r="S38" s="35"/>
      <c r="T38" s="36"/>
      <c r="U38" s="37"/>
      <c r="V38" s="34">
        <v>4</v>
      </c>
      <c r="W38" s="34">
        <f>V38*17</f>
      </c>
      <c r="X38" s="23"/>
      <c r="Y38" s="35"/>
      <c r="Z38" s="36"/>
      <c r="AA38" s="37"/>
      <c r="AB38" s="34">
        <v>4</v>
      </c>
      <c r="AC38" s="34">
        <f>AB38*17</f>
      </c>
      <c r="AD38" s="23"/>
      <c r="AE38" s="35"/>
      <c r="AF38" s="36"/>
      <c r="AG38" s="37"/>
      <c r="AH38" s="34">
        <v>4</v>
      </c>
      <c r="AI38" s="34">
        <f>AH38*17</f>
      </c>
      <c r="AJ38" s="23"/>
      <c r="AK38" s="35"/>
      <c r="AL38" s="36"/>
      <c r="AM38" s="37"/>
      <c r="AN38" s="34">
        <v>4</v>
      </c>
      <c r="AO38" s="34">
        <f>AN38*17</f>
      </c>
      <c r="AP38" s="23"/>
      <c r="AQ38" s="16"/>
      <c r="AR38" s="16"/>
      <c r="AS38" s="16"/>
      <c r="AT38" s="11"/>
      <c r="AU38" s="11"/>
      <c r="AV38" s="23"/>
      <c r="AW38" s="10"/>
      <c r="AX38" s="10"/>
      <c r="AY38" s="10"/>
      <c r="AZ38" s="11"/>
      <c r="BA38" s="11"/>
      <c r="BB38" s="23"/>
      <c r="BC38" s="10"/>
      <c r="BD38" s="10"/>
      <c r="BE38" s="10"/>
      <c r="BF38" s="11"/>
      <c r="BG38" s="11"/>
    </row>
    <row x14ac:dyDescent="0.25" r="39" customHeight="1" ht="18.75">
      <c r="A39" s="38"/>
      <c r="B39" s="39"/>
      <c r="C39" s="40"/>
      <c r="D39" s="41"/>
      <c r="E39" s="41"/>
      <c r="F39" s="23"/>
      <c r="G39" s="10"/>
      <c r="H39" s="10"/>
      <c r="I39" s="10"/>
      <c r="J39" s="11"/>
      <c r="K39" s="11"/>
      <c r="L39" s="23"/>
      <c r="M39" s="12"/>
      <c r="N39" s="12"/>
      <c r="O39" s="12"/>
      <c r="P39" s="11"/>
      <c r="Q39" s="11"/>
      <c r="R39" s="23"/>
      <c r="S39" s="42"/>
      <c r="T39" s="43"/>
      <c r="U39" s="44"/>
      <c r="V39" s="41"/>
      <c r="W39" s="41"/>
      <c r="X39" s="23"/>
      <c r="Y39" s="42"/>
      <c r="Z39" s="43"/>
      <c r="AA39" s="44"/>
      <c r="AB39" s="41"/>
      <c r="AC39" s="41"/>
      <c r="AD39" s="23"/>
      <c r="AE39" s="42"/>
      <c r="AF39" s="43"/>
      <c r="AG39" s="44"/>
      <c r="AH39" s="41"/>
      <c r="AI39" s="41"/>
      <c r="AJ39" s="23"/>
      <c r="AK39" s="42"/>
      <c r="AL39" s="43"/>
      <c r="AM39" s="44"/>
      <c r="AN39" s="41"/>
      <c r="AO39" s="41"/>
      <c r="AP39" s="23"/>
      <c r="AQ39" s="16"/>
      <c r="AR39" s="16"/>
      <c r="AS39" s="16"/>
      <c r="AT39" s="11"/>
      <c r="AU39" s="11"/>
      <c r="AV39" s="23"/>
      <c r="AW39" s="10"/>
      <c r="AX39" s="10"/>
      <c r="AY39" s="10"/>
      <c r="AZ39" s="11"/>
      <c r="BA39" s="11"/>
      <c r="BB39" s="23"/>
      <c r="BC39" s="10"/>
      <c r="BD39" s="10"/>
      <c r="BE39" s="10"/>
      <c r="BF39" s="11"/>
      <c r="BG39" s="11"/>
    </row>
    <row x14ac:dyDescent="0.25" r="40" customHeight="1" ht="15">
      <c r="A40" s="10"/>
      <c r="B40" s="10"/>
      <c r="C40" s="10"/>
      <c r="D40" s="11"/>
      <c r="E40" s="11"/>
      <c r="F40" s="23"/>
      <c r="G40" s="10"/>
      <c r="H40" s="10"/>
      <c r="I40" s="10"/>
      <c r="J40" s="11"/>
      <c r="K40" s="11"/>
      <c r="L40" s="23"/>
      <c r="M40" s="12"/>
      <c r="N40" s="12"/>
      <c r="O40" s="12"/>
      <c r="P40" s="11"/>
      <c r="Q40" s="11"/>
      <c r="R40" s="23"/>
      <c r="S40" s="10"/>
      <c r="T40" s="10"/>
      <c r="U40" s="10"/>
      <c r="V40" s="13"/>
      <c r="W40" s="13"/>
      <c r="X40" s="23"/>
      <c r="Y40" s="14"/>
      <c r="Z40" s="14"/>
      <c r="AA40" s="14"/>
      <c r="AB40" s="11"/>
      <c r="AC40" s="11"/>
      <c r="AD40" s="23"/>
      <c r="AE40" s="10"/>
      <c r="AF40" s="10"/>
      <c r="AG40" s="10"/>
      <c r="AH40" s="15"/>
      <c r="AI40" s="15"/>
      <c r="AJ40" s="23"/>
      <c r="AK40" s="16"/>
      <c r="AL40" s="16"/>
      <c r="AM40" s="16"/>
      <c r="AN40" s="15"/>
      <c r="AO40" s="15"/>
      <c r="AP40" s="23"/>
      <c r="AQ40" s="16"/>
      <c r="AR40" s="16"/>
      <c r="AS40" s="16"/>
      <c r="AT40" s="11"/>
      <c r="AU40" s="11"/>
      <c r="AV40" s="23"/>
      <c r="AW40" s="10"/>
      <c r="AX40" s="10"/>
      <c r="AY40" s="10"/>
      <c r="AZ40" s="11"/>
      <c r="BA40" s="11"/>
      <c r="BB40" s="23"/>
      <c r="BC40" s="10"/>
      <c r="BD40" s="10"/>
      <c r="BE40" s="10"/>
      <c r="BF40" s="11"/>
      <c r="BG40" s="11"/>
    </row>
    <row x14ac:dyDescent="0.25" r="41" customHeight="1" ht="12">
      <c r="A41" s="28" t="s">
        <v>63</v>
      </c>
      <c r="B41" s="29"/>
      <c r="C41" s="30"/>
      <c r="D41" s="27"/>
      <c r="E41" s="27"/>
      <c r="F41" s="23"/>
      <c r="G41" s="28" t="s">
        <v>64</v>
      </c>
      <c r="H41" s="29"/>
      <c r="I41" s="30"/>
      <c r="J41" s="27"/>
      <c r="K41" s="27"/>
      <c r="L41" s="23"/>
      <c r="M41" s="12"/>
      <c r="N41" s="12"/>
      <c r="O41" s="12"/>
      <c r="P41" s="11"/>
      <c r="Q41" s="11"/>
      <c r="R41" s="23"/>
      <c r="S41" s="10"/>
      <c r="T41" s="10"/>
      <c r="U41" s="10"/>
      <c r="V41" s="13"/>
      <c r="W41" s="13"/>
      <c r="X41" s="23"/>
      <c r="Y41" s="28" t="s">
        <v>65</v>
      </c>
      <c r="Z41" s="29"/>
      <c r="AA41" s="30"/>
      <c r="AB41" s="27"/>
      <c r="AC41" s="46"/>
      <c r="AD41" s="23"/>
      <c r="AE41" s="10"/>
      <c r="AF41" s="10"/>
      <c r="AG41" s="10"/>
      <c r="AH41" s="15"/>
      <c r="AI41" s="15"/>
      <c r="AJ41" s="23"/>
      <c r="AK41" s="28" t="s">
        <v>66</v>
      </c>
      <c r="AL41" s="29"/>
      <c r="AM41" s="29"/>
      <c r="AN41" s="27"/>
      <c r="AO41" s="27"/>
      <c r="AP41" s="23"/>
      <c r="AQ41" s="16"/>
      <c r="AR41" s="16"/>
      <c r="AS41" s="16"/>
      <c r="AT41" s="11"/>
      <c r="AU41" s="11"/>
      <c r="AV41" s="23"/>
      <c r="AW41" s="10"/>
      <c r="AX41" s="10"/>
      <c r="AY41" s="10"/>
      <c r="AZ41" s="11"/>
      <c r="BA41" s="11"/>
      <c r="BB41" s="23"/>
      <c r="BC41" s="10"/>
      <c r="BD41" s="10"/>
      <c r="BE41" s="10"/>
      <c r="BF41" s="11"/>
      <c r="BG41" s="11"/>
    </row>
    <row x14ac:dyDescent="0.25" r="42" customHeight="1" ht="18.75">
      <c r="A42" s="35"/>
      <c r="B42" s="36"/>
      <c r="C42" s="37"/>
      <c r="D42" s="34">
        <v>2</v>
      </c>
      <c r="E42" s="34">
        <f>D42*34</f>
      </c>
      <c r="F42" s="23"/>
      <c r="G42" s="35"/>
      <c r="H42" s="36"/>
      <c r="I42" s="37"/>
      <c r="J42" s="34">
        <v>2</v>
      </c>
      <c r="K42" s="34">
        <f>J42*34</f>
      </c>
      <c r="L42" s="23"/>
      <c r="M42" s="12"/>
      <c r="N42" s="12"/>
      <c r="O42" s="12"/>
      <c r="P42" s="11"/>
      <c r="Q42" s="11"/>
      <c r="R42" s="23"/>
      <c r="S42" s="10"/>
      <c r="T42" s="10"/>
      <c r="U42" s="10"/>
      <c r="V42" s="13"/>
      <c r="W42" s="13"/>
      <c r="X42" s="23"/>
      <c r="Y42" s="35"/>
      <c r="Z42" s="36"/>
      <c r="AA42" s="37"/>
      <c r="AB42" s="34">
        <v>2</v>
      </c>
      <c r="AC42" s="34">
        <f>AB42*17</f>
      </c>
      <c r="AD42" s="23"/>
      <c r="AE42" s="10"/>
      <c r="AF42" s="10"/>
      <c r="AG42" s="10"/>
      <c r="AH42" s="15"/>
      <c r="AI42" s="15"/>
      <c r="AJ42" s="23"/>
      <c r="AK42" s="35"/>
      <c r="AL42" s="36"/>
      <c r="AM42" s="36"/>
      <c r="AN42" s="34">
        <v>4</v>
      </c>
      <c r="AO42" s="34">
        <f>AN42*17</f>
      </c>
      <c r="AP42" s="23"/>
      <c r="AQ42" s="16"/>
      <c r="AR42" s="16"/>
      <c r="AS42" s="16"/>
      <c r="AT42" s="11"/>
      <c r="AU42" s="11"/>
      <c r="AV42" s="23"/>
      <c r="AW42" s="10"/>
      <c r="AX42" s="10"/>
      <c r="AY42" s="10"/>
      <c r="AZ42" s="11"/>
      <c r="BA42" s="11"/>
      <c r="BB42" s="23"/>
      <c r="BC42" s="10"/>
      <c r="BD42" s="10"/>
      <c r="BE42" s="10"/>
      <c r="BF42" s="11"/>
      <c r="BG42" s="11"/>
    </row>
    <row x14ac:dyDescent="0.25" r="43" customHeight="1" ht="18.75">
      <c r="A43" s="42"/>
      <c r="B43" s="43"/>
      <c r="C43" s="44"/>
      <c r="D43" s="41"/>
      <c r="E43" s="41"/>
      <c r="F43" s="23"/>
      <c r="G43" s="42"/>
      <c r="H43" s="43"/>
      <c r="I43" s="44"/>
      <c r="J43" s="41"/>
      <c r="K43" s="41"/>
      <c r="L43" s="23"/>
      <c r="M43" s="12"/>
      <c r="N43" s="12"/>
      <c r="O43" s="12"/>
      <c r="P43" s="11"/>
      <c r="Q43" s="11"/>
      <c r="R43" s="23"/>
      <c r="S43" s="10"/>
      <c r="T43" s="10"/>
      <c r="U43" s="10"/>
      <c r="V43" s="13"/>
      <c r="W43" s="13"/>
      <c r="X43" s="23"/>
      <c r="Y43" s="42"/>
      <c r="Z43" s="43"/>
      <c r="AA43" s="44"/>
      <c r="AB43" s="41"/>
      <c r="AC43" s="47"/>
      <c r="AD43" s="23"/>
      <c r="AE43" s="10"/>
      <c r="AF43" s="10"/>
      <c r="AG43" s="10"/>
      <c r="AH43" s="15"/>
      <c r="AI43" s="15"/>
      <c r="AJ43" s="23"/>
      <c r="AK43" s="42"/>
      <c r="AL43" s="43"/>
      <c r="AM43" s="43"/>
      <c r="AN43" s="41"/>
      <c r="AO43" s="41"/>
      <c r="AP43" s="23"/>
      <c r="AQ43" s="16"/>
      <c r="AR43" s="16"/>
      <c r="AS43" s="16"/>
      <c r="AT43" s="11"/>
      <c r="AU43" s="11"/>
      <c r="AV43" s="23"/>
      <c r="AW43" s="10"/>
      <c r="AX43" s="10"/>
      <c r="AY43" s="10"/>
      <c r="AZ43" s="11"/>
      <c r="BA43" s="11"/>
      <c r="BB43" s="23"/>
      <c r="BC43" s="10"/>
      <c r="BD43" s="10"/>
      <c r="BE43" s="10"/>
      <c r="BF43" s="11"/>
      <c r="BG43" s="11"/>
    </row>
    <row x14ac:dyDescent="0.25" r="44" customHeight="1" ht="18.75">
      <c r="A44" s="10"/>
      <c r="B44" s="10"/>
      <c r="C44" s="10"/>
      <c r="D44" s="11"/>
      <c r="E44" s="11"/>
      <c r="F44" s="23"/>
      <c r="G44" s="10"/>
      <c r="H44" s="10"/>
      <c r="I44" s="10"/>
      <c r="J44" s="11"/>
      <c r="K44" s="11"/>
      <c r="L44" s="23"/>
      <c r="M44" s="12"/>
      <c r="N44" s="12"/>
      <c r="O44" s="12"/>
      <c r="P44" s="11"/>
      <c r="Q44" s="11"/>
      <c r="R44" s="23"/>
      <c r="S44" s="10"/>
      <c r="T44" s="10"/>
      <c r="U44" s="10"/>
      <c r="V44" s="13"/>
      <c r="W44" s="13"/>
      <c r="X44" s="23"/>
      <c r="Y44" s="14"/>
      <c r="Z44" s="14"/>
      <c r="AA44" s="14"/>
      <c r="AB44" s="11"/>
      <c r="AC44" s="11"/>
      <c r="AD44" s="23"/>
      <c r="AE44" s="10"/>
      <c r="AF44" s="10"/>
      <c r="AG44" s="10"/>
      <c r="AH44" s="15"/>
      <c r="AI44" s="15"/>
      <c r="AJ44" s="23"/>
      <c r="AK44" s="16"/>
      <c r="AL44" s="16"/>
      <c r="AM44" s="16"/>
      <c r="AN44" s="15"/>
      <c r="AO44" s="15"/>
      <c r="AP44" s="23"/>
      <c r="AQ44" s="16"/>
      <c r="AR44" s="16"/>
      <c r="AS44" s="16"/>
      <c r="AT44" s="11"/>
      <c r="AU44" s="11"/>
      <c r="AV44" s="23"/>
      <c r="AW44" s="10"/>
      <c r="AX44" s="10"/>
      <c r="AY44" s="10"/>
      <c r="AZ44" s="11"/>
      <c r="BA44" s="11"/>
      <c r="BB44" s="23"/>
      <c r="BC44" s="10"/>
      <c r="BD44" s="10"/>
      <c r="BE44" s="10"/>
      <c r="BF44" s="11"/>
      <c r="BG44" s="11"/>
    </row>
    <row x14ac:dyDescent="0.25" r="45" customHeight="1" ht="14.1">
      <c r="A45" s="48" t="s">
        <v>67</v>
      </c>
      <c r="B45" s="49"/>
      <c r="C45" s="49"/>
      <c r="D45" s="50">
        <f>SUM(D6:D43)</f>
      </c>
      <c r="E45" s="51"/>
      <c r="F45" s="52"/>
      <c r="G45" s="49"/>
      <c r="H45" s="49"/>
      <c r="I45" s="49"/>
      <c r="J45" s="50">
        <f>SUM(J6:J43)</f>
      </c>
      <c r="K45" s="51"/>
      <c r="L45" s="52"/>
      <c r="M45" s="49"/>
      <c r="N45" s="49"/>
      <c r="O45" s="49"/>
      <c r="P45" s="50">
        <f>SUM(P6:P43)</f>
      </c>
      <c r="Q45" s="51"/>
      <c r="R45" s="52"/>
      <c r="S45" s="49"/>
      <c r="T45" s="49"/>
      <c r="U45" s="49"/>
      <c r="V45" s="50">
        <f>SUM(V6:V43)</f>
      </c>
      <c r="W45" s="51"/>
      <c r="X45" s="52"/>
      <c r="Y45" s="49"/>
      <c r="Z45" s="49"/>
      <c r="AA45" s="49"/>
      <c r="AB45" s="50">
        <f>SUM(AB6:AB43)</f>
      </c>
      <c r="AC45" s="51"/>
      <c r="AD45" s="52"/>
      <c r="AE45" s="49"/>
      <c r="AF45" s="49"/>
      <c r="AG45" s="49"/>
      <c r="AH45" s="50">
        <f>SUM(AH6:AH43)</f>
      </c>
      <c r="AI45" s="51"/>
      <c r="AJ45" s="52"/>
      <c r="AK45" s="49"/>
      <c r="AL45" s="49"/>
      <c r="AM45" s="49"/>
      <c r="AN45" s="50">
        <f>SUM(AN6:AN43)-AN23</f>
      </c>
      <c r="AO45" s="51"/>
      <c r="AP45" s="52"/>
      <c r="AQ45" s="49"/>
      <c r="AR45" s="49"/>
      <c r="AS45" s="49"/>
      <c r="AT45" s="50">
        <f>SUM(AT6:AT43)-AT11-AT17-AT23</f>
      </c>
      <c r="AU45" s="51"/>
      <c r="AV45" s="52"/>
      <c r="AW45" s="49"/>
      <c r="AX45" s="49"/>
      <c r="AY45" s="49"/>
      <c r="AZ45" s="50">
        <f>SUM(AZ6:AZ43)-AZ17-AZ23</f>
      </c>
      <c r="BA45" s="51"/>
      <c r="BB45" s="52"/>
      <c r="BC45" s="49"/>
      <c r="BD45" s="49"/>
      <c r="BE45" s="49"/>
      <c r="BF45" s="50">
        <f>SUM(BF6:BF43)</f>
      </c>
      <c r="BG45" s="51"/>
    </row>
    <row x14ac:dyDescent="0.25" r="46" customHeight="1" ht="14.1">
      <c r="A46" s="53" t="s">
        <v>68</v>
      </c>
      <c r="B46" s="54"/>
      <c r="C46" s="54"/>
      <c r="D46" s="55">
        <f>0+D45</f>
      </c>
      <c r="E46" s="56"/>
      <c r="F46" s="22"/>
      <c r="G46" s="54"/>
      <c r="H46" s="54"/>
      <c r="I46" s="54"/>
      <c r="J46" s="55">
        <f>D46+J45</f>
      </c>
      <c r="K46" s="56"/>
      <c r="L46" s="22"/>
      <c r="M46" s="54"/>
      <c r="N46" s="54"/>
      <c r="O46" s="54"/>
      <c r="P46" s="55">
        <f>J46+P45</f>
      </c>
      <c r="Q46" s="56"/>
      <c r="R46" s="22"/>
      <c r="S46" s="54"/>
      <c r="T46" s="54"/>
      <c r="U46" s="54"/>
      <c r="V46" s="55">
        <f>P46+V45</f>
      </c>
      <c r="W46" s="56"/>
      <c r="X46" s="22"/>
      <c r="Y46" s="54"/>
      <c r="Z46" s="54"/>
      <c r="AA46" s="54"/>
      <c r="AB46" s="55">
        <f>V46+AB45</f>
      </c>
      <c r="AC46" s="56"/>
      <c r="AD46" s="22"/>
      <c r="AE46" s="54"/>
      <c r="AF46" s="54"/>
      <c r="AG46" s="54"/>
      <c r="AH46" s="55">
        <f>AB46+AH45</f>
      </c>
      <c r="AI46" s="56"/>
      <c r="AJ46" s="22"/>
      <c r="AK46" s="54"/>
      <c r="AL46" s="54"/>
      <c r="AM46" s="54"/>
      <c r="AN46" s="55">
        <f>AH46+AN45</f>
      </c>
      <c r="AO46" s="56"/>
      <c r="AP46" s="22"/>
      <c r="AQ46" s="54"/>
      <c r="AR46" s="54"/>
      <c r="AS46" s="54"/>
      <c r="AT46" s="55">
        <f>AN46+AT45</f>
      </c>
      <c r="AU46" s="56"/>
      <c r="AV46" s="22"/>
      <c r="AW46" s="54"/>
      <c r="AX46" s="54"/>
      <c r="AY46" s="54"/>
      <c r="AZ46" s="55">
        <f>AT46+AZ45</f>
      </c>
      <c r="BA46" s="56"/>
      <c r="BB46" s="22"/>
      <c r="BC46" s="54"/>
      <c r="BD46" s="54"/>
      <c r="BE46" s="54"/>
      <c r="BF46" s="55">
        <f>AZ46+BF45</f>
      </c>
      <c r="BG46" s="56"/>
    </row>
    <row x14ac:dyDescent="0.25" r="47" customHeight="1" ht="14.1">
      <c r="A47" s="48" t="s">
        <v>69</v>
      </c>
      <c r="B47" s="49"/>
      <c r="C47" s="49"/>
      <c r="D47" s="50">
        <f>SUM(E6:E43)</f>
      </c>
      <c r="E47" s="51"/>
      <c r="F47" s="52"/>
      <c r="G47" s="49"/>
      <c r="H47" s="49"/>
      <c r="I47" s="49"/>
      <c r="J47" s="50">
        <f>SUM(K6:K43)</f>
      </c>
      <c r="K47" s="51"/>
      <c r="L47" s="52"/>
      <c r="M47" s="49"/>
      <c r="N47" s="49"/>
      <c r="O47" s="49"/>
      <c r="P47" s="50">
        <f>SUM(Q6:Q43)</f>
      </c>
      <c r="Q47" s="51"/>
      <c r="R47" s="52"/>
      <c r="S47" s="49"/>
      <c r="T47" s="49"/>
      <c r="U47" s="49"/>
      <c r="V47" s="50">
        <f>SUM(W6:W43)</f>
      </c>
      <c r="W47" s="51"/>
      <c r="X47" s="52"/>
      <c r="Y47" s="49"/>
      <c r="Z47" s="49"/>
      <c r="AA47" s="49"/>
      <c r="AB47" s="50">
        <f>SUM(AC6:AC43)</f>
      </c>
      <c r="AC47" s="51"/>
      <c r="AD47" s="52"/>
      <c r="AE47" s="49"/>
      <c r="AF47" s="49"/>
      <c r="AG47" s="49"/>
      <c r="AH47" s="50">
        <f>SUM(AI6:AI43)</f>
      </c>
      <c r="AI47" s="51"/>
      <c r="AJ47" s="52"/>
      <c r="AK47" s="49"/>
      <c r="AL47" s="49"/>
      <c r="AM47" s="49"/>
      <c r="AN47" s="50">
        <f>SUM(AO6:AO43)-AO23</f>
      </c>
      <c r="AO47" s="51"/>
      <c r="AP47" s="52"/>
      <c r="AQ47" s="49"/>
      <c r="AR47" s="49"/>
      <c r="AS47" s="49"/>
      <c r="AT47" s="50">
        <f>SUM(AU6:AU43)-AU11-AU17-AU23</f>
      </c>
      <c r="AU47" s="51"/>
      <c r="AV47" s="52"/>
      <c r="AW47" s="49"/>
      <c r="AX47" s="49"/>
      <c r="AY47" s="49"/>
      <c r="AZ47" s="50">
        <f>SUM(BA6:BA43)-BA17-BA23</f>
      </c>
      <c r="BA47" s="51"/>
      <c r="BB47" s="52"/>
      <c r="BC47" s="49"/>
      <c r="BD47" s="49"/>
      <c r="BE47" s="49"/>
      <c r="BF47" s="50">
        <f>SUM(BG6:BG43)</f>
      </c>
      <c r="BG47" s="51"/>
    </row>
    <row x14ac:dyDescent="0.25" r="48" customHeight="1" ht="14.1">
      <c r="A48" s="53" t="s">
        <v>70</v>
      </c>
      <c r="B48" s="54"/>
      <c r="C48" s="54"/>
      <c r="D48" s="55">
        <f>0+D47</f>
      </c>
      <c r="E48" s="56"/>
      <c r="F48" s="22"/>
      <c r="G48" s="54"/>
      <c r="H48" s="54"/>
      <c r="I48" s="54"/>
      <c r="J48" s="55">
        <f>D48+J47</f>
      </c>
      <c r="K48" s="56"/>
      <c r="L48" s="22"/>
      <c r="M48" s="54"/>
      <c r="N48" s="54"/>
      <c r="O48" s="54"/>
      <c r="P48" s="55">
        <f>J48+P47</f>
      </c>
      <c r="Q48" s="56"/>
      <c r="R48" s="22"/>
      <c r="S48" s="54"/>
      <c r="T48" s="54"/>
      <c r="U48" s="54"/>
      <c r="V48" s="55">
        <f>P48+V47</f>
      </c>
      <c r="W48" s="56"/>
      <c r="X48" s="22"/>
      <c r="Y48" s="54"/>
      <c r="Z48" s="54"/>
      <c r="AA48" s="54"/>
      <c r="AB48" s="55">
        <f>V48+AB47</f>
      </c>
      <c r="AC48" s="56"/>
      <c r="AD48" s="22"/>
      <c r="AE48" s="54"/>
      <c r="AF48" s="54"/>
      <c r="AG48" s="54"/>
      <c r="AH48" s="55">
        <f>AB48+AH47</f>
      </c>
      <c r="AI48" s="56"/>
      <c r="AJ48" s="22"/>
      <c r="AK48" s="54"/>
      <c r="AL48" s="54"/>
      <c r="AM48" s="54"/>
      <c r="AN48" s="55">
        <f>AH48+AN47</f>
      </c>
      <c r="AO48" s="56"/>
      <c r="AP48" s="22"/>
      <c r="AQ48" s="54"/>
      <c r="AR48" s="54"/>
      <c r="AS48" s="54"/>
      <c r="AT48" s="55">
        <f>AN48+AT47</f>
      </c>
      <c r="AU48" s="56"/>
      <c r="AV48" s="22"/>
      <c r="AW48" s="54"/>
      <c r="AX48" s="54"/>
      <c r="AY48" s="54"/>
      <c r="AZ48" s="55">
        <f>AT48+AZ47</f>
      </c>
      <c r="BA48" s="56"/>
      <c r="BB48" s="22"/>
      <c r="BC48" s="54"/>
      <c r="BD48" s="54"/>
      <c r="BE48" s="54"/>
      <c r="BF48" s="55">
        <f>AZ48+BF47</f>
      </c>
      <c r="BG48" s="56"/>
    </row>
    <row x14ac:dyDescent="0.25" r="49" customHeight="1" ht="9">
      <c r="A49" s="10"/>
      <c r="B49" s="10"/>
      <c r="C49" s="10"/>
      <c r="D49" s="11"/>
      <c r="E49" s="11"/>
      <c r="F49" s="10"/>
      <c r="G49" s="10"/>
      <c r="H49" s="10"/>
      <c r="I49" s="10"/>
      <c r="J49" s="11"/>
      <c r="K49" s="11"/>
      <c r="L49" s="12"/>
      <c r="M49" s="12"/>
      <c r="N49" s="12"/>
      <c r="O49" s="12"/>
      <c r="P49" s="11"/>
      <c r="Q49" s="11"/>
      <c r="R49" s="10"/>
      <c r="S49" s="10"/>
      <c r="T49" s="10"/>
      <c r="U49" s="10"/>
      <c r="V49" s="13"/>
      <c r="W49" s="13"/>
      <c r="X49" s="14"/>
      <c r="Y49" s="14"/>
      <c r="Z49" s="14"/>
      <c r="AA49" s="14"/>
      <c r="AB49" s="11"/>
      <c r="AC49" s="11"/>
      <c r="AD49" s="10"/>
      <c r="AE49" s="10"/>
      <c r="AF49" s="10"/>
      <c r="AG49" s="10"/>
      <c r="AH49" s="15"/>
      <c r="AI49" s="15"/>
      <c r="AJ49" s="16"/>
      <c r="AK49" s="16"/>
      <c r="AL49" s="16"/>
      <c r="AM49" s="16"/>
      <c r="AN49" s="15"/>
      <c r="AO49" s="15"/>
      <c r="AP49" s="16"/>
      <c r="AQ49" s="16"/>
      <c r="AR49" s="16"/>
      <c r="AS49" s="16"/>
      <c r="AT49" s="11"/>
      <c r="AU49" s="11"/>
      <c r="AV49" s="10"/>
      <c r="AW49" s="10"/>
      <c r="AX49" s="10"/>
      <c r="AY49" s="10"/>
      <c r="AZ49" s="11"/>
      <c r="BA49" s="11"/>
      <c r="BB49" s="10"/>
      <c r="BC49" s="10"/>
      <c r="BD49" s="10"/>
      <c r="BE49" s="10"/>
      <c r="BF49" s="11"/>
      <c r="BG49" s="11"/>
    </row>
    <row x14ac:dyDescent="0.25" r="50" customHeight="1" ht="12.949999999999998">
      <c r="A50" s="10"/>
      <c r="B50" s="10"/>
      <c r="C50" s="10"/>
      <c r="D50" s="11"/>
      <c r="E50" s="11"/>
      <c r="F50" s="10"/>
      <c r="G50" s="10"/>
      <c r="H50" s="10"/>
      <c r="I50" s="10"/>
      <c r="J50" s="57" t="s">
        <v>71</v>
      </c>
      <c r="K50" s="20"/>
      <c r="L50" s="19"/>
      <c r="M50" s="19"/>
      <c r="N50" s="19"/>
      <c r="O50" s="19"/>
      <c r="P50" s="20"/>
      <c r="Q50" s="21"/>
      <c r="R50" s="10"/>
      <c r="S50" s="10"/>
      <c r="T50" s="10"/>
      <c r="U50" s="10"/>
      <c r="V50" s="57" t="s">
        <v>72</v>
      </c>
      <c r="W50" s="20"/>
      <c r="X50" s="19"/>
      <c r="Y50" s="19"/>
      <c r="Z50" s="19"/>
      <c r="AA50" s="19"/>
      <c r="AB50" s="20"/>
      <c r="AC50" s="21"/>
      <c r="AD50" s="10"/>
      <c r="AE50" s="10"/>
      <c r="AF50" s="10"/>
      <c r="AG50" s="10"/>
      <c r="AH50" s="58" t="s">
        <v>73</v>
      </c>
      <c r="AI50" s="59"/>
      <c r="AJ50" s="60"/>
      <c r="AK50" s="60"/>
      <c r="AL50" s="60"/>
      <c r="AM50" s="60"/>
      <c r="AN50" s="59"/>
      <c r="AO50" s="59"/>
      <c r="AP50" s="60"/>
      <c r="AQ50" s="60"/>
      <c r="AR50" s="60"/>
      <c r="AS50" s="60"/>
      <c r="AT50" s="59"/>
      <c r="AU50" s="61"/>
      <c r="AV50" s="10"/>
      <c r="AW50" s="10"/>
      <c r="AX50" s="10"/>
      <c r="AY50" s="10"/>
      <c r="AZ50" s="11"/>
      <c r="BA50" s="11"/>
      <c r="BB50" s="10"/>
      <c r="BC50" s="10"/>
      <c r="BD50" s="10"/>
      <c r="BE50" s="10"/>
      <c r="BF50" s="11"/>
      <c r="BG50" s="11"/>
    </row>
    <row x14ac:dyDescent="0.25" r="51" customHeight="1" ht="12.949999999999998">
      <c r="A51" s="10"/>
      <c r="B51" s="10"/>
      <c r="C51" s="10"/>
      <c r="D51" s="11"/>
      <c r="E51" s="11"/>
      <c r="F51" s="10"/>
      <c r="G51" s="10"/>
      <c r="H51" s="10"/>
      <c r="I51" s="10"/>
      <c r="J51" s="62" t="s">
        <v>74</v>
      </c>
      <c r="K51" s="63"/>
      <c r="L51" s="49"/>
      <c r="M51" s="49"/>
      <c r="N51" s="49"/>
      <c r="O51" s="64"/>
      <c r="P51" s="65">
        <f>SUM(D45:BG45)</f>
      </c>
      <c r="Q51" s="66"/>
      <c r="R51" s="10"/>
      <c r="S51" s="10"/>
      <c r="T51" s="10"/>
      <c r="U51" s="10"/>
      <c r="V51" s="62" t="s">
        <v>74</v>
      </c>
      <c r="W51" s="63"/>
      <c r="X51" s="49"/>
      <c r="Y51" s="49"/>
      <c r="Z51" s="49"/>
      <c r="AA51" s="64"/>
      <c r="AB51" s="65">
        <f>BF48-AB54-AB55</f>
      </c>
      <c r="AC51" s="66"/>
      <c r="AD51" s="10"/>
      <c r="AE51" s="10"/>
      <c r="AF51" s="10"/>
      <c r="AG51" s="10"/>
      <c r="AH51" s="67"/>
      <c r="AI51" s="68"/>
      <c r="AJ51" s="69"/>
      <c r="AK51" s="69"/>
      <c r="AL51" s="69"/>
      <c r="AM51" s="69"/>
      <c r="AN51" s="68"/>
      <c r="AO51" s="68"/>
      <c r="AP51" s="69"/>
      <c r="AQ51" s="69"/>
      <c r="AR51" s="69"/>
      <c r="AS51" s="69"/>
      <c r="AT51" s="70"/>
      <c r="AU51" s="71"/>
      <c r="AV51" s="10"/>
      <c r="AW51" s="10"/>
      <c r="AX51" s="10"/>
      <c r="AY51" s="10"/>
      <c r="AZ51" s="11"/>
      <c r="BA51" s="11"/>
      <c r="BB51" s="10"/>
      <c r="BC51" s="10"/>
      <c r="BD51" s="10"/>
      <c r="BE51" s="10"/>
      <c r="BF51" s="11"/>
      <c r="BG51" s="11"/>
    </row>
    <row x14ac:dyDescent="0.25" r="52" customHeight="1" ht="12.949999999999998">
      <c r="A52" s="10"/>
      <c r="B52" s="10"/>
      <c r="C52" s="10"/>
      <c r="D52" s="11"/>
      <c r="E52" s="11"/>
      <c r="F52" s="10"/>
      <c r="G52" s="10"/>
      <c r="H52" s="10"/>
      <c r="I52" s="10"/>
      <c r="J52" s="72" t="s">
        <v>75</v>
      </c>
      <c r="K52" s="73"/>
      <c r="L52" s="74"/>
      <c r="M52" s="74"/>
      <c r="N52" s="74"/>
      <c r="O52" s="75"/>
      <c r="P52" s="76">
        <v>18</v>
      </c>
      <c r="Q52" s="77"/>
      <c r="R52" s="10"/>
      <c r="S52" s="10"/>
      <c r="T52" s="10"/>
      <c r="U52" s="10"/>
      <c r="V52" s="72" t="s">
        <v>75</v>
      </c>
      <c r="W52" s="73"/>
      <c r="X52" s="74"/>
      <c r="Y52" s="74"/>
      <c r="Z52" s="74"/>
      <c r="AA52" s="75"/>
      <c r="AB52" s="65">
        <f>18*17</f>
      </c>
      <c r="AC52" s="66"/>
      <c r="AD52" s="10"/>
      <c r="AE52" s="10"/>
      <c r="AF52" s="10"/>
      <c r="AG52" s="10"/>
      <c r="AH52" s="78" t="s">
        <v>76</v>
      </c>
      <c r="AI52" s="79"/>
      <c r="AJ52" s="45"/>
      <c r="AK52" s="45"/>
      <c r="AL52" s="45"/>
      <c r="AM52" s="45"/>
      <c r="AN52" s="79"/>
      <c r="AO52" s="79"/>
      <c r="AP52" s="45"/>
      <c r="AQ52" s="45"/>
      <c r="AR52" s="45"/>
      <c r="AS52" s="45"/>
      <c r="AT52" s="80">
        <f>SUM(AB51:AC53)</f>
      </c>
      <c r="AU52" s="81"/>
      <c r="AV52" s="10"/>
      <c r="AW52" s="10"/>
      <c r="AX52" s="10"/>
      <c r="AY52" s="10"/>
      <c r="AZ52" s="11"/>
      <c r="BA52" s="11"/>
      <c r="BB52" s="10"/>
      <c r="BC52" s="10"/>
      <c r="BD52" s="10"/>
      <c r="BE52" s="10"/>
      <c r="BF52" s="11"/>
      <c r="BG52" s="11"/>
    </row>
    <row x14ac:dyDescent="0.25" r="53" customHeight="1" ht="12.949999999999998">
      <c r="A53" s="10"/>
      <c r="B53" s="10"/>
      <c r="C53" s="10"/>
      <c r="D53" s="11"/>
      <c r="E53" s="11"/>
      <c r="F53" s="10"/>
      <c r="G53" s="10"/>
      <c r="H53" s="10"/>
      <c r="I53" s="10"/>
      <c r="J53" s="72" t="s">
        <v>77</v>
      </c>
      <c r="K53" s="73"/>
      <c r="L53" s="74"/>
      <c r="M53" s="74"/>
      <c r="N53" s="74"/>
      <c r="O53" s="75"/>
      <c r="P53" s="76">
        <v>12</v>
      </c>
      <c r="Q53" s="77"/>
      <c r="R53" s="10"/>
      <c r="S53" s="10"/>
      <c r="T53" s="10"/>
      <c r="U53" s="10"/>
      <c r="V53" s="72" t="s">
        <v>77</v>
      </c>
      <c r="W53" s="73"/>
      <c r="X53" s="74"/>
      <c r="Y53" s="74"/>
      <c r="Z53" s="74"/>
      <c r="AA53" s="75"/>
      <c r="AB53" s="65">
        <f>12*17</f>
      </c>
      <c r="AC53" s="66"/>
      <c r="AD53" s="10"/>
      <c r="AE53" s="10"/>
      <c r="AF53" s="10"/>
      <c r="AG53" s="10"/>
      <c r="AH53" s="78"/>
      <c r="AI53" s="15"/>
      <c r="AJ53" s="16"/>
      <c r="AK53" s="16"/>
      <c r="AL53" s="16"/>
      <c r="AM53" s="16"/>
      <c r="AN53" s="15"/>
      <c r="AO53" s="15"/>
      <c r="AP53" s="16"/>
      <c r="AQ53" s="16"/>
      <c r="AR53" s="16"/>
      <c r="AS53" s="16"/>
      <c r="AT53" s="80"/>
      <c r="AU53" s="81"/>
      <c r="AV53" s="10"/>
      <c r="AW53" s="10"/>
      <c r="AX53" s="10"/>
      <c r="AY53" s="10"/>
      <c r="AZ53" s="11"/>
      <c r="BA53" s="11"/>
      <c r="BB53" s="10"/>
      <c r="BC53" s="10"/>
      <c r="BD53" s="10"/>
      <c r="BE53" s="10"/>
      <c r="BF53" s="11"/>
      <c r="BG53" s="11"/>
    </row>
    <row x14ac:dyDescent="0.25" r="54" customHeight="1" ht="12.949999999999998">
      <c r="A54" s="10"/>
      <c r="B54" s="10"/>
      <c r="C54" s="10"/>
      <c r="D54" s="11"/>
      <c r="E54" s="11"/>
      <c r="F54" s="10"/>
      <c r="G54" s="10"/>
      <c r="H54" s="10"/>
      <c r="I54" s="10"/>
      <c r="J54" s="72" t="s">
        <v>78</v>
      </c>
      <c r="K54" s="73"/>
      <c r="L54" s="74"/>
      <c r="M54" s="74"/>
      <c r="N54" s="74"/>
      <c r="O54" s="75"/>
      <c r="P54" s="76">
        <f>AZ33+BF33</f>
      </c>
      <c r="Q54" s="77"/>
      <c r="R54" s="10"/>
      <c r="S54" s="10"/>
      <c r="T54" s="10"/>
      <c r="U54" s="10"/>
      <c r="V54" s="72" t="s">
        <v>78</v>
      </c>
      <c r="W54" s="73"/>
      <c r="X54" s="74"/>
      <c r="Y54" s="74"/>
      <c r="Z54" s="74"/>
      <c r="AA54" s="75"/>
      <c r="AB54" s="65">
        <f>BA33+BG33</f>
      </c>
      <c r="AC54" s="66"/>
      <c r="AD54" s="10"/>
      <c r="AE54" s="10"/>
      <c r="AF54" s="10"/>
      <c r="AG54" s="10"/>
      <c r="AH54" s="78" t="s">
        <v>79</v>
      </c>
      <c r="AI54" s="79"/>
      <c r="AJ54" s="45"/>
      <c r="AK54" s="45"/>
      <c r="AL54" s="45"/>
      <c r="AM54" s="45"/>
      <c r="AN54" s="79"/>
      <c r="AO54" s="79"/>
      <c r="AP54" s="45"/>
      <c r="AQ54" s="45"/>
      <c r="AR54" s="45"/>
      <c r="AS54" s="45"/>
      <c r="AT54" s="80">
        <f>SUM(AB54:AC55)</f>
      </c>
      <c r="AU54" s="81"/>
      <c r="AV54" s="10"/>
      <c r="AW54" s="10"/>
      <c r="AX54" s="10"/>
      <c r="AY54" s="10"/>
      <c r="AZ54" s="11"/>
      <c r="BA54" s="11"/>
      <c r="BB54" s="10"/>
      <c r="BC54" s="10"/>
      <c r="BD54" s="10"/>
      <c r="BE54" s="10"/>
      <c r="BF54" s="11"/>
      <c r="BG54" s="11"/>
    </row>
    <row x14ac:dyDescent="0.25" r="55" customHeight="1" ht="12.949999999999998">
      <c r="A55" s="10"/>
      <c r="B55" s="10"/>
      <c r="C55" s="10"/>
      <c r="D55" s="11"/>
      <c r="E55" s="11"/>
      <c r="F55" s="10"/>
      <c r="G55" s="10"/>
      <c r="H55" s="10"/>
      <c r="I55" s="10"/>
      <c r="J55" s="78" t="s">
        <v>80</v>
      </c>
      <c r="K55" s="11"/>
      <c r="L55" s="12"/>
      <c r="M55" s="12"/>
      <c r="N55" s="12"/>
      <c r="O55" s="12"/>
      <c r="P55" s="82">
        <f>BF28</f>
      </c>
      <c r="Q55" s="83"/>
      <c r="R55" s="10"/>
      <c r="S55" s="10"/>
      <c r="T55" s="10"/>
      <c r="U55" s="10"/>
      <c r="V55" s="84" t="s">
        <v>80</v>
      </c>
      <c r="W55" s="85"/>
      <c r="X55" s="86"/>
      <c r="Y55" s="86"/>
      <c r="Z55" s="86"/>
      <c r="AA55" s="87"/>
      <c r="AB55" s="88">
        <f>BG28</f>
      </c>
      <c r="AC55" s="81"/>
      <c r="AD55" s="10"/>
      <c r="AE55" s="10"/>
      <c r="AF55" s="10"/>
      <c r="AG55" s="10"/>
      <c r="AH55" s="89"/>
      <c r="AI55" s="90"/>
      <c r="AJ55" s="54"/>
      <c r="AK55" s="54"/>
      <c r="AL55" s="54"/>
      <c r="AM55" s="54"/>
      <c r="AN55" s="90"/>
      <c r="AO55" s="90"/>
      <c r="AP55" s="54"/>
      <c r="AQ55" s="54"/>
      <c r="AR55" s="54"/>
      <c r="AS55" s="54"/>
      <c r="AT55" s="55"/>
      <c r="AU55" s="56"/>
      <c r="AV55" s="10"/>
      <c r="AW55" s="10"/>
      <c r="AX55" s="10"/>
      <c r="AY55" s="10"/>
      <c r="AZ55" s="11"/>
      <c r="BA55" s="11"/>
      <c r="BB55" s="10"/>
      <c r="BC55" s="10"/>
      <c r="BD55" s="10"/>
      <c r="BE55" s="10"/>
      <c r="BF55" s="11"/>
      <c r="BG55" s="11"/>
    </row>
    <row x14ac:dyDescent="0.25" r="56" customHeight="1" ht="12.949999999999998">
      <c r="A56" s="10"/>
      <c r="B56" s="10"/>
      <c r="C56" s="10"/>
      <c r="D56" s="11"/>
      <c r="E56" s="11"/>
      <c r="F56" s="10"/>
      <c r="G56" s="10"/>
      <c r="H56" s="10"/>
      <c r="I56" s="10"/>
      <c r="J56" s="91" t="s">
        <v>81</v>
      </c>
      <c r="K56" s="92"/>
      <c r="L56" s="93"/>
      <c r="M56" s="93"/>
      <c r="N56" s="93"/>
      <c r="O56" s="93"/>
      <c r="P56" s="94">
        <f>SUM(P51:Q55)</f>
      </c>
      <c r="Q56" s="95"/>
      <c r="R56" s="10"/>
      <c r="S56" s="10"/>
      <c r="T56" s="10"/>
      <c r="U56" s="10"/>
      <c r="V56" s="91" t="s">
        <v>82</v>
      </c>
      <c r="W56" s="92"/>
      <c r="X56" s="93"/>
      <c r="Y56" s="93"/>
      <c r="Z56" s="93"/>
      <c r="AA56" s="96"/>
      <c r="AB56" s="94">
        <f>SUM(AB51:AC55)</f>
      </c>
      <c r="AC56" s="95"/>
      <c r="AD56" s="10"/>
      <c r="AE56" s="10"/>
      <c r="AF56" s="10"/>
      <c r="AG56" s="10"/>
      <c r="AH56" s="97" t="s">
        <v>83</v>
      </c>
      <c r="AI56" s="98"/>
      <c r="AJ56" s="99"/>
      <c r="AK56" s="99"/>
      <c r="AL56" s="99"/>
      <c r="AM56" s="99"/>
      <c r="AN56" s="98"/>
      <c r="AO56" s="98"/>
      <c r="AP56" s="99"/>
      <c r="AQ56" s="99"/>
      <c r="AR56" s="99"/>
      <c r="AS56" s="100"/>
      <c r="AT56" s="94">
        <f>SUM(AT51:AU55)</f>
      </c>
      <c r="AU56" s="95"/>
      <c r="AV56" s="10"/>
      <c r="AW56" s="10"/>
      <c r="AX56" s="10"/>
      <c r="AY56" s="10"/>
      <c r="AZ56" s="11"/>
      <c r="BA56" s="11"/>
      <c r="BB56" s="10"/>
      <c r="BC56" s="10"/>
      <c r="BD56" s="10"/>
      <c r="BE56" s="10"/>
      <c r="BF56" s="11"/>
      <c r="BG56" s="11"/>
    </row>
  </sheetData>
  <mergeCells count="135">
    <mergeCell ref="A1:BG1"/>
    <mergeCell ref="A2:BG2"/>
    <mergeCell ref="A4:E4"/>
    <mergeCell ref="G4:K4"/>
    <mergeCell ref="M4:Q4"/>
    <mergeCell ref="S4:W4"/>
    <mergeCell ref="Y4:AC4"/>
    <mergeCell ref="AE4:AI4"/>
    <mergeCell ref="AK4:AO4"/>
    <mergeCell ref="AQ4:AU4"/>
    <mergeCell ref="AW4:BA4"/>
    <mergeCell ref="BC4:BG4"/>
    <mergeCell ref="A6:C8"/>
    <mergeCell ref="G6:I8"/>
    <mergeCell ref="M6:O8"/>
    <mergeCell ref="S6:U8"/>
    <mergeCell ref="AE6:AG8"/>
    <mergeCell ref="AQ6:AS8"/>
    <mergeCell ref="A10:C12"/>
    <mergeCell ref="G10:I12"/>
    <mergeCell ref="M10:O12"/>
    <mergeCell ref="S10:U12"/>
    <mergeCell ref="Y10:AA12"/>
    <mergeCell ref="AE10:AG12"/>
    <mergeCell ref="AQ10:AS12"/>
    <mergeCell ref="G14:I16"/>
    <mergeCell ref="M14:O16"/>
    <mergeCell ref="S16:U18"/>
    <mergeCell ref="Y16:AA18"/>
    <mergeCell ref="AK16:AM18"/>
    <mergeCell ref="AQ16:AS18"/>
    <mergeCell ref="AW16:AY18"/>
    <mergeCell ref="G18:I20"/>
    <mergeCell ref="M18:O20"/>
    <mergeCell ref="A22:C24"/>
    <mergeCell ref="G22:I24"/>
    <mergeCell ref="M22:O24"/>
    <mergeCell ref="Y22:AA24"/>
    <mergeCell ref="AE22:AG24"/>
    <mergeCell ref="AK22:AM24"/>
    <mergeCell ref="AQ22:AS24"/>
    <mergeCell ref="AW22:AY24"/>
    <mergeCell ref="A27:C29"/>
    <mergeCell ref="G27:I29"/>
    <mergeCell ref="M27:O29"/>
    <mergeCell ref="S27:U29"/>
    <mergeCell ref="Y27:AA29"/>
    <mergeCell ref="AE27:AG29"/>
    <mergeCell ref="BC27:BE29"/>
    <mergeCell ref="A32:C34"/>
    <mergeCell ref="G32:I34"/>
    <mergeCell ref="M32:O34"/>
    <mergeCell ref="S32:U34"/>
    <mergeCell ref="AE32:AG34"/>
    <mergeCell ref="AK32:AM34"/>
    <mergeCell ref="AW32:AY34"/>
    <mergeCell ref="BC32:BE34"/>
    <mergeCell ref="A37:C39"/>
    <mergeCell ref="S37:U39"/>
    <mergeCell ref="Y37:AA39"/>
    <mergeCell ref="AE37:AG39"/>
    <mergeCell ref="AK37:AM39"/>
    <mergeCell ref="A41:C43"/>
    <mergeCell ref="G41:I43"/>
    <mergeCell ref="Y41:AA43"/>
    <mergeCell ref="AK41:AM43"/>
    <mergeCell ref="D45:E45"/>
    <mergeCell ref="J45:K45"/>
    <mergeCell ref="P45:Q45"/>
    <mergeCell ref="V45:W45"/>
    <mergeCell ref="AB45:AC45"/>
    <mergeCell ref="AH45:AI45"/>
    <mergeCell ref="AN45:AO45"/>
    <mergeCell ref="AT45:AU45"/>
    <mergeCell ref="AZ45:BA45"/>
    <mergeCell ref="BF45:BG45"/>
    <mergeCell ref="D46:E46"/>
    <mergeCell ref="J46:K46"/>
    <mergeCell ref="P46:Q46"/>
    <mergeCell ref="V46:W46"/>
    <mergeCell ref="AB46:AC46"/>
    <mergeCell ref="AH46:AI46"/>
    <mergeCell ref="AN46:AO46"/>
    <mergeCell ref="AT46:AU46"/>
    <mergeCell ref="AZ46:BA46"/>
    <mergeCell ref="BF46:BG46"/>
    <mergeCell ref="D47:E47"/>
    <mergeCell ref="J47:K47"/>
    <mergeCell ref="P47:Q47"/>
    <mergeCell ref="V47:W47"/>
    <mergeCell ref="AB47:AC47"/>
    <mergeCell ref="AH47:AI47"/>
    <mergeCell ref="AN47:AO47"/>
    <mergeCell ref="AT47:AU47"/>
    <mergeCell ref="AZ47:BA47"/>
    <mergeCell ref="BF47:BG47"/>
    <mergeCell ref="D48:E48"/>
    <mergeCell ref="J48:K48"/>
    <mergeCell ref="P48:Q48"/>
    <mergeCell ref="V48:W48"/>
    <mergeCell ref="AB48:AC48"/>
    <mergeCell ref="AH48:AI48"/>
    <mergeCell ref="AN48:AO48"/>
    <mergeCell ref="AT48:AU48"/>
    <mergeCell ref="AZ48:BA48"/>
    <mergeCell ref="BF48:BG48"/>
    <mergeCell ref="J50:Q50"/>
    <mergeCell ref="V50:AC50"/>
    <mergeCell ref="AH50:AU50"/>
    <mergeCell ref="P51:Q51"/>
    <mergeCell ref="V51:AA51"/>
    <mergeCell ref="AB51:AC51"/>
    <mergeCell ref="P52:Q52"/>
    <mergeCell ref="V52:AA52"/>
    <mergeCell ref="AB52:AC52"/>
    <mergeCell ref="AH52:AS52"/>
    <mergeCell ref="AT52:AU52"/>
    <mergeCell ref="P53:Q53"/>
    <mergeCell ref="V53:AA53"/>
    <mergeCell ref="AB53:AC53"/>
    <mergeCell ref="AT53:AU53"/>
    <mergeCell ref="P54:Q54"/>
    <mergeCell ref="V54:AA54"/>
    <mergeCell ref="AB54:AC54"/>
    <mergeCell ref="AH54:AS54"/>
    <mergeCell ref="AT54:AU54"/>
    <mergeCell ref="P55:Q55"/>
    <mergeCell ref="V55:AA55"/>
    <mergeCell ref="AB55:AC55"/>
    <mergeCell ref="AT55:AU55"/>
    <mergeCell ref="P56:Q56"/>
    <mergeCell ref="V56:AA56"/>
    <mergeCell ref="AB56:AC56"/>
    <mergeCell ref="AH56:AS56"/>
    <mergeCell ref="AT56:AU5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150</vt:i4>
      </vt:variant>
    </vt:vector>
  </HeadingPairs>
  <TitlesOfParts>
    <vt:vector baseType="lpstr" size="150">
      <vt:lpstr>Alunos</vt:lpstr>
      <vt:lpstr>AUGUSTO AMARAL PEREIRA(2014)</vt:lpstr>
      <vt:lpstr>MATEUS NUNES SCHULZ (2015)</vt:lpstr>
      <vt:lpstr>RALF CRUZ MATEUS(2015)</vt:lpstr>
      <vt:lpstr>Thiago Rodrigues(2015)</vt:lpstr>
      <vt:lpstr>IAN PONTES LOUZADA(2016)</vt:lpstr>
      <vt:lpstr>JOMACRY BRUNO CAETANO(2016)</vt:lpstr>
      <vt:lpstr>LEONARDO NASCIMENTO DIAS (2016)</vt:lpstr>
      <vt:lpstr>Matheus Dias(2016)</vt:lpstr>
      <vt:lpstr>MARIA LUÍZA DE SOUZA STEL(2017)</vt:lpstr>
      <vt:lpstr>ARIANY JASMYNE LOPES FRAN(2018)</vt:lpstr>
      <vt:lpstr>ANDRE DO VALLE MEDEIROS(2018)</vt:lpstr>
      <vt:lpstr>BRAULIO DE OLIVEIRA LOPES(2018)</vt:lpstr>
      <vt:lpstr>CAIO MORAIS VELASQUE SILV(2018)</vt:lpstr>
      <vt:lpstr>CAIO PASSOS FERREIRA MACH(2018)</vt:lpstr>
      <vt:lpstr>CARLOS ALBERTO VERGILIO (2018)</vt:lpstr>
      <vt:lpstr>DANIEL DE FARIA FERREIRA(2018)</vt:lpstr>
      <vt:lpstr>GUILHERME OLIVEIRA MUSSA(2018)</vt:lpstr>
      <vt:lpstr>Planilha1</vt:lpstr>
      <vt:lpstr>ISABELY GONÇALVES MARIANO(2018)</vt:lpstr>
      <vt:lpstr>JAVIER ERNESTO LOPEZ DEL (2018)</vt:lpstr>
      <vt:lpstr>JHONATAN ALVES COSSETTI(2018)</vt:lpstr>
      <vt:lpstr>JOAO VICTOR LIMA KIENEN(2018)</vt:lpstr>
      <vt:lpstr>JOSÉ MARCOS NOGUEIRA SIQU(2018)</vt:lpstr>
      <vt:lpstr>JOSUÉ COSTA DA SILVA(2018)</vt:lpstr>
      <vt:lpstr>JOSUÉ SOUZA DA SILVA(2018)</vt:lpstr>
      <vt:lpstr>LUCIANO GOMES DA SILVA JU(2018)</vt:lpstr>
      <vt:lpstr>LUIS FERNANDO PEIXOTO CAB(2018)</vt:lpstr>
      <vt:lpstr>PEDRO HENRIQUE CORDEIRO M(2018)</vt:lpstr>
      <vt:lpstr>YRO MANHAES MARQUES GUILH(2018)</vt:lpstr>
      <vt:lpstr>YURI GARCIA CAMPOS_2018</vt:lpstr>
      <vt:lpstr>Adriano Ribeiro (2019)</vt:lpstr>
      <vt:lpstr>Alysson de Jesus (2019)</vt:lpstr>
      <vt:lpstr>Andre Angelo (2019)</vt:lpstr>
      <vt:lpstr>Daniel Brito dos Santos (2019)</vt:lpstr>
      <vt:lpstr>Daniel Terra (2019)</vt:lpstr>
      <vt:lpstr>Daniel Viter (2019)</vt:lpstr>
      <vt:lpstr>Eduardo Ferreira (2019)</vt:lpstr>
      <vt:lpstr>Gabriel Marques (2019)</vt:lpstr>
      <vt:lpstr>João Bosco (2019)</vt:lpstr>
      <vt:lpstr>João Vitor Fernandes (2019)</vt:lpstr>
      <vt:lpstr>João Vittor Viera (2019)</vt:lpstr>
      <vt:lpstr>Jose Lucio (2019)</vt:lpstr>
      <vt:lpstr>Juliana Ramos (2019)</vt:lpstr>
      <vt:lpstr>Larissa Ribeiro (2019)</vt:lpstr>
      <vt:lpstr>Mateus de Souza (2019)</vt:lpstr>
      <vt:lpstr>Nicole de Souza (2019)</vt:lpstr>
      <vt:lpstr>Paulo Lucas (2019)</vt:lpstr>
      <vt:lpstr>Paulo Roberto (2019)</vt:lpstr>
      <vt:lpstr>Pedro Sousa (2019)</vt:lpstr>
      <vt:lpstr>Ricardo William (2019)</vt:lpstr>
      <vt:lpstr>Romulo Souza (2019)</vt:lpstr>
      <vt:lpstr>Matriz_Branco</vt:lpstr>
      <vt:lpstr>Andras Milan_2020</vt:lpstr>
      <vt:lpstr>Daniel Gomes Silva_2020</vt:lpstr>
      <vt:lpstr>Davi Ciafrino Abud_2020</vt:lpstr>
      <vt:lpstr>Binha Ferraz Dauma_2020</vt:lpstr>
      <vt:lpstr>Estefanio Ribeiro_2020</vt:lpstr>
      <vt:lpstr>Frederico Rangel Sader_2020</vt:lpstr>
      <vt:lpstr>Gabriel Pessanha_2020</vt:lpstr>
      <vt:lpstr>Heitor Maia Azevedo_2020</vt:lpstr>
      <vt:lpstr>Hudson Cosme_2020</vt:lpstr>
      <vt:lpstr>Joao Victor do Couto_2020</vt:lpstr>
      <vt:lpstr>Jose Arthur de Mello_2020</vt:lpstr>
      <vt:lpstr>Julia Costa de Souza_2020</vt:lpstr>
      <vt:lpstr>Kaio Monte Cristo_2020 </vt:lpstr>
      <vt:lpstr>Kayo dos Santos Veloso_2020</vt:lpstr>
      <vt:lpstr>Lucas Gomes Bichara_2020</vt:lpstr>
      <vt:lpstr>Lucas Nathã Monteiro_2020</vt:lpstr>
      <vt:lpstr>Luiz Miguel Guedes_2020</vt:lpstr>
      <vt:lpstr>Matheus Saraiva_2020</vt:lpstr>
      <vt:lpstr>Matheus de Souza_2020</vt:lpstr>
      <vt:lpstr>Mauricio Junior de Macedo_2020</vt:lpstr>
      <vt:lpstr>Nathan Gabriel Rodrigues_2020</vt:lpstr>
      <vt:lpstr>Otavio Moore_2020</vt:lpstr>
      <vt:lpstr>Victor de Oliveira Silva_2020</vt:lpstr>
      <vt:lpstr>Wellington Barrada Pacheco_2020</vt:lpstr>
      <vt:lpstr>Carlos Alexandre Titoneli_2021</vt:lpstr>
      <vt:lpstr>Davi Ximenes_2021 </vt:lpstr>
      <vt:lpstr>Diogo Siqueira Santos_2021</vt:lpstr>
      <vt:lpstr>Enzo Alberoni_2021</vt:lpstr>
      <vt:lpstr>Enzo Souza_2021</vt:lpstr>
      <vt:lpstr>Eric Hoffmann_2021</vt:lpstr>
      <vt:lpstr>Fabiano Ribeiro_2021</vt:lpstr>
      <vt:lpstr>Gabriel Fassarela_2021</vt:lpstr>
      <vt:lpstr>Gabriel Viana de Almeida_2021</vt:lpstr>
      <vt:lpstr>Joao Pedro de Oliveira_2021</vt:lpstr>
      <vt:lpstr>João Pedro Santesso_2021</vt:lpstr>
      <vt:lpstr>Julia Cavalcanti_2021</vt:lpstr>
      <vt:lpstr>Luiz Gabriel Licassali_2021</vt:lpstr>
      <vt:lpstr>Marcos Campos (2021)</vt:lpstr>
      <vt:lpstr>Mariana Cossetti_2021 </vt:lpstr>
      <vt:lpstr>Marlan Musser_2021</vt:lpstr>
      <vt:lpstr>Matheus Tavares_2021</vt:lpstr>
      <vt:lpstr>Nathan de Oliveira_2021</vt:lpstr>
      <vt:lpstr>Pedro Victor Rocha_2021</vt:lpstr>
      <vt:lpstr>Thallys de Souza Costa_2021</vt:lpstr>
      <vt:lpstr>Tiago Batista Carvalho_2021</vt:lpstr>
      <vt:lpstr>Vitor Leal Lima_2021</vt:lpstr>
      <vt:lpstr>Arthur Moi_2022</vt:lpstr>
      <vt:lpstr>Breno Foly_2022</vt:lpstr>
      <vt:lpstr>Cicero Davel_2022</vt:lpstr>
      <vt:lpstr>Davi Fabris_2022</vt:lpstr>
      <vt:lpstr>Davi Rodrigues_2022</vt:lpstr>
      <vt:lpstr>Felipe Sousa Garcia_2022</vt:lpstr>
      <vt:lpstr>Gabriel Pinheiro_2022</vt:lpstr>
      <vt:lpstr>Gabriel Wagner_2022</vt:lpstr>
      <vt:lpstr>Gabriela Santos_2022</vt:lpstr>
      <vt:lpstr>Ian Martins_2022</vt:lpstr>
      <vt:lpstr>Igor Ezequiel Duarte_2022</vt:lpstr>
      <vt:lpstr>João Berchmans_2022</vt:lpstr>
      <vt:lpstr>Kaue dos Santos_2022</vt:lpstr>
      <vt:lpstr>Luiz Fernando Barreto_2022</vt:lpstr>
      <vt:lpstr>Marcos Vinicios Dias_2022</vt:lpstr>
      <vt:lpstr>Mateus do Nascimento_2022</vt:lpstr>
      <vt:lpstr>Matheus da Costa Gama_2022</vt:lpstr>
      <vt:lpstr>Pablo Henrique Chaves_2022</vt:lpstr>
      <vt:lpstr>Paulo Fernando_2022</vt:lpstr>
      <vt:lpstr>Pedro Cordeiro Ferreira_2022</vt:lpstr>
      <vt:lpstr>Pedro Lozer de Deus_2022</vt:lpstr>
      <vt:lpstr>Rhiquelme Luis_2022</vt:lpstr>
      <vt:lpstr>Rodrigo Loiola_2022</vt:lpstr>
      <vt:lpstr>Tarsio Peixoto</vt:lpstr>
      <vt:lpstr>Wanderson Carlos Ramos_2022</vt:lpstr>
      <vt:lpstr>Alice Aparecida Ines_2023</vt:lpstr>
      <vt:lpstr>Arthur Pereira da Silva_2023</vt:lpstr>
      <vt:lpstr>Barbara Teodoro de Sa_2023</vt:lpstr>
      <vt:lpstr>Bernardo Rocha de Oliveira_2023</vt:lpstr>
      <vt:lpstr>Bruno Nunes dos Santos_2023</vt:lpstr>
      <vt:lpstr>Caio de Souza Lana_2023</vt:lpstr>
      <vt:lpstr>Emanuel Peixoto Gomes_2023</vt:lpstr>
      <vt:lpstr>Felipe Barcelos Nogueira_2023</vt:lpstr>
      <vt:lpstr>Filipe Samuel Pires_2023</vt:lpstr>
      <vt:lpstr>Hugo Ribeiro Facini_2023</vt:lpstr>
      <vt:lpstr>Hugo Ribeiro Facini_2023 (2)</vt:lpstr>
      <vt:lpstr>Isadora Nunes Miranda_2023</vt:lpstr>
      <vt:lpstr>Joao Berchmans Degli_2023</vt:lpstr>
      <vt:lpstr>Juan Augusto Cristo_2023</vt:lpstr>
      <vt:lpstr>Lucas Aguiar Amado_2023 </vt:lpstr>
      <vt:lpstr>Manuela dos Santos_2023 </vt:lpstr>
      <vt:lpstr>Manuela dos Santos_2023  (2)</vt:lpstr>
      <vt:lpstr>Maria Carvalhido Izabel</vt:lpstr>
      <vt:lpstr>Maria Eduarda Sampaio Zampirolo</vt:lpstr>
      <vt:lpstr>Maria Luiza Souza da Silva</vt:lpstr>
      <vt:lpstr>Mateus Magalhaes Costa Ferreira</vt:lpstr>
      <vt:lpstr>Nicolas Thaynara de Carvalho</vt:lpstr>
      <vt:lpstr>Renata Couto Lopes</vt:lpstr>
      <vt:lpstr>Thiago da Costa </vt:lpstr>
      <vt:lpstr>Vinícius Hissa Azevedo</vt:lpstr>
      <vt:lpstr>Zadoque Pires 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2023-11-24T21:07:32.805Z</dcterms:created>
  <dcterms:modified xsi:type="dcterms:W3CDTF">2023-11-24T21:07:32.805Z</dcterms:modified>
</cp:coreProperties>
</file>