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timetabling-UENF\Files\data\"/>
    </mc:Choice>
  </mc:AlternateContent>
  <xr:revisionPtr revIDLastSave="0" documentId="13_ncr:1_{5F11A4D3-342F-4D0F-B2D1-0188CAFF681B}" xr6:coauthVersionLast="47" xr6:coauthVersionMax="47" xr10:uidLastSave="{00000000-0000-0000-0000-000000000000}"/>
  <bookViews>
    <workbookView xWindow="-108" yWindow="-108" windowWidth="23256" windowHeight="12456" activeTab="2" xr2:uid="{459AFEA8-9D2F-404C-845E-545F3C50EB73}"/>
  </bookViews>
  <sheets>
    <sheet name="Conflitos Sala Duração 2" sheetId="12" r:id="rId1"/>
    <sheet name="Conflitos Sala Duração 1" sheetId="11" r:id="rId2"/>
    <sheet name="Sala" sheetId="2" r:id="rId3"/>
    <sheet name="Aluno" sheetId="3" r:id="rId4"/>
    <sheet name="Professor" sheetId="1" r:id="rId5"/>
    <sheet name="Demandas" sheetId="4" r:id="rId6"/>
    <sheet name="Capacidades" sheetId="6" r:id="rId7"/>
    <sheet name="|" sheetId="10" r:id="rId8"/>
    <sheet name="Analisando Deleçõe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1" l="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7" i="11"/>
  <c r="G27" i="11"/>
  <c r="H26" i="11"/>
  <c r="G26" i="11"/>
  <c r="H25" i="11"/>
  <c r="G25" i="11"/>
  <c r="H24" i="11"/>
  <c r="G24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F8" i="11"/>
  <c r="C8" i="11"/>
  <c r="G8" i="11" s="1"/>
  <c r="H7" i="11"/>
  <c r="F7" i="11"/>
  <c r="C7" i="11"/>
  <c r="G7" i="11" s="1"/>
  <c r="F6" i="11"/>
  <c r="C6" i="11"/>
  <c r="H6" i="11" s="1"/>
  <c r="H5" i="11"/>
  <c r="F5" i="11"/>
  <c r="C5" i="11"/>
  <c r="G5" i="11" s="1"/>
  <c r="F4" i="11"/>
  <c r="C4" i="11"/>
  <c r="G4" i="11" s="1"/>
  <c r="H3" i="11"/>
  <c r="C3" i="11"/>
  <c r="G3" i="11" s="1"/>
  <c r="C3" i="12"/>
  <c r="G3" i="12" s="1"/>
  <c r="F3" i="12"/>
  <c r="C4" i="12"/>
  <c r="G4" i="12" s="1"/>
  <c r="F4" i="12"/>
  <c r="C5" i="12"/>
  <c r="G5" i="12" s="1"/>
  <c r="F5" i="12"/>
  <c r="C6" i="12"/>
  <c r="G6" i="12" s="1"/>
  <c r="F6" i="12"/>
  <c r="C7" i="12"/>
  <c r="F7" i="12"/>
  <c r="G7" i="12"/>
  <c r="C8" i="12"/>
  <c r="G8" i="12" s="1"/>
  <c r="F8" i="12"/>
  <c r="C9" i="12"/>
  <c r="G9" i="12" s="1"/>
  <c r="F9" i="12"/>
  <c r="C10" i="12"/>
  <c r="F10" i="12"/>
  <c r="G10" i="12"/>
  <c r="C11" i="12"/>
  <c r="F11" i="12"/>
  <c r="G11" i="12"/>
  <c r="C12" i="12"/>
  <c r="F12" i="12"/>
  <c r="G12" i="12"/>
  <c r="C13" i="12"/>
  <c r="G13" i="12" s="1"/>
  <c r="F13" i="12"/>
  <c r="C14" i="12"/>
  <c r="F14" i="12"/>
  <c r="G14" i="12" s="1"/>
  <c r="C15" i="12"/>
  <c r="F15" i="12"/>
  <c r="G15" i="12"/>
  <c r="C16" i="12"/>
  <c r="G16" i="12" s="1"/>
  <c r="F16" i="12"/>
  <c r="C17" i="12"/>
  <c r="G17" i="12" s="1"/>
  <c r="F17" i="12"/>
  <c r="C18" i="12"/>
  <c r="F18" i="12"/>
  <c r="G18" i="12"/>
  <c r="C19" i="12"/>
  <c r="F19" i="12"/>
  <c r="G19" i="12"/>
  <c r="C20" i="12"/>
  <c r="F20" i="12"/>
  <c r="G20" i="12"/>
  <c r="C21" i="12"/>
  <c r="G21" i="12" s="1"/>
  <c r="F21" i="12"/>
  <c r="C22" i="12"/>
  <c r="G22" i="12" s="1"/>
  <c r="F22" i="12"/>
  <c r="M22" i="6"/>
  <c r="L22" i="6"/>
  <c r="K22" i="6"/>
  <c r="J22" i="6"/>
  <c r="H22" i="6"/>
  <c r="M21" i="6"/>
  <c r="L21" i="6" s="1"/>
  <c r="K21" i="6"/>
  <c r="J21" i="6"/>
  <c r="H21" i="6"/>
  <c r="M20" i="6"/>
  <c r="L20" i="6" s="1"/>
  <c r="K20" i="6" s="1"/>
  <c r="J20" i="6"/>
  <c r="H20" i="6"/>
  <c r="M19" i="6"/>
  <c r="L19" i="6" s="1"/>
  <c r="K19" i="6" s="1"/>
  <c r="J19" i="6" s="1"/>
  <c r="H19" i="6"/>
  <c r="M18" i="6"/>
  <c r="L18" i="6"/>
  <c r="K18" i="6"/>
  <c r="J18" i="6"/>
  <c r="M17" i="6"/>
  <c r="L17" i="6"/>
  <c r="K17" i="6"/>
  <c r="J17" i="6"/>
  <c r="H17" i="6"/>
  <c r="M16" i="6"/>
  <c r="L16" i="6"/>
  <c r="K16" i="6"/>
  <c r="J16" i="6"/>
  <c r="H16" i="6"/>
  <c r="M15" i="6"/>
  <c r="L15" i="6" s="1"/>
  <c r="K15" i="6"/>
  <c r="J15" i="6"/>
  <c r="H15" i="6"/>
  <c r="M14" i="6"/>
  <c r="L14" i="6"/>
  <c r="K14" i="6"/>
  <c r="J14" i="6"/>
  <c r="H14" i="6"/>
  <c r="M13" i="6"/>
  <c r="L13" i="6"/>
  <c r="J13" i="6"/>
  <c r="H13" i="6"/>
  <c r="M12" i="6"/>
  <c r="L12" i="6"/>
  <c r="J12" i="6"/>
  <c r="H12" i="6"/>
  <c r="M11" i="6"/>
  <c r="L11" i="6"/>
  <c r="K11" i="6"/>
  <c r="J11" i="6"/>
  <c r="H11" i="6"/>
  <c r="M10" i="6"/>
  <c r="L10" i="6" s="1"/>
  <c r="K10" i="6" s="1"/>
  <c r="J10" i="6"/>
  <c r="H10" i="6"/>
  <c r="M9" i="6"/>
  <c r="L9" i="6"/>
  <c r="K9" i="6"/>
  <c r="J9" i="6" s="1"/>
  <c r="H9" i="6"/>
  <c r="M8" i="6"/>
  <c r="L8" i="6"/>
  <c r="K8" i="6"/>
  <c r="H8" i="6"/>
  <c r="M7" i="6"/>
  <c r="L7" i="6"/>
  <c r="K7" i="6"/>
  <c r="H7" i="6"/>
  <c r="M6" i="6"/>
  <c r="L6" i="6" s="1"/>
  <c r="J6" i="6" s="1"/>
  <c r="K6" i="6"/>
  <c r="H6" i="6"/>
  <c r="M5" i="6"/>
  <c r="L5" i="6"/>
  <c r="H5" i="6"/>
  <c r="M4" i="6"/>
  <c r="L4" i="6"/>
  <c r="H4" i="6"/>
  <c r="M3" i="6"/>
  <c r="L3" i="6"/>
  <c r="K3" i="6" s="1"/>
  <c r="J3" i="6" s="1"/>
  <c r="H3" i="6"/>
  <c r="M2" i="6"/>
  <c r="L2" i="6" s="1"/>
  <c r="K2" i="6" s="1"/>
  <c r="J2" i="6" s="1"/>
  <c r="H2" i="6"/>
  <c r="G6" i="11" l="1"/>
  <c r="H4" i="11"/>
  <c r="H8" i="11"/>
  <c r="K13" i="6"/>
  <c r="J7" i="6"/>
  <c r="J8" i="6"/>
  <c r="K12" i="6"/>
  <c r="K4" i="6"/>
  <c r="J4" i="6" s="1"/>
  <c r="K5" i="6"/>
  <c r="J5" i="6" s="1"/>
  <c r="H22" i="4"/>
  <c r="H21" i="4"/>
  <c r="H20" i="4"/>
  <c r="H19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 s="1"/>
  <c r="J19" i="4" s="1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 s="1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 s="1"/>
  <c r="M8" i="4"/>
  <c r="L8" i="4"/>
  <c r="K8" i="4"/>
  <c r="J8" i="4" s="1"/>
  <c r="M7" i="4"/>
  <c r="L7" i="4"/>
  <c r="K7" i="4"/>
  <c r="M6" i="4"/>
  <c r="L6" i="4"/>
  <c r="K6" i="4"/>
  <c r="M5" i="4"/>
  <c r="L5" i="4"/>
  <c r="K5" i="4"/>
  <c r="J5" i="4" s="1"/>
  <c r="M4" i="4"/>
  <c r="L4" i="4"/>
  <c r="K4" i="4"/>
  <c r="J4" i="4" s="1"/>
  <c r="M3" i="4"/>
  <c r="L3" i="4" s="1"/>
  <c r="K3" i="4" s="1"/>
  <c r="J3" i="4" s="1"/>
  <c r="M2" i="4"/>
  <c r="L2" i="4" s="1"/>
  <c r="K2" i="4" s="1"/>
  <c r="J2" i="4" s="1"/>
  <c r="J7" i="4" l="1"/>
  <c r="J6" i="4"/>
</calcChain>
</file>

<file path=xl/sharedStrings.xml><?xml version="1.0" encoding="utf-8"?>
<sst xmlns="http://schemas.openxmlformats.org/spreadsheetml/2006/main" count="319" uniqueCount="90">
  <si>
    <t>SEG</t>
  </si>
  <si>
    <t>TER</t>
  </si>
  <si>
    <t>QUA</t>
  </si>
  <si>
    <t>QUI</t>
  </si>
  <si>
    <t>SEX</t>
  </si>
  <si>
    <t>PROFESSOR</t>
  </si>
  <si>
    <t>1, 4</t>
  </si>
  <si>
    <t>4, 6</t>
  </si>
  <si>
    <t>5, 6</t>
  </si>
  <si>
    <t>3, 4, 6</t>
  </si>
  <si>
    <t>3, 5, 6</t>
  </si>
  <si>
    <t>ALUNO</t>
  </si>
  <si>
    <t>A</t>
  </si>
  <si>
    <t>B</t>
  </si>
  <si>
    <t>C</t>
  </si>
  <si>
    <t>A, D</t>
  </si>
  <si>
    <t>E</t>
  </si>
  <si>
    <t>D, F</t>
  </si>
  <si>
    <t>C, D, F</t>
  </si>
  <si>
    <t>E, F</t>
  </si>
  <si>
    <t>C, E, F</t>
  </si>
  <si>
    <t>]},</t>
  </si>
  <si>
    <t>{</t>
  </si>
  <si>
    <t>}</t>
  </si>
  <si>
    <t>mix</t>
  </si>
  <si>
    <t>INF01112</t>
  </si>
  <si>
    <t>INF01113</t>
  </si>
  <si>
    <t>INF01114</t>
  </si>
  <si>
    <t>INF01115</t>
  </si>
  <si>
    <t>Alunos</t>
  </si>
  <si>
    <t>Turmas</t>
  </si>
  <si>
    <t>: { "cursando": [</t>
  </si>
  <si>
    <t>Demanda</t>
  </si>
  <si>
    <t>idturma</t>
  </si>
  <si>
    <t>disciplinas</t>
  </si>
  <si>
    <t>SALAS</t>
  </si>
  <si>
    <t>CAPACIDADES</t>
  </si>
  <si>
    <t>Disciplina</t>
  </si>
  <si>
    <t>Sala do Horário 1</t>
  </si>
  <si>
    <t>Sala do Horário 2</t>
  </si>
  <si>
    <t>pos</t>
  </si>
  <si>
    <t>POS</t>
  </si>
  <si>
    <t>PRE</t>
  </si>
  <si>
    <t>fim</t>
  </si>
  <si>
    <t>meio</t>
  </si>
  <si>
    <t>inicio</t>
  </si>
  <si>
    <t>se &gt;0 leitura, senão, deleção</t>
  </si>
  <si>
    <t>if find&gt;0, id tá na lista; else: não tá.</t>
  </si>
  <si>
    <t>OK</t>
  </si>
  <si>
    <t>B com duração 0 após A</t>
  </si>
  <si>
    <t>B com duração 0 no fim de A</t>
  </si>
  <si>
    <t>B com duração 0 dentro de A</t>
  </si>
  <si>
    <t>B com duração 0 no início de A</t>
  </si>
  <si>
    <t>B com duração 0 antes de A</t>
  </si>
  <si>
    <t>A com duração 0 após B</t>
  </si>
  <si>
    <t>A com duração 0 no fim de B</t>
  </si>
  <si>
    <t>A com duração 0 dentro de B</t>
  </si>
  <si>
    <t>A com duração 0 no início de B</t>
  </si>
  <si>
    <t>A com duração 0 antes de B</t>
  </si>
  <si>
    <t>ERRO</t>
  </si>
  <si>
    <t>A começa fora de A e termina dentro</t>
  </si>
  <si>
    <t>A começa e termina dentro de B</t>
  </si>
  <si>
    <t>A começa dentro de B e termina Fora</t>
  </si>
  <si>
    <t>A = B</t>
  </si>
  <si>
    <t>A depois de B</t>
  </si>
  <si>
    <t>B começa fora de A e termina dentro</t>
  </si>
  <si>
    <t>B começa e termina dentro de A</t>
  </si>
  <si>
    <t>B começa dentro de A e termina fora</t>
  </si>
  <si>
    <t>B = A</t>
  </si>
  <si>
    <t>B depois do A</t>
  </si>
  <si>
    <t>Final</t>
  </si>
  <si>
    <t>Duração</t>
  </si>
  <si>
    <t>Hora</t>
  </si>
  <si>
    <t>O que deveria ser</t>
  </si>
  <si>
    <t>Descrição</t>
  </si>
  <si>
    <t>=Ha+Da &lt;= Hb OU Hb+Db &lt;= Ha OU DurA=0 OU DurB=0</t>
  </si>
  <si>
    <t>Turma B</t>
  </si>
  <si>
    <t>Turma A</t>
  </si>
  <si>
    <t>Capacidades possíveis</t>
  </si>
  <si>
    <t>demanda</t>
  </si>
  <si>
    <t>hor1</t>
  </si>
  <si>
    <t>hor2</t>
  </si>
  <si>
    <t>hor3</t>
  </si>
  <si>
    <t>hor4</t>
  </si>
  <si>
    <t>hor5</t>
  </si>
  <si>
    <t>hor6</t>
  </si>
  <si>
    <t>hor7</t>
  </si>
  <si>
    <t>hor8</t>
  </si>
  <si>
    <t>null</t>
  </si>
  <si>
    <t>undef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</si>
</sst>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/>
    <xf numFmtId="0" fontId="3" fillId="7" borderId="0" xfId="0" applyFont="1" applyFill="1"/>
    <xf numFmtId="0" fontId="3" fillId="10" borderId="0" xfId="0" applyFont="1" applyFill="1"/>
    <xf numFmtId="0" fontId="0" fillId="6" borderId="0" xfId="0" applyFill="1"/>
    <xf numFmtId="0" fontId="0" fillId="11" borderId="0" xfId="0" applyFill="1"/>
    <xf numFmtId="0" fontId="0" fillId="12" borderId="0" xfId="0" applyFill="1"/>
    <xf numFmtId="0" fontId="0" fillId="0" borderId="0" xfId="0" quotePrefix="1"/>
    <xf numFmtId="0" fontId="0" fillId="13" borderId="0" xfId="0" applyFill="1"/>
    <xf numFmtId="0" fontId="0" fillId="14" borderId="0" xfId="0" applyFill="1"/>
    <xf numFmtId="0" fontId="2" fillId="0" borderId="0" xfId="0" applyFont="1"/>
    <xf numFmtId="0" fontId="3" fillId="15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2B02-D934-46B8-9D02-429D3106E462}">
  <dimension ref="A1:I22"/>
  <sheetViews>
    <sheetView workbookViewId="0">
      <selection activeCell="G6" sqref="G6"/>
    </sheetView>
  </sheetViews>
  <sheetFormatPr defaultRowHeight="14.4" x14ac:dyDescent="0.3"/>
  <cols>
    <col min="1" max="1" width="5" bestFit="1" customWidth="1"/>
    <col min="2" max="2" width="7.88671875" bestFit="1" customWidth="1"/>
    <col min="3" max="3" width="5.109375" bestFit="1" customWidth="1"/>
    <col min="4" max="4" width="5" bestFit="1" customWidth="1"/>
    <col min="5" max="5" width="7.88671875" bestFit="1" customWidth="1"/>
    <col min="6" max="6" width="5.109375" bestFit="1" customWidth="1"/>
    <col min="7" max="7" width="47.21875" bestFit="1" customWidth="1"/>
    <col min="8" max="8" width="33.33203125" bestFit="1" customWidth="1"/>
    <col min="9" max="9" width="16.21875" bestFit="1" customWidth="1"/>
  </cols>
  <sheetData>
    <row r="1" spans="1:9" x14ac:dyDescent="0.3">
      <c r="A1" s="24" t="s">
        <v>77</v>
      </c>
      <c r="B1" s="24"/>
      <c r="C1" s="24"/>
      <c r="D1" s="24" t="s">
        <v>76</v>
      </c>
      <c r="E1" s="24"/>
      <c r="F1" s="24"/>
      <c r="G1" s="16" t="s">
        <v>75</v>
      </c>
      <c r="H1" t="s">
        <v>74</v>
      </c>
      <c r="I1" t="s">
        <v>73</v>
      </c>
    </row>
    <row r="2" spans="1:9" x14ac:dyDescent="0.3">
      <c r="A2" t="s">
        <v>72</v>
      </c>
      <c r="B2" t="s">
        <v>71</v>
      </c>
      <c r="C2" t="s">
        <v>70</v>
      </c>
      <c r="D2" t="s">
        <v>72</v>
      </c>
      <c r="E2" t="s">
        <v>71</v>
      </c>
      <c r="F2" t="s">
        <v>70</v>
      </c>
    </row>
    <row r="3" spans="1:9" x14ac:dyDescent="0.3">
      <c r="A3" s="15">
        <v>8</v>
      </c>
      <c r="B3" s="15">
        <v>2</v>
      </c>
      <c r="C3" s="15">
        <f t="shared" ref="C3:C22" si="0">A3+B3</f>
        <v>10</v>
      </c>
      <c r="D3" s="14">
        <v>10</v>
      </c>
      <c r="E3" s="14">
        <v>2</v>
      </c>
      <c r="F3" s="14">
        <f t="shared" ref="F3:F22" si="1">D3+E3</f>
        <v>12</v>
      </c>
      <c r="G3" t="b">
        <f t="shared" ref="G3:G22" si="2">OR(C3&lt;=D3,F3&lt;=A3,B3=0,E3=0)</f>
        <v>1</v>
      </c>
      <c r="H3" t="s">
        <v>69</v>
      </c>
      <c r="I3" t="s">
        <v>48</v>
      </c>
    </row>
    <row r="4" spans="1:9" x14ac:dyDescent="0.3">
      <c r="A4" s="15">
        <v>8</v>
      </c>
      <c r="B4" s="15">
        <v>2</v>
      </c>
      <c r="C4" s="15">
        <f t="shared" si="0"/>
        <v>10</v>
      </c>
      <c r="D4" s="14">
        <v>8</v>
      </c>
      <c r="E4" s="14">
        <v>2</v>
      </c>
      <c r="F4" s="14">
        <f t="shared" si="1"/>
        <v>10</v>
      </c>
      <c r="G4" t="b">
        <f t="shared" si="2"/>
        <v>0</v>
      </c>
      <c r="H4" t="s">
        <v>68</v>
      </c>
      <c r="I4" t="s">
        <v>59</v>
      </c>
    </row>
    <row r="5" spans="1:9" x14ac:dyDescent="0.3">
      <c r="A5" s="15">
        <v>8</v>
      </c>
      <c r="B5" s="15">
        <v>2</v>
      </c>
      <c r="C5" s="15">
        <f t="shared" si="0"/>
        <v>10</v>
      </c>
      <c r="D5" s="14">
        <v>9</v>
      </c>
      <c r="E5" s="14">
        <v>2</v>
      </c>
      <c r="F5" s="14">
        <f t="shared" si="1"/>
        <v>11</v>
      </c>
      <c r="G5" t="b">
        <f t="shared" si="2"/>
        <v>0</v>
      </c>
      <c r="H5" t="s">
        <v>67</v>
      </c>
      <c r="I5" t="s">
        <v>59</v>
      </c>
    </row>
    <row r="6" spans="1:9" x14ac:dyDescent="0.3">
      <c r="A6" s="15">
        <v>8</v>
      </c>
      <c r="B6" s="15">
        <v>4</v>
      </c>
      <c r="C6" s="15">
        <f t="shared" si="0"/>
        <v>12</v>
      </c>
      <c r="D6" s="14">
        <v>9</v>
      </c>
      <c r="E6" s="14">
        <v>2</v>
      </c>
      <c r="F6" s="14">
        <f t="shared" si="1"/>
        <v>11</v>
      </c>
      <c r="G6" t="b">
        <f t="shared" si="2"/>
        <v>0</v>
      </c>
      <c r="H6" t="s">
        <v>66</v>
      </c>
      <c r="I6" t="s">
        <v>59</v>
      </c>
    </row>
    <row r="7" spans="1:9" x14ac:dyDescent="0.3">
      <c r="A7" s="15">
        <v>8</v>
      </c>
      <c r="B7" s="15">
        <v>4</v>
      </c>
      <c r="C7" s="15">
        <f t="shared" si="0"/>
        <v>12</v>
      </c>
      <c r="D7" s="14">
        <v>7</v>
      </c>
      <c r="E7" s="14">
        <v>2</v>
      </c>
      <c r="F7" s="14">
        <f t="shared" si="1"/>
        <v>9</v>
      </c>
      <c r="G7" t="b">
        <f t="shared" si="2"/>
        <v>0</v>
      </c>
      <c r="H7" t="s">
        <v>65</v>
      </c>
      <c r="I7" t="s">
        <v>59</v>
      </c>
    </row>
    <row r="8" spans="1:9" x14ac:dyDescent="0.3">
      <c r="A8" s="13">
        <v>10</v>
      </c>
      <c r="B8" s="13">
        <v>2</v>
      </c>
      <c r="C8" s="13">
        <f t="shared" si="0"/>
        <v>12</v>
      </c>
      <c r="D8" s="12">
        <v>8</v>
      </c>
      <c r="E8" s="12">
        <v>2</v>
      </c>
      <c r="F8" s="12">
        <f t="shared" si="1"/>
        <v>10</v>
      </c>
      <c r="G8" t="b">
        <f t="shared" si="2"/>
        <v>1</v>
      </c>
      <c r="H8" t="s">
        <v>64</v>
      </c>
      <c r="I8" t="s">
        <v>48</v>
      </c>
    </row>
    <row r="9" spans="1:9" x14ac:dyDescent="0.3">
      <c r="A9" s="13">
        <v>8</v>
      </c>
      <c r="B9" s="13">
        <v>2</v>
      </c>
      <c r="C9" s="13">
        <f t="shared" si="0"/>
        <v>10</v>
      </c>
      <c r="D9" s="12">
        <v>8</v>
      </c>
      <c r="E9" s="12">
        <v>2</v>
      </c>
      <c r="F9" s="12">
        <f t="shared" si="1"/>
        <v>10</v>
      </c>
      <c r="G9" t="b">
        <f t="shared" si="2"/>
        <v>0</v>
      </c>
      <c r="H9" t="s">
        <v>63</v>
      </c>
      <c r="I9" t="s">
        <v>59</v>
      </c>
    </row>
    <row r="10" spans="1:9" x14ac:dyDescent="0.3">
      <c r="A10" s="13">
        <v>9</v>
      </c>
      <c r="B10" s="13">
        <v>2</v>
      </c>
      <c r="C10" s="13">
        <f t="shared" si="0"/>
        <v>11</v>
      </c>
      <c r="D10" s="12">
        <v>8</v>
      </c>
      <c r="E10" s="12">
        <v>2</v>
      </c>
      <c r="F10" s="12">
        <f t="shared" si="1"/>
        <v>10</v>
      </c>
      <c r="G10" t="b">
        <f t="shared" si="2"/>
        <v>0</v>
      </c>
      <c r="H10" t="s">
        <v>62</v>
      </c>
      <c r="I10" t="s">
        <v>59</v>
      </c>
    </row>
    <row r="11" spans="1:9" x14ac:dyDescent="0.3">
      <c r="A11" s="13">
        <v>9</v>
      </c>
      <c r="B11" s="13">
        <v>2</v>
      </c>
      <c r="C11" s="13">
        <f t="shared" si="0"/>
        <v>11</v>
      </c>
      <c r="D11" s="12">
        <v>8</v>
      </c>
      <c r="E11" s="12">
        <v>4</v>
      </c>
      <c r="F11" s="12">
        <f t="shared" si="1"/>
        <v>12</v>
      </c>
      <c r="G11" t="b">
        <f t="shared" si="2"/>
        <v>0</v>
      </c>
      <c r="H11" t="s">
        <v>61</v>
      </c>
      <c r="I11" t="s">
        <v>59</v>
      </c>
    </row>
    <row r="12" spans="1:9" x14ac:dyDescent="0.3">
      <c r="A12" s="13">
        <v>7</v>
      </c>
      <c r="B12" s="13">
        <v>2</v>
      </c>
      <c r="C12" s="13">
        <f t="shared" si="0"/>
        <v>9</v>
      </c>
      <c r="D12" s="12">
        <v>8</v>
      </c>
      <c r="E12" s="12">
        <v>4</v>
      </c>
      <c r="F12" s="12">
        <f t="shared" si="1"/>
        <v>12</v>
      </c>
      <c r="G12" t="b">
        <f t="shared" si="2"/>
        <v>0</v>
      </c>
      <c r="H12" t="s">
        <v>60</v>
      </c>
      <c r="I12" t="s">
        <v>59</v>
      </c>
    </row>
    <row r="13" spans="1:9" x14ac:dyDescent="0.3">
      <c r="A13" s="10">
        <v>11</v>
      </c>
      <c r="B13" s="10">
        <v>0</v>
      </c>
      <c r="C13" s="10">
        <f t="shared" si="0"/>
        <v>11</v>
      </c>
      <c r="D13" s="11">
        <v>12</v>
      </c>
      <c r="E13" s="11">
        <v>2</v>
      </c>
      <c r="F13" s="11">
        <f t="shared" si="1"/>
        <v>14</v>
      </c>
      <c r="G13" t="b">
        <f t="shared" si="2"/>
        <v>1</v>
      </c>
      <c r="H13" t="s">
        <v>58</v>
      </c>
      <c r="I13" t="s">
        <v>48</v>
      </c>
    </row>
    <row r="14" spans="1:9" x14ac:dyDescent="0.3">
      <c r="A14" s="10">
        <v>12</v>
      </c>
      <c r="B14" s="10">
        <v>0</v>
      </c>
      <c r="C14" s="10">
        <f t="shared" si="0"/>
        <v>12</v>
      </c>
      <c r="D14" s="11">
        <v>12</v>
      </c>
      <c r="E14" s="11">
        <v>2</v>
      </c>
      <c r="F14" s="11">
        <f t="shared" si="1"/>
        <v>14</v>
      </c>
      <c r="G14" t="b">
        <f t="shared" si="2"/>
        <v>1</v>
      </c>
      <c r="H14" t="s">
        <v>57</v>
      </c>
      <c r="I14" t="s">
        <v>48</v>
      </c>
    </row>
    <row r="15" spans="1:9" x14ac:dyDescent="0.3">
      <c r="A15" s="10">
        <v>13</v>
      </c>
      <c r="B15" s="10">
        <v>0</v>
      </c>
      <c r="C15" s="10">
        <f t="shared" si="0"/>
        <v>13</v>
      </c>
      <c r="D15" s="11">
        <v>12</v>
      </c>
      <c r="E15" s="11">
        <v>2</v>
      </c>
      <c r="F15" s="11">
        <f t="shared" si="1"/>
        <v>14</v>
      </c>
      <c r="G15" t="b">
        <f t="shared" si="2"/>
        <v>1</v>
      </c>
      <c r="H15" t="s">
        <v>56</v>
      </c>
      <c r="I15" t="s">
        <v>48</v>
      </c>
    </row>
    <row r="16" spans="1:9" x14ac:dyDescent="0.3">
      <c r="A16" s="10">
        <v>14</v>
      </c>
      <c r="B16" s="10">
        <v>0</v>
      </c>
      <c r="C16" s="10">
        <f t="shared" si="0"/>
        <v>14</v>
      </c>
      <c r="D16" s="11">
        <v>12</v>
      </c>
      <c r="E16" s="11">
        <v>2</v>
      </c>
      <c r="F16" s="11">
        <f t="shared" si="1"/>
        <v>14</v>
      </c>
      <c r="G16" t="b">
        <f t="shared" si="2"/>
        <v>1</v>
      </c>
      <c r="H16" t="s">
        <v>55</v>
      </c>
      <c r="I16" t="s">
        <v>48</v>
      </c>
    </row>
    <row r="17" spans="1:9" x14ac:dyDescent="0.3">
      <c r="A17" s="10">
        <v>15</v>
      </c>
      <c r="B17" s="10">
        <v>0</v>
      </c>
      <c r="C17" s="10">
        <f t="shared" si="0"/>
        <v>15</v>
      </c>
      <c r="D17" s="11">
        <v>12</v>
      </c>
      <c r="E17" s="11">
        <v>2</v>
      </c>
      <c r="F17" s="11">
        <f t="shared" si="1"/>
        <v>14</v>
      </c>
      <c r="G17" t="b">
        <f t="shared" si="2"/>
        <v>1</v>
      </c>
      <c r="H17" t="s">
        <v>54</v>
      </c>
      <c r="I17" t="s">
        <v>48</v>
      </c>
    </row>
    <row r="18" spans="1:9" x14ac:dyDescent="0.3">
      <c r="A18" s="11">
        <v>12</v>
      </c>
      <c r="B18" s="11">
        <v>2</v>
      </c>
      <c r="C18" s="11">
        <f t="shared" si="0"/>
        <v>14</v>
      </c>
      <c r="D18" s="10">
        <v>11</v>
      </c>
      <c r="E18" s="10">
        <v>0</v>
      </c>
      <c r="F18" s="10">
        <f t="shared" si="1"/>
        <v>11</v>
      </c>
      <c r="G18" t="b">
        <f t="shared" si="2"/>
        <v>1</v>
      </c>
      <c r="H18" t="s">
        <v>53</v>
      </c>
      <c r="I18" t="s">
        <v>48</v>
      </c>
    </row>
    <row r="19" spans="1:9" x14ac:dyDescent="0.3">
      <c r="A19" s="11">
        <v>12</v>
      </c>
      <c r="B19" s="11">
        <v>2</v>
      </c>
      <c r="C19" s="11">
        <f t="shared" si="0"/>
        <v>14</v>
      </c>
      <c r="D19" s="10">
        <v>12</v>
      </c>
      <c r="E19" s="10">
        <v>0</v>
      </c>
      <c r="F19" s="10">
        <f t="shared" si="1"/>
        <v>12</v>
      </c>
      <c r="G19" t="b">
        <f t="shared" si="2"/>
        <v>1</v>
      </c>
      <c r="H19" t="s">
        <v>52</v>
      </c>
      <c r="I19" t="s">
        <v>48</v>
      </c>
    </row>
    <row r="20" spans="1:9" x14ac:dyDescent="0.3">
      <c r="A20" s="11">
        <v>12</v>
      </c>
      <c r="B20" s="11">
        <v>2</v>
      </c>
      <c r="C20" s="11">
        <f t="shared" si="0"/>
        <v>14</v>
      </c>
      <c r="D20" s="10">
        <v>13</v>
      </c>
      <c r="E20" s="10">
        <v>0</v>
      </c>
      <c r="F20" s="10">
        <f t="shared" si="1"/>
        <v>13</v>
      </c>
      <c r="G20" t="b">
        <f t="shared" si="2"/>
        <v>1</v>
      </c>
      <c r="H20" t="s">
        <v>51</v>
      </c>
      <c r="I20" t="s">
        <v>48</v>
      </c>
    </row>
    <row r="21" spans="1:9" x14ac:dyDescent="0.3">
      <c r="A21" s="11">
        <v>12</v>
      </c>
      <c r="B21" s="11">
        <v>2</v>
      </c>
      <c r="C21" s="11">
        <f t="shared" si="0"/>
        <v>14</v>
      </c>
      <c r="D21" s="10">
        <v>14</v>
      </c>
      <c r="E21" s="10">
        <v>0</v>
      </c>
      <c r="F21" s="10">
        <f t="shared" si="1"/>
        <v>14</v>
      </c>
      <c r="G21" t="b">
        <f t="shared" si="2"/>
        <v>1</v>
      </c>
      <c r="H21" t="s">
        <v>50</v>
      </c>
      <c r="I21" t="s">
        <v>48</v>
      </c>
    </row>
    <row r="22" spans="1:9" x14ac:dyDescent="0.3">
      <c r="A22" s="11">
        <v>12</v>
      </c>
      <c r="B22" s="11">
        <v>2</v>
      </c>
      <c r="C22" s="11">
        <f t="shared" si="0"/>
        <v>14</v>
      </c>
      <c r="D22" s="10">
        <v>15</v>
      </c>
      <c r="E22" s="10">
        <v>0</v>
      </c>
      <c r="F22" s="10">
        <f t="shared" si="1"/>
        <v>15</v>
      </c>
      <c r="G22" t="b">
        <f t="shared" si="2"/>
        <v>1</v>
      </c>
      <c r="H22" t="s">
        <v>49</v>
      </c>
      <c r="I22" t="s">
        <v>48</v>
      </c>
    </row>
  </sheetData>
  <mergeCells count="2">
    <mergeCell ref="D1:F1"/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55C4-AC01-47C3-BB77-406D404DA35F}">
  <dimension ref="A1:H38"/>
  <sheetViews>
    <sheetView workbookViewId="0">
      <selection activeCell="H8" sqref="H8"/>
    </sheetView>
  </sheetViews>
  <sheetFormatPr defaultRowHeight="14.4" x14ac:dyDescent="0.3"/>
  <cols>
    <col min="1" max="1" width="5" bestFit="1" customWidth="1"/>
    <col min="2" max="2" width="7.88671875" bestFit="1" customWidth="1"/>
    <col min="3" max="3" width="5.109375" bestFit="1" customWidth="1"/>
    <col min="4" max="4" width="5" bestFit="1" customWidth="1"/>
    <col min="5" max="5" width="7.88671875" bestFit="1" customWidth="1"/>
    <col min="6" max="6" width="5.109375" bestFit="1" customWidth="1"/>
    <col min="7" max="7" width="47.21875" bestFit="1" customWidth="1"/>
    <col min="8" max="8" width="16.21875" bestFit="1" customWidth="1"/>
  </cols>
  <sheetData>
    <row r="1" spans="1:8" x14ac:dyDescent="0.3">
      <c r="A1" s="24" t="s">
        <v>77</v>
      </c>
      <c r="B1" s="24"/>
      <c r="C1" s="24"/>
      <c r="D1" s="24" t="s">
        <v>76</v>
      </c>
      <c r="E1" s="24"/>
      <c r="F1" s="24"/>
      <c r="G1" s="16" t="s">
        <v>75</v>
      </c>
      <c r="H1" t="s">
        <v>73</v>
      </c>
    </row>
    <row r="2" spans="1:8" x14ac:dyDescent="0.3">
      <c r="A2" t="s">
        <v>72</v>
      </c>
      <c r="B2" t="s">
        <v>71</v>
      </c>
      <c r="C2" t="s">
        <v>70</v>
      </c>
      <c r="D2" t="s">
        <v>72</v>
      </c>
      <c r="E2" t="s">
        <v>71</v>
      </c>
      <c r="F2" t="s">
        <v>70</v>
      </c>
    </row>
    <row r="3" spans="1:8" x14ac:dyDescent="0.3">
      <c r="A3" s="15">
        <v>7</v>
      </c>
      <c r="B3" s="15">
        <v>1</v>
      </c>
      <c r="C3" s="15">
        <f>A3+B3</f>
        <v>8</v>
      </c>
      <c r="D3" s="17">
        <v>7</v>
      </c>
      <c r="E3" s="17">
        <v>1</v>
      </c>
      <c r="F3" s="17">
        <v>8</v>
      </c>
      <c r="G3" s="18" t="str">
        <f>IF(OR(C3&lt;=D3,F3&lt;=A3,B3=0,E3=0),"OK","Conflito")</f>
        <v>Conflito</v>
      </c>
      <c r="H3" s="19" t="str">
        <f>IF(OR(C3&lt;=D3,F3&lt;=A3,B3=0,E3=0),"true","false")</f>
        <v>false</v>
      </c>
    </row>
    <row r="4" spans="1:8" x14ac:dyDescent="0.3">
      <c r="A4" s="15">
        <v>7</v>
      </c>
      <c r="B4" s="15">
        <v>1</v>
      </c>
      <c r="C4" s="15">
        <f t="shared" ref="C4:C8" si="0">A4+B4</f>
        <v>8</v>
      </c>
      <c r="D4" s="17">
        <v>10</v>
      </c>
      <c r="E4" s="17">
        <v>3</v>
      </c>
      <c r="F4" s="17">
        <f>D4+E4</f>
        <v>13</v>
      </c>
      <c r="G4" t="str">
        <f>IF(OR(C4&lt;=D4,F4&lt;=A4,B4=0,E4=0),"OK","Conflito")</f>
        <v>OK</v>
      </c>
      <c r="H4" t="str">
        <f t="shared" ref="H4:H38" si="1">IF(OR(C4&lt;=D4,F4&lt;=A4,B4=0,E4=0),"true","false")</f>
        <v>true</v>
      </c>
    </row>
    <row r="5" spans="1:8" x14ac:dyDescent="0.3">
      <c r="A5" s="15">
        <v>7</v>
      </c>
      <c r="B5" s="15">
        <v>1</v>
      </c>
      <c r="C5" s="15">
        <f t="shared" si="0"/>
        <v>8</v>
      </c>
      <c r="D5" s="17">
        <v>12</v>
      </c>
      <c r="E5" s="17">
        <v>5</v>
      </c>
      <c r="F5" s="17">
        <f t="shared" ref="F5:F8" si="2">D5+E5</f>
        <v>17</v>
      </c>
      <c r="G5" t="str">
        <f t="shared" ref="G5:G38" si="3">IF(OR(C5&lt;=D5,F5&lt;=A5,B5=0,E5=0),"OK","Conflito")</f>
        <v>OK</v>
      </c>
      <c r="H5" t="str">
        <f t="shared" si="1"/>
        <v>true</v>
      </c>
    </row>
    <row r="6" spans="1:8" x14ac:dyDescent="0.3">
      <c r="A6" s="15">
        <v>7</v>
      </c>
      <c r="B6" s="15">
        <v>1</v>
      </c>
      <c r="C6" s="15">
        <f t="shared" si="0"/>
        <v>8</v>
      </c>
      <c r="D6" s="17">
        <v>16</v>
      </c>
      <c r="E6" s="17">
        <v>2</v>
      </c>
      <c r="F6" s="17">
        <f t="shared" si="2"/>
        <v>18</v>
      </c>
      <c r="G6" t="str">
        <f t="shared" si="3"/>
        <v>OK</v>
      </c>
      <c r="H6" t="str">
        <f t="shared" si="1"/>
        <v>true</v>
      </c>
    </row>
    <row r="7" spans="1:8" x14ac:dyDescent="0.3">
      <c r="A7" s="15">
        <v>7</v>
      </c>
      <c r="B7" s="15">
        <v>1</v>
      </c>
      <c r="C7" s="15">
        <f t="shared" si="0"/>
        <v>8</v>
      </c>
      <c r="D7" s="17">
        <v>20</v>
      </c>
      <c r="E7" s="17">
        <v>3</v>
      </c>
      <c r="F7" s="17">
        <f t="shared" si="2"/>
        <v>23</v>
      </c>
      <c r="G7" t="str">
        <f t="shared" si="3"/>
        <v>OK</v>
      </c>
      <c r="H7" t="str">
        <f t="shared" si="1"/>
        <v>true</v>
      </c>
    </row>
    <row r="8" spans="1:8" x14ac:dyDescent="0.3">
      <c r="A8" s="15">
        <v>7</v>
      </c>
      <c r="B8" s="15">
        <v>1</v>
      </c>
      <c r="C8" s="15">
        <f t="shared" si="0"/>
        <v>8</v>
      </c>
      <c r="D8" s="17">
        <v>21</v>
      </c>
      <c r="E8" s="17">
        <v>0</v>
      </c>
      <c r="F8" s="17">
        <f t="shared" si="2"/>
        <v>21</v>
      </c>
      <c r="G8" t="str">
        <f t="shared" si="3"/>
        <v>OK</v>
      </c>
      <c r="H8" t="str">
        <f t="shared" si="1"/>
        <v>true</v>
      </c>
    </row>
    <row r="9" spans="1:8" x14ac:dyDescent="0.3">
      <c r="A9" s="12">
        <v>10</v>
      </c>
      <c r="B9" s="12">
        <v>3</v>
      </c>
      <c r="C9" s="12">
        <v>13</v>
      </c>
      <c r="D9" s="12">
        <v>7</v>
      </c>
      <c r="E9" s="12">
        <v>1</v>
      </c>
      <c r="F9" s="12">
        <v>8</v>
      </c>
      <c r="G9" t="str">
        <f t="shared" si="3"/>
        <v>OK</v>
      </c>
      <c r="H9" t="str">
        <f t="shared" si="1"/>
        <v>true</v>
      </c>
    </row>
    <row r="10" spans="1:8" x14ac:dyDescent="0.3">
      <c r="A10" s="12">
        <v>10</v>
      </c>
      <c r="B10" s="12">
        <v>3</v>
      </c>
      <c r="C10" s="12">
        <v>13</v>
      </c>
      <c r="D10" s="12">
        <v>10</v>
      </c>
      <c r="E10" s="12">
        <v>3</v>
      </c>
      <c r="F10" s="12">
        <v>13</v>
      </c>
      <c r="G10" s="18" t="str">
        <f t="shared" si="3"/>
        <v>Conflito</v>
      </c>
      <c r="H10" s="19" t="str">
        <f t="shared" si="1"/>
        <v>false</v>
      </c>
    </row>
    <row r="11" spans="1:8" x14ac:dyDescent="0.3">
      <c r="A11" s="12">
        <v>10</v>
      </c>
      <c r="B11" s="12">
        <v>3</v>
      </c>
      <c r="C11" s="12">
        <v>13</v>
      </c>
      <c r="D11" s="12">
        <v>12</v>
      </c>
      <c r="E11" s="12">
        <v>5</v>
      </c>
      <c r="F11" s="12">
        <v>17</v>
      </c>
      <c r="G11" s="9" t="str">
        <f t="shared" si="3"/>
        <v>Conflito</v>
      </c>
      <c r="H11" s="19" t="str">
        <f t="shared" si="1"/>
        <v>false</v>
      </c>
    </row>
    <row r="12" spans="1:8" x14ac:dyDescent="0.3">
      <c r="A12" s="12">
        <v>10</v>
      </c>
      <c r="B12" s="12">
        <v>3</v>
      </c>
      <c r="C12" s="12">
        <v>13</v>
      </c>
      <c r="D12" s="12">
        <v>16</v>
      </c>
      <c r="E12" s="12">
        <v>2</v>
      </c>
      <c r="F12" s="12">
        <v>18</v>
      </c>
      <c r="G12" t="str">
        <f t="shared" si="3"/>
        <v>OK</v>
      </c>
      <c r="H12" t="str">
        <f t="shared" si="1"/>
        <v>true</v>
      </c>
    </row>
    <row r="13" spans="1:8" x14ac:dyDescent="0.3">
      <c r="A13" s="12">
        <v>10</v>
      </c>
      <c r="B13" s="12">
        <v>3</v>
      </c>
      <c r="C13" s="12">
        <v>13</v>
      </c>
      <c r="D13" s="12">
        <v>20</v>
      </c>
      <c r="E13" s="12">
        <v>3</v>
      </c>
      <c r="F13" s="12">
        <v>23</v>
      </c>
      <c r="G13" t="str">
        <f t="shared" si="3"/>
        <v>OK</v>
      </c>
      <c r="H13" t="str">
        <f t="shared" si="1"/>
        <v>true</v>
      </c>
    </row>
    <row r="14" spans="1:8" x14ac:dyDescent="0.3">
      <c r="A14" s="12">
        <v>10</v>
      </c>
      <c r="B14" s="12">
        <v>3</v>
      </c>
      <c r="C14" s="12">
        <v>13</v>
      </c>
      <c r="D14" s="12">
        <v>21</v>
      </c>
      <c r="E14" s="12">
        <v>0</v>
      </c>
      <c r="F14" s="12">
        <v>21</v>
      </c>
      <c r="G14" t="str">
        <f t="shared" si="3"/>
        <v>OK</v>
      </c>
      <c r="H14" t="str">
        <f t="shared" si="1"/>
        <v>true</v>
      </c>
    </row>
    <row r="15" spans="1:8" x14ac:dyDescent="0.3">
      <c r="A15" s="20">
        <v>12</v>
      </c>
      <c r="B15" s="20">
        <v>5</v>
      </c>
      <c r="C15" s="20">
        <v>17</v>
      </c>
      <c r="D15" s="20">
        <v>7</v>
      </c>
      <c r="E15" s="20">
        <v>1</v>
      </c>
      <c r="F15" s="20">
        <v>8</v>
      </c>
      <c r="G15" t="str">
        <f t="shared" si="3"/>
        <v>OK</v>
      </c>
      <c r="H15" t="str">
        <f t="shared" si="1"/>
        <v>true</v>
      </c>
    </row>
    <row r="16" spans="1:8" x14ac:dyDescent="0.3">
      <c r="A16" s="20">
        <v>12</v>
      </c>
      <c r="B16" s="20">
        <v>5</v>
      </c>
      <c r="C16" s="20">
        <v>17</v>
      </c>
      <c r="D16" s="20">
        <v>10</v>
      </c>
      <c r="E16" s="20">
        <v>3</v>
      </c>
      <c r="F16" s="20">
        <v>13</v>
      </c>
      <c r="G16" s="9" t="str">
        <f t="shared" si="3"/>
        <v>Conflito</v>
      </c>
      <c r="H16" s="19" t="str">
        <f t="shared" si="1"/>
        <v>false</v>
      </c>
    </row>
    <row r="17" spans="1:8" x14ac:dyDescent="0.3">
      <c r="A17" s="20">
        <v>12</v>
      </c>
      <c r="B17" s="20">
        <v>5</v>
      </c>
      <c r="C17" s="20">
        <v>17</v>
      </c>
      <c r="D17" s="20">
        <v>12</v>
      </c>
      <c r="E17" s="20">
        <v>5</v>
      </c>
      <c r="F17" s="20">
        <v>17</v>
      </c>
      <c r="G17" s="18" t="str">
        <f t="shared" si="3"/>
        <v>Conflito</v>
      </c>
      <c r="H17" s="19" t="str">
        <f t="shared" si="1"/>
        <v>false</v>
      </c>
    </row>
    <row r="18" spans="1:8" x14ac:dyDescent="0.3">
      <c r="A18" s="20">
        <v>12</v>
      </c>
      <c r="B18" s="20">
        <v>5</v>
      </c>
      <c r="C18" s="20">
        <v>17</v>
      </c>
      <c r="D18" s="20">
        <v>16</v>
      </c>
      <c r="E18" s="20">
        <v>2</v>
      </c>
      <c r="F18" s="20">
        <v>18</v>
      </c>
      <c r="G18" s="9" t="str">
        <f t="shared" si="3"/>
        <v>Conflito</v>
      </c>
      <c r="H18" s="19" t="str">
        <f t="shared" si="1"/>
        <v>false</v>
      </c>
    </row>
    <row r="19" spans="1:8" x14ac:dyDescent="0.3">
      <c r="A19" s="20">
        <v>12</v>
      </c>
      <c r="B19" s="20">
        <v>5</v>
      </c>
      <c r="C19" s="20">
        <v>17</v>
      </c>
      <c r="D19" s="21">
        <v>20</v>
      </c>
      <c r="E19" s="21">
        <v>3</v>
      </c>
      <c r="F19" s="21">
        <v>23</v>
      </c>
      <c r="G19" t="str">
        <f t="shared" si="3"/>
        <v>OK</v>
      </c>
      <c r="H19" t="str">
        <f t="shared" si="1"/>
        <v>true</v>
      </c>
    </row>
    <row r="20" spans="1:8" x14ac:dyDescent="0.3">
      <c r="A20" s="20">
        <v>12</v>
      </c>
      <c r="B20" s="20">
        <v>5</v>
      </c>
      <c r="C20" s="20">
        <v>17</v>
      </c>
      <c r="D20" s="21">
        <v>21</v>
      </c>
      <c r="E20" s="21">
        <v>0</v>
      </c>
      <c r="F20" s="21">
        <v>21</v>
      </c>
      <c r="G20" t="str">
        <f t="shared" si="3"/>
        <v>OK</v>
      </c>
      <c r="H20" t="str">
        <f t="shared" si="1"/>
        <v>true</v>
      </c>
    </row>
    <row r="21" spans="1:8" x14ac:dyDescent="0.3">
      <c r="A21" s="22">
        <v>16</v>
      </c>
      <c r="B21" s="22">
        <v>2</v>
      </c>
      <c r="C21" s="22">
        <v>18</v>
      </c>
      <c r="D21" s="22">
        <v>7</v>
      </c>
      <c r="E21" s="22">
        <v>1</v>
      </c>
      <c r="F21" s="22">
        <v>8</v>
      </c>
      <c r="G21" t="str">
        <f t="shared" si="3"/>
        <v>OK</v>
      </c>
      <c r="H21" t="str">
        <f t="shared" si="1"/>
        <v>true</v>
      </c>
    </row>
    <row r="22" spans="1:8" x14ac:dyDescent="0.3">
      <c r="A22" s="22">
        <v>16</v>
      </c>
      <c r="B22" s="22">
        <v>2</v>
      </c>
      <c r="C22" s="22">
        <v>18</v>
      </c>
      <c r="D22" s="22">
        <v>10</v>
      </c>
      <c r="E22" s="22">
        <v>3</v>
      </c>
      <c r="F22" s="22">
        <v>13</v>
      </c>
      <c r="G22" t="str">
        <f t="shared" si="3"/>
        <v>OK</v>
      </c>
      <c r="H22" t="str">
        <f t="shared" si="1"/>
        <v>true</v>
      </c>
    </row>
    <row r="23" spans="1:8" x14ac:dyDescent="0.3">
      <c r="A23" s="22">
        <v>16</v>
      </c>
      <c r="B23" s="22">
        <v>2</v>
      </c>
      <c r="C23" s="22">
        <v>18</v>
      </c>
      <c r="D23" s="22">
        <v>12</v>
      </c>
      <c r="E23" s="22">
        <v>5</v>
      </c>
      <c r="F23" s="22">
        <v>17</v>
      </c>
      <c r="G23" s="9" t="str">
        <f t="shared" si="3"/>
        <v>Conflito</v>
      </c>
      <c r="H23" s="19" t="str">
        <f t="shared" si="1"/>
        <v>false</v>
      </c>
    </row>
    <row r="24" spans="1:8" x14ac:dyDescent="0.3">
      <c r="A24" s="22">
        <v>16</v>
      </c>
      <c r="B24" s="22">
        <v>2</v>
      </c>
      <c r="C24" s="22">
        <v>18</v>
      </c>
      <c r="D24" s="22">
        <v>16</v>
      </c>
      <c r="E24" s="22">
        <v>2</v>
      </c>
      <c r="F24" s="22">
        <v>18</v>
      </c>
      <c r="G24" s="18" t="str">
        <f t="shared" si="3"/>
        <v>Conflito</v>
      </c>
      <c r="H24" s="19" t="str">
        <f t="shared" si="1"/>
        <v>false</v>
      </c>
    </row>
    <row r="25" spans="1:8" x14ac:dyDescent="0.3">
      <c r="A25" s="22">
        <v>16</v>
      </c>
      <c r="B25" s="22">
        <v>2</v>
      </c>
      <c r="C25" s="22">
        <v>18</v>
      </c>
      <c r="D25" s="22">
        <v>20</v>
      </c>
      <c r="E25" s="22">
        <v>3</v>
      </c>
      <c r="F25" s="22">
        <v>23</v>
      </c>
      <c r="G25" t="str">
        <f t="shared" si="3"/>
        <v>OK</v>
      </c>
      <c r="H25" t="str">
        <f t="shared" si="1"/>
        <v>true</v>
      </c>
    </row>
    <row r="26" spans="1:8" x14ac:dyDescent="0.3">
      <c r="A26" s="22">
        <v>16</v>
      </c>
      <c r="B26" s="22">
        <v>2</v>
      </c>
      <c r="C26" s="22">
        <v>18</v>
      </c>
      <c r="D26" s="22">
        <v>21</v>
      </c>
      <c r="E26" s="22">
        <v>0</v>
      </c>
      <c r="F26" s="22">
        <v>21</v>
      </c>
      <c r="G26" t="str">
        <f t="shared" si="3"/>
        <v>OK</v>
      </c>
      <c r="H26" t="str">
        <f t="shared" si="1"/>
        <v>true</v>
      </c>
    </row>
    <row r="27" spans="1:8" x14ac:dyDescent="0.3">
      <c r="A27" s="23">
        <v>20</v>
      </c>
      <c r="B27" s="23">
        <v>3</v>
      </c>
      <c r="C27" s="23">
        <v>23</v>
      </c>
      <c r="D27" s="23">
        <v>7</v>
      </c>
      <c r="E27" s="23">
        <v>1</v>
      </c>
      <c r="F27" s="23">
        <v>8</v>
      </c>
      <c r="G27" t="str">
        <f t="shared" si="3"/>
        <v>OK</v>
      </c>
      <c r="H27" t="str">
        <f t="shared" si="1"/>
        <v>true</v>
      </c>
    </row>
    <row r="28" spans="1:8" x14ac:dyDescent="0.3">
      <c r="A28" s="23">
        <v>20</v>
      </c>
      <c r="B28" s="23">
        <v>3</v>
      </c>
      <c r="C28" s="23">
        <v>23</v>
      </c>
      <c r="D28" s="23">
        <v>10</v>
      </c>
      <c r="E28" s="23">
        <v>3</v>
      </c>
      <c r="F28" s="23">
        <v>13</v>
      </c>
      <c r="G28" t="str">
        <f t="shared" si="3"/>
        <v>OK</v>
      </c>
      <c r="H28" t="str">
        <f t="shared" si="1"/>
        <v>true</v>
      </c>
    </row>
    <row r="29" spans="1:8" x14ac:dyDescent="0.3">
      <c r="A29" s="23">
        <v>20</v>
      </c>
      <c r="B29" s="23">
        <v>3</v>
      </c>
      <c r="C29" s="23">
        <v>23</v>
      </c>
      <c r="D29" s="23">
        <v>12</v>
      </c>
      <c r="E29" s="23">
        <v>5</v>
      </c>
      <c r="F29" s="23">
        <v>17</v>
      </c>
      <c r="G29" t="str">
        <f t="shared" si="3"/>
        <v>OK</v>
      </c>
      <c r="H29" t="str">
        <f t="shared" si="1"/>
        <v>true</v>
      </c>
    </row>
    <row r="30" spans="1:8" x14ac:dyDescent="0.3">
      <c r="A30" s="23">
        <v>20</v>
      </c>
      <c r="B30" s="23">
        <v>3</v>
      </c>
      <c r="C30" s="23">
        <v>23</v>
      </c>
      <c r="D30" s="23">
        <v>16</v>
      </c>
      <c r="E30" s="23">
        <v>2</v>
      </c>
      <c r="F30" s="23">
        <v>18</v>
      </c>
      <c r="G30" t="str">
        <f t="shared" si="3"/>
        <v>OK</v>
      </c>
      <c r="H30" t="str">
        <f t="shared" si="1"/>
        <v>true</v>
      </c>
    </row>
    <row r="31" spans="1:8" x14ac:dyDescent="0.3">
      <c r="A31" s="23">
        <v>20</v>
      </c>
      <c r="B31" s="23">
        <v>3</v>
      </c>
      <c r="C31" s="23">
        <v>23</v>
      </c>
      <c r="D31" s="23">
        <v>20</v>
      </c>
      <c r="E31" s="23">
        <v>3</v>
      </c>
      <c r="F31" s="23">
        <v>23</v>
      </c>
      <c r="G31" s="18" t="str">
        <f t="shared" si="3"/>
        <v>Conflito</v>
      </c>
      <c r="H31" s="19" t="str">
        <f t="shared" si="1"/>
        <v>false</v>
      </c>
    </row>
    <row r="32" spans="1:8" x14ac:dyDescent="0.3">
      <c r="A32" s="23">
        <v>20</v>
      </c>
      <c r="B32" s="23">
        <v>3</v>
      </c>
      <c r="C32" s="23">
        <v>23</v>
      </c>
      <c r="D32" s="23">
        <v>21</v>
      </c>
      <c r="E32" s="23">
        <v>0</v>
      </c>
      <c r="F32" s="23">
        <v>21</v>
      </c>
      <c r="G32" t="str">
        <f t="shared" si="3"/>
        <v>OK</v>
      </c>
      <c r="H32" t="str">
        <f t="shared" si="1"/>
        <v>true</v>
      </c>
    </row>
    <row r="33" spans="1:8" x14ac:dyDescent="0.3">
      <c r="A33" s="9">
        <v>21</v>
      </c>
      <c r="B33" s="9">
        <v>0</v>
      </c>
      <c r="C33" s="9">
        <v>21</v>
      </c>
      <c r="D33" s="9">
        <v>7</v>
      </c>
      <c r="E33" s="9">
        <v>1</v>
      </c>
      <c r="F33" s="9">
        <v>8</v>
      </c>
      <c r="G33" t="str">
        <f t="shared" si="3"/>
        <v>OK</v>
      </c>
      <c r="H33" t="str">
        <f t="shared" si="1"/>
        <v>true</v>
      </c>
    </row>
    <row r="34" spans="1:8" x14ac:dyDescent="0.3">
      <c r="A34" s="9">
        <v>21</v>
      </c>
      <c r="B34" s="9">
        <v>0</v>
      </c>
      <c r="C34" s="9">
        <v>21</v>
      </c>
      <c r="D34" s="9">
        <v>10</v>
      </c>
      <c r="E34" s="9">
        <v>3</v>
      </c>
      <c r="F34" s="9">
        <v>13</v>
      </c>
      <c r="G34" t="str">
        <f t="shared" si="3"/>
        <v>OK</v>
      </c>
      <c r="H34" t="str">
        <f t="shared" si="1"/>
        <v>true</v>
      </c>
    </row>
    <row r="35" spans="1:8" x14ac:dyDescent="0.3">
      <c r="A35" s="9">
        <v>21</v>
      </c>
      <c r="B35" s="9">
        <v>0</v>
      </c>
      <c r="C35" s="9">
        <v>21</v>
      </c>
      <c r="D35" s="9">
        <v>12</v>
      </c>
      <c r="E35" s="9">
        <v>5</v>
      </c>
      <c r="F35" s="9">
        <v>17</v>
      </c>
      <c r="G35" t="str">
        <f t="shared" si="3"/>
        <v>OK</v>
      </c>
      <c r="H35" t="str">
        <f t="shared" si="1"/>
        <v>true</v>
      </c>
    </row>
    <row r="36" spans="1:8" x14ac:dyDescent="0.3">
      <c r="A36" s="9">
        <v>21</v>
      </c>
      <c r="B36" s="9">
        <v>0</v>
      </c>
      <c r="C36" s="9">
        <v>21</v>
      </c>
      <c r="D36" s="9">
        <v>16</v>
      </c>
      <c r="E36" s="9">
        <v>2</v>
      </c>
      <c r="F36" s="9">
        <v>18</v>
      </c>
      <c r="G36" t="str">
        <f t="shared" si="3"/>
        <v>OK</v>
      </c>
      <c r="H36" t="str">
        <f t="shared" si="1"/>
        <v>true</v>
      </c>
    </row>
    <row r="37" spans="1:8" x14ac:dyDescent="0.3">
      <c r="A37" s="9">
        <v>21</v>
      </c>
      <c r="B37" s="9">
        <v>0</v>
      </c>
      <c r="C37" s="9">
        <v>21</v>
      </c>
      <c r="D37" s="9">
        <v>20</v>
      </c>
      <c r="E37" s="9">
        <v>3</v>
      </c>
      <c r="F37" s="9">
        <v>23</v>
      </c>
      <c r="G37" t="str">
        <f t="shared" si="3"/>
        <v>OK</v>
      </c>
      <c r="H37" t="str">
        <f t="shared" si="1"/>
        <v>true</v>
      </c>
    </row>
    <row r="38" spans="1:8" x14ac:dyDescent="0.3">
      <c r="A38" s="9">
        <v>21</v>
      </c>
      <c r="B38" s="9">
        <v>0</v>
      </c>
      <c r="C38" s="9">
        <v>21</v>
      </c>
      <c r="D38" s="9">
        <v>21</v>
      </c>
      <c r="E38" s="9">
        <v>0</v>
      </c>
      <c r="F38" s="9">
        <v>21</v>
      </c>
      <c r="G38" s="18" t="str">
        <f t="shared" si="3"/>
        <v>OK</v>
      </c>
      <c r="H38" s="19" t="str">
        <f t="shared" si="1"/>
        <v>true</v>
      </c>
    </row>
  </sheetData>
  <mergeCells count="2">
    <mergeCell ref="A1:C1"/>
    <mergeCell ref="D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C485-E720-446A-9EF9-5E9A1475DDCC}">
  <dimension ref="A1:L21"/>
  <sheetViews>
    <sheetView tabSelected="1" workbookViewId="0">
      <selection activeCell="K6" sqref="K6"/>
    </sheetView>
  </sheetViews>
  <sheetFormatPr defaultColWidth="0" defaultRowHeight="14.4" zeroHeight="1" x14ac:dyDescent="0.3"/>
  <cols>
    <col min="1" max="1" width="19.109375" style="1" bestFit="1" customWidth="1"/>
    <col min="2" max="2" width="3" bestFit="1" customWidth="1"/>
    <col min="3" max="3" width="4.109375" bestFit="1" customWidth="1"/>
    <col min="4" max="4" width="8.5546875" bestFit="1" customWidth="1"/>
    <col min="5" max="11" width="4.77734375" bestFit="1" customWidth="1"/>
    <col min="12" max="12" width="5.6640625" bestFit="1" customWidth="1"/>
    <col min="13" max="13" width="8.88671875" customWidth="1"/>
    <col min="14" max="16384" width="8.88671875" hidden="1"/>
  </cols>
  <sheetData>
    <row r="1" spans="1:12" x14ac:dyDescent="0.3">
      <c r="A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</row>
    <row r="2" spans="1:12" x14ac:dyDescent="0.3">
      <c r="A2">
        <v>20</v>
      </c>
      <c r="B2">
        <v>1</v>
      </c>
      <c r="D2" t="s">
        <v>88</v>
      </c>
      <c r="E2">
        <v>20</v>
      </c>
      <c r="F2">
        <v>24</v>
      </c>
      <c r="G2">
        <v>30</v>
      </c>
      <c r="H2">
        <v>35</v>
      </c>
      <c r="I2">
        <v>40</v>
      </c>
      <c r="J2">
        <v>65</v>
      </c>
      <c r="K2" t="s">
        <v>88</v>
      </c>
      <c r="L2" t="s">
        <v>89</v>
      </c>
    </row>
    <row r="3" spans="1:12" x14ac:dyDescent="0.3">
      <c r="A3">
        <v>24</v>
      </c>
      <c r="B3">
        <v>5</v>
      </c>
      <c r="D3">
        <v>19</v>
      </c>
      <c r="E3">
        <v>20</v>
      </c>
      <c r="F3">
        <v>24</v>
      </c>
      <c r="G3">
        <v>30</v>
      </c>
      <c r="H3">
        <v>35</v>
      </c>
      <c r="I3">
        <v>40</v>
      </c>
      <c r="J3">
        <v>65</v>
      </c>
      <c r="K3" t="s">
        <v>88</v>
      </c>
      <c r="L3" t="s">
        <v>89</v>
      </c>
    </row>
    <row r="4" spans="1:12" x14ac:dyDescent="0.3">
      <c r="A4">
        <v>30</v>
      </c>
      <c r="B4">
        <v>6</v>
      </c>
      <c r="D4">
        <v>21</v>
      </c>
      <c r="E4">
        <v>20</v>
      </c>
      <c r="F4">
        <v>24</v>
      </c>
      <c r="G4">
        <v>30</v>
      </c>
      <c r="H4">
        <v>35</v>
      </c>
      <c r="I4">
        <v>40</v>
      </c>
      <c r="J4">
        <v>65</v>
      </c>
      <c r="K4" t="s">
        <v>88</v>
      </c>
      <c r="L4" t="s">
        <v>89</v>
      </c>
    </row>
    <row r="5" spans="1:12" x14ac:dyDescent="0.3">
      <c r="A5">
        <v>35</v>
      </c>
      <c r="B5">
        <v>7</v>
      </c>
      <c r="D5">
        <v>29</v>
      </c>
      <c r="E5">
        <v>20</v>
      </c>
      <c r="F5">
        <v>24</v>
      </c>
      <c r="G5">
        <v>30</v>
      </c>
      <c r="H5">
        <v>35</v>
      </c>
      <c r="I5">
        <v>40</v>
      </c>
      <c r="J5">
        <v>65</v>
      </c>
      <c r="K5" t="s">
        <v>88</v>
      </c>
      <c r="L5" t="s">
        <v>89</v>
      </c>
    </row>
    <row r="6" spans="1:12" x14ac:dyDescent="0.3">
      <c r="A6">
        <v>40</v>
      </c>
      <c r="B6">
        <v>25</v>
      </c>
      <c r="D6">
        <v>31</v>
      </c>
      <c r="E6">
        <v>20</v>
      </c>
      <c r="F6">
        <v>24</v>
      </c>
      <c r="G6">
        <v>30</v>
      </c>
      <c r="H6">
        <v>35</v>
      </c>
      <c r="I6">
        <v>40</v>
      </c>
      <c r="J6">
        <v>65</v>
      </c>
      <c r="K6" t="s">
        <v>88</v>
      </c>
      <c r="L6" t="s">
        <v>89</v>
      </c>
    </row>
    <row r="7" spans="1:12" x14ac:dyDescent="0.3">
      <c r="A7">
        <v>65</v>
      </c>
      <c r="B7">
        <v>26</v>
      </c>
      <c r="D7">
        <v>39</v>
      </c>
      <c r="E7">
        <v>20</v>
      </c>
      <c r="F7">
        <v>24</v>
      </c>
      <c r="G7">
        <v>30</v>
      </c>
      <c r="H7">
        <v>35</v>
      </c>
      <c r="I7">
        <v>40</v>
      </c>
      <c r="J7">
        <v>65</v>
      </c>
      <c r="K7" t="s">
        <v>88</v>
      </c>
      <c r="L7" t="s">
        <v>89</v>
      </c>
    </row>
    <row r="8" spans="1:12" x14ac:dyDescent="0.3">
      <c r="A8" t="s">
        <v>88</v>
      </c>
      <c r="B8">
        <v>27</v>
      </c>
      <c r="D8">
        <v>41</v>
      </c>
      <c r="E8">
        <v>20</v>
      </c>
      <c r="F8">
        <v>24</v>
      </c>
      <c r="G8">
        <v>30</v>
      </c>
      <c r="H8">
        <v>35</v>
      </c>
      <c r="I8">
        <v>40</v>
      </c>
      <c r="J8">
        <v>65</v>
      </c>
      <c r="K8" t="s">
        <v>88</v>
      </c>
      <c r="L8" t="s">
        <v>89</v>
      </c>
    </row>
    <row r="9" spans="1:12" x14ac:dyDescent="0.3">
      <c r="A9"/>
      <c r="D9">
        <v>66</v>
      </c>
      <c r="E9">
        <v>20</v>
      </c>
      <c r="F9">
        <v>24</v>
      </c>
      <c r="G9">
        <v>30</v>
      </c>
      <c r="H9">
        <v>35</v>
      </c>
      <c r="I9">
        <v>40</v>
      </c>
      <c r="J9">
        <v>65</v>
      </c>
      <c r="K9" t="s">
        <v>88</v>
      </c>
      <c r="L9" t="s">
        <v>89</v>
      </c>
    </row>
    <row r="10" spans="1:12" x14ac:dyDescent="0.3">
      <c r="A10"/>
    </row>
    <row r="11" spans="1:12" x14ac:dyDescent="0.3">
      <c r="A11"/>
      <c r="D11" t="s">
        <v>88</v>
      </c>
      <c r="E11">
        <v>1</v>
      </c>
      <c r="F11">
        <v>5</v>
      </c>
      <c r="G11">
        <v>6</v>
      </c>
      <c r="H11">
        <v>7</v>
      </c>
      <c r="I11">
        <v>25</v>
      </c>
      <c r="J11">
        <v>26</v>
      </c>
      <c r="K11" t="s">
        <v>88</v>
      </c>
      <c r="L11" t="s">
        <v>89</v>
      </c>
    </row>
    <row r="12" spans="1:12" x14ac:dyDescent="0.3">
      <c r="A12"/>
      <c r="D12">
        <v>19</v>
      </c>
      <c r="E12">
        <v>1</v>
      </c>
      <c r="F12">
        <v>5</v>
      </c>
      <c r="G12">
        <v>6</v>
      </c>
      <c r="H12">
        <v>7</v>
      </c>
      <c r="I12">
        <v>25</v>
      </c>
      <c r="J12">
        <v>26</v>
      </c>
      <c r="K12" t="s">
        <v>88</v>
      </c>
      <c r="L12" t="s">
        <v>89</v>
      </c>
    </row>
    <row r="13" spans="1:12" x14ac:dyDescent="0.3">
      <c r="A13"/>
      <c r="D13">
        <v>21</v>
      </c>
      <c r="E13">
        <v>1</v>
      </c>
      <c r="F13">
        <v>5</v>
      </c>
      <c r="G13">
        <v>6</v>
      </c>
      <c r="H13">
        <v>7</v>
      </c>
      <c r="I13">
        <v>25</v>
      </c>
      <c r="J13">
        <v>26</v>
      </c>
      <c r="K13" t="s">
        <v>88</v>
      </c>
      <c r="L13" t="s">
        <v>89</v>
      </c>
    </row>
    <row r="14" spans="1:12" x14ac:dyDescent="0.3">
      <c r="A14"/>
      <c r="D14">
        <v>29</v>
      </c>
      <c r="E14">
        <v>1</v>
      </c>
      <c r="F14">
        <v>5</v>
      </c>
      <c r="G14">
        <v>6</v>
      </c>
      <c r="H14">
        <v>7</v>
      </c>
      <c r="I14">
        <v>25</v>
      </c>
      <c r="J14">
        <v>26</v>
      </c>
      <c r="K14" t="s">
        <v>88</v>
      </c>
      <c r="L14" t="s">
        <v>89</v>
      </c>
    </row>
    <row r="15" spans="1:12" x14ac:dyDescent="0.3">
      <c r="A15"/>
      <c r="D15">
        <v>31</v>
      </c>
      <c r="E15">
        <v>1</v>
      </c>
      <c r="F15">
        <v>5</v>
      </c>
      <c r="G15">
        <v>6</v>
      </c>
      <c r="H15">
        <v>7</v>
      </c>
      <c r="I15">
        <v>25</v>
      </c>
      <c r="J15">
        <v>26</v>
      </c>
      <c r="K15" t="s">
        <v>88</v>
      </c>
      <c r="L15" t="s">
        <v>89</v>
      </c>
    </row>
    <row r="16" spans="1:12" x14ac:dyDescent="0.3">
      <c r="A16"/>
      <c r="D16">
        <v>39</v>
      </c>
      <c r="E16">
        <v>1</v>
      </c>
      <c r="F16">
        <v>5</v>
      </c>
      <c r="G16">
        <v>6</v>
      </c>
      <c r="H16">
        <v>7</v>
      </c>
      <c r="I16">
        <v>25</v>
      </c>
      <c r="J16">
        <v>26</v>
      </c>
      <c r="K16" t="s">
        <v>88</v>
      </c>
      <c r="L16" t="s">
        <v>89</v>
      </c>
    </row>
    <row r="17" spans="1:12" x14ac:dyDescent="0.3">
      <c r="A17"/>
      <c r="D17">
        <v>41</v>
      </c>
      <c r="E17">
        <v>1</v>
      </c>
      <c r="F17">
        <v>5</v>
      </c>
      <c r="G17">
        <v>6</v>
      </c>
      <c r="H17">
        <v>7</v>
      </c>
      <c r="I17">
        <v>25</v>
      </c>
      <c r="J17">
        <v>26</v>
      </c>
      <c r="K17" t="s">
        <v>88</v>
      </c>
      <c r="L17" t="s">
        <v>89</v>
      </c>
    </row>
    <row r="18" spans="1:12" x14ac:dyDescent="0.3">
      <c r="A18"/>
      <c r="D18">
        <v>66</v>
      </c>
      <c r="E18">
        <v>1</v>
      </c>
      <c r="F18">
        <v>5</v>
      </c>
      <c r="G18">
        <v>6</v>
      </c>
      <c r="H18">
        <v>7</v>
      </c>
      <c r="I18">
        <v>25</v>
      </c>
      <c r="J18">
        <v>26</v>
      </c>
      <c r="K18" t="s">
        <v>88</v>
      </c>
      <c r="L18" t="s">
        <v>89</v>
      </c>
    </row>
    <row r="19" spans="1:12" x14ac:dyDescent="0.3">
      <c r="A19"/>
    </row>
    <row r="20" spans="1:12" x14ac:dyDescent="0.3">
      <c r="A20"/>
      <c r="K20">
        <v>27</v>
      </c>
    </row>
    <row r="21" spans="1:12" x14ac:dyDescent="0.3"/>
  </sheetData>
  <conditionalFormatting sqref="A2:A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J9">
    <cfRule type="cellIs" dxfId="0" priority="1" operator="lessThan">
      <formula>$D3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5A32-5CCB-4C97-8643-F922A31969C3}">
  <dimension ref="A1:F7"/>
  <sheetViews>
    <sheetView workbookViewId="0">
      <selection activeCell="B2" sqref="B2"/>
    </sheetView>
  </sheetViews>
  <sheetFormatPr defaultRowHeight="14.4" x14ac:dyDescent="0.3"/>
  <sheetData>
    <row r="1" spans="1:6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10</v>
      </c>
      <c r="B2" s="2" t="s">
        <v>12</v>
      </c>
      <c r="C2" s="2"/>
      <c r="D2" s="2" t="s">
        <v>12</v>
      </c>
      <c r="E2" s="2"/>
      <c r="F2" s="2"/>
    </row>
    <row r="3" spans="1:6" x14ac:dyDescent="0.3">
      <c r="A3">
        <v>11</v>
      </c>
      <c r="B3" s="2" t="s">
        <v>15</v>
      </c>
      <c r="C3" s="2" t="s">
        <v>13</v>
      </c>
      <c r="D3" s="2" t="s">
        <v>15</v>
      </c>
      <c r="E3" s="2" t="s">
        <v>13</v>
      </c>
      <c r="F3" s="2"/>
    </row>
    <row r="4" spans="1:6" x14ac:dyDescent="0.3">
      <c r="A4">
        <v>12</v>
      </c>
      <c r="B4" s="2" t="s">
        <v>17</v>
      </c>
      <c r="C4" s="2" t="s">
        <v>13</v>
      </c>
      <c r="D4" s="2" t="s">
        <v>18</v>
      </c>
      <c r="E4" s="2" t="s">
        <v>13</v>
      </c>
      <c r="F4" s="2" t="s">
        <v>14</v>
      </c>
    </row>
    <row r="5" spans="1:6" x14ac:dyDescent="0.3">
      <c r="A5">
        <v>13</v>
      </c>
      <c r="B5" s="2" t="s">
        <v>19</v>
      </c>
      <c r="C5" s="2"/>
      <c r="D5" s="2" t="s">
        <v>20</v>
      </c>
      <c r="E5" s="2"/>
      <c r="F5" s="2" t="s">
        <v>14</v>
      </c>
    </row>
    <row r="6" spans="1:6" x14ac:dyDescent="0.3">
      <c r="A6">
        <v>14</v>
      </c>
      <c r="B6" s="2" t="s">
        <v>16</v>
      </c>
      <c r="C6" s="2"/>
      <c r="D6" s="2" t="s">
        <v>16</v>
      </c>
      <c r="E6" s="2"/>
      <c r="F6" s="2"/>
    </row>
    <row r="7" spans="1:6" x14ac:dyDescent="0.3">
      <c r="A7">
        <v>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02F0-3D2A-40DB-AA4A-9D4424EBA80F}">
  <dimension ref="A1:F15"/>
  <sheetViews>
    <sheetView workbookViewId="0">
      <selection activeCell="B6" sqref="A1:F15"/>
    </sheetView>
  </sheetViews>
  <sheetFormatPr defaultRowHeight="14.4" x14ac:dyDescent="0.3"/>
  <cols>
    <col min="1" max="1" width="10.5546875" bestFit="1" customWidth="1"/>
    <col min="2" max="3" width="4.109375" bestFit="1" customWidth="1"/>
    <col min="4" max="4" width="5.77734375" bestFit="1" customWidth="1"/>
    <col min="5" max="5" width="4.21875" bestFit="1" customWidth="1"/>
    <col min="6" max="6" width="3.88671875" bestFit="1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7</v>
      </c>
      <c r="B2">
        <v>1</v>
      </c>
      <c r="D2">
        <v>1</v>
      </c>
    </row>
    <row r="3" spans="1:6" x14ac:dyDescent="0.3">
      <c r="A3">
        <v>8</v>
      </c>
      <c r="B3" t="s">
        <v>6</v>
      </c>
      <c r="C3">
        <v>2</v>
      </c>
      <c r="D3" t="s">
        <v>6</v>
      </c>
      <c r="E3">
        <v>2</v>
      </c>
    </row>
    <row r="4" spans="1:6" x14ac:dyDescent="0.3">
      <c r="A4">
        <v>9</v>
      </c>
      <c r="B4" t="s">
        <v>7</v>
      </c>
      <c r="C4">
        <v>2</v>
      </c>
      <c r="D4" t="s">
        <v>9</v>
      </c>
      <c r="E4">
        <v>2</v>
      </c>
      <c r="F4">
        <v>3</v>
      </c>
    </row>
    <row r="5" spans="1:6" x14ac:dyDescent="0.3">
      <c r="A5">
        <v>10</v>
      </c>
      <c r="B5" t="s">
        <v>8</v>
      </c>
      <c r="D5" t="s">
        <v>10</v>
      </c>
      <c r="F5">
        <v>3</v>
      </c>
    </row>
    <row r="6" spans="1:6" x14ac:dyDescent="0.3">
      <c r="A6">
        <v>11</v>
      </c>
      <c r="B6">
        <v>5</v>
      </c>
      <c r="D6">
        <v>5</v>
      </c>
    </row>
    <row r="7" spans="1:6" x14ac:dyDescent="0.3">
      <c r="A7">
        <v>12</v>
      </c>
    </row>
    <row r="8" spans="1:6" x14ac:dyDescent="0.3">
      <c r="A8">
        <v>13</v>
      </c>
    </row>
    <row r="9" spans="1:6" x14ac:dyDescent="0.3">
      <c r="A9">
        <v>14</v>
      </c>
    </row>
    <row r="10" spans="1:6" x14ac:dyDescent="0.3">
      <c r="A10">
        <v>15</v>
      </c>
    </row>
    <row r="11" spans="1:6" x14ac:dyDescent="0.3">
      <c r="A11">
        <v>16</v>
      </c>
    </row>
    <row r="12" spans="1:6" x14ac:dyDescent="0.3">
      <c r="A12">
        <v>17</v>
      </c>
    </row>
    <row r="13" spans="1:6" x14ac:dyDescent="0.3">
      <c r="A13">
        <v>18</v>
      </c>
    </row>
    <row r="14" spans="1:6" x14ac:dyDescent="0.3">
      <c r="A14">
        <v>19</v>
      </c>
    </row>
    <row r="15" spans="1:6" x14ac:dyDescent="0.3">
      <c r="A1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826E-F419-49B4-AF6F-A6CE69D2F56F}">
  <dimension ref="A1:Q33"/>
  <sheetViews>
    <sheetView workbookViewId="0">
      <selection activeCell="R1" sqref="R1"/>
    </sheetView>
  </sheetViews>
  <sheetFormatPr defaultRowHeight="14.4" x14ac:dyDescent="0.3"/>
  <cols>
    <col min="1" max="1" width="3" customWidth="1"/>
    <col min="2" max="5" width="8.77734375" bestFit="1" customWidth="1"/>
    <col min="6" max="6" width="4.109375" bestFit="1" customWidth="1"/>
    <col min="7" max="7" width="1.6640625" bestFit="1" customWidth="1"/>
    <col min="8" max="8" width="3.77734375" bestFit="1" customWidth="1"/>
    <col min="9" max="9" width="15.5546875" bestFit="1" customWidth="1"/>
    <col min="10" max="12" width="11.33203125" bestFit="1" customWidth="1"/>
    <col min="13" max="13" width="10.44140625" bestFit="1" customWidth="1"/>
    <col min="14" max="14" width="2.88671875" bestFit="1" customWidth="1"/>
  </cols>
  <sheetData>
    <row r="1" spans="1:17" x14ac:dyDescent="0.3">
      <c r="A1" t="s">
        <v>29</v>
      </c>
      <c r="B1" s="4" t="s">
        <v>25</v>
      </c>
      <c r="C1" s="4" t="s">
        <v>26</v>
      </c>
      <c r="D1" s="4" t="s">
        <v>27</v>
      </c>
      <c r="E1" s="4" t="s">
        <v>28</v>
      </c>
      <c r="G1" t="s">
        <v>22</v>
      </c>
      <c r="P1" t="s">
        <v>30</v>
      </c>
    </row>
    <row r="2" spans="1:17" x14ac:dyDescent="0.3">
      <c r="A2" s="4">
        <v>1</v>
      </c>
      <c r="B2" s="3">
        <v>1</v>
      </c>
      <c r="C2" s="3">
        <v>1</v>
      </c>
      <c r="D2" s="3">
        <v>1</v>
      </c>
      <c r="E2" s="3">
        <v>1</v>
      </c>
      <c r="H2" t="str">
        <f>CHAR(34)&amp;A2&amp;CHAR(34)</f>
        <v>"1"</v>
      </c>
      <c r="I2" t="s">
        <v>31</v>
      </c>
      <c r="J2" t="str">
        <f>IF(B2,CHAR(34)&amp;B$1&amp;CHAR(34)&amp;IF(COUNTBLANK(K2:M2)=3,"",", "),"")</f>
        <v xml:space="preserve">"INF01112", </v>
      </c>
      <c r="K2" t="str">
        <f>IF(C2,CHAR(34)&amp;C$1&amp;CHAR(34)&amp;IF(COUNTBLANK(L2:M2)=2,"",", "),"")</f>
        <v xml:space="preserve">"INF01113", </v>
      </c>
      <c r="L2" t="str">
        <f>IF(D2,CHAR(34)&amp;D$1&amp;CHAR(34)&amp;IF(COUNTBLANK(M2)=1,"",", "),"")</f>
        <v xml:space="preserve">"INF01114", </v>
      </c>
      <c r="M2" t="str">
        <f>IF(E2,CHAR(34)&amp;E$1&amp;CHAR(34),"")</f>
        <v>"INF01115"</v>
      </c>
      <c r="N2" t="s">
        <v>21</v>
      </c>
      <c r="P2" s="4" t="s">
        <v>25</v>
      </c>
      <c r="Q2">
        <v>1</v>
      </c>
    </row>
    <row r="3" spans="1:17" x14ac:dyDescent="0.3">
      <c r="A3" s="4">
        <v>2</v>
      </c>
      <c r="B3" s="3">
        <v>1</v>
      </c>
      <c r="C3" s="3">
        <v>1</v>
      </c>
      <c r="D3" s="3">
        <v>1</v>
      </c>
      <c r="E3" s="3">
        <v>0</v>
      </c>
      <c r="H3" t="str">
        <f t="shared" ref="H3:H17" si="0">CHAR(34)&amp;A3&amp;CHAR(34)</f>
        <v>"2"</v>
      </c>
      <c r="I3" t="s">
        <v>31</v>
      </c>
      <c r="J3" t="str">
        <f t="shared" ref="J3:J22" si="1">IF(B3,CHAR(34)&amp;B$1&amp;CHAR(34)&amp;IF(COUNTBLANK(K3:M3)=3,"",", "),"")</f>
        <v xml:space="preserve">"INF01112", </v>
      </c>
      <c r="K3" t="str">
        <f t="shared" ref="K3:K22" si="2">IF(C3,CHAR(34)&amp;C$1&amp;CHAR(34)&amp;IF(COUNTBLANK(L3:M3)=2,"",", "),"")</f>
        <v xml:space="preserve">"INF01113", </v>
      </c>
      <c r="L3" t="str">
        <f t="shared" ref="L3:L22" si="3">IF(D3,CHAR(34)&amp;D$1&amp;CHAR(34)&amp;IF(COUNTBLANK(M3)=1,"",", "),"")</f>
        <v>"INF01114"</v>
      </c>
      <c r="M3" t="str">
        <f t="shared" ref="M3:M22" si="4">IF(E3,CHAR(34)&amp;E$1&amp;CHAR(34),"")</f>
        <v/>
      </c>
      <c r="N3" t="s">
        <v>21</v>
      </c>
      <c r="P3" s="4" t="s">
        <v>26</v>
      </c>
      <c r="Q3">
        <v>2</v>
      </c>
    </row>
    <row r="4" spans="1:17" x14ac:dyDescent="0.3">
      <c r="A4" s="4">
        <v>3</v>
      </c>
      <c r="B4" s="3">
        <v>1</v>
      </c>
      <c r="C4" s="3">
        <v>1</v>
      </c>
      <c r="D4" s="3">
        <v>0</v>
      </c>
      <c r="E4" s="3">
        <v>1</v>
      </c>
      <c r="H4" t="str">
        <f t="shared" si="0"/>
        <v>"3"</v>
      </c>
      <c r="I4" t="s">
        <v>31</v>
      </c>
      <c r="J4" t="str">
        <f t="shared" si="1"/>
        <v xml:space="preserve">"INF01112", </v>
      </c>
      <c r="K4" t="str">
        <f t="shared" si="2"/>
        <v xml:space="preserve">"INF01113", </v>
      </c>
      <c r="L4" t="str">
        <f t="shared" si="3"/>
        <v/>
      </c>
      <c r="M4" t="str">
        <f t="shared" si="4"/>
        <v>"INF01115"</v>
      </c>
      <c r="N4" t="s">
        <v>21</v>
      </c>
      <c r="P4" s="4" t="s">
        <v>27</v>
      </c>
      <c r="Q4">
        <v>1</v>
      </c>
    </row>
    <row r="5" spans="1:17" x14ac:dyDescent="0.3">
      <c r="A5" s="4">
        <v>4</v>
      </c>
      <c r="B5" s="3">
        <v>1</v>
      </c>
      <c r="C5" s="3">
        <v>1</v>
      </c>
      <c r="D5" s="3">
        <v>0</v>
      </c>
      <c r="E5" s="3">
        <v>0</v>
      </c>
      <c r="H5" t="str">
        <f t="shared" si="0"/>
        <v>"4"</v>
      </c>
      <c r="I5" t="s">
        <v>31</v>
      </c>
      <c r="J5" t="str">
        <f t="shared" si="1"/>
        <v xml:space="preserve">"INF01112", </v>
      </c>
      <c r="K5" t="str">
        <f t="shared" si="2"/>
        <v>"INF01113"</v>
      </c>
      <c r="L5" t="str">
        <f t="shared" si="3"/>
        <v/>
      </c>
      <c r="M5" t="str">
        <f t="shared" si="4"/>
        <v/>
      </c>
      <c r="N5" t="s">
        <v>21</v>
      </c>
      <c r="P5" s="4" t="s">
        <v>28</v>
      </c>
      <c r="Q5">
        <v>0</v>
      </c>
    </row>
    <row r="6" spans="1:17" x14ac:dyDescent="0.3">
      <c r="A6" s="4">
        <v>5</v>
      </c>
      <c r="B6" s="3">
        <v>1</v>
      </c>
      <c r="C6" s="3">
        <v>0</v>
      </c>
      <c r="D6" s="3">
        <v>1</v>
      </c>
      <c r="E6" s="3">
        <v>1</v>
      </c>
      <c r="H6" t="str">
        <f t="shared" si="0"/>
        <v>"5"</v>
      </c>
      <c r="I6" t="s">
        <v>31</v>
      </c>
      <c r="J6" t="str">
        <f t="shared" si="1"/>
        <v xml:space="preserve">"INF01112", </v>
      </c>
      <c r="K6" t="str">
        <f t="shared" si="2"/>
        <v/>
      </c>
      <c r="L6" t="str">
        <f t="shared" si="3"/>
        <v xml:space="preserve">"INF01114", </v>
      </c>
      <c r="M6" t="str">
        <f t="shared" si="4"/>
        <v>"INF01115"</v>
      </c>
      <c r="N6" t="s">
        <v>21</v>
      </c>
    </row>
    <row r="7" spans="1:17" x14ac:dyDescent="0.3">
      <c r="A7" s="4">
        <v>6</v>
      </c>
      <c r="B7" s="3">
        <v>1</v>
      </c>
      <c r="C7" s="3">
        <v>0</v>
      </c>
      <c r="D7" s="3">
        <v>1</v>
      </c>
      <c r="E7" s="3">
        <v>0</v>
      </c>
      <c r="H7" t="str">
        <f t="shared" si="0"/>
        <v>"6"</v>
      </c>
      <c r="I7" t="s">
        <v>31</v>
      </c>
      <c r="J7" t="str">
        <f t="shared" si="1"/>
        <v xml:space="preserve">"INF01112", </v>
      </c>
      <c r="K7" t="str">
        <f t="shared" si="2"/>
        <v/>
      </c>
      <c r="L7" t="str">
        <f t="shared" si="3"/>
        <v>"INF01114"</v>
      </c>
      <c r="M7" t="str">
        <f t="shared" si="4"/>
        <v/>
      </c>
      <c r="N7" t="s">
        <v>21</v>
      </c>
    </row>
    <row r="8" spans="1:17" x14ac:dyDescent="0.3">
      <c r="A8" s="4">
        <v>7</v>
      </c>
      <c r="B8" s="3">
        <v>1</v>
      </c>
      <c r="C8" s="3">
        <v>0</v>
      </c>
      <c r="D8" s="3">
        <v>0</v>
      </c>
      <c r="E8" s="3">
        <v>1</v>
      </c>
      <c r="H8" t="str">
        <f t="shared" si="0"/>
        <v>"7"</v>
      </c>
      <c r="I8" t="s">
        <v>31</v>
      </c>
      <c r="J8" t="str">
        <f t="shared" si="1"/>
        <v xml:space="preserve">"INF01112", </v>
      </c>
      <c r="K8" t="str">
        <f t="shared" si="2"/>
        <v/>
      </c>
      <c r="L8" t="str">
        <f t="shared" si="3"/>
        <v/>
      </c>
      <c r="M8" t="str">
        <f t="shared" si="4"/>
        <v>"INF01115"</v>
      </c>
      <c r="N8" t="s">
        <v>21</v>
      </c>
    </row>
    <row r="9" spans="1:17" x14ac:dyDescent="0.3">
      <c r="A9" s="4">
        <v>8</v>
      </c>
      <c r="B9" s="3">
        <v>1</v>
      </c>
      <c r="C9" s="3">
        <v>0</v>
      </c>
      <c r="D9" s="3">
        <v>0</v>
      </c>
      <c r="E9" s="3">
        <v>0</v>
      </c>
      <c r="H9" t="str">
        <f t="shared" si="0"/>
        <v>"8"</v>
      </c>
      <c r="I9" t="s">
        <v>31</v>
      </c>
      <c r="J9" t="str">
        <f t="shared" si="1"/>
        <v>"INF01112"</v>
      </c>
      <c r="K9" t="str">
        <f t="shared" si="2"/>
        <v/>
      </c>
      <c r="L9" t="str">
        <f t="shared" si="3"/>
        <v/>
      </c>
      <c r="M9" t="str">
        <f t="shared" si="4"/>
        <v/>
      </c>
      <c r="N9" t="s">
        <v>21</v>
      </c>
    </row>
    <row r="10" spans="1:17" x14ac:dyDescent="0.3">
      <c r="A10" s="4">
        <v>9</v>
      </c>
      <c r="B10" s="3">
        <v>0</v>
      </c>
      <c r="C10" s="3">
        <v>1</v>
      </c>
      <c r="D10" s="3">
        <v>1</v>
      </c>
      <c r="E10" s="3">
        <v>1</v>
      </c>
      <c r="H10" t="str">
        <f t="shared" si="0"/>
        <v>"9"</v>
      </c>
      <c r="I10" t="s">
        <v>31</v>
      </c>
      <c r="J10" t="str">
        <f t="shared" si="1"/>
        <v/>
      </c>
      <c r="K10" t="str">
        <f t="shared" si="2"/>
        <v xml:space="preserve">"INF01113", </v>
      </c>
      <c r="L10" t="str">
        <f t="shared" si="3"/>
        <v xml:space="preserve">"INF01114", </v>
      </c>
      <c r="M10" t="str">
        <f t="shared" si="4"/>
        <v>"INF01115"</v>
      </c>
      <c r="N10" t="s">
        <v>21</v>
      </c>
    </row>
    <row r="11" spans="1:17" x14ac:dyDescent="0.3">
      <c r="A11" s="4">
        <v>10</v>
      </c>
      <c r="B11" s="3">
        <v>0</v>
      </c>
      <c r="C11" s="3">
        <v>1</v>
      </c>
      <c r="D11" s="3">
        <v>1</v>
      </c>
      <c r="E11" s="3">
        <v>0</v>
      </c>
      <c r="H11" t="str">
        <f t="shared" si="0"/>
        <v>"10"</v>
      </c>
      <c r="I11" t="s">
        <v>31</v>
      </c>
      <c r="J11" t="str">
        <f t="shared" si="1"/>
        <v/>
      </c>
      <c r="K11" t="str">
        <f t="shared" si="2"/>
        <v xml:space="preserve">"INF01113", </v>
      </c>
      <c r="L11" t="str">
        <f t="shared" si="3"/>
        <v>"INF01114"</v>
      </c>
      <c r="M11" t="str">
        <f t="shared" si="4"/>
        <v/>
      </c>
      <c r="N11" t="s">
        <v>21</v>
      </c>
    </row>
    <row r="12" spans="1:17" x14ac:dyDescent="0.3">
      <c r="A12" s="4">
        <v>11</v>
      </c>
      <c r="B12" s="3">
        <v>0</v>
      </c>
      <c r="C12" s="3">
        <v>1</v>
      </c>
      <c r="D12" s="3">
        <v>0</v>
      </c>
      <c r="E12" s="3">
        <v>1</v>
      </c>
      <c r="H12" t="str">
        <f t="shared" si="0"/>
        <v>"11"</v>
      </c>
      <c r="I12" t="s">
        <v>31</v>
      </c>
      <c r="J12" t="str">
        <f t="shared" si="1"/>
        <v/>
      </c>
      <c r="K12" t="str">
        <f t="shared" si="2"/>
        <v xml:space="preserve">"INF01113", </v>
      </c>
      <c r="L12" t="str">
        <f t="shared" si="3"/>
        <v/>
      </c>
      <c r="M12" t="str">
        <f t="shared" si="4"/>
        <v>"INF01115"</v>
      </c>
      <c r="N12" t="s">
        <v>21</v>
      </c>
    </row>
    <row r="13" spans="1:17" x14ac:dyDescent="0.3">
      <c r="A13" s="4">
        <v>12</v>
      </c>
      <c r="B13" s="3">
        <v>0</v>
      </c>
      <c r="C13" s="3">
        <v>1</v>
      </c>
      <c r="D13" s="3">
        <v>0</v>
      </c>
      <c r="E13" s="3">
        <v>0</v>
      </c>
      <c r="H13" t="str">
        <f t="shared" si="0"/>
        <v>"12"</v>
      </c>
      <c r="I13" t="s">
        <v>31</v>
      </c>
      <c r="J13" t="str">
        <f t="shared" si="1"/>
        <v/>
      </c>
      <c r="K13" t="str">
        <f t="shared" si="2"/>
        <v>"INF01113"</v>
      </c>
      <c r="L13" t="str">
        <f t="shared" si="3"/>
        <v/>
      </c>
      <c r="M13" t="str">
        <f t="shared" si="4"/>
        <v/>
      </c>
      <c r="N13" t="s">
        <v>21</v>
      </c>
    </row>
    <row r="14" spans="1:17" x14ac:dyDescent="0.3">
      <c r="A14" s="4">
        <v>13</v>
      </c>
      <c r="B14" s="3">
        <v>0</v>
      </c>
      <c r="C14" s="3">
        <v>0</v>
      </c>
      <c r="D14" s="3">
        <v>1</v>
      </c>
      <c r="E14" s="3">
        <v>1</v>
      </c>
      <c r="H14" t="str">
        <f t="shared" si="0"/>
        <v>"13"</v>
      </c>
      <c r="I14" t="s">
        <v>31</v>
      </c>
      <c r="J14" t="str">
        <f t="shared" si="1"/>
        <v/>
      </c>
      <c r="K14" t="str">
        <f t="shared" si="2"/>
        <v/>
      </c>
      <c r="L14" t="str">
        <f t="shared" si="3"/>
        <v xml:space="preserve">"INF01114", </v>
      </c>
      <c r="M14" t="str">
        <f t="shared" si="4"/>
        <v>"INF01115"</v>
      </c>
      <c r="N14" t="s">
        <v>21</v>
      </c>
    </row>
    <row r="15" spans="1:17" x14ac:dyDescent="0.3">
      <c r="A15" s="4">
        <v>14</v>
      </c>
      <c r="B15" s="3">
        <v>0</v>
      </c>
      <c r="C15" s="3">
        <v>0</v>
      </c>
      <c r="D15" s="3">
        <v>1</v>
      </c>
      <c r="E15" s="3">
        <v>0</v>
      </c>
      <c r="H15" t="str">
        <f t="shared" si="0"/>
        <v>"14"</v>
      </c>
      <c r="I15" t="s">
        <v>31</v>
      </c>
      <c r="J15" t="str">
        <f t="shared" si="1"/>
        <v/>
      </c>
      <c r="K15" t="str">
        <f t="shared" si="2"/>
        <v/>
      </c>
      <c r="L15" t="str">
        <f t="shared" si="3"/>
        <v>"INF01114"</v>
      </c>
      <c r="M15" t="str">
        <f t="shared" si="4"/>
        <v/>
      </c>
      <c r="N15" t="s">
        <v>21</v>
      </c>
    </row>
    <row r="16" spans="1:17" x14ac:dyDescent="0.3">
      <c r="A16" s="4">
        <v>15</v>
      </c>
      <c r="B16" s="3">
        <v>0</v>
      </c>
      <c r="C16" s="3">
        <v>0</v>
      </c>
      <c r="D16" s="3">
        <v>0</v>
      </c>
      <c r="E16" s="3">
        <v>1</v>
      </c>
      <c r="H16" t="str">
        <f t="shared" si="0"/>
        <v>"15"</v>
      </c>
      <c r="I16" t="s">
        <v>31</v>
      </c>
      <c r="J16" t="str">
        <f t="shared" si="1"/>
        <v/>
      </c>
      <c r="K16" t="str">
        <f t="shared" si="2"/>
        <v/>
      </c>
      <c r="L16" t="str">
        <f t="shared" si="3"/>
        <v/>
      </c>
      <c r="M16" t="str">
        <f t="shared" si="4"/>
        <v>"INF01115"</v>
      </c>
      <c r="N16" t="s">
        <v>21</v>
      </c>
    </row>
    <row r="17" spans="1:14" x14ac:dyDescent="0.3">
      <c r="A17" s="4">
        <v>16</v>
      </c>
      <c r="B17" s="3">
        <v>0</v>
      </c>
      <c r="C17" s="3">
        <v>0</v>
      </c>
      <c r="D17" s="3">
        <v>0</v>
      </c>
      <c r="E17" s="3">
        <v>0</v>
      </c>
      <c r="H17" t="str">
        <f t="shared" si="0"/>
        <v>"16"</v>
      </c>
      <c r="I17" t="s">
        <v>31</v>
      </c>
      <c r="J17" t="str">
        <f t="shared" si="1"/>
        <v/>
      </c>
      <c r="K17" t="str">
        <f t="shared" si="2"/>
        <v/>
      </c>
      <c r="L17" t="str">
        <f t="shared" si="3"/>
        <v/>
      </c>
      <c r="M17" t="str">
        <f t="shared" si="4"/>
        <v/>
      </c>
      <c r="N17" t="s">
        <v>21</v>
      </c>
    </row>
    <row r="18" spans="1:14" x14ac:dyDescent="0.3">
      <c r="A18" s="4"/>
      <c r="B18" s="3"/>
      <c r="C18" s="3"/>
      <c r="D18" s="3"/>
      <c r="E18" s="3"/>
      <c r="F18" t="s">
        <v>24</v>
      </c>
      <c r="J18" t="str">
        <f t="shared" si="1"/>
        <v/>
      </c>
      <c r="K18" t="str">
        <f t="shared" si="2"/>
        <v/>
      </c>
      <c r="L18" t="str">
        <f t="shared" si="3"/>
        <v/>
      </c>
      <c r="M18" t="str">
        <f t="shared" si="4"/>
        <v/>
      </c>
    </row>
    <row r="19" spans="1:14" x14ac:dyDescent="0.3">
      <c r="A19" s="4">
        <v>17</v>
      </c>
      <c r="B19" s="3">
        <v>1</v>
      </c>
      <c r="C19" s="3">
        <v>1</v>
      </c>
      <c r="D19" s="3">
        <v>1</v>
      </c>
      <c r="E19" s="3">
        <v>1</v>
      </c>
      <c r="H19" t="str">
        <f t="shared" ref="H19:H22" si="5">CHAR(34)&amp;A19&amp;CHAR(34)</f>
        <v>"17"</v>
      </c>
      <c r="I19" t="s">
        <v>31</v>
      </c>
      <c r="J19" t="str">
        <f t="shared" si="1"/>
        <v xml:space="preserve">"INF01112", </v>
      </c>
      <c r="K19" t="str">
        <f t="shared" si="2"/>
        <v xml:space="preserve">"INF01113", </v>
      </c>
      <c r="L19" t="str">
        <f t="shared" si="3"/>
        <v xml:space="preserve">"INF01114", </v>
      </c>
      <c r="M19" t="str">
        <f t="shared" si="4"/>
        <v>"INF01115"</v>
      </c>
      <c r="N19" t="s">
        <v>21</v>
      </c>
    </row>
    <row r="20" spans="1:14" x14ac:dyDescent="0.3">
      <c r="A20" s="4">
        <v>18</v>
      </c>
      <c r="B20" s="3"/>
      <c r="C20" s="3">
        <v>1</v>
      </c>
      <c r="D20" s="3">
        <v>1</v>
      </c>
      <c r="E20" s="3">
        <v>1</v>
      </c>
      <c r="H20" t="str">
        <f t="shared" si="5"/>
        <v>"18"</v>
      </c>
      <c r="I20" t="s">
        <v>31</v>
      </c>
      <c r="J20" t="str">
        <f t="shared" si="1"/>
        <v/>
      </c>
      <c r="K20" t="str">
        <f t="shared" si="2"/>
        <v xml:space="preserve">"INF01113", </v>
      </c>
      <c r="L20" t="str">
        <f t="shared" si="3"/>
        <v xml:space="preserve">"INF01114", </v>
      </c>
      <c r="M20" t="str">
        <f t="shared" si="4"/>
        <v>"INF01115"</v>
      </c>
      <c r="N20" t="s">
        <v>21</v>
      </c>
    </row>
    <row r="21" spans="1:14" x14ac:dyDescent="0.3">
      <c r="A21" s="4">
        <v>19</v>
      </c>
      <c r="B21" s="3"/>
      <c r="C21" s="3"/>
      <c r="D21" s="3">
        <v>1</v>
      </c>
      <c r="E21" s="3">
        <v>1</v>
      </c>
      <c r="H21" t="str">
        <f t="shared" si="5"/>
        <v>"19"</v>
      </c>
      <c r="I21" t="s">
        <v>31</v>
      </c>
      <c r="J21" t="str">
        <f t="shared" si="1"/>
        <v/>
      </c>
      <c r="K21" t="str">
        <f t="shared" si="2"/>
        <v/>
      </c>
      <c r="L21" t="str">
        <f t="shared" si="3"/>
        <v xml:space="preserve">"INF01114", </v>
      </c>
      <c r="M21" t="str">
        <f t="shared" si="4"/>
        <v>"INF01115"</v>
      </c>
      <c r="N21" t="s">
        <v>21</v>
      </c>
    </row>
    <row r="22" spans="1:14" x14ac:dyDescent="0.3">
      <c r="A22" s="4">
        <v>20</v>
      </c>
      <c r="B22" s="3"/>
      <c r="C22" s="3"/>
      <c r="D22" s="3"/>
      <c r="E22" s="3">
        <v>1</v>
      </c>
      <c r="H22" t="str">
        <f t="shared" si="5"/>
        <v>"20"</v>
      </c>
      <c r="I22" t="s">
        <v>31</v>
      </c>
      <c r="J22" t="str">
        <f t="shared" si="1"/>
        <v/>
      </c>
      <c r="K22" t="str">
        <f t="shared" si="2"/>
        <v/>
      </c>
      <c r="L22" t="str">
        <f t="shared" si="3"/>
        <v/>
      </c>
      <c r="M22" t="str">
        <f t="shared" si="4"/>
        <v>"INF01115"</v>
      </c>
      <c r="N22" t="s">
        <v>21</v>
      </c>
    </row>
    <row r="23" spans="1:14" x14ac:dyDescent="0.3">
      <c r="A23" s="4"/>
      <c r="B23" s="3"/>
      <c r="C23" s="3"/>
      <c r="D23" s="3"/>
      <c r="E23" s="3"/>
      <c r="G23" t="s">
        <v>23</v>
      </c>
    </row>
    <row r="24" spans="1:14" x14ac:dyDescent="0.3">
      <c r="A24" s="4"/>
      <c r="B24" s="3"/>
      <c r="C24" s="3"/>
      <c r="D24" s="3"/>
      <c r="E24" s="3"/>
    </row>
    <row r="25" spans="1:14" x14ac:dyDescent="0.3">
      <c r="A25" s="4"/>
      <c r="B25" s="3"/>
      <c r="C25" s="3"/>
      <c r="D25" s="3"/>
      <c r="E25" s="3"/>
    </row>
    <row r="26" spans="1:14" x14ac:dyDescent="0.3">
      <c r="A26" s="4"/>
      <c r="B26" s="3"/>
      <c r="C26" s="3"/>
      <c r="D26" s="3"/>
      <c r="E26" s="3"/>
    </row>
    <row r="27" spans="1:14" x14ac:dyDescent="0.3">
      <c r="A27" s="4"/>
      <c r="B27" s="3"/>
      <c r="C27" s="3"/>
      <c r="D27" s="3"/>
      <c r="E27" s="3"/>
    </row>
    <row r="28" spans="1:14" x14ac:dyDescent="0.3">
      <c r="A28" s="4"/>
      <c r="B28" s="3"/>
      <c r="C28" s="3"/>
      <c r="D28" s="3"/>
      <c r="E28" s="3"/>
    </row>
    <row r="29" spans="1:14" x14ac:dyDescent="0.3">
      <c r="A29" s="4"/>
      <c r="B29" s="3"/>
      <c r="C29" s="3"/>
      <c r="D29" s="3"/>
      <c r="E29" s="3"/>
    </row>
    <row r="30" spans="1:14" x14ac:dyDescent="0.3">
      <c r="A30" s="4"/>
      <c r="B30" s="3"/>
      <c r="C30" s="3"/>
      <c r="D30" s="3"/>
      <c r="E30" s="3"/>
    </row>
    <row r="31" spans="1:14" x14ac:dyDescent="0.3">
      <c r="A31" s="4"/>
      <c r="B31" s="3"/>
      <c r="C31" s="3"/>
      <c r="D31" s="3"/>
      <c r="E31" s="3"/>
    </row>
    <row r="32" spans="1:14" x14ac:dyDescent="0.3">
      <c r="A32" s="4"/>
      <c r="B32" s="3"/>
      <c r="C32" s="3"/>
      <c r="D32" s="3"/>
      <c r="E32" s="3"/>
    </row>
    <row r="33" spans="1:5" x14ac:dyDescent="0.3">
      <c r="A33" s="4"/>
      <c r="B33" s="3"/>
      <c r="C33" s="3"/>
      <c r="D33" s="3"/>
      <c r="E3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B15C-BD37-4356-B3C7-0C01201858E9}">
  <dimension ref="A1:Y33"/>
  <sheetViews>
    <sheetView topLeftCell="J1" workbookViewId="0">
      <selection activeCell="U9" sqref="U9"/>
    </sheetView>
  </sheetViews>
  <sheetFormatPr defaultRowHeight="14.4" x14ac:dyDescent="0.3"/>
  <cols>
    <col min="1" max="1" width="3" customWidth="1"/>
    <col min="2" max="5" width="8.77734375" bestFit="1" customWidth="1"/>
    <col min="6" max="6" width="4.109375" bestFit="1" customWidth="1"/>
    <col min="7" max="7" width="1.6640625" bestFit="1" customWidth="1"/>
    <col min="8" max="8" width="3.77734375" bestFit="1" customWidth="1"/>
    <col min="9" max="9" width="15.5546875" bestFit="1" customWidth="1"/>
    <col min="10" max="12" width="11.33203125" bestFit="1" customWidth="1"/>
    <col min="13" max="13" width="10.44140625" bestFit="1" customWidth="1"/>
    <col min="14" max="14" width="2.88671875" bestFit="1" customWidth="1"/>
    <col min="15" max="15" width="9.109375" bestFit="1" customWidth="1"/>
    <col min="16" max="16" width="9.33203125" bestFit="1" customWidth="1"/>
    <col min="17" max="17" width="7.21875" bestFit="1" customWidth="1"/>
    <col min="19" max="19" width="7.77734375" bestFit="1" customWidth="1"/>
    <col min="20" max="20" width="10" bestFit="1" customWidth="1"/>
    <col min="21" max="22" width="15.44140625" bestFit="1" customWidth="1"/>
    <col min="24" max="24" width="6.33203125" customWidth="1"/>
    <col min="25" max="25" width="13.21875" bestFit="1" customWidth="1"/>
  </cols>
  <sheetData>
    <row r="1" spans="1:25" x14ac:dyDescent="0.3">
      <c r="A1" t="s">
        <v>29</v>
      </c>
      <c r="B1" s="4" t="s">
        <v>25</v>
      </c>
      <c r="C1" s="4" t="s">
        <v>26</v>
      </c>
      <c r="D1" s="4" t="s">
        <v>27</v>
      </c>
      <c r="E1" s="4" t="s">
        <v>28</v>
      </c>
      <c r="G1" t="s">
        <v>22</v>
      </c>
      <c r="O1" t="s">
        <v>32</v>
      </c>
      <c r="P1" t="s">
        <v>37</v>
      </c>
      <c r="Q1" t="s">
        <v>30</v>
      </c>
      <c r="S1" t="s">
        <v>33</v>
      </c>
      <c r="T1" t="s">
        <v>34</v>
      </c>
      <c r="U1" t="s">
        <v>38</v>
      </c>
      <c r="V1" t="s">
        <v>39</v>
      </c>
      <c r="X1" s="4" t="s">
        <v>35</v>
      </c>
      <c r="Y1" t="s">
        <v>36</v>
      </c>
    </row>
    <row r="2" spans="1:25" x14ac:dyDescent="0.3">
      <c r="A2" s="4">
        <v>1</v>
      </c>
      <c r="B2" s="3">
        <v>1</v>
      </c>
      <c r="C2" s="3">
        <v>1</v>
      </c>
      <c r="D2" s="3">
        <v>1</v>
      </c>
      <c r="E2" s="3">
        <v>1</v>
      </c>
      <c r="H2" t="str">
        <f>CHAR(34)&amp;A2&amp;CHAR(34)</f>
        <v>"1"</v>
      </c>
      <c r="I2" t="s">
        <v>31</v>
      </c>
      <c r="J2" t="str">
        <f>IF(B2,CHAR(34)&amp;B$1&amp;CHAR(34)&amp;IF(COUNTBLANK(K2:M2)=3,"",", "),"")</f>
        <v xml:space="preserve">"INF01112", </v>
      </c>
      <c r="K2" t="str">
        <f>IF(C2,CHAR(34)&amp;C$1&amp;CHAR(34)&amp;IF(COUNTBLANK(L2:M2)=2,"",", "),"")</f>
        <v xml:space="preserve">"INF01113", </v>
      </c>
      <c r="L2" t="str">
        <f>IF(D2,CHAR(34)&amp;D$1&amp;CHAR(34)&amp;IF(COUNTBLANK(M2)=1,"",", "),"")</f>
        <v xml:space="preserve">"INF01114", </v>
      </c>
      <c r="M2" t="str">
        <f>IF(E2,CHAR(34)&amp;E$1&amp;CHAR(34),"")</f>
        <v>"INF01115"</v>
      </c>
      <c r="N2" t="s">
        <v>21</v>
      </c>
      <c r="O2">
        <v>9</v>
      </c>
      <c r="P2" s="5" t="s">
        <v>25</v>
      </c>
      <c r="Q2">
        <v>3</v>
      </c>
      <c r="S2">
        <v>1</v>
      </c>
      <c r="T2" s="5" t="s">
        <v>25</v>
      </c>
      <c r="U2" t="s">
        <v>12</v>
      </c>
      <c r="V2" t="s">
        <v>12</v>
      </c>
      <c r="X2" t="s">
        <v>12</v>
      </c>
      <c r="Y2">
        <v>100</v>
      </c>
    </row>
    <row r="3" spans="1:25" x14ac:dyDescent="0.3">
      <c r="A3" s="4">
        <v>2</v>
      </c>
      <c r="B3" s="3">
        <v>1</v>
      </c>
      <c r="C3" s="3">
        <v>1</v>
      </c>
      <c r="D3" s="3">
        <v>1</v>
      </c>
      <c r="E3" s="3">
        <v>0</v>
      </c>
      <c r="H3" t="str">
        <f t="shared" ref="H3:H17" si="0">CHAR(34)&amp;A3&amp;CHAR(34)</f>
        <v>"2"</v>
      </c>
      <c r="I3" t="s">
        <v>31</v>
      </c>
      <c r="J3" t="str">
        <f t="shared" ref="J3:J22" si="1">IF(B3,CHAR(34)&amp;B$1&amp;CHAR(34)&amp;IF(COUNTBLANK(K3:M3)=3,"",", "),"")</f>
        <v xml:space="preserve">"INF01112", </v>
      </c>
      <c r="K3" t="str">
        <f t="shared" ref="K3:K22" si="2">IF(C3,CHAR(34)&amp;C$1&amp;CHAR(34)&amp;IF(COUNTBLANK(L3:M3)=2,"",", "),"")</f>
        <v xml:space="preserve">"INF01113", </v>
      </c>
      <c r="L3" t="str">
        <f t="shared" ref="L3:L22" si="3">IF(D3,CHAR(34)&amp;D$1&amp;CHAR(34)&amp;IF(COUNTBLANK(M3)=1,"",", "),"")</f>
        <v>"INF01114"</v>
      </c>
      <c r="M3" t="str">
        <f t="shared" ref="M3:M22" si="4">IF(E3,CHAR(34)&amp;E$1&amp;CHAR(34),"")</f>
        <v/>
      </c>
      <c r="N3" t="s">
        <v>21</v>
      </c>
      <c r="O3">
        <v>10</v>
      </c>
      <c r="P3" s="6" t="s">
        <v>26</v>
      </c>
      <c r="Q3">
        <v>2</v>
      </c>
      <c r="S3">
        <v>5</v>
      </c>
      <c r="T3" s="5" t="s">
        <v>25</v>
      </c>
      <c r="U3" t="s">
        <v>13</v>
      </c>
      <c r="V3" t="s">
        <v>13</v>
      </c>
      <c r="X3" t="s">
        <v>13</v>
      </c>
      <c r="Y3">
        <v>10</v>
      </c>
    </row>
    <row r="4" spans="1:25" x14ac:dyDescent="0.3">
      <c r="A4" s="4">
        <v>3</v>
      </c>
      <c r="B4" s="3">
        <v>1</v>
      </c>
      <c r="C4" s="3">
        <v>1</v>
      </c>
      <c r="D4" s="3">
        <v>0</v>
      </c>
      <c r="E4" s="3">
        <v>1</v>
      </c>
      <c r="H4" t="str">
        <f t="shared" si="0"/>
        <v>"3"</v>
      </c>
      <c r="I4" t="s">
        <v>31</v>
      </c>
      <c r="J4" t="str">
        <f t="shared" si="1"/>
        <v xml:space="preserve">"INF01112", </v>
      </c>
      <c r="K4" t="str">
        <f t="shared" si="2"/>
        <v xml:space="preserve">"INF01113", </v>
      </c>
      <c r="L4" t="str">
        <f t="shared" si="3"/>
        <v/>
      </c>
      <c r="M4" t="str">
        <f t="shared" si="4"/>
        <v>"INF01115"</v>
      </c>
      <c r="N4" t="s">
        <v>21</v>
      </c>
      <c r="O4">
        <v>11</v>
      </c>
      <c r="P4" s="7" t="s">
        <v>27</v>
      </c>
      <c r="Q4">
        <v>1</v>
      </c>
      <c r="S4">
        <v>6</v>
      </c>
      <c r="T4" s="5" t="s">
        <v>25</v>
      </c>
      <c r="U4" t="s">
        <v>14</v>
      </c>
      <c r="V4" t="s">
        <v>14</v>
      </c>
      <c r="X4" t="s">
        <v>14</v>
      </c>
      <c r="Y4">
        <v>1</v>
      </c>
    </row>
    <row r="5" spans="1:25" x14ac:dyDescent="0.3">
      <c r="A5" s="4">
        <v>4</v>
      </c>
      <c r="B5" s="3">
        <v>1</v>
      </c>
      <c r="C5" s="3">
        <v>1</v>
      </c>
      <c r="D5" s="3">
        <v>0</v>
      </c>
      <c r="E5" s="3">
        <v>0</v>
      </c>
      <c r="H5" t="str">
        <f t="shared" si="0"/>
        <v>"4"</v>
      </c>
      <c r="I5" t="s">
        <v>31</v>
      </c>
      <c r="J5" t="str">
        <f t="shared" si="1"/>
        <v xml:space="preserve">"INF01112", </v>
      </c>
      <c r="K5" t="str">
        <f t="shared" si="2"/>
        <v>"INF01113"</v>
      </c>
      <c r="L5" t="str">
        <f t="shared" si="3"/>
        <v/>
      </c>
      <c r="M5" t="str">
        <f t="shared" si="4"/>
        <v/>
      </c>
      <c r="N5" t="s">
        <v>21</v>
      </c>
      <c r="O5">
        <v>12</v>
      </c>
      <c r="P5" s="8" t="s">
        <v>28</v>
      </c>
      <c r="Q5">
        <v>2</v>
      </c>
      <c r="S5">
        <v>2</v>
      </c>
      <c r="T5" s="6" t="s">
        <v>26</v>
      </c>
      <c r="U5" t="s">
        <v>13</v>
      </c>
      <c r="V5" t="s">
        <v>12</v>
      </c>
    </row>
    <row r="6" spans="1:25" x14ac:dyDescent="0.3">
      <c r="A6" s="4">
        <v>5</v>
      </c>
      <c r="B6" s="3">
        <v>1</v>
      </c>
      <c r="C6" s="3">
        <v>0</v>
      </c>
      <c r="D6" s="3">
        <v>1</v>
      </c>
      <c r="E6" s="3">
        <v>1</v>
      </c>
      <c r="H6" t="str">
        <f t="shared" si="0"/>
        <v>"5"</v>
      </c>
      <c r="I6" t="s">
        <v>31</v>
      </c>
      <c r="J6" t="str">
        <f t="shared" si="1"/>
        <v xml:space="preserve">"INF01112", </v>
      </c>
      <c r="K6" t="str">
        <f t="shared" si="2"/>
        <v/>
      </c>
      <c r="L6" t="str">
        <f t="shared" si="3"/>
        <v xml:space="preserve">"INF01114", </v>
      </c>
      <c r="M6" t="str">
        <f t="shared" si="4"/>
        <v>"INF01115"</v>
      </c>
      <c r="N6" t="s">
        <v>21</v>
      </c>
      <c r="S6">
        <v>3</v>
      </c>
      <c r="T6" s="6" t="s">
        <v>26</v>
      </c>
      <c r="U6" t="s">
        <v>14</v>
      </c>
      <c r="V6" t="s">
        <v>12</v>
      </c>
    </row>
    <row r="7" spans="1:25" x14ac:dyDescent="0.3">
      <c r="A7" s="4">
        <v>6</v>
      </c>
      <c r="B7" s="3">
        <v>1</v>
      </c>
      <c r="C7" s="3">
        <v>0</v>
      </c>
      <c r="D7" s="3">
        <v>1</v>
      </c>
      <c r="E7" s="3">
        <v>0</v>
      </c>
      <c r="H7" t="str">
        <f t="shared" si="0"/>
        <v>"6"</v>
      </c>
      <c r="I7" t="s">
        <v>31</v>
      </c>
      <c r="J7" t="str">
        <f t="shared" si="1"/>
        <v xml:space="preserve">"INF01112", </v>
      </c>
      <c r="K7" t="str">
        <f t="shared" si="2"/>
        <v/>
      </c>
      <c r="L7" t="str">
        <f t="shared" si="3"/>
        <v>"INF01114"</v>
      </c>
      <c r="M7" t="str">
        <f t="shared" si="4"/>
        <v/>
      </c>
      <c r="N7" t="s">
        <v>21</v>
      </c>
      <c r="S7">
        <v>4</v>
      </c>
      <c r="T7" s="7" t="s">
        <v>27</v>
      </c>
      <c r="U7" t="s">
        <v>14</v>
      </c>
      <c r="V7" t="s">
        <v>12</v>
      </c>
    </row>
    <row r="8" spans="1:25" x14ac:dyDescent="0.3">
      <c r="A8" s="4">
        <v>7</v>
      </c>
      <c r="B8" s="3">
        <v>1</v>
      </c>
      <c r="C8" s="3">
        <v>0</v>
      </c>
      <c r="D8" s="3">
        <v>0</v>
      </c>
      <c r="E8" s="3">
        <v>1</v>
      </c>
      <c r="H8" t="str">
        <f t="shared" si="0"/>
        <v>"7"</v>
      </c>
      <c r="I8" t="s">
        <v>31</v>
      </c>
      <c r="J8" t="str">
        <f t="shared" si="1"/>
        <v xml:space="preserve">"INF01112", </v>
      </c>
      <c r="K8" t="str">
        <f t="shared" si="2"/>
        <v/>
      </c>
      <c r="L8" t="str">
        <f t="shared" si="3"/>
        <v/>
      </c>
      <c r="M8" t="str">
        <f t="shared" si="4"/>
        <v>"INF01115"</v>
      </c>
      <c r="N8" t="s">
        <v>21</v>
      </c>
      <c r="S8">
        <v>7</v>
      </c>
      <c r="T8" s="8" t="s">
        <v>28</v>
      </c>
      <c r="U8" t="s">
        <v>12</v>
      </c>
      <c r="V8" t="s">
        <v>13</v>
      </c>
    </row>
    <row r="9" spans="1:25" x14ac:dyDescent="0.3">
      <c r="A9" s="4">
        <v>8</v>
      </c>
      <c r="B9" s="3">
        <v>1</v>
      </c>
      <c r="C9" s="3">
        <v>0</v>
      </c>
      <c r="D9" s="3">
        <v>0</v>
      </c>
      <c r="E9" s="3">
        <v>0</v>
      </c>
      <c r="H9" t="str">
        <f t="shared" si="0"/>
        <v>"8"</v>
      </c>
      <c r="I9" t="s">
        <v>31</v>
      </c>
      <c r="J9" t="str">
        <f t="shared" si="1"/>
        <v>"INF01112"</v>
      </c>
      <c r="K9" t="str">
        <f t="shared" si="2"/>
        <v/>
      </c>
      <c r="L9" t="str">
        <f t="shared" si="3"/>
        <v/>
      </c>
      <c r="M9" t="str">
        <f t="shared" si="4"/>
        <v/>
      </c>
      <c r="N9" t="s">
        <v>21</v>
      </c>
      <c r="S9">
        <v>8</v>
      </c>
      <c r="T9" s="8" t="s">
        <v>28</v>
      </c>
      <c r="U9" t="s">
        <v>12</v>
      </c>
      <c r="V9" t="s">
        <v>13</v>
      </c>
    </row>
    <row r="10" spans="1:25" x14ac:dyDescent="0.3">
      <c r="A10" s="4">
        <v>9</v>
      </c>
      <c r="B10" s="3">
        <v>0</v>
      </c>
      <c r="C10" s="3">
        <v>1</v>
      </c>
      <c r="D10" s="3">
        <v>1</v>
      </c>
      <c r="E10" s="3">
        <v>1</v>
      </c>
      <c r="H10" t="str">
        <f t="shared" si="0"/>
        <v>"9"</v>
      </c>
      <c r="I10" t="s">
        <v>31</v>
      </c>
      <c r="J10" t="str">
        <f t="shared" si="1"/>
        <v/>
      </c>
      <c r="K10" t="str">
        <f t="shared" si="2"/>
        <v xml:space="preserve">"INF01113", </v>
      </c>
      <c r="L10" t="str">
        <f t="shared" si="3"/>
        <v xml:space="preserve">"INF01114", </v>
      </c>
      <c r="M10" t="str">
        <f t="shared" si="4"/>
        <v>"INF01115"</v>
      </c>
      <c r="N10" t="s">
        <v>21</v>
      </c>
    </row>
    <row r="11" spans="1:25" x14ac:dyDescent="0.3">
      <c r="A11" s="4">
        <v>10</v>
      </c>
      <c r="B11" s="3">
        <v>0</v>
      </c>
      <c r="C11" s="3">
        <v>1</v>
      </c>
      <c r="D11" s="3">
        <v>1</v>
      </c>
      <c r="E11" s="3">
        <v>0</v>
      </c>
      <c r="H11" t="str">
        <f t="shared" si="0"/>
        <v>"10"</v>
      </c>
      <c r="I11" t="s">
        <v>31</v>
      </c>
      <c r="J11" t="str">
        <f t="shared" si="1"/>
        <v/>
      </c>
      <c r="K11" t="str">
        <f t="shared" si="2"/>
        <v xml:space="preserve">"INF01113", </v>
      </c>
      <c r="L11" t="str">
        <f t="shared" si="3"/>
        <v>"INF01114"</v>
      </c>
      <c r="M11" t="str">
        <f t="shared" si="4"/>
        <v/>
      </c>
      <c r="N11" t="s">
        <v>21</v>
      </c>
    </row>
    <row r="12" spans="1:25" x14ac:dyDescent="0.3">
      <c r="A12" s="4">
        <v>11</v>
      </c>
      <c r="B12" s="3">
        <v>0</v>
      </c>
      <c r="C12" s="3">
        <v>1</v>
      </c>
      <c r="D12" s="3">
        <v>0</v>
      </c>
      <c r="E12" s="3">
        <v>1</v>
      </c>
      <c r="H12" t="str">
        <f t="shared" si="0"/>
        <v>"11"</v>
      </c>
      <c r="I12" t="s">
        <v>31</v>
      </c>
      <c r="J12" t="str">
        <f t="shared" si="1"/>
        <v/>
      </c>
      <c r="K12" t="str">
        <f t="shared" si="2"/>
        <v xml:space="preserve">"INF01113", </v>
      </c>
      <c r="L12" t="str">
        <f t="shared" si="3"/>
        <v/>
      </c>
      <c r="M12" t="str">
        <f t="shared" si="4"/>
        <v>"INF01115"</v>
      </c>
      <c r="N12" t="s">
        <v>21</v>
      </c>
    </row>
    <row r="13" spans="1:25" x14ac:dyDescent="0.3">
      <c r="A13" s="4">
        <v>12</v>
      </c>
      <c r="B13" s="3">
        <v>0</v>
      </c>
      <c r="C13" s="3">
        <v>1</v>
      </c>
      <c r="D13" s="3">
        <v>0</v>
      </c>
      <c r="E13" s="3">
        <v>0</v>
      </c>
      <c r="H13" t="str">
        <f t="shared" si="0"/>
        <v>"12"</v>
      </c>
      <c r="I13" t="s">
        <v>31</v>
      </c>
      <c r="J13" t="str">
        <f t="shared" si="1"/>
        <v/>
      </c>
      <c r="K13" t="str">
        <f t="shared" si="2"/>
        <v>"INF01113"</v>
      </c>
      <c r="L13" t="str">
        <f t="shared" si="3"/>
        <v/>
      </c>
      <c r="M13" t="str">
        <f t="shared" si="4"/>
        <v/>
      </c>
      <c r="N13" t="s">
        <v>21</v>
      </c>
    </row>
    <row r="14" spans="1:25" x14ac:dyDescent="0.3">
      <c r="A14" s="4">
        <v>13</v>
      </c>
      <c r="B14" s="3">
        <v>0</v>
      </c>
      <c r="C14" s="3">
        <v>0</v>
      </c>
      <c r="D14" s="3">
        <v>1</v>
      </c>
      <c r="E14" s="3">
        <v>1</v>
      </c>
      <c r="H14" t="str">
        <f t="shared" si="0"/>
        <v>"13"</v>
      </c>
      <c r="I14" t="s">
        <v>31</v>
      </c>
      <c r="J14" t="str">
        <f t="shared" si="1"/>
        <v/>
      </c>
      <c r="K14" t="str">
        <f t="shared" si="2"/>
        <v/>
      </c>
      <c r="L14" t="str">
        <f t="shared" si="3"/>
        <v xml:space="preserve">"INF01114", </v>
      </c>
      <c r="M14" t="str">
        <f t="shared" si="4"/>
        <v>"INF01115"</v>
      </c>
      <c r="N14" t="s">
        <v>21</v>
      </c>
    </row>
    <row r="15" spans="1:25" x14ac:dyDescent="0.3">
      <c r="A15" s="4">
        <v>14</v>
      </c>
      <c r="B15" s="3">
        <v>0</v>
      </c>
      <c r="C15" s="3">
        <v>0</v>
      </c>
      <c r="D15" s="3">
        <v>1</v>
      </c>
      <c r="E15" s="3">
        <v>0</v>
      </c>
      <c r="H15" t="str">
        <f t="shared" si="0"/>
        <v>"14"</v>
      </c>
      <c r="I15" t="s">
        <v>31</v>
      </c>
      <c r="J15" t="str">
        <f t="shared" si="1"/>
        <v/>
      </c>
      <c r="K15" t="str">
        <f t="shared" si="2"/>
        <v/>
      </c>
      <c r="L15" t="str">
        <f t="shared" si="3"/>
        <v>"INF01114"</v>
      </c>
      <c r="M15" t="str">
        <f t="shared" si="4"/>
        <v/>
      </c>
      <c r="N15" t="s">
        <v>21</v>
      </c>
    </row>
    <row r="16" spans="1:25" x14ac:dyDescent="0.3">
      <c r="A16" s="4">
        <v>15</v>
      </c>
      <c r="B16" s="3">
        <v>0</v>
      </c>
      <c r="C16" s="3">
        <v>0</v>
      </c>
      <c r="D16" s="3">
        <v>0</v>
      </c>
      <c r="E16" s="3">
        <v>1</v>
      </c>
      <c r="H16" t="str">
        <f t="shared" si="0"/>
        <v>"15"</v>
      </c>
      <c r="I16" t="s">
        <v>31</v>
      </c>
      <c r="J16" t="str">
        <f t="shared" si="1"/>
        <v/>
      </c>
      <c r="K16" t="str">
        <f t="shared" si="2"/>
        <v/>
      </c>
      <c r="L16" t="str">
        <f t="shared" si="3"/>
        <v/>
      </c>
      <c r="M16" t="str">
        <f t="shared" si="4"/>
        <v>"INF01115"</v>
      </c>
      <c r="N16" t="s">
        <v>21</v>
      </c>
    </row>
    <row r="17" spans="1:14" x14ac:dyDescent="0.3">
      <c r="A17" s="4">
        <v>16</v>
      </c>
      <c r="B17" s="3">
        <v>0</v>
      </c>
      <c r="C17" s="3">
        <v>0</v>
      </c>
      <c r="D17" s="3">
        <v>0</v>
      </c>
      <c r="E17" s="3">
        <v>0</v>
      </c>
      <c r="H17" t="str">
        <f t="shared" si="0"/>
        <v>"16"</v>
      </c>
      <c r="I17" t="s">
        <v>31</v>
      </c>
      <c r="J17" t="str">
        <f t="shared" si="1"/>
        <v/>
      </c>
      <c r="K17" t="str">
        <f t="shared" si="2"/>
        <v/>
      </c>
      <c r="L17" t="str">
        <f t="shared" si="3"/>
        <v/>
      </c>
      <c r="M17" t="str">
        <f t="shared" si="4"/>
        <v/>
      </c>
      <c r="N17" t="s">
        <v>21</v>
      </c>
    </row>
    <row r="18" spans="1:14" x14ac:dyDescent="0.3">
      <c r="A18" s="4"/>
      <c r="B18" s="3"/>
      <c r="C18" s="3"/>
      <c r="D18" s="3"/>
      <c r="E18" s="3"/>
      <c r="F18" t="s">
        <v>24</v>
      </c>
      <c r="J18" t="str">
        <f t="shared" si="1"/>
        <v/>
      </c>
      <c r="K18" t="str">
        <f t="shared" si="2"/>
        <v/>
      </c>
      <c r="L18" t="str">
        <f t="shared" si="3"/>
        <v/>
      </c>
      <c r="M18" t="str">
        <f t="shared" si="4"/>
        <v/>
      </c>
    </row>
    <row r="19" spans="1:14" x14ac:dyDescent="0.3">
      <c r="A19" s="4">
        <v>17</v>
      </c>
      <c r="B19" s="3">
        <v>1</v>
      </c>
      <c r="C19" s="3">
        <v>1</v>
      </c>
      <c r="D19" s="3">
        <v>1</v>
      </c>
      <c r="E19" s="3">
        <v>1</v>
      </c>
      <c r="H19" t="str">
        <f t="shared" ref="H19:H22" si="5">CHAR(34)&amp;A19&amp;CHAR(34)</f>
        <v>"17"</v>
      </c>
      <c r="I19" t="s">
        <v>31</v>
      </c>
      <c r="J19" t="str">
        <f t="shared" si="1"/>
        <v xml:space="preserve">"INF01112", </v>
      </c>
      <c r="K19" t="str">
        <f t="shared" si="2"/>
        <v xml:space="preserve">"INF01113", </v>
      </c>
      <c r="L19" t="str">
        <f t="shared" si="3"/>
        <v xml:space="preserve">"INF01114", </v>
      </c>
      <c r="M19" t="str">
        <f t="shared" si="4"/>
        <v>"INF01115"</v>
      </c>
      <c r="N19" t="s">
        <v>21</v>
      </c>
    </row>
    <row r="20" spans="1:14" x14ac:dyDescent="0.3">
      <c r="A20" s="4">
        <v>18</v>
      </c>
      <c r="B20" s="3"/>
      <c r="C20" s="3">
        <v>1</v>
      </c>
      <c r="D20" s="3">
        <v>1</v>
      </c>
      <c r="E20" s="3">
        <v>1</v>
      </c>
      <c r="H20" t="str">
        <f t="shared" si="5"/>
        <v>"18"</v>
      </c>
      <c r="I20" t="s">
        <v>31</v>
      </c>
      <c r="J20" t="str">
        <f t="shared" si="1"/>
        <v/>
      </c>
      <c r="K20" t="str">
        <f t="shared" si="2"/>
        <v xml:space="preserve">"INF01113", </v>
      </c>
      <c r="L20" t="str">
        <f t="shared" si="3"/>
        <v xml:space="preserve">"INF01114", </v>
      </c>
      <c r="M20" t="str">
        <f t="shared" si="4"/>
        <v>"INF01115"</v>
      </c>
      <c r="N20" t="s">
        <v>21</v>
      </c>
    </row>
    <row r="21" spans="1:14" x14ac:dyDescent="0.3">
      <c r="A21" s="4">
        <v>19</v>
      </c>
      <c r="B21" s="3"/>
      <c r="C21" s="3"/>
      <c r="D21" s="3">
        <v>1</v>
      </c>
      <c r="E21" s="3">
        <v>1</v>
      </c>
      <c r="H21" t="str">
        <f t="shared" si="5"/>
        <v>"19"</v>
      </c>
      <c r="I21" t="s">
        <v>31</v>
      </c>
      <c r="J21" t="str">
        <f t="shared" si="1"/>
        <v/>
      </c>
      <c r="K21" t="str">
        <f t="shared" si="2"/>
        <v/>
      </c>
      <c r="L21" t="str">
        <f t="shared" si="3"/>
        <v xml:space="preserve">"INF01114", </v>
      </c>
      <c r="M21" t="str">
        <f t="shared" si="4"/>
        <v>"INF01115"</v>
      </c>
      <c r="N21" t="s">
        <v>21</v>
      </c>
    </row>
    <row r="22" spans="1:14" x14ac:dyDescent="0.3">
      <c r="A22" s="4">
        <v>20</v>
      </c>
      <c r="B22" s="3"/>
      <c r="C22" s="3"/>
      <c r="D22" s="3"/>
      <c r="E22" s="3">
        <v>1</v>
      </c>
      <c r="H22" t="str">
        <f t="shared" si="5"/>
        <v>"20"</v>
      </c>
      <c r="I22" t="s">
        <v>31</v>
      </c>
      <c r="J22" t="str">
        <f t="shared" si="1"/>
        <v/>
      </c>
      <c r="K22" t="str">
        <f t="shared" si="2"/>
        <v/>
      </c>
      <c r="L22" t="str">
        <f t="shared" si="3"/>
        <v/>
      </c>
      <c r="M22" t="str">
        <f t="shared" si="4"/>
        <v>"INF01115"</v>
      </c>
      <c r="N22" t="s">
        <v>21</v>
      </c>
    </row>
    <row r="23" spans="1:14" x14ac:dyDescent="0.3">
      <c r="A23" s="4"/>
      <c r="B23" s="3"/>
      <c r="C23" s="3"/>
      <c r="D23" s="3"/>
      <c r="E23" s="3"/>
      <c r="G23" t="s">
        <v>23</v>
      </c>
    </row>
    <row r="24" spans="1:14" x14ac:dyDescent="0.3">
      <c r="A24" s="4"/>
      <c r="B24" s="3"/>
      <c r="C24" s="3"/>
      <c r="D24" s="3"/>
      <c r="E24" s="3"/>
    </row>
    <row r="25" spans="1:14" x14ac:dyDescent="0.3">
      <c r="A25" s="4"/>
      <c r="B25" s="3"/>
      <c r="C25" s="3"/>
      <c r="D25" s="3"/>
      <c r="E25" s="3"/>
    </row>
    <row r="26" spans="1:14" x14ac:dyDescent="0.3">
      <c r="A26" s="4"/>
      <c r="B26" s="3"/>
      <c r="C26" s="3"/>
      <c r="D26" s="3"/>
      <c r="E26" s="3"/>
    </row>
    <row r="27" spans="1:14" x14ac:dyDescent="0.3">
      <c r="A27" s="4"/>
      <c r="B27" s="3"/>
      <c r="C27" s="3"/>
      <c r="D27" s="3"/>
      <c r="E27" s="3"/>
    </row>
    <row r="28" spans="1:14" x14ac:dyDescent="0.3">
      <c r="A28" s="4"/>
      <c r="B28" s="3"/>
      <c r="C28" s="3"/>
      <c r="D28" s="3"/>
      <c r="E28" s="3"/>
    </row>
    <row r="29" spans="1:14" x14ac:dyDescent="0.3">
      <c r="A29" s="4"/>
      <c r="B29" s="3"/>
      <c r="C29" s="3"/>
      <c r="D29" s="3"/>
      <c r="E29" s="3"/>
    </row>
    <row r="30" spans="1:14" x14ac:dyDescent="0.3">
      <c r="A30" s="4"/>
      <c r="B30" s="3"/>
      <c r="C30" s="3"/>
      <c r="D30" s="3"/>
      <c r="E30" s="3"/>
    </row>
    <row r="31" spans="1:14" x14ac:dyDescent="0.3">
      <c r="A31" s="4"/>
      <c r="B31" s="3"/>
      <c r="C31" s="3"/>
      <c r="D31" s="3"/>
      <c r="E31" s="3"/>
    </row>
    <row r="32" spans="1:14" x14ac:dyDescent="0.3">
      <c r="A32" s="4"/>
      <c r="B32" s="3"/>
      <c r="C32" s="3"/>
      <c r="D32" s="3"/>
      <c r="E32" s="3"/>
    </row>
    <row r="33" spans="1:5" x14ac:dyDescent="0.3">
      <c r="A33" s="4"/>
      <c r="B33" s="3"/>
      <c r="C33" s="3"/>
      <c r="D33" s="3"/>
      <c r="E3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C274-3761-4255-8C28-6400B921AD43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0B840-24C8-42DD-8A4C-F0C985219089}">
  <dimension ref="A1:L15"/>
  <sheetViews>
    <sheetView workbookViewId="0">
      <selection activeCell="L12" sqref="L12"/>
    </sheetView>
  </sheetViews>
  <sheetFormatPr defaultRowHeight="14.4" x14ac:dyDescent="0.3"/>
  <cols>
    <col min="1" max="3" width="5.6640625" bestFit="1" customWidth="1"/>
    <col min="5" max="7" width="5.44140625" bestFit="1" customWidth="1"/>
    <col min="9" max="9" width="4.109375" bestFit="1" customWidth="1"/>
    <col min="10" max="10" width="4.44140625" bestFit="1" customWidth="1"/>
    <col min="11" max="11" width="4" bestFit="1" customWidth="1"/>
    <col min="12" max="12" width="31.33203125" bestFit="1" customWidth="1"/>
  </cols>
  <sheetData>
    <row r="1" spans="1:12" x14ac:dyDescent="0.3">
      <c r="A1" t="s">
        <v>45</v>
      </c>
      <c r="B1" t="s">
        <v>45</v>
      </c>
      <c r="C1" t="s">
        <v>45</v>
      </c>
      <c r="E1" t="s">
        <v>44</v>
      </c>
      <c r="F1" t="s">
        <v>44</v>
      </c>
      <c r="G1" t="s">
        <v>44</v>
      </c>
      <c r="I1" t="s">
        <v>43</v>
      </c>
      <c r="J1" t="s">
        <v>43</v>
      </c>
      <c r="K1" t="s">
        <v>43</v>
      </c>
    </row>
    <row r="2" spans="1:12" x14ac:dyDescent="0.3">
      <c r="A2" t="s">
        <v>42</v>
      </c>
      <c r="B2" t="s">
        <v>41</v>
      </c>
      <c r="C2" t="s">
        <v>40</v>
      </c>
      <c r="E2" t="s">
        <v>42</v>
      </c>
      <c r="F2" t="s">
        <v>41</v>
      </c>
      <c r="G2" t="s">
        <v>40</v>
      </c>
      <c r="I2" t="s">
        <v>42</v>
      </c>
      <c r="J2" t="s">
        <v>41</v>
      </c>
      <c r="K2" t="s">
        <v>40</v>
      </c>
      <c r="L2" t="s">
        <v>47</v>
      </c>
    </row>
    <row r="3" spans="1:12" x14ac:dyDescent="0.3">
      <c r="A3" s="9">
        <v>1</v>
      </c>
      <c r="E3">
        <v>1</v>
      </c>
      <c r="F3">
        <v>1</v>
      </c>
      <c r="G3">
        <v>1</v>
      </c>
      <c r="I3">
        <v>1</v>
      </c>
      <c r="J3">
        <v>1</v>
      </c>
      <c r="K3">
        <v>1</v>
      </c>
      <c r="L3" t="s">
        <v>46</v>
      </c>
    </row>
    <row r="4" spans="1:12" x14ac:dyDescent="0.3">
      <c r="A4">
        <v>2</v>
      </c>
      <c r="B4" s="9">
        <v>2</v>
      </c>
      <c r="C4" s="9">
        <v>1</v>
      </c>
      <c r="E4">
        <v>2</v>
      </c>
      <c r="F4" s="9">
        <v>2</v>
      </c>
      <c r="G4" s="9">
        <v>2</v>
      </c>
      <c r="I4">
        <v>2</v>
      </c>
      <c r="J4">
        <v>2</v>
      </c>
      <c r="K4">
        <v>2</v>
      </c>
    </row>
    <row r="5" spans="1:12" x14ac:dyDescent="0.3">
      <c r="A5">
        <v>3</v>
      </c>
      <c r="B5">
        <v>3</v>
      </c>
      <c r="C5">
        <v>2</v>
      </c>
      <c r="E5" s="9">
        <v>3</v>
      </c>
      <c r="I5">
        <v>3</v>
      </c>
      <c r="J5">
        <v>3</v>
      </c>
      <c r="K5">
        <v>3</v>
      </c>
    </row>
    <row r="6" spans="1:12" x14ac:dyDescent="0.3">
      <c r="A6">
        <v>4</v>
      </c>
      <c r="B6">
        <v>4</v>
      </c>
      <c r="C6">
        <v>3</v>
      </c>
      <c r="E6">
        <v>4</v>
      </c>
      <c r="F6">
        <v>4</v>
      </c>
      <c r="G6">
        <v>3</v>
      </c>
      <c r="I6">
        <v>4</v>
      </c>
      <c r="J6" s="9">
        <v>4</v>
      </c>
      <c r="K6" s="9">
        <v>4</v>
      </c>
    </row>
    <row r="7" spans="1:12" x14ac:dyDescent="0.3">
      <c r="A7">
        <v>5</v>
      </c>
      <c r="B7">
        <v>5</v>
      </c>
      <c r="C7">
        <v>4</v>
      </c>
      <c r="E7">
        <v>5</v>
      </c>
      <c r="F7">
        <v>5</v>
      </c>
      <c r="G7">
        <v>4</v>
      </c>
      <c r="I7" s="9">
        <v>5</v>
      </c>
    </row>
    <row r="9" spans="1:12" x14ac:dyDescent="0.3">
      <c r="A9" t="s">
        <v>45</v>
      </c>
      <c r="B9" t="s">
        <v>45</v>
      </c>
      <c r="C9" t="s">
        <v>45</v>
      </c>
      <c r="E9" t="s">
        <v>44</v>
      </c>
      <c r="F9" t="s">
        <v>44</v>
      </c>
      <c r="G9" t="s">
        <v>44</v>
      </c>
      <c r="I9" t="s">
        <v>43</v>
      </c>
      <c r="J9" t="s">
        <v>43</v>
      </c>
      <c r="K9" t="s">
        <v>43</v>
      </c>
    </row>
    <row r="10" spans="1:12" x14ac:dyDescent="0.3">
      <c r="A10" t="s">
        <v>42</v>
      </c>
      <c r="B10" t="s">
        <v>41</v>
      </c>
      <c r="C10" t="s">
        <v>40</v>
      </c>
      <c r="E10" t="s">
        <v>42</v>
      </c>
      <c r="F10" t="s">
        <v>41</v>
      </c>
      <c r="G10" t="s">
        <v>40</v>
      </c>
      <c r="I10" t="s">
        <v>42</v>
      </c>
      <c r="J10" t="s">
        <v>41</v>
      </c>
      <c r="K10" t="s">
        <v>40</v>
      </c>
    </row>
    <row r="11" spans="1:12" x14ac:dyDescent="0.3">
      <c r="A11" s="9">
        <v>1</v>
      </c>
      <c r="B11" s="9">
        <v>1</v>
      </c>
      <c r="C11" s="9">
        <v>1</v>
      </c>
      <c r="E11">
        <v>1</v>
      </c>
      <c r="F11">
        <v>1</v>
      </c>
      <c r="G11">
        <v>1</v>
      </c>
      <c r="I11">
        <v>1</v>
      </c>
      <c r="J11">
        <v>1</v>
      </c>
      <c r="K11">
        <v>1</v>
      </c>
    </row>
    <row r="12" spans="1:12" x14ac:dyDescent="0.3">
      <c r="A12">
        <v>2</v>
      </c>
      <c r="B12">
        <v>2</v>
      </c>
      <c r="C12">
        <v>2</v>
      </c>
      <c r="E12">
        <v>2</v>
      </c>
      <c r="F12">
        <v>2</v>
      </c>
      <c r="G12">
        <v>2</v>
      </c>
      <c r="I12">
        <v>2</v>
      </c>
      <c r="J12">
        <v>2</v>
      </c>
      <c r="K12">
        <v>2</v>
      </c>
    </row>
    <row r="13" spans="1:12" x14ac:dyDescent="0.3">
      <c r="A13">
        <v>3</v>
      </c>
      <c r="B13">
        <v>3</v>
      </c>
      <c r="C13">
        <v>3</v>
      </c>
      <c r="E13" s="9">
        <v>3</v>
      </c>
      <c r="F13" s="9">
        <v>3</v>
      </c>
      <c r="G13" s="9">
        <v>3</v>
      </c>
      <c r="I13">
        <v>3</v>
      </c>
      <c r="J13">
        <v>3</v>
      </c>
      <c r="K13">
        <v>3</v>
      </c>
    </row>
    <row r="14" spans="1:12" x14ac:dyDescent="0.3">
      <c r="A14">
        <v>4</v>
      </c>
      <c r="B14">
        <v>4</v>
      </c>
      <c r="C14">
        <v>4</v>
      </c>
      <c r="E14">
        <v>4</v>
      </c>
      <c r="F14">
        <v>4</v>
      </c>
      <c r="G14">
        <v>4</v>
      </c>
      <c r="I14">
        <v>4</v>
      </c>
      <c r="J14">
        <v>4</v>
      </c>
      <c r="K14">
        <v>4</v>
      </c>
    </row>
    <row r="15" spans="1:12" x14ac:dyDescent="0.3">
      <c r="A15">
        <v>5</v>
      </c>
      <c r="B15">
        <v>5</v>
      </c>
      <c r="C15">
        <v>5</v>
      </c>
      <c r="E15">
        <v>5</v>
      </c>
      <c r="F15">
        <v>5</v>
      </c>
      <c r="G15">
        <v>5</v>
      </c>
      <c r="I15" s="9">
        <v>5</v>
      </c>
      <c r="J15" s="9">
        <v>5</v>
      </c>
      <c r="K15" s="9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Conflitos Sala Duração 2</vt:lpstr>
      <vt:lpstr>Conflitos Sala Duração 1</vt:lpstr>
      <vt:lpstr>Sala</vt:lpstr>
      <vt:lpstr>Aluno</vt:lpstr>
      <vt:lpstr>Professor</vt:lpstr>
      <vt:lpstr>Demandas</vt:lpstr>
      <vt:lpstr>Capacidades</vt:lpstr>
      <vt:lpstr>|</vt:lpstr>
      <vt:lpstr>Analisando Deleções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2023-12-02T23:25:22Z</dcterms:created>
  <dcterms:modified xsi:type="dcterms:W3CDTF">2024-02-14T23:04:55Z</dcterms:modified>
</cp:coreProperties>
</file>