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<sst xmlns="http://schemas.openxmlformats.org/spreadsheetml/2006/main" count="22" uniqueCount="21">
  <si>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MAARSY3D antenna positions V6</t>
  </si>
  <si>
    <t xml:space="preserve">Group</t>
  </si>
  <si>
    <t xml:space="preserve">Antenna</t>
  </si>
  <si>
    <t xml:space="preserve">x/m</t>
  </si>
  <si>
    <t xml:space="preserve">y/m</t>
  </si>
  <si>
    <t xml:space="preserve">z/m</t>
  </si>
  <si>
    <t xml:space="preserve">Lat/°</t>
  </si>
  <si>
    <t xml:space="preserve">Lon/°</t>
  </si>
  <si>
    <t xml:space="preserve">UTM-33 - x </t>
  </si>
  <si>
    <t xml:space="preserve">UTM-33 -y</t>
  </si>
  <si>
    <t xml:space="preserve">z1/cm</t>
  </si>
  <si>
    <t xml:space="preserve">z2/cm</t>
  </si>
  <si>
    <t xml:space="preserve">z3/cm</t>
  </si>
  <si>
    <t xml:space="preserve">z-z0/cm</t>
  </si>
  <si>
    <t xml:space="preserve">ext. coax cable</t>
  </si>
  <si>
    <t xml:space="preserve">RCU</t>
  </si>
  <si>
    <t xml:space="preserve">array</t>
  </si>
  <si>
    <t xml:space="preserve">center</t>
  </si>
  <si>
    <t xml:space="preserve">x,y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</si>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</sst>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00000"/>
    <numFmt numFmtId="167" formatCode="0.0"/>
    <numFmt numFmtId="168" formatCode="0.000"/>
    <numFmt numFmtId="169" formatCode="0.000000"/>
    <numFmt numFmtId="170" formatCode="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"/>
        <bgColor rgb="FFFBE5D6"/>
      </patternFill>
    </fill>
    <fill>
      <patternFill patternType="solid">
        <fgColor theme="5" tint="0.79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84375" defaultRowHeight="15" zeroHeight="false" outlineLevelRow="0" outlineLevelCol="0"/>
  <cols>
    <col collapsed="false" customWidth="false" hidden="false" outlineLevel="0" max="2" min="1" style="1" width="9.14"/>
    <col collapsed="false" customWidth="false" hidden="false" outlineLevel="0" max="5" min="3" style="2" width="9.14"/>
    <col collapsed="false" customWidth="true" hidden="false" outlineLevel="0" max="6" min="6" style="3" width="15.57"/>
    <col collapsed="false" customWidth="true" hidden="false" outlineLevel="0" max="7" min="7" style="3" width="15.85"/>
    <col collapsed="false" customWidth="true" hidden="false" outlineLevel="0" max="8" min="8" style="0" width="2.42"/>
    <col collapsed="false" customWidth="true" hidden="false" outlineLevel="0" max="10" min="9" style="0" width="14.57"/>
    <col collapsed="false" customWidth="true" hidden="false" outlineLevel="0" max="11" min="11" style="0" width="3"/>
    <col collapsed="false" customWidth="true" hidden="false" outlineLevel="0" max="12" min="12" style="4" width="7.15"/>
    <col collapsed="false" customWidth="true" hidden="false" outlineLevel="0" max="13" min="13" style="4" width="6.85"/>
    <col collapsed="false" customWidth="true" hidden="false" outlineLevel="0" max="14" min="14" style="4" width="7.42"/>
    <col collapsed="false" customWidth="false" hidden="false" outlineLevel="0" max="16" min="16" style="5" width="9.14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</row>
    <row r="2" customFormat="false" ht="15" hidden="false" customHeight="fals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10" t="s">
        <v>6</v>
      </c>
      <c r="G2" s="10" t="s">
        <v>7</v>
      </c>
      <c r="I2" s="7" t="s">
        <v>8</v>
      </c>
      <c r="J2" s="7" t="s">
        <v>9</v>
      </c>
      <c r="L2" s="11" t="s">
        <v>10</v>
      </c>
      <c r="M2" s="11" t="s">
        <v>11</v>
      </c>
      <c r="N2" s="11" t="s">
        <v>12</v>
      </c>
      <c r="O2" s="12" t="s">
        <v>13</v>
      </c>
      <c r="Q2" s="12" t="s">
        <v>14</v>
      </c>
      <c r="R2" s="12" t="s">
        <v>15</v>
      </c>
      <c r="S2" s="12" t="s">
        <v>15</v>
      </c>
    </row>
    <row r="3" customFormat="false" ht="15" hidden="false" customHeight="false" outlineLevel="0" collapsed="false">
      <c r="A3" s="1" t="s">
        <v>16</v>
      </c>
      <c r="B3" s="13" t="s">
        <v>17</v>
      </c>
      <c r="C3" s="14" t="n">
        <v>0</v>
      </c>
      <c r="D3" s="14" t="n">
        <v>0</v>
      </c>
      <c r="E3" s="15" t="n">
        <v>49</v>
      </c>
      <c r="F3" s="3" t="n">
        <v>69.0089129954889</v>
      </c>
      <c r="G3" s="3" t="n">
        <v>15.1424765870241</v>
      </c>
      <c r="I3" s="16" t="n">
        <v>505695.929298367</v>
      </c>
      <c r="J3" s="16" t="n">
        <v>7655362.59221215</v>
      </c>
      <c r="L3" s="17" t="n">
        <v>136</v>
      </c>
      <c r="M3" s="17" t="n">
        <f aca="false">L3+(M47-L47)</f>
        <v>232</v>
      </c>
      <c r="N3" s="17" t="n">
        <v>47.5</v>
      </c>
      <c r="O3" s="18"/>
      <c r="Q3" s="19" t="s">
        <v>18</v>
      </c>
      <c r="R3" s="7" t="s">
        <v>19</v>
      </c>
      <c r="S3" s="7" t="s">
        <v>20</v>
      </c>
    </row>
    <row r="4" customFormat="false" ht="15" hidden="false" customHeight="false" outlineLevel="0" collapsed="false">
      <c r="A4" s="1" t="n">
        <v>1</v>
      </c>
      <c r="C4" s="2" t="n">
        <v>19.021282449977</v>
      </c>
      <c r="D4" s="2" t="n">
        <v>46.424101649447</v>
      </c>
      <c r="E4" s="5"/>
      <c r="F4" s="3" t="n">
        <v>69.0093304967999</v>
      </c>
      <c r="G4" s="3" t="n">
        <v>15.1429541272352</v>
      </c>
      <c r="I4" s="16" t="n">
        <v>505714.91192875</v>
      </c>
      <c r="J4" s="16" t="n">
        <v>7655409.18982712</v>
      </c>
    </row>
    <row r="5" customFormat="false" ht="15" hidden="false" customHeight="false" outlineLevel="0" collapsed="false">
      <c r="B5" s="1" t="n">
        <v>1</v>
      </c>
      <c r="C5" s="2" t="n">
        <v>19.0213</v>
      </c>
      <c r="D5" s="2" t="n">
        <v>50.3466</v>
      </c>
      <c r="E5" s="5" t="n">
        <f aca="false">E$3+O5*0.01</f>
        <v>49.265</v>
      </c>
      <c r="F5" s="3" t="n">
        <v>69.009365772853</v>
      </c>
      <c r="G5" s="3" t="n">
        <v>15.1429541272352</v>
      </c>
      <c r="I5" s="16" t="n">
        <v>505714.902765989</v>
      </c>
      <c r="J5" s="16" t="n">
        <v>7655413.12326638</v>
      </c>
      <c r="L5" s="17" t="n">
        <v>109.5</v>
      </c>
      <c r="M5" s="17"/>
      <c r="N5" s="17"/>
      <c r="O5" s="18" t="n">
        <f aca="false">L$3-L5</f>
        <v>26.5</v>
      </c>
      <c r="Q5" s="1" t="n">
        <v>1</v>
      </c>
      <c r="R5" s="1" t="n">
        <v>2</v>
      </c>
      <c r="S5" s="1" t="n">
        <v>3</v>
      </c>
    </row>
    <row r="6" customFormat="false" ht="15" hidden="false" customHeight="false" outlineLevel="0" collapsed="false">
      <c r="B6" s="1" t="n">
        <v>2</v>
      </c>
      <c r="C6" s="2" t="n">
        <v>22.4183</v>
      </c>
      <c r="D6" s="2" t="n">
        <v>48.3854</v>
      </c>
      <c r="E6" s="5" t="n">
        <f aca="false">E$3+O6*0.01</f>
        <v>49.005</v>
      </c>
      <c r="F6" s="3" t="n">
        <v>69.0093481348052</v>
      </c>
      <c r="G6" s="3" t="n">
        <v>15.1430394109469</v>
      </c>
      <c r="I6" s="16" t="n">
        <v>505718.316746614</v>
      </c>
      <c r="J6" s="16" t="n">
        <v>7655411.16448558</v>
      </c>
      <c r="L6" s="17" t="n">
        <v>135.5</v>
      </c>
      <c r="M6" s="17"/>
      <c r="N6" s="17"/>
      <c r="O6" s="18" t="n">
        <f aca="false">L$3-L6</f>
        <v>0.5</v>
      </c>
      <c r="Q6" s="1" t="n">
        <v>2</v>
      </c>
      <c r="R6" s="1" t="n">
        <v>4</v>
      </c>
      <c r="S6" s="1" t="n">
        <v>5</v>
      </c>
    </row>
    <row r="7" customFormat="false" ht="15" hidden="false" customHeight="false" outlineLevel="0" collapsed="false">
      <c r="B7" s="1" t="n">
        <v>3</v>
      </c>
      <c r="C7" s="2" t="n">
        <v>22.4183</v>
      </c>
      <c r="D7" s="2" t="n">
        <v>44.4629</v>
      </c>
      <c r="E7" s="5" t="n">
        <f aca="false">E$3+O7*0.01</f>
        <v>48.9</v>
      </c>
      <c r="F7" s="3" t="n">
        <v>69.0093128587521</v>
      </c>
      <c r="G7" s="3" t="n">
        <v>15.1430394108101</v>
      </c>
      <c r="I7" s="16" t="n">
        <v>505718.325910817</v>
      </c>
      <c r="J7" s="16" t="n">
        <v>7655407.23105748</v>
      </c>
      <c r="L7" s="17" t="n">
        <v>146</v>
      </c>
      <c r="M7" s="17"/>
      <c r="N7" s="17"/>
      <c r="O7" s="18" t="n">
        <f aca="false">L$3-L7</f>
        <v>-10</v>
      </c>
      <c r="Q7" s="1" t="n">
        <v>3</v>
      </c>
      <c r="R7" s="1" t="n">
        <v>6</v>
      </c>
      <c r="S7" s="1" t="n">
        <v>7</v>
      </c>
    </row>
    <row r="8" customFormat="false" ht="15" hidden="false" customHeight="false" outlineLevel="0" collapsed="false">
      <c r="B8" s="1" t="n">
        <v>4</v>
      </c>
      <c r="C8" s="2" t="n">
        <v>19.0213</v>
      </c>
      <c r="D8" s="2" t="n">
        <v>42.5016</v>
      </c>
      <c r="E8" s="5" t="n">
        <f aca="false">E$3+O8*0.01</f>
        <v>48.94</v>
      </c>
      <c r="F8" s="3" t="n">
        <v>69.0092952207467</v>
      </c>
      <c r="G8" s="3" t="n">
        <v>15.1429541272352</v>
      </c>
      <c r="I8" s="16" t="n">
        <v>505714.921091509</v>
      </c>
      <c r="J8" s="16" t="n">
        <v>7655405.25638787</v>
      </c>
      <c r="L8" s="17" t="n">
        <v>142</v>
      </c>
      <c r="M8" s="17"/>
      <c r="N8" s="17"/>
      <c r="O8" s="18" t="n">
        <f aca="false">L$3-L8</f>
        <v>-6</v>
      </c>
      <c r="Q8" s="1" t="n">
        <v>4</v>
      </c>
      <c r="R8" s="1" t="n">
        <v>8</v>
      </c>
      <c r="S8" s="1" t="n">
        <v>9</v>
      </c>
    </row>
    <row r="9" customFormat="false" ht="15" hidden="false" customHeight="false" outlineLevel="0" collapsed="false">
      <c r="B9" s="1" t="n">
        <v>5</v>
      </c>
      <c r="C9" s="2" t="n">
        <v>15.6243</v>
      </c>
      <c r="D9" s="2" t="n">
        <v>44.4628</v>
      </c>
      <c r="E9" s="5" t="n">
        <f aca="false">E$3+O9*0.01</f>
        <v>49.1</v>
      </c>
      <c r="F9" s="3" t="n">
        <v>69.0093128587521</v>
      </c>
      <c r="G9" s="3" t="n">
        <v>15.1428688436603</v>
      </c>
      <c r="I9" s="16" t="n">
        <v>505711.507113404</v>
      </c>
      <c r="J9" s="16" t="n">
        <v>7655407.21517342</v>
      </c>
      <c r="L9" s="17" t="n">
        <v>126</v>
      </c>
      <c r="M9" s="17"/>
      <c r="N9" s="17"/>
      <c r="O9" s="18" t="n">
        <f aca="false">L$3-L9</f>
        <v>10</v>
      </c>
      <c r="Q9" s="1" t="n">
        <v>5</v>
      </c>
      <c r="R9" s="1" t="n">
        <v>10</v>
      </c>
      <c r="S9" s="1" t="n">
        <v>11</v>
      </c>
    </row>
    <row r="10" customFormat="false" ht="15" hidden="false" customHeight="false" outlineLevel="0" collapsed="false">
      <c r="B10" s="1" t="n">
        <v>6</v>
      </c>
      <c r="C10" s="2" t="n">
        <v>15.6243</v>
      </c>
      <c r="D10" s="2" t="n">
        <v>48.3853</v>
      </c>
      <c r="E10" s="5" t="n">
        <f aca="false">E$3+O10*0.01</f>
        <v>49.255</v>
      </c>
      <c r="F10" s="3" t="n">
        <v>69.0093481348052</v>
      </c>
      <c r="G10" s="3" t="n">
        <v>15.1428688435234</v>
      </c>
      <c r="I10" s="16" t="n">
        <v>505711.497948141</v>
      </c>
      <c r="J10" s="16" t="n">
        <v>7655411.14860151</v>
      </c>
      <c r="L10" s="17" t="n">
        <v>110.5</v>
      </c>
      <c r="M10" s="17"/>
      <c r="N10" s="17" t="n">
        <v>23</v>
      </c>
      <c r="O10" s="18" t="n">
        <f aca="false">L$3-L10</f>
        <v>25.5</v>
      </c>
      <c r="Q10" s="1" t="n">
        <v>6</v>
      </c>
      <c r="R10" s="1" t="n">
        <v>12</v>
      </c>
      <c r="S10" s="1" t="n">
        <v>13</v>
      </c>
    </row>
    <row r="11" customFormat="false" ht="15" hidden="false" customHeight="false" outlineLevel="0" collapsed="false">
      <c r="A11" s="1" t="n">
        <v>2</v>
      </c>
      <c r="C11" s="2" t="n">
        <v>23.8913657277306</v>
      </c>
      <c r="D11" s="2" t="n">
        <v>19.3937707438191</v>
      </c>
      <c r="E11" s="5"/>
      <c r="F11" s="3" t="n">
        <v>69.0090874068094</v>
      </c>
      <c r="G11" s="3" t="n">
        <v>15.1430763868379</v>
      </c>
      <c r="I11" s="16" t="n">
        <v>505719.862718128</v>
      </c>
      <c r="J11" s="16" t="n">
        <v>7655382.09562098</v>
      </c>
      <c r="Q11" s="20"/>
      <c r="R11" s="1"/>
      <c r="S11" s="1"/>
    </row>
    <row r="12" customFormat="false" ht="15" hidden="false" customHeight="false" outlineLevel="0" collapsed="false">
      <c r="B12" s="1" t="n">
        <v>7</v>
      </c>
      <c r="C12" s="2" t="n">
        <v>23.8913</v>
      </c>
      <c r="D12" s="2" t="n">
        <v>23.3163</v>
      </c>
      <c r="E12" s="5" t="n">
        <f aca="false">E$3+O12*0.01</f>
        <v>48.405</v>
      </c>
      <c r="F12" s="3" t="n">
        <v>69.0091226828626</v>
      </c>
      <c r="G12" s="3" t="n">
        <v>15.1430763868379</v>
      </c>
      <c r="I12" s="16" t="n">
        <v>505719.853547547</v>
      </c>
      <c r="J12" s="16" t="n">
        <v>7655386.02906011</v>
      </c>
      <c r="L12" s="17"/>
      <c r="M12" s="17"/>
      <c r="N12" s="17" t="n">
        <v>107</v>
      </c>
      <c r="O12" s="18" t="n">
        <f aca="false">N$3-N12</f>
        <v>-59.5</v>
      </c>
      <c r="Q12" s="20" t="n">
        <v>7</v>
      </c>
      <c r="R12" s="1" t="n">
        <f aca="false">R5+12</f>
        <v>14</v>
      </c>
      <c r="S12" s="1" t="n">
        <f aca="false">S5+12</f>
        <v>15</v>
      </c>
    </row>
    <row r="13" customFormat="false" ht="15" hidden="false" customHeight="false" outlineLevel="0" collapsed="false">
      <c r="B13" s="1" t="n">
        <v>8</v>
      </c>
      <c r="C13" s="2" t="n">
        <v>27.2883</v>
      </c>
      <c r="D13" s="2" t="n">
        <v>21.3551</v>
      </c>
      <c r="E13" s="5" t="n">
        <f aca="false">E$3+O13*0.01</f>
        <v>48.41</v>
      </c>
      <c r="F13" s="3" t="n">
        <v>69.0091050448148</v>
      </c>
      <c r="G13" s="3" t="n">
        <v>15.1431616696066</v>
      </c>
      <c r="I13" s="16" t="n">
        <v>505723.267533758</v>
      </c>
      <c r="J13" s="16" t="n">
        <v>7655384.07028616</v>
      </c>
      <c r="L13" s="17"/>
      <c r="M13" s="17"/>
      <c r="N13" s="17" t="n">
        <v>106.5</v>
      </c>
      <c r="O13" s="18" t="n">
        <f aca="false">N$3-N13</f>
        <v>-59</v>
      </c>
      <c r="Q13" s="20" t="n">
        <v>8</v>
      </c>
      <c r="R13" s="1" t="n">
        <f aca="false">R6+12</f>
        <v>16</v>
      </c>
      <c r="S13" s="1" t="n">
        <f aca="false">S6+12</f>
        <v>17</v>
      </c>
    </row>
    <row r="14" customFormat="false" ht="15" hidden="false" customHeight="false" outlineLevel="0" collapsed="false">
      <c r="B14" s="1" t="n">
        <v>9</v>
      </c>
      <c r="C14" s="2" t="n">
        <v>27.2884</v>
      </c>
      <c r="D14" s="2" t="n">
        <v>17.4325</v>
      </c>
      <c r="E14" s="5" t="n">
        <f aca="false">E$3+O14*0.01</f>
        <v>48.41</v>
      </c>
      <c r="F14" s="3" t="n">
        <v>69.0090697687617</v>
      </c>
      <c r="G14" s="3" t="n">
        <v>15.1431616694697</v>
      </c>
      <c r="I14" s="16" t="n">
        <v>505723.276705781</v>
      </c>
      <c r="J14" s="16" t="n">
        <v>7655380.13685819</v>
      </c>
      <c r="L14" s="17"/>
      <c r="M14" s="17"/>
      <c r="N14" s="17" t="n">
        <v>106.5</v>
      </c>
      <c r="O14" s="18" t="n">
        <f aca="false">N$3-N14</f>
        <v>-59</v>
      </c>
      <c r="Q14" s="20" t="n">
        <v>9</v>
      </c>
      <c r="R14" s="1" t="n">
        <f aca="false">R7+12</f>
        <v>18</v>
      </c>
      <c r="S14" s="1" t="n">
        <f aca="false">S7+12</f>
        <v>19</v>
      </c>
    </row>
    <row r="15" customFormat="false" ht="15" hidden="false" customHeight="false" outlineLevel="0" collapsed="false">
      <c r="B15" s="1" t="n">
        <v>10</v>
      </c>
      <c r="C15" s="2" t="n">
        <v>23.8914</v>
      </c>
      <c r="D15" s="2" t="n">
        <v>15.4713</v>
      </c>
      <c r="E15" s="5" t="n">
        <f aca="false">E$3+O15*0.01</f>
        <v>48.36</v>
      </c>
      <c r="F15" s="3" t="n">
        <v>69.0090521307563</v>
      </c>
      <c r="G15" s="3" t="n">
        <v>15.1430763868379</v>
      </c>
      <c r="I15" s="16" t="n">
        <v>505719.871888683</v>
      </c>
      <c r="J15" s="16" t="n">
        <v>7655378.16219302</v>
      </c>
      <c r="L15" s="17"/>
      <c r="M15" s="17"/>
      <c r="N15" s="17" t="n">
        <v>111.5</v>
      </c>
      <c r="O15" s="18" t="n">
        <f aca="false">N$3-N15</f>
        <v>-64</v>
      </c>
      <c r="Q15" s="20" t="n">
        <v>10</v>
      </c>
      <c r="R15" s="1" t="n">
        <f aca="false">R8+12</f>
        <v>20</v>
      </c>
      <c r="S15" s="1" t="n">
        <f aca="false">S8+12</f>
        <v>21</v>
      </c>
    </row>
    <row r="16" customFormat="false" ht="15" hidden="false" customHeight="false" outlineLevel="0" collapsed="false">
      <c r="B16" s="1" t="n">
        <v>11</v>
      </c>
      <c r="C16" s="2" t="n">
        <v>20.4944</v>
      </c>
      <c r="D16" s="2" t="n">
        <v>17.4325</v>
      </c>
      <c r="E16" s="5" t="n">
        <f aca="false">E$3+O16*0.01</f>
        <v>48.435</v>
      </c>
      <c r="F16" s="3" t="n">
        <v>69.0090697687617</v>
      </c>
      <c r="G16" s="3" t="n">
        <v>15.1429911042061</v>
      </c>
      <c r="I16" s="16" t="n">
        <v>505716.457905019</v>
      </c>
      <c r="J16" s="16" t="n">
        <v>7655380.12096056</v>
      </c>
      <c r="L16" s="17"/>
      <c r="M16" s="17"/>
      <c r="N16" s="17" t="n">
        <v>104</v>
      </c>
      <c r="O16" s="18" t="n">
        <f aca="false">N$3-N16</f>
        <v>-56.5</v>
      </c>
      <c r="Q16" s="20" t="n">
        <v>11</v>
      </c>
      <c r="R16" s="1" t="n">
        <f aca="false">R9+12</f>
        <v>22</v>
      </c>
      <c r="S16" s="1" t="n">
        <f aca="false">S9+12</f>
        <v>23</v>
      </c>
    </row>
    <row r="17" customFormat="false" ht="15" hidden="false" customHeight="false" outlineLevel="0" collapsed="false">
      <c r="B17" s="1" t="n">
        <v>12</v>
      </c>
      <c r="C17" s="2" t="n">
        <v>20.4943</v>
      </c>
      <c r="D17" s="2" t="n">
        <v>21.355</v>
      </c>
      <c r="E17" s="5" t="n">
        <f aca="false">E$3+O17*0.01</f>
        <v>48.5</v>
      </c>
      <c r="F17" s="3" t="n">
        <v>69.0091050448148</v>
      </c>
      <c r="G17" s="3" t="n">
        <v>15.1429911040692</v>
      </c>
      <c r="I17" s="16" t="n">
        <v>505716.448735934</v>
      </c>
      <c r="J17" s="16" t="n">
        <v>7655384.05438853</v>
      </c>
      <c r="L17" s="17"/>
      <c r="M17" s="17"/>
      <c r="N17" s="17" t="n">
        <v>97.5</v>
      </c>
      <c r="O17" s="18" t="n">
        <f aca="false">N$3-N17</f>
        <v>-50</v>
      </c>
      <c r="Q17" s="20" t="n">
        <v>12</v>
      </c>
      <c r="R17" s="1" t="n">
        <f aca="false">R10+12</f>
        <v>24</v>
      </c>
      <c r="S17" s="1" t="n">
        <f aca="false">S10+12</f>
        <v>25</v>
      </c>
    </row>
    <row r="18" customFormat="false" ht="15" hidden="false" customHeight="false" outlineLevel="0" collapsed="false">
      <c r="A18" s="1" t="n">
        <v>3</v>
      </c>
      <c r="C18" s="2" t="n">
        <v>15.865625131083</v>
      </c>
      <c r="D18" s="2" t="n">
        <v>-31.8687768701584</v>
      </c>
      <c r="E18" s="5"/>
      <c r="F18" s="3" t="n">
        <v>69.00862639223</v>
      </c>
      <c r="G18" s="3" t="n">
        <v>15.14287488989</v>
      </c>
      <c r="I18" s="16" t="n">
        <v>505711.92703003</v>
      </c>
      <c r="J18" s="16" t="n">
        <v>7655330.67171452</v>
      </c>
      <c r="O18" s="18"/>
      <c r="Q18" s="20"/>
      <c r="R18" s="1"/>
      <c r="S18" s="1"/>
    </row>
    <row r="19" customFormat="false" ht="15" hidden="false" customHeight="false" outlineLevel="0" collapsed="false">
      <c r="B19" s="1" t="n">
        <v>13</v>
      </c>
      <c r="C19" s="2" t="n">
        <v>15.8656</v>
      </c>
      <c r="D19" s="2" t="n">
        <v>-27.9463</v>
      </c>
      <c r="E19" s="5" t="n">
        <f aca="false">E$3+O19*0.01</f>
        <v>48.28</v>
      </c>
      <c r="F19" s="3" t="n">
        <v>69.0086616682831</v>
      </c>
      <c r="G19" s="3" t="n">
        <v>15.14287488989</v>
      </c>
      <c r="I19" s="16" t="n">
        <v>505711.917872392</v>
      </c>
      <c r="J19" s="16" t="n">
        <v>7655334.60515346</v>
      </c>
      <c r="L19" s="17"/>
      <c r="M19" s="17"/>
      <c r="N19" s="17" t="n">
        <v>119.5</v>
      </c>
      <c r="O19" s="18" t="n">
        <f aca="false">N$3-N19</f>
        <v>-72</v>
      </c>
      <c r="Q19" s="20" t="n">
        <v>13</v>
      </c>
      <c r="R19" s="1" t="n">
        <f aca="false">R12+12</f>
        <v>26</v>
      </c>
      <c r="S19" s="1" t="n">
        <f aca="false">S12+12</f>
        <v>27</v>
      </c>
    </row>
    <row r="20" customFormat="false" ht="15" hidden="false" customHeight="false" outlineLevel="0" collapsed="false">
      <c r="B20" s="1" t="n">
        <v>14</v>
      </c>
      <c r="C20" s="2" t="n">
        <v>19.2626</v>
      </c>
      <c r="D20" s="2" t="n">
        <v>-29.9075</v>
      </c>
      <c r="E20" s="5" t="n">
        <f aca="false">E$3+O20*0.01</f>
        <v>48.19</v>
      </c>
      <c r="F20" s="3" t="n">
        <v>69.0086440302353</v>
      </c>
      <c r="G20" s="3" t="n">
        <v>15.1429601708702</v>
      </c>
      <c r="I20" s="16" t="n">
        <v>505715.331851629</v>
      </c>
      <c r="J20" s="16" t="n">
        <v>7655332.64636838</v>
      </c>
      <c r="L20" s="17"/>
      <c r="M20" s="17"/>
      <c r="N20" s="17" t="n">
        <v>128.5</v>
      </c>
      <c r="O20" s="18" t="n">
        <f aca="false">N$3-N20</f>
        <v>-81</v>
      </c>
      <c r="Q20" s="20" t="n">
        <v>14</v>
      </c>
      <c r="R20" s="1" t="n">
        <f aca="false">R13+12</f>
        <v>28</v>
      </c>
      <c r="S20" s="1" t="n">
        <f aca="false">S13+12</f>
        <v>29</v>
      </c>
      <c r="Z20" s="18"/>
    </row>
    <row r="21" customFormat="false" ht="15" hidden="false" customHeight="false" outlineLevel="0" collapsed="false">
      <c r="B21" s="13" t="n">
        <v>15</v>
      </c>
      <c r="C21" s="14" t="n">
        <v>19.2626</v>
      </c>
      <c r="D21" s="14" t="n">
        <v>-33.83</v>
      </c>
      <c r="E21" s="15" t="n">
        <f aca="false">E$3+O21*0.01</f>
        <v>48.03</v>
      </c>
      <c r="F21" s="3" t="n">
        <v>69.0086087541822</v>
      </c>
      <c r="G21" s="3" t="n">
        <v>15.1429601707334</v>
      </c>
      <c r="I21" s="16" t="n">
        <v>505715.34100671</v>
      </c>
      <c r="J21" s="16" t="n">
        <v>7655328.71294059</v>
      </c>
      <c r="L21" s="21"/>
      <c r="M21" s="21"/>
      <c r="N21" s="21" t="n">
        <v>144.5</v>
      </c>
      <c r="O21" s="22" t="n">
        <f aca="false">N$3-N21</f>
        <v>-97</v>
      </c>
      <c r="Q21" s="20" t="n">
        <v>15</v>
      </c>
      <c r="R21" s="1" t="n">
        <f aca="false">R14+12</f>
        <v>30</v>
      </c>
      <c r="S21" s="1" t="n">
        <f aca="false">S14+12</f>
        <v>31</v>
      </c>
    </row>
    <row r="22" customFormat="false" ht="15" hidden="false" customHeight="false" outlineLevel="0" collapsed="false">
      <c r="B22" s="1" t="n">
        <v>16</v>
      </c>
      <c r="C22" s="2" t="n">
        <v>15.8657</v>
      </c>
      <c r="D22" s="2" t="n">
        <v>-35.7913</v>
      </c>
      <c r="E22" s="5" t="n">
        <f aca="false">E$3+O22*0.01</f>
        <v>48.085</v>
      </c>
      <c r="F22" s="3" t="n">
        <v>69.0085911161768</v>
      </c>
      <c r="G22" s="3" t="n">
        <v>15.14287488989</v>
      </c>
      <c r="I22" s="16" t="n">
        <v>505711.93618764</v>
      </c>
      <c r="J22" s="16" t="n">
        <v>7655326.73828675</v>
      </c>
      <c r="L22" s="17"/>
      <c r="M22" s="17"/>
      <c r="N22" s="17" t="n">
        <v>139</v>
      </c>
      <c r="O22" s="18" t="n">
        <f aca="false">N$3-N22</f>
        <v>-91.5</v>
      </c>
      <c r="Q22" s="20" t="n">
        <v>16</v>
      </c>
      <c r="R22" s="1" t="n">
        <f aca="false">R15+12</f>
        <v>32</v>
      </c>
      <c r="S22" s="1" t="n">
        <f aca="false">S15+12</f>
        <v>33</v>
      </c>
    </row>
    <row r="23" customFormat="false" ht="15" hidden="false" customHeight="false" outlineLevel="0" collapsed="false">
      <c r="B23" s="1" t="n">
        <v>17</v>
      </c>
      <c r="C23" s="2" t="n">
        <v>12.4686</v>
      </c>
      <c r="D23" s="2" t="n">
        <v>-33.8301</v>
      </c>
      <c r="E23" s="5" t="n">
        <f aca="false">E$3+O23*0.01</f>
        <v>48.175</v>
      </c>
      <c r="F23" s="3" t="n">
        <v>69.0086087541822</v>
      </c>
      <c r="G23" s="3" t="n">
        <v>15.1427896090466</v>
      </c>
      <c r="I23" s="16" t="n">
        <v>505708.522206953</v>
      </c>
      <c r="J23" s="16" t="n">
        <v>7655328.6970654</v>
      </c>
      <c r="L23" s="17"/>
      <c r="M23" s="17"/>
      <c r="N23" s="17" t="n">
        <v>130</v>
      </c>
      <c r="O23" s="18" t="n">
        <f aca="false">N$3-N23</f>
        <v>-82.5</v>
      </c>
      <c r="Q23" s="20" t="n">
        <v>17</v>
      </c>
      <c r="R23" s="1" t="n">
        <f aca="false">R16+12</f>
        <v>34</v>
      </c>
      <c r="S23" s="1" t="n">
        <f aca="false">S16+12</f>
        <v>35</v>
      </c>
    </row>
    <row r="24" customFormat="false" ht="15" hidden="false" customHeight="false" outlineLevel="0" collapsed="false">
      <c r="B24" s="1" t="n">
        <v>18</v>
      </c>
      <c r="C24" s="2" t="n">
        <v>12.4686</v>
      </c>
      <c r="D24" s="2" t="n">
        <v>-29.9075</v>
      </c>
      <c r="E24" s="5" t="n">
        <f aca="false">E$3+O24*0.01</f>
        <v>48.31</v>
      </c>
      <c r="F24" s="3" t="n">
        <v>69.0086440302353</v>
      </c>
      <c r="G24" s="3" t="n">
        <v>15.1427896089097</v>
      </c>
      <c r="I24" s="16" t="n">
        <v>505708.513050811</v>
      </c>
      <c r="J24" s="16" t="n">
        <v>7655332.63049319</v>
      </c>
      <c r="L24" s="17"/>
      <c r="M24" s="17"/>
      <c r="N24" s="17" t="n">
        <v>116.5</v>
      </c>
      <c r="O24" s="18" t="n">
        <f aca="false">N$3-N24</f>
        <v>-69</v>
      </c>
      <c r="Q24" s="20" t="n">
        <v>18</v>
      </c>
      <c r="R24" s="1" t="n">
        <f aca="false">R17+12</f>
        <v>36</v>
      </c>
      <c r="S24" s="1" t="n">
        <f aca="false">S17+12</f>
        <v>37</v>
      </c>
    </row>
    <row r="25" customFormat="false" ht="15" hidden="false" customHeight="false" outlineLevel="0" collapsed="false">
      <c r="A25" s="23" t="n">
        <v>4</v>
      </c>
      <c r="B25" s="23"/>
      <c r="C25" s="24" t="n">
        <v>2.50440215546031</v>
      </c>
      <c r="D25" s="24" t="n">
        <v>-38.5345126907988</v>
      </c>
      <c r="E25" s="25"/>
      <c r="F25" s="26" t="n">
        <v>69.008566446279</v>
      </c>
      <c r="G25" s="26" t="n">
        <v>15.1425394592921</v>
      </c>
      <c r="H25" s="27"/>
      <c r="I25" s="28"/>
      <c r="J25" s="28"/>
      <c r="K25" s="27"/>
      <c r="L25" s="29"/>
      <c r="M25" s="29"/>
      <c r="N25" s="29"/>
      <c r="O25" s="30"/>
      <c r="Q25" s="20"/>
      <c r="R25" s="1"/>
      <c r="S25" s="1"/>
    </row>
    <row r="26" customFormat="false" ht="15" hidden="false" customHeight="false" outlineLevel="0" collapsed="false">
      <c r="A26" s="23"/>
      <c r="B26" s="23" t="n">
        <v>19</v>
      </c>
      <c r="C26" s="24" t="n">
        <v>2.50439813687403</v>
      </c>
      <c r="D26" s="24" t="n">
        <v>-34.6119945476624</v>
      </c>
      <c r="E26" s="25" t="n">
        <f aca="false">E$3+O26*0.01</f>
        <v>48.515</v>
      </c>
      <c r="F26" s="26" t="n">
        <v>69.0086017223322</v>
      </c>
      <c r="G26" s="26" t="n">
        <v>15.1425394592921</v>
      </c>
      <c r="H26" s="27"/>
      <c r="I26" s="28"/>
      <c r="J26" s="28"/>
      <c r="K26" s="27"/>
      <c r="L26" s="31"/>
      <c r="M26" s="31"/>
      <c r="N26" s="31" t="n">
        <v>96</v>
      </c>
      <c r="O26" s="30" t="n">
        <f aca="false">N$3-N26</f>
        <v>-48.5</v>
      </c>
      <c r="Q26" s="20" t="n">
        <v>19</v>
      </c>
      <c r="R26" s="1" t="n">
        <f aca="false">R19+12</f>
        <v>38</v>
      </c>
      <c r="S26" s="1" t="n">
        <f aca="false">S19+12</f>
        <v>39</v>
      </c>
    </row>
    <row r="27" customFormat="false" ht="15" hidden="false" customHeight="false" outlineLevel="0" collapsed="false">
      <c r="A27" s="23"/>
      <c r="B27" s="23" t="n">
        <v>20</v>
      </c>
      <c r="C27" s="24" t="n">
        <v>5.90140050409254</v>
      </c>
      <c r="D27" s="24" t="n">
        <v>-36.5732501393291</v>
      </c>
      <c r="E27" s="25" t="n">
        <f aca="false">E$3+O27*0.01</f>
        <v>48.28</v>
      </c>
      <c r="F27" s="26" t="n">
        <v>69.0085840842844</v>
      </c>
      <c r="G27" s="26" t="n">
        <v>15.1426247400398</v>
      </c>
      <c r="H27" s="27"/>
      <c r="I27" s="28"/>
      <c r="J27" s="28"/>
      <c r="K27" s="27"/>
      <c r="L27" s="31"/>
      <c r="M27" s="31"/>
      <c r="N27" s="31" t="n">
        <v>119.5</v>
      </c>
      <c r="O27" s="30" t="n">
        <f aca="false">N$3-N27</f>
        <v>-72</v>
      </c>
      <c r="Q27" s="20" t="n">
        <v>20</v>
      </c>
      <c r="R27" s="1" t="n">
        <f aca="false">R20+12</f>
        <v>40</v>
      </c>
      <c r="S27" s="1" t="n">
        <f aca="false">S20+12</f>
        <v>41</v>
      </c>
    </row>
    <row r="28" customFormat="false" ht="15" hidden="false" customHeight="false" outlineLevel="0" collapsed="false">
      <c r="A28" s="23"/>
      <c r="B28" s="23" t="n">
        <v>21</v>
      </c>
      <c r="C28" s="24" t="n">
        <v>5.90140452273044</v>
      </c>
      <c r="D28" s="24" t="n">
        <v>-40.4957682817156</v>
      </c>
      <c r="E28" s="25" t="n">
        <f aca="false">E$3+O28*0.01</f>
        <v>48.28</v>
      </c>
      <c r="F28" s="26" t="n">
        <v>69.0085488082312</v>
      </c>
      <c r="G28" s="26" t="n">
        <v>15.142624739903</v>
      </c>
      <c r="H28" s="27"/>
      <c r="I28" s="28"/>
      <c r="J28" s="28"/>
      <c r="K28" s="27"/>
      <c r="L28" s="31"/>
      <c r="M28" s="31"/>
      <c r="N28" s="31" t="n">
        <v>119.5</v>
      </c>
      <c r="O28" s="30" t="n">
        <f aca="false">N$3-N28</f>
        <v>-72</v>
      </c>
      <c r="Q28" s="20" t="n">
        <v>21</v>
      </c>
      <c r="R28" s="1" t="n">
        <f aca="false">R21+12</f>
        <v>42</v>
      </c>
      <c r="S28" s="1" t="n">
        <f aca="false">S21+12</f>
        <v>43</v>
      </c>
    </row>
    <row r="29" customFormat="false" ht="15" hidden="false" customHeight="false" outlineLevel="0" collapsed="false">
      <c r="A29" s="23"/>
      <c r="B29" s="23" t="n">
        <v>22</v>
      </c>
      <c r="C29" s="24" t="n">
        <v>2.50440617415366</v>
      </c>
      <c r="D29" s="24" t="n">
        <v>-42.4570308338367</v>
      </c>
      <c r="E29" s="25" t="n">
        <f aca="false">E$3+O29*0.01</f>
        <v>48.325</v>
      </c>
      <c r="F29" s="26" t="n">
        <v>69.0085311702259</v>
      </c>
      <c r="G29" s="26" t="n">
        <v>15.1425394592921</v>
      </c>
      <c r="H29" s="27"/>
      <c r="I29" s="28"/>
      <c r="J29" s="28"/>
      <c r="K29" s="27"/>
      <c r="L29" s="31"/>
      <c r="M29" s="31"/>
      <c r="N29" s="31" t="n">
        <v>115</v>
      </c>
      <c r="O29" s="30" t="n">
        <f aca="false">N$3-N29</f>
        <v>-67.5</v>
      </c>
      <c r="Q29" s="20" t="n">
        <v>22</v>
      </c>
      <c r="R29" s="1" t="n">
        <f aca="false">R22+12</f>
        <v>44</v>
      </c>
      <c r="S29" s="1" t="n">
        <f aca="false">S22+12</f>
        <v>45</v>
      </c>
    </row>
    <row r="30" customFormat="false" ht="15" hidden="false" customHeight="false" outlineLevel="0" collapsed="false">
      <c r="A30" s="23"/>
      <c r="B30" s="23" t="n">
        <v>23</v>
      </c>
      <c r="C30" s="24" t="n">
        <v>-0.892596193076283</v>
      </c>
      <c r="D30" s="24" t="n">
        <v>-40.4957752422005</v>
      </c>
      <c r="E30" s="25" t="n">
        <f aca="false">E$3+O30*0.01</f>
        <v>48.495</v>
      </c>
      <c r="F30" s="26" t="n">
        <v>69.0085488082312</v>
      </c>
      <c r="G30" s="26" t="n">
        <v>15.1424541786813</v>
      </c>
      <c r="H30" s="27"/>
      <c r="I30" s="28"/>
      <c r="J30" s="28"/>
      <c r="K30" s="27"/>
      <c r="L30" s="31"/>
      <c r="M30" s="31"/>
      <c r="N30" s="31" t="n">
        <v>98</v>
      </c>
      <c r="O30" s="30" t="n">
        <f aca="false">N$3-N30</f>
        <v>-50.5</v>
      </c>
      <c r="Q30" s="20" t="n">
        <v>23</v>
      </c>
      <c r="R30" s="1" t="n">
        <f aca="false">R23+12</f>
        <v>46</v>
      </c>
      <c r="S30" s="1" t="n">
        <f aca="false">S23+12</f>
        <v>47</v>
      </c>
    </row>
    <row r="31" customFormat="false" ht="15" hidden="false" customHeight="false" outlineLevel="0" collapsed="false">
      <c r="A31" s="23"/>
      <c r="B31" s="23" t="n">
        <v>24</v>
      </c>
      <c r="C31" s="24" t="n">
        <v>-0.892600211696176</v>
      </c>
      <c r="D31" s="24" t="n">
        <v>-36.5732570998166</v>
      </c>
      <c r="E31" s="25" t="n">
        <f aca="false">E$3+O31*0.01</f>
        <v>48.61</v>
      </c>
      <c r="F31" s="26" t="n">
        <v>69.0085840842844</v>
      </c>
      <c r="G31" s="26" t="n">
        <v>15.1424541785444</v>
      </c>
      <c r="H31" s="27"/>
      <c r="I31" s="28"/>
      <c r="J31" s="28"/>
      <c r="K31" s="27"/>
      <c r="L31" s="31"/>
      <c r="M31" s="31"/>
      <c r="N31" s="31" t="n">
        <v>86.5</v>
      </c>
      <c r="O31" s="30" t="n">
        <f aca="false">N$3-N31</f>
        <v>-39</v>
      </c>
      <c r="Q31" s="20" t="n">
        <v>24</v>
      </c>
      <c r="R31" s="1" t="n">
        <f aca="false">R24+12</f>
        <v>48</v>
      </c>
      <c r="S31" s="1" t="n">
        <f aca="false">S24+12</f>
        <v>49</v>
      </c>
    </row>
    <row r="32" customFormat="false" ht="15" hidden="false" customHeight="false" outlineLevel="0" collapsed="false">
      <c r="A32" s="1" t="n">
        <v>5</v>
      </c>
      <c r="C32" s="2" t="n">
        <v>-13.4170417102732</v>
      </c>
      <c r="D32" s="2" t="n">
        <v>-36.28876812107</v>
      </c>
      <c r="E32" s="5"/>
      <c r="F32" s="3" t="n">
        <v>69.0085866424256</v>
      </c>
      <c r="G32" s="3" t="n">
        <v>15.1421397558902</v>
      </c>
      <c r="I32" s="16" t="n">
        <v>505682.547769555</v>
      </c>
      <c r="J32" s="16" t="n">
        <v>7655326.17119124</v>
      </c>
      <c r="Q32" s="20"/>
      <c r="R32" s="1"/>
      <c r="S32" s="1"/>
    </row>
    <row r="33" customFormat="false" ht="15" hidden="false" customHeight="false" outlineLevel="0" collapsed="false">
      <c r="B33" s="1" t="n">
        <v>25</v>
      </c>
      <c r="C33" s="2" t="n">
        <v>-13.417</v>
      </c>
      <c r="D33" s="2" t="n">
        <v>-32.3662</v>
      </c>
      <c r="E33" s="5" t="n">
        <f aca="false">E$3+O33*0.01</f>
        <v>49.095</v>
      </c>
      <c r="F33" s="3" t="n">
        <v>69.0086219184787</v>
      </c>
      <c r="G33" s="3" t="n">
        <v>15.1421397558902</v>
      </c>
      <c r="I33" s="16" t="n">
        <v>505682.538659037</v>
      </c>
      <c r="J33" s="16" t="n">
        <v>7655330.10463025</v>
      </c>
      <c r="L33" s="17" t="n">
        <v>126.5</v>
      </c>
      <c r="M33" s="17"/>
      <c r="N33" s="17" t="n">
        <v>38.5</v>
      </c>
      <c r="O33" s="18" t="n">
        <f aca="false">L$3-L33</f>
        <v>9.5</v>
      </c>
      <c r="Q33" s="20" t="n">
        <v>25</v>
      </c>
      <c r="R33" s="1" t="n">
        <f aca="false">R26+12</f>
        <v>50</v>
      </c>
      <c r="S33" s="1" t="n">
        <f aca="false">S26+12</f>
        <v>51</v>
      </c>
    </row>
    <row r="34" customFormat="false" ht="15" hidden="false" customHeight="false" outlineLevel="0" collapsed="false">
      <c r="B34" s="1" t="n">
        <v>26</v>
      </c>
      <c r="C34" s="2" t="n">
        <v>-10.02</v>
      </c>
      <c r="D34" s="2" t="n">
        <v>-34.3275</v>
      </c>
      <c r="E34" s="5" t="n">
        <f aca="false">E$3+O34*0.01</f>
        <v>48.9</v>
      </c>
      <c r="F34" s="3" t="n">
        <v>69.0086042804309</v>
      </c>
      <c r="G34" s="3" t="n">
        <v>15.1422250367163</v>
      </c>
      <c r="I34" s="16" t="n">
        <v>505685.952612958</v>
      </c>
      <c r="J34" s="16" t="n">
        <v>7655328.14580429</v>
      </c>
      <c r="L34" s="17" t="n">
        <v>146</v>
      </c>
      <c r="M34" s="17"/>
      <c r="N34" s="17"/>
      <c r="O34" s="18" t="n">
        <f aca="false">L$3-L34</f>
        <v>-10</v>
      </c>
      <c r="Q34" s="20" t="n">
        <v>26</v>
      </c>
      <c r="R34" s="1" t="n">
        <f aca="false">R27+12</f>
        <v>52</v>
      </c>
      <c r="S34" s="1" t="n">
        <f aca="false">S27+12</f>
        <v>53</v>
      </c>
    </row>
    <row r="35" customFormat="false" ht="15" hidden="false" customHeight="false" outlineLevel="0" collapsed="false">
      <c r="B35" s="1" t="n">
        <v>27</v>
      </c>
      <c r="C35" s="2" t="n">
        <v>-10.0201</v>
      </c>
      <c r="D35" s="2" t="n">
        <v>-38.25</v>
      </c>
      <c r="E35" s="5" t="n">
        <f aca="false">E$3+O35*0.01</f>
        <v>48.86</v>
      </c>
      <c r="F35" s="3" t="n">
        <v>69.0085690043778</v>
      </c>
      <c r="G35" s="3" t="n">
        <v>15.1422250365795</v>
      </c>
      <c r="I35" s="16" t="n">
        <v>505685.961724918</v>
      </c>
      <c r="J35" s="16" t="n">
        <v>7655324.21237643</v>
      </c>
      <c r="L35" s="17" t="n">
        <v>150</v>
      </c>
      <c r="M35" s="17"/>
      <c r="N35" s="17"/>
      <c r="O35" s="18" t="n">
        <f aca="false">L$3-L35</f>
        <v>-14</v>
      </c>
      <c r="Q35" s="20" t="n">
        <v>27</v>
      </c>
      <c r="R35" s="1" t="n">
        <f aca="false">R28+12</f>
        <v>54</v>
      </c>
      <c r="S35" s="1" t="n">
        <f aca="false">S28+12</f>
        <v>55</v>
      </c>
    </row>
    <row r="36" customFormat="false" ht="15" hidden="false" customHeight="false" outlineLevel="0" collapsed="false">
      <c r="B36" s="1" t="n">
        <v>28</v>
      </c>
      <c r="C36" s="2" t="n">
        <v>-13.4171</v>
      </c>
      <c r="D36" s="2" t="n">
        <v>-40.2113</v>
      </c>
      <c r="E36" s="5" t="n">
        <f aca="false">E$3+O36*0.01</f>
        <v>48.97</v>
      </c>
      <c r="F36" s="3" t="n">
        <v>69.0085513663724</v>
      </c>
      <c r="G36" s="3" t="n">
        <v>15.1421397558902</v>
      </c>
      <c r="I36" s="16" t="n">
        <v>505682.556880044</v>
      </c>
      <c r="J36" s="16" t="n">
        <v>7655322.23776338</v>
      </c>
      <c r="L36" s="17" t="n">
        <v>139</v>
      </c>
      <c r="M36" s="17"/>
      <c r="N36" s="17"/>
      <c r="O36" s="18" t="n">
        <f aca="false">L$3-L36</f>
        <v>-3</v>
      </c>
      <c r="Q36" s="20" t="n">
        <v>28</v>
      </c>
      <c r="R36" s="1" t="n">
        <f aca="false">R29+12</f>
        <v>56</v>
      </c>
      <c r="S36" s="1" t="n">
        <f aca="false">S29+12</f>
        <v>57</v>
      </c>
    </row>
    <row r="37" customFormat="false" ht="15" hidden="false" customHeight="false" outlineLevel="0" collapsed="false">
      <c r="B37" s="1" t="n">
        <v>29</v>
      </c>
      <c r="C37" s="2" t="n">
        <v>-16.8141</v>
      </c>
      <c r="D37" s="2" t="n">
        <v>-38.25</v>
      </c>
      <c r="E37" s="5" t="n">
        <f aca="false">E$3+O37*0.01</f>
        <v>49.135</v>
      </c>
      <c r="F37" s="3" t="n">
        <v>69.0085690043778</v>
      </c>
      <c r="G37" s="3" t="n">
        <v>15.142054475201</v>
      </c>
      <c r="I37" s="16" t="n">
        <v>505679.142924672</v>
      </c>
      <c r="J37" s="16" t="n">
        <v>7655324.19658293</v>
      </c>
      <c r="L37" s="17" t="n">
        <v>122.5</v>
      </c>
      <c r="M37" s="17"/>
      <c r="N37" s="17"/>
      <c r="O37" s="18" t="n">
        <f aca="false">L$3-L37</f>
        <v>13.5</v>
      </c>
      <c r="Q37" s="20" t="n">
        <v>29</v>
      </c>
      <c r="R37" s="1" t="n">
        <f aca="false">R30+12</f>
        <v>58</v>
      </c>
      <c r="S37" s="1" t="n">
        <f aca="false">S30+12</f>
        <v>59</v>
      </c>
      <c r="Y37" s="18"/>
    </row>
    <row r="38" customFormat="false" ht="15" hidden="false" customHeight="false" outlineLevel="0" collapsed="false">
      <c r="B38" s="1" t="n">
        <v>30</v>
      </c>
      <c r="C38" s="2" t="n">
        <v>-16.814</v>
      </c>
      <c r="D38" s="2" t="n">
        <v>-34.3275</v>
      </c>
      <c r="E38" s="5" t="n">
        <f aca="false">E$3+O38*0.01</f>
        <v>49.2</v>
      </c>
      <c r="F38" s="3" t="n">
        <v>69.0086042804309</v>
      </c>
      <c r="G38" s="3" t="n">
        <v>15.1420544750642</v>
      </c>
      <c r="I38" s="16" t="n">
        <v>505679.13381565</v>
      </c>
      <c r="J38" s="16" t="n">
        <v>7655328.13001079</v>
      </c>
      <c r="L38" s="17" t="n">
        <v>116</v>
      </c>
      <c r="M38" s="17"/>
      <c r="N38" s="17"/>
      <c r="O38" s="18" t="n">
        <f aca="false">L$3-L38</f>
        <v>20</v>
      </c>
      <c r="Q38" s="20" t="n">
        <v>30</v>
      </c>
      <c r="R38" s="1" t="n">
        <f aca="false">R31+12</f>
        <v>60</v>
      </c>
      <c r="S38" s="1" t="n">
        <f aca="false">S31+12</f>
        <v>61</v>
      </c>
    </row>
    <row r="39" customFormat="false" ht="15" hidden="false" customHeight="false" outlineLevel="0" collapsed="false">
      <c r="A39" s="1" t="n">
        <v>6</v>
      </c>
      <c r="C39" s="2" t="n">
        <v>-34.6922811651992</v>
      </c>
      <c r="D39" s="2" t="n">
        <v>-20.5368480433284</v>
      </c>
      <c r="E39" s="5"/>
      <c r="F39" s="3" t="n">
        <v>69.0087283009634</v>
      </c>
      <c r="G39" s="3" t="n">
        <v>15.1416056412559</v>
      </c>
      <c r="I39" s="16" t="n">
        <v>505661.158202785</v>
      </c>
      <c r="J39" s="16" t="n">
        <v>7655341.91737885</v>
      </c>
      <c r="Q39" s="20"/>
      <c r="R39" s="1"/>
      <c r="S39" s="1"/>
    </row>
    <row r="40" customFormat="false" ht="15" hidden="false" customHeight="false" outlineLevel="0" collapsed="false">
      <c r="B40" s="1" t="n">
        <v>31</v>
      </c>
      <c r="C40" s="2" t="n">
        <v>-34.6922</v>
      </c>
      <c r="D40" s="2" t="n">
        <v>-16.6143</v>
      </c>
      <c r="E40" s="5" t="n">
        <f aca="false">E$3+O40*0.01</f>
        <v>50.84</v>
      </c>
      <c r="F40" s="3" t="n">
        <v>69.0087635770165</v>
      </c>
      <c r="G40" s="3" t="n">
        <v>15.1416056412559</v>
      </c>
      <c r="I40" s="16" t="n">
        <v>505661.14912652</v>
      </c>
      <c r="J40" s="16" t="n">
        <v>7655345.85080685</v>
      </c>
      <c r="L40" s="17"/>
      <c r="M40" s="17" t="n">
        <v>48</v>
      </c>
      <c r="N40" s="17"/>
      <c r="O40" s="18" t="n">
        <f aca="false">M$3-M40</f>
        <v>184</v>
      </c>
      <c r="Q40" s="20" t="n">
        <v>31</v>
      </c>
      <c r="R40" s="1" t="n">
        <f aca="false">R33+12</f>
        <v>62</v>
      </c>
      <c r="S40" s="1" t="n">
        <f aca="false">S33+12</f>
        <v>63</v>
      </c>
    </row>
    <row r="41" customFormat="false" ht="15" hidden="false" customHeight="false" outlineLevel="0" collapsed="false">
      <c r="B41" s="1" t="n">
        <v>32</v>
      </c>
      <c r="C41" s="2" t="n">
        <v>-31.2953</v>
      </c>
      <c r="D41" s="2" t="n">
        <v>-18.5756</v>
      </c>
      <c r="E41" s="5" t="n">
        <f aca="false">E$3+O41*0.01</f>
        <v>50.48</v>
      </c>
      <c r="F41" s="3" t="n">
        <v>69.0087459389687</v>
      </c>
      <c r="G41" s="3" t="n">
        <v>15.1416909226315</v>
      </c>
      <c r="I41" s="16" t="n">
        <v>505664.5630614</v>
      </c>
      <c r="J41" s="16" t="n">
        <v>7655343.89196229</v>
      </c>
      <c r="L41" s="17"/>
      <c r="M41" s="17" t="n">
        <v>84</v>
      </c>
      <c r="N41" s="17"/>
      <c r="O41" s="18" t="n">
        <f aca="false">M$3-M41</f>
        <v>148</v>
      </c>
      <c r="Q41" s="20" t="n">
        <v>32</v>
      </c>
      <c r="R41" s="1" t="n">
        <f aca="false">R34+12</f>
        <v>64</v>
      </c>
      <c r="S41" s="1" t="n">
        <f aca="false">S34+12</f>
        <v>65</v>
      </c>
    </row>
    <row r="42" customFormat="false" ht="15" hidden="false" customHeight="false" outlineLevel="0" collapsed="false">
      <c r="B42" s="1" t="n">
        <v>33</v>
      </c>
      <c r="C42" s="2" t="n">
        <v>-31.2953</v>
      </c>
      <c r="D42" s="2" t="n">
        <v>-22.4982</v>
      </c>
      <c r="E42" s="5" t="n">
        <f aca="false">E$3+O42*0.01</f>
        <v>50.35</v>
      </c>
      <c r="F42" s="3" t="n">
        <v>69.0087106629156</v>
      </c>
      <c r="G42" s="3" t="n">
        <v>15.1416909224946</v>
      </c>
      <c r="I42" s="16" t="n">
        <v>505664.572139157</v>
      </c>
      <c r="J42" s="16" t="n">
        <v>7655339.95852316</v>
      </c>
      <c r="L42" s="17"/>
      <c r="M42" s="17" t="n">
        <v>97</v>
      </c>
      <c r="N42" s="17"/>
      <c r="O42" s="18" t="n">
        <f aca="false">M$3-M42</f>
        <v>135</v>
      </c>
      <c r="Q42" s="20" t="n">
        <v>33</v>
      </c>
      <c r="R42" s="1" t="n">
        <f aca="false">R35+12</f>
        <v>66</v>
      </c>
      <c r="S42" s="1" t="n">
        <f aca="false">S35+12</f>
        <v>67</v>
      </c>
    </row>
    <row r="43" customFormat="false" ht="15" hidden="false" customHeight="false" outlineLevel="0" collapsed="false">
      <c r="B43" s="1" t="n">
        <v>34</v>
      </c>
      <c r="C43" s="2" t="n">
        <v>-34.6923</v>
      </c>
      <c r="D43" s="2" t="n">
        <v>-24.4594</v>
      </c>
      <c r="E43" s="5" t="n">
        <f aca="false">E$3+O43*0.01</f>
        <v>50.405</v>
      </c>
      <c r="F43" s="3" t="n">
        <v>69.0086930249103</v>
      </c>
      <c r="G43" s="3" t="n">
        <v>15.1416056412559</v>
      </c>
      <c r="I43" s="16" t="n">
        <v>505661.167279074</v>
      </c>
      <c r="J43" s="16" t="n">
        <v>7655337.98393972</v>
      </c>
      <c r="L43" s="17"/>
      <c r="M43" s="17" t="n">
        <v>91.5</v>
      </c>
      <c r="N43" s="17"/>
      <c r="O43" s="18" t="n">
        <f aca="false">M$3-M43</f>
        <v>140.5</v>
      </c>
      <c r="Q43" s="20" t="n">
        <v>34</v>
      </c>
      <c r="R43" s="1" t="n">
        <f aca="false">R36+12</f>
        <v>68</v>
      </c>
      <c r="S43" s="1" t="n">
        <f aca="false">S36+12</f>
        <v>69</v>
      </c>
    </row>
    <row r="44" customFormat="false" ht="15" hidden="false" customHeight="false" outlineLevel="0" collapsed="false">
      <c r="B44" s="1" t="n">
        <v>35</v>
      </c>
      <c r="C44" s="2" t="n">
        <v>-38.0893</v>
      </c>
      <c r="D44" s="2" t="n">
        <v>-22.4981</v>
      </c>
      <c r="E44" s="5" t="n">
        <f aca="false">E$3+O44*0.01</f>
        <v>50.82</v>
      </c>
      <c r="F44" s="3" t="n">
        <v>69.0087106629156</v>
      </c>
      <c r="G44" s="3" t="n">
        <v>15.1415203600172</v>
      </c>
      <c r="I44" s="16" t="n">
        <v>505657.753338721</v>
      </c>
      <c r="J44" s="16" t="n">
        <v>7655339.94278899</v>
      </c>
      <c r="L44" s="17"/>
      <c r="M44" s="17" t="n">
        <v>50</v>
      </c>
      <c r="N44" s="17"/>
      <c r="O44" s="18" t="n">
        <f aca="false">M$3-M44</f>
        <v>182</v>
      </c>
      <c r="Q44" s="20" t="n">
        <v>35</v>
      </c>
      <c r="R44" s="1" t="n">
        <f aca="false">R37+12</f>
        <v>70</v>
      </c>
      <c r="S44" s="1" t="n">
        <f aca="false">S37+12</f>
        <v>71</v>
      </c>
    </row>
    <row r="45" customFormat="false" ht="15" hidden="false" customHeight="false" outlineLevel="0" collapsed="false">
      <c r="B45" s="13" t="n">
        <v>36</v>
      </c>
      <c r="C45" s="14" t="n">
        <v>-38.0893</v>
      </c>
      <c r="D45" s="14" t="n">
        <v>-18.5755</v>
      </c>
      <c r="E45" s="15" t="n">
        <f aca="false">E$3+O45*0.01</f>
        <v>51.015</v>
      </c>
      <c r="F45" s="3" t="n">
        <v>69.0087459389687</v>
      </c>
      <c r="G45" s="3" t="n">
        <v>15.1415203598803</v>
      </c>
      <c r="I45" s="16" t="n">
        <v>505657.744263899</v>
      </c>
      <c r="J45" s="16" t="n">
        <v>7655343.87622813</v>
      </c>
      <c r="L45" s="21"/>
      <c r="M45" s="21" t="n">
        <v>30.5</v>
      </c>
      <c r="N45" s="21"/>
      <c r="O45" s="22" t="n">
        <f aca="false">M$3-M45</f>
        <v>201.5</v>
      </c>
      <c r="Q45" s="20" t="n">
        <v>36</v>
      </c>
      <c r="R45" s="1" t="n">
        <f aca="false">R38+12</f>
        <v>72</v>
      </c>
      <c r="S45" s="1" t="n">
        <f aca="false">S38+12</f>
        <v>73</v>
      </c>
    </row>
    <row r="46" customFormat="false" ht="15" hidden="false" customHeight="false" outlineLevel="0" collapsed="false">
      <c r="A46" s="1" t="n">
        <v>7</v>
      </c>
      <c r="C46" s="2" t="n">
        <v>-17.3114207464012</v>
      </c>
      <c r="D46" s="2" t="n">
        <v>5.76163273222703</v>
      </c>
      <c r="E46" s="5"/>
      <c r="F46" s="3" t="n">
        <v>69.0089648105457</v>
      </c>
      <c r="G46" s="3" t="n">
        <v>15.1420419811019</v>
      </c>
      <c r="I46" s="16" t="n">
        <v>505678.541276537</v>
      </c>
      <c r="J46" s="16" t="n">
        <v>7655368.32953432</v>
      </c>
      <c r="O46" s="18"/>
      <c r="Q46" s="20"/>
      <c r="R46" s="1"/>
      <c r="S46" s="1"/>
    </row>
    <row r="47" customFormat="false" ht="15" hidden="false" customHeight="false" outlineLevel="0" collapsed="false">
      <c r="B47" s="1" t="n">
        <v>37</v>
      </c>
      <c r="C47" s="2" t="n">
        <v>-17.3114</v>
      </c>
      <c r="D47" s="2" t="n">
        <v>9.6842</v>
      </c>
      <c r="E47" s="5" t="n">
        <f aca="false">E$3+O47*0.01</f>
        <v>49.94</v>
      </c>
      <c r="F47" s="3" t="n">
        <v>69.0090000865988</v>
      </c>
      <c r="G47" s="3" t="n">
        <v>15.1420419811019</v>
      </c>
      <c r="I47" s="16" t="n">
        <v>505678.532172264</v>
      </c>
      <c r="J47" s="16" t="n">
        <v>7655372.26297353</v>
      </c>
      <c r="L47" s="17" t="n">
        <v>42</v>
      </c>
      <c r="M47" s="17" t="n">
        <v>138</v>
      </c>
      <c r="N47" s="17"/>
      <c r="O47" s="18" t="n">
        <f aca="false">L$3-L47</f>
        <v>94</v>
      </c>
      <c r="Q47" s="20" t="n">
        <v>37</v>
      </c>
      <c r="R47" s="1" t="n">
        <f aca="false">R40+12</f>
        <v>74</v>
      </c>
      <c r="S47" s="1" t="n">
        <f aca="false">S40+12</f>
        <v>75</v>
      </c>
    </row>
    <row r="48" customFormat="false" ht="15" hidden="false" customHeight="false" outlineLevel="0" collapsed="false">
      <c r="B48" s="1" t="n">
        <v>38</v>
      </c>
      <c r="C48" s="2" t="n">
        <v>-13.9144</v>
      </c>
      <c r="D48" s="2" t="n">
        <v>7.7229</v>
      </c>
      <c r="E48" s="5" t="n">
        <f aca="false">E$3+O48*0.01</f>
        <v>49.72</v>
      </c>
      <c r="F48" s="3" t="n">
        <v>69.008982448551</v>
      </c>
      <c r="G48" s="3" t="n">
        <v>15.142127263395</v>
      </c>
      <c r="I48" s="16" t="n">
        <v>505681.946124417</v>
      </c>
      <c r="J48" s="16" t="n">
        <v>7655370.30415321</v>
      </c>
      <c r="L48" s="17" t="n">
        <v>64</v>
      </c>
      <c r="M48" s="17"/>
      <c r="N48" s="17"/>
      <c r="O48" s="18" t="n">
        <f aca="false">L$3-L48</f>
        <v>72</v>
      </c>
      <c r="Q48" s="20" t="n">
        <v>38</v>
      </c>
      <c r="R48" s="1" t="n">
        <f aca="false">R41+12</f>
        <v>76</v>
      </c>
      <c r="S48" s="1" t="n">
        <f aca="false">S41+12</f>
        <v>77</v>
      </c>
    </row>
    <row r="49" customFormat="false" ht="15" hidden="false" customHeight="false" outlineLevel="0" collapsed="false">
      <c r="B49" s="1" t="n">
        <v>39</v>
      </c>
      <c r="C49" s="2" t="n">
        <v>-13.9144</v>
      </c>
      <c r="D49" s="2" t="n">
        <v>3.8003</v>
      </c>
      <c r="E49" s="5" t="n">
        <f aca="false">E$3+O49*0.01</f>
        <v>49.66</v>
      </c>
      <c r="F49" s="3" t="n">
        <v>69.0089471724979</v>
      </c>
      <c r="G49" s="3" t="n">
        <v>15.1421272632581</v>
      </c>
      <c r="I49" s="16" t="n">
        <v>505681.955230157</v>
      </c>
      <c r="J49" s="16" t="n">
        <v>7655366.37071401</v>
      </c>
      <c r="L49" s="17" t="n">
        <v>70</v>
      </c>
      <c r="M49" s="17"/>
      <c r="N49" s="17"/>
      <c r="O49" s="18" t="n">
        <f aca="false">L$3-L49</f>
        <v>66</v>
      </c>
      <c r="Q49" s="20" t="n">
        <v>39</v>
      </c>
      <c r="R49" s="1" t="n">
        <f aca="false">R42+12</f>
        <v>78</v>
      </c>
      <c r="S49" s="1" t="n">
        <f aca="false">S42+12</f>
        <v>79</v>
      </c>
    </row>
    <row r="50" customFormat="false" ht="15" hidden="false" customHeight="false" outlineLevel="0" collapsed="false">
      <c r="B50" s="1" t="n">
        <v>40</v>
      </c>
      <c r="C50" s="2" t="n">
        <v>-17.3114</v>
      </c>
      <c r="D50" s="2" t="n">
        <v>1.8391</v>
      </c>
      <c r="E50" s="5" t="n">
        <f aca="false">E$3+O50*0.01</f>
        <v>49.81</v>
      </c>
      <c r="F50" s="3" t="n">
        <v>69.0089295344925</v>
      </c>
      <c r="G50" s="3" t="n">
        <v>15.1420419811019</v>
      </c>
      <c r="I50" s="16" t="n">
        <v>505678.550380782</v>
      </c>
      <c r="J50" s="16" t="n">
        <v>7655364.39610628</v>
      </c>
      <c r="L50" s="17" t="n">
        <v>55</v>
      </c>
      <c r="M50" s="17"/>
      <c r="N50" s="17"/>
      <c r="O50" s="18" t="n">
        <f aca="false">L$3-L50</f>
        <v>81</v>
      </c>
      <c r="Q50" s="20" t="n">
        <v>40</v>
      </c>
      <c r="R50" s="1" t="n">
        <f aca="false">R43+12</f>
        <v>80</v>
      </c>
      <c r="S50" s="1" t="n">
        <f aca="false">S43+12</f>
        <v>81</v>
      </c>
    </row>
    <row r="51" customFormat="false" ht="15" hidden="false" customHeight="false" outlineLevel="0" collapsed="false">
      <c r="B51" s="1" t="n">
        <v>41</v>
      </c>
      <c r="C51" s="2" t="n">
        <v>-20.7084</v>
      </c>
      <c r="D51" s="2" t="n">
        <v>3.8004</v>
      </c>
      <c r="E51" s="5" t="n">
        <f aca="false">E$3+O51*0.01</f>
        <v>50.085</v>
      </c>
      <c r="F51" s="3" t="n">
        <v>69.0089471724979</v>
      </c>
      <c r="G51" s="3" t="n">
        <v>15.1419566989457</v>
      </c>
      <c r="I51" s="16" t="n">
        <v>505675.136427152</v>
      </c>
      <c r="J51" s="16" t="n">
        <v>7655366.35493133</v>
      </c>
      <c r="L51" s="17" t="n">
        <v>27.5</v>
      </c>
      <c r="M51" s="17"/>
      <c r="N51" s="17"/>
      <c r="O51" s="18" t="n">
        <f aca="false">L$3-L51</f>
        <v>108.5</v>
      </c>
      <c r="Q51" s="20" t="n">
        <v>41</v>
      </c>
      <c r="R51" s="1" t="n">
        <f aca="false">R44+12</f>
        <v>82</v>
      </c>
      <c r="S51" s="1" t="n">
        <f aca="false">S44+12</f>
        <v>83</v>
      </c>
    </row>
    <row r="52" customFormat="false" ht="15" hidden="false" customHeight="false" outlineLevel="0" collapsed="false">
      <c r="B52" s="1" t="n">
        <v>42</v>
      </c>
      <c r="C52" s="2" t="n">
        <v>-20.7084</v>
      </c>
      <c r="D52" s="2" t="n">
        <v>7.7229</v>
      </c>
      <c r="E52" s="5" t="n">
        <f aca="false">E$3+O52*0.01</f>
        <v>50.19</v>
      </c>
      <c r="F52" s="3" t="n">
        <v>69.008982448551</v>
      </c>
      <c r="G52" s="3" t="n">
        <v>15.1419566988088</v>
      </c>
      <c r="I52" s="16" t="n">
        <v>505675.127324348</v>
      </c>
      <c r="J52" s="16" t="n">
        <v>7655370.28837052</v>
      </c>
      <c r="L52" s="17" t="n">
        <v>17</v>
      </c>
      <c r="M52" s="17"/>
      <c r="N52" s="17"/>
      <c r="O52" s="18" t="n">
        <f aca="false">L$3-L52</f>
        <v>119</v>
      </c>
      <c r="Q52" s="20" t="n">
        <v>42</v>
      </c>
      <c r="R52" s="1" t="n">
        <f aca="false">R45+12</f>
        <v>84</v>
      </c>
      <c r="S52" s="1" t="n">
        <f aca="false">S45+12</f>
        <v>85</v>
      </c>
    </row>
    <row r="53" customFormat="false" ht="15" hidden="false" customHeight="false" outlineLevel="0" collapsed="false">
      <c r="A53" s="1" t="n">
        <v>8</v>
      </c>
      <c r="C53" s="2" t="n">
        <v>-8.98803099302881</v>
      </c>
      <c r="D53" s="2" t="n">
        <v>23.5457065909764</v>
      </c>
      <c r="E53" s="5"/>
      <c r="F53" s="3" t="n">
        <v>69.009124746967</v>
      </c>
      <c r="G53" s="3" t="n">
        <v>15.1422509394603</v>
      </c>
      <c r="I53" s="16" t="n">
        <v>505686.853645376</v>
      </c>
      <c r="J53" s="16" t="n">
        <v>7655386.18250212</v>
      </c>
      <c r="O53" s="18"/>
      <c r="Q53" s="20"/>
      <c r="R53" s="1"/>
      <c r="S53" s="1"/>
    </row>
    <row r="54" customFormat="false" ht="15" hidden="false" customHeight="false" outlineLevel="0" collapsed="false">
      <c r="B54" s="1" t="n">
        <v>43</v>
      </c>
      <c r="C54" s="2" t="n">
        <v>-8.988</v>
      </c>
      <c r="D54" s="2" t="n">
        <v>27.4682</v>
      </c>
      <c r="E54" s="5" t="n">
        <f aca="false">E$3+O54*0.01</f>
        <v>49.93</v>
      </c>
      <c r="F54" s="3" t="n">
        <v>69.0091600230201</v>
      </c>
      <c r="G54" s="3" t="n">
        <v>15.1422509394603</v>
      </c>
      <c r="I54" s="16" t="n">
        <v>505686.844527726</v>
      </c>
      <c r="J54" s="16" t="n">
        <v>7655390.11593022</v>
      </c>
      <c r="L54" s="17" t="n">
        <v>43</v>
      </c>
      <c r="O54" s="18" t="n">
        <f aca="false">L$3-L54</f>
        <v>93</v>
      </c>
      <c r="Q54" s="20" t="n">
        <v>43</v>
      </c>
      <c r="R54" s="1" t="n">
        <f aca="false">R47+12</f>
        <v>86</v>
      </c>
      <c r="S54" s="1" t="n">
        <f aca="false">S47+12</f>
        <v>87</v>
      </c>
    </row>
    <row r="55" customFormat="false" ht="15" hidden="false" customHeight="false" outlineLevel="0" collapsed="false">
      <c r="B55" s="1" t="n">
        <v>44</v>
      </c>
      <c r="C55" s="2" t="n">
        <v>-5.591</v>
      </c>
      <c r="D55" s="2" t="n">
        <v>25.507</v>
      </c>
      <c r="E55" s="5" t="n">
        <f aca="false">E$3+O55*0.01</f>
        <v>49.56</v>
      </c>
      <c r="F55" s="3" t="n">
        <v>69.0091423849723</v>
      </c>
      <c r="G55" s="3" t="n">
        <v>15.1423362223738</v>
      </c>
      <c r="I55" s="16" t="n">
        <v>505690.258485761</v>
      </c>
      <c r="J55" s="16" t="n">
        <v>7655388.15712149</v>
      </c>
      <c r="L55" s="17" t="n">
        <v>80</v>
      </c>
      <c r="O55" s="18" t="n">
        <f aca="false">L$3-L55</f>
        <v>56</v>
      </c>
      <c r="Q55" s="20" t="n">
        <v>44</v>
      </c>
      <c r="R55" s="1" t="n">
        <f aca="false">R48+12</f>
        <v>88</v>
      </c>
      <c r="S55" s="1" t="n">
        <f aca="false">S48+12</f>
        <v>89</v>
      </c>
    </row>
    <row r="56" customFormat="false" ht="15" hidden="false" customHeight="false" outlineLevel="0" collapsed="false">
      <c r="B56" s="1" t="n">
        <v>45</v>
      </c>
      <c r="C56" s="2" t="n">
        <v>-5.591</v>
      </c>
      <c r="D56" s="2" t="n">
        <v>21.5844</v>
      </c>
      <c r="E56" s="5" t="n">
        <f aca="false">E$3+O56*0.01</f>
        <v>49.415</v>
      </c>
      <c r="F56" s="3" t="n">
        <v>69.0091071089192</v>
      </c>
      <c r="G56" s="3" t="n">
        <v>15.142336222237</v>
      </c>
      <c r="I56" s="16" t="n">
        <v>505690.267600907</v>
      </c>
      <c r="J56" s="16" t="n">
        <v>7655384.22368224</v>
      </c>
      <c r="L56" s="17" t="n">
        <v>94.5</v>
      </c>
      <c r="O56" s="18" t="n">
        <f aca="false">L$3-L56</f>
        <v>41.5</v>
      </c>
      <c r="Q56" s="20" t="n">
        <v>45</v>
      </c>
      <c r="R56" s="1" t="n">
        <f aca="false">R49+12</f>
        <v>90</v>
      </c>
      <c r="S56" s="1" t="n">
        <f aca="false">S49+12</f>
        <v>91</v>
      </c>
    </row>
    <row r="57" customFormat="false" ht="15" hidden="false" customHeight="false" outlineLevel="0" collapsed="false">
      <c r="B57" s="1" t="n">
        <v>46</v>
      </c>
      <c r="C57" s="2" t="n">
        <v>-8.988</v>
      </c>
      <c r="D57" s="2" t="n">
        <v>19.6232</v>
      </c>
      <c r="E57" s="5" t="n">
        <f aca="false">E$3+O57*0.01</f>
        <v>49.62</v>
      </c>
      <c r="F57" s="3" t="n">
        <v>69.0090894709138</v>
      </c>
      <c r="G57" s="3" t="n">
        <v>15.1422509394603</v>
      </c>
      <c r="I57" s="16" t="n">
        <v>505686.862763051</v>
      </c>
      <c r="J57" s="16" t="n">
        <v>7655382.24906288</v>
      </c>
      <c r="L57" s="17" t="n">
        <v>74</v>
      </c>
      <c r="O57" s="18" t="n">
        <f aca="false">L$3-L57</f>
        <v>62</v>
      </c>
      <c r="Q57" s="20" t="n">
        <v>46</v>
      </c>
      <c r="R57" s="1" t="n">
        <f aca="false">R50+12</f>
        <v>92</v>
      </c>
      <c r="S57" s="1" t="n">
        <f aca="false">S50+12</f>
        <v>93</v>
      </c>
    </row>
    <row r="58" customFormat="false" ht="15" hidden="false" customHeight="false" outlineLevel="0" collapsed="false">
      <c r="B58" s="1" t="n">
        <v>47</v>
      </c>
      <c r="C58" s="2" t="n">
        <v>-12.385</v>
      </c>
      <c r="D58" s="2" t="n">
        <v>21.5845</v>
      </c>
      <c r="E58" s="5" t="n">
        <f aca="false">E$3+O58*0.01</f>
        <v>50</v>
      </c>
      <c r="F58" s="3" t="n">
        <v>69.0091071089192</v>
      </c>
      <c r="G58" s="3" t="n">
        <v>15.1421656566836</v>
      </c>
      <c r="I58" s="16" t="n">
        <v>505683.44880354</v>
      </c>
      <c r="J58" s="16" t="n">
        <v>7655384.20787633</v>
      </c>
      <c r="L58" s="17" t="n">
        <v>36</v>
      </c>
      <c r="O58" s="18" t="n">
        <f aca="false">L$3-L58</f>
        <v>100</v>
      </c>
      <c r="Q58" s="20" t="n">
        <v>47</v>
      </c>
      <c r="R58" s="1" t="n">
        <f aca="false">R51+12</f>
        <v>94</v>
      </c>
      <c r="S58" s="1" t="n">
        <f aca="false">S51+12</f>
        <v>95</v>
      </c>
    </row>
    <row r="59" customFormat="false" ht="15" hidden="false" customHeight="false" outlineLevel="0" collapsed="false">
      <c r="B59" s="1" t="n">
        <v>48</v>
      </c>
      <c r="C59" s="2" t="n">
        <v>-12.385</v>
      </c>
      <c r="D59" s="2" t="n">
        <v>25.507</v>
      </c>
      <c r="E59" s="5" t="n">
        <f aca="false">E$3+O59*0.01</f>
        <v>50.18</v>
      </c>
      <c r="F59" s="3" t="n">
        <v>69.0091423849723</v>
      </c>
      <c r="G59" s="3" t="n">
        <v>15.1421656565467</v>
      </c>
      <c r="I59" s="16" t="n">
        <v>505683.439683335</v>
      </c>
      <c r="J59" s="16" t="n">
        <v>7655388.14131557</v>
      </c>
      <c r="L59" s="17" t="n">
        <v>18</v>
      </c>
      <c r="O59" s="18" t="n">
        <f aca="false">L$3-L59</f>
        <v>118</v>
      </c>
      <c r="Q59" s="20" t="n">
        <v>48</v>
      </c>
      <c r="R59" s="1" t="n">
        <v>0</v>
      </c>
      <c r="S59" s="1" t="n">
        <v>1</v>
      </c>
    </row>
    <row r="61" customFormat="false" ht="15" hidden="false" customHeight="false" outlineLevel="0" collapsed="false">
      <c r="O61" s="18" t="n">
        <f aca="false">MIN(O4:O59)</f>
        <v>-97</v>
      </c>
    </row>
    <row r="62" customFormat="false" ht="15" hidden="false" customHeight="false" outlineLevel="0" collapsed="false">
      <c r="O62" s="18" t="n">
        <f aca="false">MAX(O5:O60)</f>
        <v>201.5</v>
      </c>
    </row>
    <row r="63" customFormat="false" ht="15" hidden="false" customHeight="false" outlineLevel="0" collapsed="false">
      <c r="O63" s="32" t="n">
        <f aca="false">O62-O61</f>
        <v>298.5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2024-10-16T16:04:10Z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