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Q7" i="9"/>
  <c r="R7" i="9"/>
  <c r="U7" i="9" s="1"/>
  <c r="S7" i="9"/>
  <c r="T7" i="9"/>
  <c r="V7" i="9"/>
  <c r="W7" i="9"/>
  <c r="X7" i="9"/>
  <c r="Y7" i="9"/>
  <c r="AH7" i="9"/>
  <c r="AI7" i="9"/>
  <c r="L8" i="9"/>
  <c r="M8" i="9"/>
  <c r="N8" i="9"/>
  <c r="N13" i="9" s="1"/>
  <c r="O8" i="9"/>
  <c r="Q8" i="9"/>
  <c r="R8" i="9"/>
  <c r="S8" i="9"/>
  <c r="U8" i="9" s="1"/>
  <c r="T8" i="9"/>
  <c r="V8" i="9"/>
  <c r="W8" i="9"/>
  <c r="X8" i="9"/>
  <c r="Y8" i="9"/>
  <c r="AH8" i="9"/>
  <c r="AI8" i="9"/>
  <c r="L9" i="9"/>
  <c r="M9" i="9"/>
  <c r="N9" i="9"/>
  <c r="O9" i="9"/>
  <c r="Q9" i="9"/>
  <c r="R9" i="9"/>
  <c r="S9" i="9"/>
  <c r="T9" i="9"/>
  <c r="U9" i="9"/>
  <c r="V9" i="9"/>
  <c r="W9" i="9"/>
  <c r="X9" i="9"/>
  <c r="Y9" i="9"/>
  <c r="Y13" i="9" s="1"/>
  <c r="AH9" i="9"/>
  <c r="AI9" i="9"/>
  <c r="I47" i="14" s="1"/>
  <c r="C10" i="9"/>
  <c r="G10" i="9"/>
  <c r="L10" i="9"/>
  <c r="M10" i="9"/>
  <c r="N10" i="9"/>
  <c r="O10" i="9"/>
  <c r="Q10" i="9"/>
  <c r="R10" i="9"/>
  <c r="S10" i="9"/>
  <c r="T10" i="9"/>
  <c r="T14" i="9" s="1"/>
  <c r="T15"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M13" i="9"/>
  <c r="O13" i="9"/>
  <c r="Q13" i="9"/>
  <c r="R13" i="9"/>
  <c r="S13" i="9"/>
  <c r="T13" i="9"/>
  <c r="U13" i="9" s="1"/>
  <c r="V13" i="9"/>
  <c r="W13" i="9"/>
  <c r="X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F96" i="9"/>
  <c r="E97" i="9"/>
  <c r="G97" i="9" s="1"/>
  <c r="F97" i="9"/>
  <c r="E98" i="9"/>
  <c r="F98" i="9"/>
  <c r="I41" i="14" s="1"/>
  <c r="G98" i="9"/>
  <c r="L41" i="14" s="1"/>
  <c r="E99" i="9"/>
  <c r="F99" i="9"/>
  <c r="E100" i="9"/>
  <c r="G100" i="9" s="1"/>
  <c r="L43" i="14" s="1"/>
  <c r="F100" i="9"/>
  <c r="I43" i="14" s="1"/>
  <c r="E101" i="9"/>
  <c r="G101" i="9" s="1"/>
  <c r="F101" i="9"/>
  <c r="E104" i="9"/>
  <c r="F104" i="9"/>
  <c r="G52" i="14" s="1"/>
  <c r="G104" i="9"/>
  <c r="M52" i="14" s="1"/>
  <c r="E105" i="9"/>
  <c r="F105" i="9"/>
  <c r="G53" i="14" s="1"/>
  <c r="G105" i="9"/>
  <c r="M53" i="14" s="1"/>
  <c r="E106" i="9"/>
  <c r="F106" i="9"/>
  <c r="G106" i="9"/>
  <c r="M54" i="14" s="1"/>
  <c r="Y4" i="14"/>
  <c r="Y6" i="14"/>
  <c r="AB6" i="14"/>
  <c r="AE6" i="14"/>
  <c r="AB7" i="14"/>
  <c r="AE7" i="14"/>
  <c r="E8" i="14"/>
  <c r="L8" i="14"/>
  <c r="E9" i="14"/>
  <c r="AH9" i="14"/>
  <c r="E11" i="14"/>
  <c r="E12" i="14"/>
  <c r="N12" i="14"/>
  <c r="Y13" i="14"/>
  <c r="AB13" i="14"/>
  <c r="Y14" i="14"/>
  <c r="AB14" i="14"/>
  <c r="AE14" i="14"/>
  <c r="Y15" i="14"/>
  <c r="AB15" i="14"/>
  <c r="Y16" i="14"/>
  <c r="AB16" i="14"/>
  <c r="AE16" i="14"/>
  <c r="N22" i="14"/>
  <c r="N23" i="14"/>
  <c r="N27" i="14"/>
  <c r="H28" i="14"/>
  <c r="N28" i="14"/>
  <c r="N29" i="14"/>
  <c r="H30" i="14"/>
  <c r="N30" i="14"/>
  <c r="N31" i="14"/>
  <c r="F33" i="14"/>
  <c r="K33" i="14"/>
  <c r="P33" i="14"/>
  <c r="I40" i="14"/>
  <c r="G41" i="14"/>
  <c r="G42" i="14"/>
  <c r="I42" i="14"/>
  <c r="G47" i="14"/>
  <c r="G48" i="14"/>
  <c r="I48" i="14"/>
  <c r="J52" i="14"/>
  <c r="J53" i="14"/>
  <c r="G54" i="14"/>
  <c r="J54" i="14"/>
  <c r="Y14" i="9" l="1"/>
  <c r="Y15" i="9" s="1"/>
  <c r="Z15" i="9" s="1"/>
  <c r="O14" i="9"/>
  <c r="P8" i="9"/>
  <c r="N15" i="9"/>
  <c r="U12" i="9"/>
  <c r="P12" i="9"/>
  <c r="Z11" i="9"/>
  <c r="U11" i="9"/>
  <c r="P11" i="9"/>
  <c r="U10" i="9"/>
  <c r="P10" i="9"/>
  <c r="P9" i="9"/>
  <c r="P7" i="9"/>
  <c r="U14" i="9"/>
  <c r="Z10" i="9"/>
  <c r="Z8" i="9"/>
  <c r="G96" i="9"/>
  <c r="L40" i="14" s="1"/>
  <c r="Z13" i="9"/>
  <c r="AA10" i="9"/>
  <c r="AA22" i="9" s="1"/>
  <c r="Z9" i="9"/>
  <c r="G43" i="14"/>
  <c r="U24" i="9"/>
  <c r="U22" i="9"/>
  <c r="U21" i="9"/>
  <c r="U20" i="9"/>
  <c r="U15" i="9"/>
  <c r="Z12" i="9"/>
  <c r="AA12" i="9" s="1"/>
  <c r="AA24" i="9" s="1"/>
  <c r="Z14" i="9"/>
  <c r="Z7" i="9"/>
  <c r="AA7" i="9"/>
  <c r="AA19" i="9" s="1"/>
  <c r="O15" i="9"/>
  <c r="AA11" i="9"/>
  <c r="AA23" i="9" s="1"/>
  <c r="AA8" i="9"/>
  <c r="AA20" i="9" s="1"/>
  <c r="Z20" i="9"/>
  <c r="Z22" i="9"/>
  <c r="Z23" i="9"/>
  <c r="Z24" i="9"/>
  <c r="Z25" i="9"/>
  <c r="AB3" i="14" s="1"/>
  <c r="Z26" i="9"/>
  <c r="AB4" i="14" s="1"/>
  <c r="Z27" i="9"/>
  <c r="AB5" i="14" s="1"/>
  <c r="K31" i="14"/>
  <c r="Z19" i="9"/>
  <c r="Z21" i="9"/>
  <c r="AA9" i="9"/>
  <c r="AA21" i="9" s="1"/>
  <c r="G40" i="14"/>
  <c r="H29" i="14"/>
  <c r="H26" i="14"/>
  <c r="G99" i="9"/>
  <c r="L42" i="14" s="1"/>
  <c r="G95" i="9"/>
  <c r="M14" i="9"/>
  <c r="P14" i="9" s="1"/>
  <c r="AA14" i="9" s="1"/>
  <c r="AA26" i="9" s="1"/>
  <c r="AE4" i="14" s="1"/>
  <c r="P13" i="9"/>
  <c r="H31" i="14"/>
  <c r="H27" i="14"/>
  <c r="AA13" i="9" l="1"/>
  <c r="AA25" i="9" s="1"/>
  <c r="AE3" i="14" s="1"/>
  <c r="M15" i="9"/>
  <c r="P15" i="9" s="1"/>
  <c r="AA15" i="9" s="1"/>
  <c r="W9" i="14" l="1"/>
  <c r="AA27" i="9"/>
  <c r="AE5" i="14" s="1"/>
</calcChain>
</file>

<file path=xl/sharedStrings.xml><?xml version="1.0" encoding="utf-8"?>
<sst xmlns="http://schemas.openxmlformats.org/spreadsheetml/2006/main" count="1837" uniqueCount="995">
  <si>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</si>
  <si>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</si>
  <si>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</si>
  <si>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</si>
  <si>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</si>
  <si>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</si>
  <si>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</si>
  <si>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</si>
  <si>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</si>
  <si>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</si>
  <si>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</si>
  <si>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</si>
  <si>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</si>
  <si>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</si>
  <si>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</si>
  <si>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</si>
  <si>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</si>
  <si>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</si>
  <si>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</si>
  <si>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</si>
  <si>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</si>
  <si>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</si>
  <si>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</si>
  <si>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</si>
  <si>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</si>
  <si>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</si>
  <si>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</si>
  <si>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</si>
  <si>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</si>
  <si>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</si>
  <si>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</si>
  <si>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</si>
  <si>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</si>
  <si>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</si>
  <si>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</si>
  <si>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</si>
  <si>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</si>
  <si>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</si>
  <si>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</si>
  <si>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</si>
  <si>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</si>
  <si>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</si>
  <si>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</si>
  <si>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</si>
  <si>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</si>
  <si>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</si>
  <si>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</si>
  <si>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</si>
  <si>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</si>
  <si>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</si>
  <si>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</si>
  <si>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</si>
  <si>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</si>
  <si>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</si>
  <si>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</si>
  <si>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</si>
  <si>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</si>
  <si>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</si>
  <si>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</si>
  <si>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</si>
  <si>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</si>
  <si>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</si>
  <si>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</si>
  <si>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</si>
  <si>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</si>
  <si>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</si>
  <si>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</si>
  <si>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</si>
  <si>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</si>
  <si>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</si>
  <si>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</si>
  <si>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</si>
  <si>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</si>
  <si>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</si>
  <si>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</si>
  <si>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</si>
  <si>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</si>
  <si>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</si>
  <si>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</si>
  <si>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</si>
  <si>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</si>
  <si>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</si>
  <si>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</si>
  <si>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</si>
  <si>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</si>
  <si>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</si>
  <si>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</si>
  <si>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</si>
  <si>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</si>
  <si>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</si>
  <si>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</si>
  <si>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</si>
  <si>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</si>
  <si>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</si>
  <si>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</si>
  <si>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</si>
  <si>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</si>
  <si>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</si>
  <si>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</si>
  <si>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</si>
  <si>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</si>
  <si>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</si>
  <si>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</si>
  <si>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</si>
  <si>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</si>
  <si>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</si>
  <si>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</si>
  <si>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</si>
  <si>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</si>
  <si>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</si>
  <si>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</si>
  <si>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</si>
  <si>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</si>
  <si>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</si>
  <si>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</si>
  <si>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</si>
  <si>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</si>
  <si>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</si>
  <si>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</si>
  <si>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</si>
  <si>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</si>
  <si>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</si>
  <si>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</si>
  <si>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</si>
  <si>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</si>
  <si>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</si>
  <si>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</si>
  <si>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</si>
  <si>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</si>
  <si>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</si>
  <si>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</si>
  <si>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</si>
  <si>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</si>
  <si>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</si>
  <si>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</si>
  <si>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</si>
  <si>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</si>
  <si>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</si>
  <si>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</si>
  <si>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</si>
  <si>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</si>
  <si>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</si>
  <si>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</si>
  <si>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</si>
  <si>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</si>
  <si>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</si>
  <si>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</si>
  <si>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</si>
  <si>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</si>
  <si>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</si>
  <si>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</si>
  <si>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</si>
  <si>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</si>
  <si>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</si>
  <si>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</si>
  <si>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</si>
  <si>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</si>
  <si>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</si>
  <si>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</si>
  <si>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</si>
  <si>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</si>
  <si>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</si>
  <si>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</si>
  <si>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</si>
  <si>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</si>
  <si>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</si>
  <si>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</si>
  <si>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</si>
  <si>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</si>
  <si>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</si>
  <si>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</si>
  <si>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</si>
  <si>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</si>
  <si>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</si>
  <si>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</si>
  <si>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</si>
  <si>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</si>
  <si>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</si>
  <si>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</si>
  <si>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</si>
  <si>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</si>
  <si>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</si>
  <si>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</si>
  <si>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</si>
  <si>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</si>
  <si>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</si>
  <si>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</si>
  <si>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</si>
  <si>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</si>
  <si>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</si>
  <si>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</si>
  <si>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</si>
  <si>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</si>
  <si>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</si>
  <si>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</si>
  <si>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</si>
  <si>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</si>
  <si>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</si>
  <si>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</si>
  <si>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</si>
  <si>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</si>
  <si>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</si>
  <si>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</si>
  <si>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</si>
  <si>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</si>
  <si>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</si>
  <si>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</si>
  <si>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</si>
  <si>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</si>
  <si>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</si>
  <si>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</si>
  <si>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</si>
  <si>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</si>
  <si>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</si>
  <si>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</si>
  <si>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</si>
  <si>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</si>
  <si>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</si>
  <si>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</si>
  <si>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</si>
  <si>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</si>
  <si>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</si>
  <si>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</si>
  <si>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</si>
  <si>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</si>
  <si>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</si>
  <si>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</si>
  <si>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</si>
  <si>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</si>
  <si>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</si>
  <si>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</si>
  <si>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</si>
  <si>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</si>
  <si>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</si>
  <si>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</si>
  <si>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</si>
  <si>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</si>
  <si>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</si>
  <si>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</si>
  <si>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</si>
  <si>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</si>
  <si>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</si>
  <si>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</si>
  <si>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</si>
  <si>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</si>
  <si>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</si>
  <si>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</si>
  <si>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</si>
  <si>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</si>
  <si>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</si>
  <si>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</si>
  <si>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</si>
  <si>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</si>
  <si>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</si>
  <si>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</si>
  <si>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</si>
  <si>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</si>
  <si>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</si>
  <si>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</si>
  <si>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</si>
  <si>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</si>
  <si>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</si>
  <si>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</si>
  <si>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</si>
  <si>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</si>
  <si>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</si>
  <si>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</si>
  <si>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</si>
  <si>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</si>
  <si>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</si>
  <si>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</si>
  <si>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</si>
  <si>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</si>
  <si>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</si>
  <si>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</si>
  <si>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</si>
  <si>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</si>
  <si>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</si>
  <si>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</si>
  <si>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</si>
  <si>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</si>
  <si>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</si>
  <si>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</si>
  <si>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</si>
  <si>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</si>
  <si>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</si>
  <si>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</si>
  <si>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</si>
  <si>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</si>
  <si>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</si>
  <si>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</si>
  <si>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</si>
  <si>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</si>
  <si>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</si>
  <si>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</si>
  <si>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</si>
  <si>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</si>
  <si>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</si>
  <si>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</si>
  <si>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</si>
  <si>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</si>
  <si>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</si>
  <si>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</si>
  <si>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</si>
  <si>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</si>
  <si>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</si>
  <si>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</si>
  <si>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</si>
  <si>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</si>
  <si>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</si>
  <si>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</si>
  <si>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</si>
  <si>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</si>
  <si>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</si>
  <si>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</si>
  <si>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</si>
  <si>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</si>
  <si>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</si>
  <si>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</si>
  <si>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</si>
  <si>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</si>
  <si>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</si>
  <si>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</si>
  <si>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</si>
  <si>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</si>
  <si>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</si>
  <si>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</si>
  <si>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</si>
  <si>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</si>
  <si>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</si>
  <si>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</si>
  <si>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</si>
  <si>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</si>
  <si>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</si>
  <si>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</si>
  <si>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</si>
  <si>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</si>
  <si>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</si>
  <si>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</si>
  <si>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</si>
  <si>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</si>
  <si>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</si>
  <si>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</si>
  <si>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</si>
  <si>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</si>
  <si>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</si>
  <si>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</si>
  <si>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</si>
  <si>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</si>
  <si>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</si>
  <si>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</si>
  <si>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</si>
  <si>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</si>
  <si>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</si>
  <si>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</si>
  <si>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</si>
  <si>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</si>
  <si>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</si>
  <si>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</si>
  <si>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</si>
  <si>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</si>
  <si>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</si>
  <si>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</si>
  <si>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</si>
  <si>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</si>
  <si>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</si>
  <si>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</si>
  <si>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</si>
  <si>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</si>
  <si>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</si>
  <si>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</si>
  <si>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</si>
  <si>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</si>
  <si>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</si>
  <si>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</si>
  <si>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</si>
  <si>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</si>
  <si>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</si>
  <si>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</si>
  <si>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</si>
  <si>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</si>
  <si>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</si>
  <si>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</si>
  <si>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</si>
  <si>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</si>
  <si>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</si>
  <si>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</si>
  <si>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</si>
  <si>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</si>
  <si>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</si>
  <si>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</si>
  <si>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</si>
  <si>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</si>
  <si>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</si>
  <si>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</si>
  <si>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</si>
  <si>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</si>
  <si>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</si>
  <si>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</si>
  <si>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</si>
  <si>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</si>
  <si>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</si>
  <si>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</si>
  <si>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</si>
  <si>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</si>
  <si>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</si>
  <si>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</si>
  <si>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</si>
  <si>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</si>
  <si>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</si>
  <si>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</si>
  <si>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</si>
  <si>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</si>
  <si>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</si>
  <si>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</si>
  <si>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</si>
  <si>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</si>
  <si>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</si>
  <si>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</si>
  <si>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</si>
  <si>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</si>
  <si>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</si>
  <si>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</si>
  <si>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</si>
  <si>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</si>
  <si>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</si>
  <si>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</si>
  <si>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</si>
  <si>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</si>
  <si>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</si>
  <si>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</si>
  <si>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</si>
  <si>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</si>
  <si>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</si>
  <si>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</si>
  <si>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</si>
  <si>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</si>
  <si>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</si>
  <si>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</si>
  <si>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</si>
  <si>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</si>
  <si>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</si>
  <si>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</si>
  <si>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</si>
  <si>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</si>
  <si>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</si>
  <si>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</si>
  <si>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</si>
  <si>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</si>
  <si>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</si>
  <si>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</si>
  <si>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</si>
  <si>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</si>
  <si>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</si>
  <si>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</si>
  <si>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</si>
  <si>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</si>
  <si>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</si>
  <si>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</si>
  <si>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</si>
  <si>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</si>
  <si>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</si>
  <si>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</si>
  <si>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</si>
  <si>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</si>
  <si>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</si>
  <si>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</si>
  <si>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</si>
  <si>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</si>
  <si>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</si>
  <si>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</si>
  <si>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</si>
  <si>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</si>
  <si>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</si>
  <si>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</si>
  <si>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</si>
  <si>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</si>
  <si>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</si>
  <si>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</si>
  <si>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</si>
  <si>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</si>
  <si>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</si>
  <si>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</si>
  <si>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</si>
  <si>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</si>
  <si>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</si>
  <si>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</si>
  <si>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</si>
  <si>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</si>
  <si>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</si>
  <si>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</si>
  <si>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</si>
  <si>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</si>
  <si>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</si>
  <si>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</si>
  <si>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</si>
  <si>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</si>
  <si>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</si>
  <si>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</si>
  <si>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</si>
  <si>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</si>
  <si>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</si>
  <si>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</si>
  <si>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</si>
  <si>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</si>
  <si>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</si>
  <si>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</si>
  <si>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</si>
  <si>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</si>
  <si>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</si>
  <si>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</si>
  <si>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</si>
  <si>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</si>
  <si>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</si>
  <si>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</si>
  <si>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</si>
  <si>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</si>
  <si>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</si>
  <si>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</si>
  <si>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</si>
  <si>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</si>
  <si>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</si>
  <si>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</si>
  <si>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</si>
  <si>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</si>
  <si>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</si>
  <si>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</si>
  <si>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</si>
  <si>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</si>
  <si>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</si>
  <si>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</si>
  <si>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</si>
  <si>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</si>
  <si>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</si>
  <si>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</si>
  <si>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</si>
  <si>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</si>
  <si>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</si>
  <si>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</si>
  <si>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</si>
  <si>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</si>
  <si>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</si>
  <si>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</si>
  <si>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</si>
  <si>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</si>
  <si>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</si>
  <si>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</si>
  <si>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</si>
  <si>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</si>
  <si>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</si>
  <si>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</si>
  <si>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</si>
  <si>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</si>
  <si>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</si>
  <si>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</si>
  <si>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</si>
  <si>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</si>
  <si>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</si>
  <si>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</si>
  <si>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</si>
  <si>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</si>
  <si>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</si>
  <si>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</si>
  <si>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</si>
  <si>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</si>
  <si>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</si>
  <si>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</si>
  <si>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</si>
  <si>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</si>
  <si>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</si>
  <si>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</si>
  <si>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</si>
  <si>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</si>
  <si>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</si>
  <si>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</si>
  <si>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</si>
  <si>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</si>
  <si>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</si>
  <si>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</si>
  <si>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</si>
  <si>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</si>
  <si>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</si>
  <si>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</si>
  <si>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</si>
  <si>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</si>
  <si>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</si>
  <si>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</si>
  <si>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</si>
  <si>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</si>
  <si>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</si>
  <si>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</si>
  <si>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</si>
  <si>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</si>
  <si>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</si>
  <si>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</si>
  <si>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</si>
  <si>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</si>
  <si>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</si>
  <si>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</si>
  <si>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</si>
  <si>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</si>
  <si>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</si>
  <si>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</si>
  <si>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</si>
  <si>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</si>
  <si>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</si>
  <si>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</si>
  <si>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</si>
  <si>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</si>
  <si>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</si>
  <si>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</si>
  <si>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</si>
  <si>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</si>
  <si>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</si>
  <si>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</si>
  <si>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</si>
  <si>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</si>
  <si>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</si>
  <si>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</si>
  <si>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</si>
  <si>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</si>
  <si>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</si>
  <si>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</si>
  <si>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</si>
  <si>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</si>
  <si>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</si>
  <si>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</si>
  <si>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</si>
  <si>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</si>
  <si>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</si>
  <si>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</si>
  <si>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</si>
  <si>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</si>
  <si>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</si>
  <si>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</si>
  <si>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</si>
  <si>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</si>
  <si>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</si>
  <si>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</si>
  <si>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</si>
  <si>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</si>
  <si>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</si>
  <si>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</si>
  <si>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</si>
  <si>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</si>
  <si>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</si>
  <si>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</si>
  <si>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</si>
  <si>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</si>
  <si>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</si>
  <si>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</si>
  <si>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</si>
  <si>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</si>
  <si>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</si>
  <si>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</si>
  <si>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</si>
  <si>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</si>
  <si>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</si>
  <si>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</si>
  <si>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</si>
  <si>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</si>
  <si>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</si>
  <si>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</si>
  <si>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</si>
  <si>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</si>
  <si>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</si>
  <si>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</si>
  <si>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</si>
  <si>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</si>
  <si>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</si>
  <si>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</si>
  <si>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</si>
  <si>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</si>
  <si>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</si>
  <si>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</si>
  <si>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</si>
  <si>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</si>
  <si>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</si>
  <si>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</si>
  <si>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</si>
  <si>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</si>
  <si>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</si>
  <si>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</si>
  <si>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</si>
  <si>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</si>
  <si>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</si>
  <si>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</si>
  <si>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</si>
  <si>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</si>
  <si>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</si>
  <si>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</si>
  <si>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</si>
  <si>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</si>
  <si>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</si>
  <si>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</si>
  <si>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</si>
  <si>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</si>
  <si>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</si>
  <si>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</si>
  <si>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</si>
  <si>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</si>
  <si>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</si>
  <si>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</si>
  <si>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</si>
  <si>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</si>
  <si>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</si>
  <si>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</si>
  <si>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</si>
  <si>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</si>
  <si>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</si>
  <si>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</si>
  <si>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</si>
  <si>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</si>
  <si>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</si>
  <si>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</si>
  <si>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</si>
  <si>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</si>
  <si>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</si>
  <si>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</si>
  <si>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</si>
  <si>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</si>
  <si>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</si>
  <si>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</si>
  <si>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</si>
  <si>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</si>
  <si>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</si>
  <si>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</si>
  <si>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</si>
  <si>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</si>
  <si>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</si>
  <si>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</si>
  <si>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</si>
  <si>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</si>
  <si>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</si>
  <si>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</si>
  <si>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</si>
  <si>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</si>
  <si>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</si>
  <si>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</si>
  <si>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</si>
  <si>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</si>
  <si>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</si>
  <si>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</si>
  <si>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</si>
  <si>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</si>
  <si>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</si>
  <si>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</si>
  <si>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</si>
  <si>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</si>
  <si>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</si>
  <si>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</si>
  <si>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</si>
  <si>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</si>
  <si>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</si>
  <si>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</si>
  <si>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</si>
  <si>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</si>
  <si>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</si>
  <si>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</si>
  <si>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</si>
  <si>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</si>
  <si>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</si>
  <si>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</si>
  <si>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</si>
  <si>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</si>
  <si>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</si>
  <si>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</si>
  <si>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</si>
  <si>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</si>
  <si>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</si>
  <si>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</si>
  <si>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</si>
  <si>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</si>
  <si>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</si>
  <si>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</si>
  <si>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</si>
  <si>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</si>
  <si>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</si>
  <si>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</si>
  <si>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</si>
  <si>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</si>
  <si>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</si>
  <si>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</si>
  <si>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</si>
  <si>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</si>
  <si>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</si>
  <si>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</si>
  <si>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</si>
  <si>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</si>
  <si>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</si>
  <si>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</si>
  <si>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</si>
  <si>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</si>
  <si>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</si>
  <si>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</si>
  <si>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</si>
  <si>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</si>
  <si>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</si>
  <si>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</si>
  <si>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</si>
  <si>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</si>
  <si>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</si>
  <si>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</si>
  <si>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</si>
  <si>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</si>
  <si>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</si>
  <si>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</si>
  <si>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</si>
  <si>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</si>
  <si>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</si>
  <si>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</si>
  <si>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</si>
  <si>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</si>
  <si>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</si>
  <si>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</si>
  <si>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</si>
  <si>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</si>
  <si>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</si>
  <si>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</si>
  <si>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</si>
  <si>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</si>
  <si>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</si>
  <si>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</si>
  <si>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</si>
  <si>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</si>
  <si>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</si>
  <si>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</si>
  <si>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</si>
  <si>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</si>
  <si>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</si>
  <si>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</si>
  <si>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</si>
  <si>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</si>
  <si>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</si>
  <si>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</si>
  <si>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</si>
  <si>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</si>
  <si>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</si>
  <si>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</si>
  <si>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</si>
  <si>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</si>
  <si>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</si>
  <si>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</si>
  <si>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</si>
  <si>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</si>
  <si>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</si>
  <si>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</si>
  <si>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</si>
  <si>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</si>
  <si>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</si>
  <si>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</si>
  <si>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</si>
  <si>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</si>
  <si>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</si>
  <si>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</si>
  <si>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</si>
  <si>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</si>
  <si>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</si>
  <si>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</si>
  <si>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</si>
  <si>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</si>
  <si>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</si>
  <si>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</si>
  <si>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</si>
  <si>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</si>
  <si>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</si>
  <si>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</si>
  <si>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</si>
  <si>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</si>
  <si>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</si>
  <si>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</si>
  <si>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</si>
  <si>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</si>
  <si>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</si>
  <si>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</si>
  <si>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</si>
  <si>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</si>
  <si>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</si>
  <si>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</si>
  <si>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</si>
  <si>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</si>
  <si>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</si>
  <si>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</si>
  <si>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</si>
  <si>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</si>
  <si>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</si>
  <si>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</si>
  <si>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</si>
  <si>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</si>
  <si>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</si>
  <si>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</si>
  <si>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</si>
  <si>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</si>
  <si>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</si>
  <si>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</si>
  <si>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</si>
  <si>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</si>
  <si>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</si>
  <si>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</si>
  <si>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</si>
  <si>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</si>
  <si>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</si>
  <si>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</si>
  <si>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</si>
  <si>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</si>
  <si>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</si>
  <si>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</si>
  <si>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</si>
  <si>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</si>
  <si>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</si>
  <si>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</si>
  <si>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</si>
  <si>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</si>
  <si>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</si>
  <si>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</si>
  <si>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</si>
  <si>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25-JUL-2016 X X X                                                     </t>
  </si>
  <si>
    <t xml:space="preserve">_x000D_
</t>
  </si>
  <si>
    <t>RR-018_2_nap-scoringEDF.edf</t>
  </si>
  <si>
    <t>RR-018_2_nap-scoringEDF.SCO</t>
  </si>
  <si>
    <t>14:11:15</t>
  </si>
  <si>
    <t>106,0 min.</t>
  </si>
  <si>
    <t>212</t>
  </si>
  <si>
    <t>15:57:45</t>
  </si>
  <si>
    <t xml:space="preserve">1	EEG	E1 (FT9)	2	EEG	E2 (F8)	3	EEG	F3	4	EEG	F4	5	EEG	C3	6	EEG	C4	7	EEG	O1	8	EEG	O2																						 																																																 			</t>
  </si>
  <si>
    <t>85,4</t>
  </si>
  <si>
    <t>1</t>
  </si>
  <si>
    <t>23</t>
  </si>
  <si>
    <t>1,0</t>
  </si>
  <si>
    <t>106,0</t>
  </si>
  <si>
    <t>90,5</t>
  </si>
  <si>
    <t>103,5</t>
  </si>
  <si>
    <t>6,5</t>
  </si>
  <si>
    <t>83,0</t>
  </si>
  <si>
    <t>0,0</t>
  </si>
  <si>
    <t>15,5</t>
  </si>
  <si>
    <t>13,5</t>
  </si>
  <si>
    <t>100,0</t>
  </si>
  <si>
    <t>97,6</t>
  </si>
  <si>
    <t>6,1</t>
  </si>
  <si>
    <t>78,3</t>
  </si>
  <si>
    <t>0,9</t>
  </si>
  <si>
    <t>14,6</t>
  </si>
  <si>
    <t>12,7</t>
  </si>
  <si>
    <t>N/A</t>
  </si>
  <si>
    <t>7,2</t>
  </si>
  <si>
    <t>91,7</t>
  </si>
  <si>
    <t>1,1</t>
  </si>
  <si>
    <t>87,4</t>
  </si>
  <si>
    <t>6,3</t>
  </si>
  <si>
    <t>80,2</t>
  </si>
  <si>
    <t>12,6</t>
  </si>
  <si>
    <t>2,0</t>
  </si>
  <si>
    <t>76,5</t>
  </si>
  <si>
    <t>3,0</t>
  </si>
  <si>
    <t>-1,0</t>
  </si>
  <si>
    <t>74,5</t>
  </si>
  <si>
    <t>0</t>
  </si>
  <si>
    <t>0,7</t>
  </si>
  <si>
    <t>0,0 - 0,0</t>
  </si>
  <si>
    <t xml:space="preserve">1	0,0	105,5	85,8	0,9	0,0	0	0	0	0	0	0	0	0	0,0	</t>
  </si>
  <si>
    <t>07/25/16</t>
  </si>
  <si>
    <t>0,02</t>
  </si>
  <si>
    <t>1,49</t>
  </si>
  <si>
    <t>0,26</t>
  </si>
  <si>
    <t>0,00</t>
  </si>
  <si>
    <t>Epoch#</t>
  </si>
  <si>
    <t>Scan # x2</t>
  </si>
  <si>
    <t>Length (Scanx2)</t>
  </si>
  <si>
    <t>Marker Code</t>
  </si>
  <si>
    <t>Marker Text</t>
  </si>
  <si>
    <t>Channel #</t>
  </si>
  <si>
    <t>Value</t>
  </si>
  <si>
    <t>18730</t>
  </si>
  <si>
    <t>400</t>
  </si>
  <si>
    <t xml:space="preserve">Arousal </t>
  </si>
  <si>
    <t>7</t>
  </si>
  <si>
    <t>14:11:33</t>
  </si>
  <si>
    <t>EEG</t>
  </si>
  <si>
    <t>E1 (FT9)</t>
  </si>
  <si>
    <t>2</t>
  </si>
  <si>
    <t>E2 (F8)</t>
  </si>
  <si>
    <t>3</t>
  </si>
  <si>
    <t>F3</t>
  </si>
  <si>
    <t>4</t>
  </si>
  <si>
    <t>F4</t>
  </si>
  <si>
    <t>5</t>
  </si>
  <si>
    <t>C3</t>
  </si>
  <si>
    <t>6</t>
  </si>
  <si>
    <t>C4</t>
  </si>
  <si>
    <t>O1</t>
  </si>
  <si>
    <t>8</t>
  </si>
  <si>
    <t>O2</t>
  </si>
  <si>
    <t>105,5</t>
  </si>
  <si>
    <t>85,8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</si>
</sst>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8" fillId="0" borderId="0" xfId="0"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0" fillId="0" borderId="0" xfId="0" applyFont="1" applyAlignment="1">
      <alignment horizontal="center"/>
    </xf>
    <xf numFmtId="0" fontId="22" fillId="0" borderId="0" xfId="0" applyFont="1" applyAlignment="1">
      <alignment horizontal="center" vertical="center"/>
    </xf>
    <xf numFmtId="0" fontId="18" fillId="0" borderId="0" xfId="0" applyFont="1" applyAlignment="1">
      <alignment horizontal="center" vertical="center"/>
    </xf>
    <xf numFmtId="0" fontId="0" fillId="0" borderId="0" xfId="0" applyAlignment="1">
      <alignment horizontal="left" vertical="top" wrapText="1"/>
    </xf>
    <xf numFmtId="0" fontId="19" fillId="0" borderId="0" xfId="0" applyFont="1" applyAlignment="1">
      <alignment horizontal="center"/>
    </xf>
    <xf numFmtId="14" fontId="18" fillId="0" borderId="0" xfId="0" applyNumberFormat="1" applyFont="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NumberFormat="1" applyFont="1"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GraphData!$B$2:$B$1202</c:f>
              <c:numCache>
                <c:formatCode>General</c:formatCode>
                <c:ptCount val="1201"/>
                <c:pt idx="0">
                  <c:v>6</c:v>
                </c:pt>
                <c:pt idx="1">
                  <c:v>6</c:v>
                </c:pt>
                <c:pt idx="2">
                  <c:v>6</c:v>
                </c:pt>
                <c:pt idx="3">
                  <c:v>6</c:v>
                </c:pt>
                <c:pt idx="4">
                  <c:v>4</c:v>
                </c:pt>
                <c:pt idx="5">
                  <c:v>4</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4</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4</c:v>
                </c:pt>
                <c:pt idx="40">
                  <c:v>3</c:v>
                </c:pt>
                <c:pt idx="41">
                  <c:v>3</c:v>
                </c:pt>
                <c:pt idx="42">
                  <c:v>3</c:v>
                </c:pt>
                <c:pt idx="43">
                  <c:v>3</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4</c:v>
                </c:pt>
                <c:pt idx="78">
                  <c:v>3</c:v>
                </c:pt>
                <c:pt idx="79">
                  <c:v>3</c:v>
                </c:pt>
                <c:pt idx="80">
                  <c:v>3</c:v>
                </c:pt>
                <c:pt idx="81">
                  <c:v>3</c:v>
                </c:pt>
                <c:pt idx="82">
                  <c:v>3</c:v>
                </c:pt>
                <c:pt idx="83">
                  <c:v>3</c:v>
                </c:pt>
                <c:pt idx="84">
                  <c:v>3</c:v>
                </c:pt>
                <c:pt idx="85">
                  <c:v>3</c:v>
                </c:pt>
                <c:pt idx="86">
                  <c:v>3</c:v>
                </c:pt>
                <c:pt idx="87">
                  <c:v>3</c:v>
                </c:pt>
                <c:pt idx="88">
                  <c:v>3</c:v>
                </c:pt>
                <c:pt idx="89">
                  <c:v>6</c:v>
                </c:pt>
                <c:pt idx="90">
                  <c:v>4</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5</c:v>
                </c:pt>
                <c:pt idx="154">
                  <c:v>5</c:v>
                </c:pt>
                <c:pt idx="155">
                  <c:v>6</c:v>
                </c:pt>
                <c:pt idx="156">
                  <c:v>6</c:v>
                </c:pt>
                <c:pt idx="157">
                  <c:v>6</c:v>
                </c:pt>
                <c:pt idx="158">
                  <c:v>6</c:v>
                </c:pt>
                <c:pt idx="159">
                  <c:v>6</c:v>
                </c:pt>
                <c:pt idx="160">
                  <c:v>6</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6</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4.95</c:v>
                </c:pt>
                <c:pt idx="154">
                  <c:v>4.95</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312320"/>
        <c:axId val="256743616"/>
      </c:lineChart>
      <c:catAx>
        <c:axId val="248312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3616"/>
        <c:crossesAt val="-1.25"/>
        <c:auto val="1"/>
        <c:lblAlgn val="ctr"/>
        <c:lblOffset val="100"/>
        <c:tickLblSkip val="120"/>
        <c:tickMarkSkip val="120"/>
        <c:noMultiLvlLbl val="0"/>
      </c:catAx>
      <c:valAx>
        <c:axId val="256743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831232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GraphData!$G$2:$G$1202</c:f>
              <c:numCache>
                <c:formatCode>General</c:formatCode>
                <c:ptCount val="1201"/>
                <c:pt idx="1">
                  <c:v>4</c:v>
                </c:pt>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5904"/>
        <c:axId val="287156480"/>
      </c:scatterChart>
      <c:valAx>
        <c:axId val="287155904"/>
        <c:scaling>
          <c:orientation val="minMax"/>
          <c:max val="42577.007638888885"/>
          <c:min val="42576.5909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crossBetween val="midCat"/>
        <c:majorUnit val="4.1666660000000001E-2"/>
      </c:valAx>
      <c:valAx>
        <c:axId val="28715648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59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GraphData!$B$2:$B$1202</c:f>
              <c:numCache>
                <c:formatCode>General</c:formatCode>
                <c:ptCount val="1201"/>
                <c:pt idx="0">
                  <c:v>6</c:v>
                </c:pt>
                <c:pt idx="1">
                  <c:v>6</c:v>
                </c:pt>
                <c:pt idx="2">
                  <c:v>6</c:v>
                </c:pt>
                <c:pt idx="3">
                  <c:v>6</c:v>
                </c:pt>
                <c:pt idx="4">
                  <c:v>4</c:v>
                </c:pt>
                <c:pt idx="5">
                  <c:v>4</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4</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4</c:v>
                </c:pt>
                <c:pt idx="40">
                  <c:v>3</c:v>
                </c:pt>
                <c:pt idx="41">
                  <c:v>3</c:v>
                </c:pt>
                <c:pt idx="42">
                  <c:v>3</c:v>
                </c:pt>
                <c:pt idx="43">
                  <c:v>3</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4</c:v>
                </c:pt>
                <c:pt idx="78">
                  <c:v>3</c:v>
                </c:pt>
                <c:pt idx="79">
                  <c:v>3</c:v>
                </c:pt>
                <c:pt idx="80">
                  <c:v>3</c:v>
                </c:pt>
                <c:pt idx="81">
                  <c:v>3</c:v>
                </c:pt>
                <c:pt idx="82">
                  <c:v>3</c:v>
                </c:pt>
                <c:pt idx="83">
                  <c:v>3</c:v>
                </c:pt>
                <c:pt idx="84">
                  <c:v>3</c:v>
                </c:pt>
                <c:pt idx="85">
                  <c:v>3</c:v>
                </c:pt>
                <c:pt idx="86">
                  <c:v>3</c:v>
                </c:pt>
                <c:pt idx="87">
                  <c:v>3</c:v>
                </c:pt>
                <c:pt idx="88">
                  <c:v>3</c:v>
                </c:pt>
                <c:pt idx="89">
                  <c:v>6</c:v>
                </c:pt>
                <c:pt idx="90">
                  <c:v>4</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5</c:v>
                </c:pt>
                <c:pt idx="154">
                  <c:v>5</c:v>
                </c:pt>
                <c:pt idx="155">
                  <c:v>6</c:v>
                </c:pt>
                <c:pt idx="156">
                  <c:v>6</c:v>
                </c:pt>
                <c:pt idx="157">
                  <c:v>6</c:v>
                </c:pt>
                <c:pt idx="158">
                  <c:v>6</c:v>
                </c:pt>
                <c:pt idx="159">
                  <c:v>6</c:v>
                </c:pt>
                <c:pt idx="160">
                  <c:v>6</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6</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4.95</c:v>
                </c:pt>
                <c:pt idx="154">
                  <c:v>4.95</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287161088"/>
      </c:lineChart>
      <c:catAx>
        <c:axId val="335599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088"/>
        <c:crossesAt val="-1.25"/>
        <c:auto val="1"/>
        <c:lblAlgn val="ctr"/>
        <c:lblOffset val="100"/>
        <c:tickLblSkip val="120"/>
        <c:tickMarkSkip val="120"/>
        <c:noMultiLvlLbl val="0"/>
      </c:catAx>
      <c:valAx>
        <c:axId val="2871610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599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327516736"/>
      </c:lineChart>
      <c:catAx>
        <c:axId val="335600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516736"/>
        <c:crosses val="autoZero"/>
        <c:auto val="1"/>
        <c:lblAlgn val="ctr"/>
        <c:lblOffset val="100"/>
        <c:tickLblSkip val="120"/>
        <c:tickMarkSkip val="120"/>
        <c:noMultiLvlLbl val="0"/>
      </c:catAx>
      <c:valAx>
        <c:axId val="3275167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600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327519616"/>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519616"/>
        <c:crosses val="autoZero"/>
        <c:auto val="1"/>
        <c:lblAlgn val="ctr"/>
        <c:lblOffset val="100"/>
        <c:tickLblSkip val="120"/>
        <c:tickMarkSkip val="120"/>
        <c:noMultiLvlLbl val="0"/>
      </c:catAx>
      <c:valAx>
        <c:axId val="3275196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1920"/>
        <c:axId val="327522496"/>
      </c:lineChart>
      <c:catAx>
        <c:axId val="336081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522496"/>
        <c:crosses val="autoZero"/>
        <c:auto val="1"/>
        <c:lblAlgn val="ctr"/>
        <c:lblOffset val="100"/>
        <c:tickLblSkip val="120"/>
        <c:tickMarkSkip val="120"/>
        <c:noMultiLvlLbl val="0"/>
      </c:catAx>
      <c:valAx>
        <c:axId val="3275224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1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6080896"/>
        <c:axId val="335314944"/>
      </c:barChart>
      <c:catAx>
        <c:axId val="33608089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08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577.007638888885"/>
          <c:min val="42576.5909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357440"/>
        <c:axId val="338724544"/>
      </c:lineChart>
      <c:catAx>
        <c:axId val="2473574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3574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358464"/>
        <c:axId val="338726272"/>
      </c:lineChart>
      <c:catAx>
        <c:axId val="247358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3584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314880"/>
        <c:axId val="338729152"/>
      </c:lineChart>
      <c:catAx>
        <c:axId val="248314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3148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42576.59097222222</c:v>
                </c:pt>
                <c:pt idx="1">
                  <c:v>42576.59097222222</c:v>
                </c:pt>
                <c:pt idx="2">
                  <c:v>42576.938194444447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768"/>
        <c:axId val="263476288"/>
      </c:scatterChart>
      <c:valAx>
        <c:axId val="256744768"/>
        <c:scaling>
          <c:orientation val="minMax"/>
          <c:max val="42577.007638888885"/>
          <c:min val="42576.5909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6288"/>
        <c:crosses val="autoZero"/>
        <c:crossBetween val="midCat"/>
        <c:majorUnit val="4.1666660000000001E-2"/>
      </c:valAx>
      <c:valAx>
        <c:axId val="2634762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103,5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1536"/>
        <c:axId val="280767296"/>
      </c:lineChart>
      <c:catAx>
        <c:axId val="241921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7296"/>
        <c:crosses val="autoZero"/>
        <c:auto val="1"/>
        <c:lblAlgn val="ctr"/>
        <c:lblOffset val="100"/>
        <c:tickLblSkip val="120"/>
        <c:tickMarkSkip val="120"/>
        <c:noMultiLvlLbl val="0"/>
      </c:catAx>
      <c:valAx>
        <c:axId val="2807672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15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145024"/>
        <c:axId val="280769600"/>
      </c:lineChart>
      <c:catAx>
        <c:axId val="2621450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600"/>
        <c:crosses val="autoZero"/>
        <c:auto val="1"/>
        <c:lblAlgn val="ctr"/>
        <c:lblOffset val="100"/>
        <c:tickLblSkip val="120"/>
        <c:tickMarkSkip val="120"/>
        <c:noMultiLvlLbl val="0"/>
      </c:catAx>
      <c:valAx>
        <c:axId val="2807696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1450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145536"/>
        <c:axId val="280771904"/>
      </c:lineChart>
      <c:catAx>
        <c:axId val="262145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904"/>
        <c:crosses val="autoZero"/>
        <c:auto val="1"/>
        <c:lblAlgn val="ctr"/>
        <c:lblOffset val="100"/>
        <c:tickLblSkip val="120"/>
        <c:tickMarkSkip val="120"/>
        <c:noMultiLvlLbl val="0"/>
      </c:catAx>
      <c:valAx>
        <c:axId val="2807719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1455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146560"/>
        <c:axId val="281265856"/>
      </c:lineChart>
      <c:catAx>
        <c:axId val="262146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265856"/>
        <c:crosses val="autoZero"/>
        <c:auto val="1"/>
        <c:lblAlgn val="ctr"/>
        <c:lblOffset val="100"/>
        <c:tickLblSkip val="120"/>
        <c:tickMarkSkip val="120"/>
        <c:noMultiLvlLbl val="0"/>
      </c:catAx>
      <c:valAx>
        <c:axId val="2812658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1465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GraphData!$B$2:$B$1202</c:f>
              <c:numCache>
                <c:formatCode>General</c:formatCode>
                <c:ptCount val="1201"/>
                <c:pt idx="0">
                  <c:v>6</c:v>
                </c:pt>
                <c:pt idx="1">
                  <c:v>6</c:v>
                </c:pt>
                <c:pt idx="2">
                  <c:v>6</c:v>
                </c:pt>
                <c:pt idx="3">
                  <c:v>6</c:v>
                </c:pt>
                <c:pt idx="4">
                  <c:v>4</c:v>
                </c:pt>
                <c:pt idx="5">
                  <c:v>4</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4</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4</c:v>
                </c:pt>
                <c:pt idx="40">
                  <c:v>3</c:v>
                </c:pt>
                <c:pt idx="41">
                  <c:v>3</c:v>
                </c:pt>
                <c:pt idx="42">
                  <c:v>3</c:v>
                </c:pt>
                <c:pt idx="43">
                  <c:v>3</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4</c:v>
                </c:pt>
                <c:pt idx="78">
                  <c:v>3</c:v>
                </c:pt>
                <c:pt idx="79">
                  <c:v>3</c:v>
                </c:pt>
                <c:pt idx="80">
                  <c:v>3</c:v>
                </c:pt>
                <c:pt idx="81">
                  <c:v>3</c:v>
                </c:pt>
                <c:pt idx="82">
                  <c:v>3</c:v>
                </c:pt>
                <c:pt idx="83">
                  <c:v>3</c:v>
                </c:pt>
                <c:pt idx="84">
                  <c:v>3</c:v>
                </c:pt>
                <c:pt idx="85">
                  <c:v>3</c:v>
                </c:pt>
                <c:pt idx="86">
                  <c:v>3</c:v>
                </c:pt>
                <c:pt idx="87">
                  <c:v>3</c:v>
                </c:pt>
                <c:pt idx="88">
                  <c:v>3</c:v>
                </c:pt>
                <c:pt idx="89">
                  <c:v>6</c:v>
                </c:pt>
                <c:pt idx="90">
                  <c:v>4</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5</c:v>
                </c:pt>
                <c:pt idx="154">
                  <c:v>5</c:v>
                </c:pt>
                <c:pt idx="155">
                  <c:v>6</c:v>
                </c:pt>
                <c:pt idx="156">
                  <c:v>6</c:v>
                </c:pt>
                <c:pt idx="157">
                  <c:v>6</c:v>
                </c:pt>
                <c:pt idx="158">
                  <c:v>6</c:v>
                </c:pt>
                <c:pt idx="159">
                  <c:v>6</c:v>
                </c:pt>
                <c:pt idx="160">
                  <c:v>6</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6</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4.95</c:v>
                </c:pt>
                <c:pt idx="154">
                  <c:v>4.95</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81268160"/>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268160"/>
        <c:crossesAt val="-1.25"/>
        <c:auto val="1"/>
        <c:lblAlgn val="ctr"/>
        <c:lblOffset val="100"/>
        <c:tickLblSkip val="120"/>
        <c:tickMarkSkip val="120"/>
        <c:noMultiLvlLbl val="0"/>
      </c:catAx>
      <c:valAx>
        <c:axId val="2812681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40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1280"/>
        <c:axId val="281269888"/>
      </c:lineChart>
      <c:catAx>
        <c:axId val="262241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269888"/>
        <c:crosses val="autoZero"/>
        <c:auto val="1"/>
        <c:lblAlgn val="ctr"/>
        <c:lblOffset val="100"/>
        <c:tickLblSkip val="120"/>
        <c:tickMarkSkip val="120"/>
        <c:noMultiLvlLbl val="0"/>
      </c:catAx>
      <c:valAx>
        <c:axId val="2812698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1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2784"/>
        <c:axId val="287154176"/>
      </c:lineChart>
      <c:catAx>
        <c:axId val="262262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176"/>
        <c:crosses val="autoZero"/>
        <c:auto val="1"/>
        <c:lblAlgn val="ctr"/>
        <c:lblOffset val="100"/>
        <c:tickLblSkip val="120"/>
        <c:tickMarkSkip val="120"/>
        <c:noMultiLvlLbl val="0"/>
      </c:catAx>
      <c:valAx>
        <c:axId val="28715417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627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941</v>
      </c>
    </row>
    <row r="48" spans="1:3" x14ac:dyDescent="0.2">
      <c r="A48" s="160">
        <v>47</v>
      </c>
      <c r="B48" s="162" t="s">
        <v>52</v>
      </c>
      <c r="C48" s="123" t="s">
        <v>942</v>
      </c>
    </row>
    <row r="49" spans="1:3" x14ac:dyDescent="0.2">
      <c r="A49" s="160">
        <v>48</v>
      </c>
      <c r="B49" s="162" t="s">
        <v>53</v>
      </c>
      <c r="C49" s="123" t="s">
        <v>934</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947</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937</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928</v>
      </c>
    </row>
    <row r="70" spans="1:3" x14ac:dyDescent="0.2">
      <c r="A70" s="160">
        <v>69</v>
      </c>
      <c r="B70" s="162" t="s">
        <v>74</v>
      </c>
      <c r="C70" s="123" t="s">
        <v>951</v>
      </c>
    </row>
    <row r="71" spans="1:3" x14ac:dyDescent="0.2">
      <c r="A71" s="160">
        <v>70</v>
      </c>
      <c r="B71" s="162" t="s">
        <v>75</v>
      </c>
      <c r="C71" s="123" t="s">
        <v>934</v>
      </c>
    </row>
    <row r="72" spans="1:3" x14ac:dyDescent="0.2">
      <c r="A72" s="160">
        <v>71</v>
      </c>
      <c r="B72" s="162" t="s">
        <v>76</v>
      </c>
      <c r="C72" s="123" t="s">
        <v>944</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952</v>
      </c>
    </row>
    <row r="90" spans="1:3" x14ac:dyDescent="0.2">
      <c r="A90" s="160">
        <v>89</v>
      </c>
      <c r="B90" s="162" t="s">
        <v>90</v>
      </c>
      <c r="C90" s="123" t="s">
        <v>952</v>
      </c>
    </row>
    <row r="91" spans="1:3" x14ac:dyDescent="0.2">
      <c r="A91" s="160">
        <v>90</v>
      </c>
      <c r="B91" s="162" t="s">
        <v>900</v>
      </c>
      <c r="C91" s="123" t="s">
        <v>953</v>
      </c>
    </row>
    <row r="92" spans="1:3" x14ac:dyDescent="0.2">
      <c r="A92" s="160">
        <v>91</v>
      </c>
      <c r="B92" s="162" t="s">
        <v>91</v>
      </c>
      <c r="C92" s="123" t="s">
        <v>952</v>
      </c>
    </row>
    <row r="93" spans="1:3" x14ac:dyDescent="0.2">
      <c r="A93" s="160">
        <v>92</v>
      </c>
      <c r="B93" s="162" t="s">
        <v>92</v>
      </c>
      <c r="C93" s="123" t="s">
        <v>954</v>
      </c>
    </row>
    <row r="94" spans="1:3" x14ac:dyDescent="0.2">
      <c r="A94" s="160">
        <v>93</v>
      </c>
      <c r="B94" s="162" t="s">
        <v>93</v>
      </c>
      <c r="C94" s="123" t="s">
        <v>955</v>
      </c>
    </row>
    <row r="95" spans="1:3" x14ac:dyDescent="0.2">
      <c r="A95" s="160">
        <v>94</v>
      </c>
      <c r="B95" s="162" t="s">
        <v>94</v>
      </c>
      <c r="C95" s="123" t="s">
        <v>955</v>
      </c>
    </row>
    <row r="96" spans="1:3" x14ac:dyDescent="0.2">
      <c r="A96" s="160">
        <v>95</v>
      </c>
      <c r="B96" s="162" t="s">
        <v>95</v>
      </c>
      <c r="C96" s="123" t="s">
        <v>955</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956</v>
      </c>
    </row>
    <row r="100" spans="1:3" x14ac:dyDescent="0.2">
      <c r="A100" s="160">
        <v>99</v>
      </c>
      <c r="B100" s="162" t="s">
        <v>99</v>
      </c>
      <c r="C100" s="123" t="s">
        <v>934</v>
      </c>
    </row>
    <row r="101" spans="1:3" x14ac:dyDescent="0.2">
      <c r="A101" s="160">
        <v>100</v>
      </c>
      <c r="B101" s="162" t="s">
        <v>100</v>
      </c>
      <c r="C101" s="123" t="s">
        <v>928</v>
      </c>
    </row>
    <row r="102" spans="1:3" x14ac:dyDescent="0.2">
      <c r="A102" s="160">
        <v>101</v>
      </c>
      <c r="B102" s="162" t="s">
        <v>101</v>
      </c>
      <c r="C102" s="123" t="s">
        <v>955</v>
      </c>
    </row>
    <row r="103" spans="1:3" x14ac:dyDescent="0.2">
      <c r="A103" s="160">
        <v>102</v>
      </c>
      <c r="B103" s="162" t="s">
        <v>102</v>
      </c>
      <c r="C103" s="123" t="s">
        <v>955</v>
      </c>
    </row>
    <row r="104" spans="1:3" x14ac:dyDescent="0.2">
      <c r="A104" s="160">
        <v>103</v>
      </c>
      <c r="B104" s="162" t="s">
        <v>103</v>
      </c>
      <c r="C104" s="123" t="s">
        <v>955</v>
      </c>
    </row>
    <row r="105" spans="1:3" x14ac:dyDescent="0.2">
      <c r="A105" s="160">
        <v>104</v>
      </c>
      <c r="B105" s="162" t="s">
        <v>15</v>
      </c>
      <c r="C105" s="123" t="s">
        <v>957</v>
      </c>
    </row>
    <row r="106" spans="1:3" x14ac:dyDescent="0.2">
      <c r="A106" s="160">
        <v>105</v>
      </c>
      <c r="B106" s="162" t="s">
        <v>16</v>
      </c>
      <c r="C106" s="123" t="s">
        <v>957</v>
      </c>
    </row>
    <row r="107" spans="1:3" x14ac:dyDescent="0.2">
      <c r="A107" s="160">
        <v>106</v>
      </c>
      <c r="B107" s="162" t="s">
        <v>17</v>
      </c>
      <c r="C107" s="123" t="s">
        <v>957</v>
      </c>
    </row>
    <row r="108" spans="1:3" x14ac:dyDescent="0.2">
      <c r="A108" s="160">
        <v>107</v>
      </c>
      <c r="B108" s="162" t="s">
        <v>104</v>
      </c>
      <c r="C108" s="123" t="s">
        <v>957</v>
      </c>
    </row>
    <row r="109" spans="1:3" x14ac:dyDescent="0.2">
      <c r="A109" s="160">
        <v>108</v>
      </c>
      <c r="B109" s="162" t="s">
        <v>105</v>
      </c>
      <c r="C109" s="123" t="s">
        <v>957</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958</v>
      </c>
    </row>
    <row r="118" spans="1:8" x14ac:dyDescent="0.2">
      <c r="A118" s="160">
        <v>117</v>
      </c>
      <c r="B118" s="162" t="s">
        <v>901</v>
      </c>
      <c r="C118" s="123" t="s">
        <v>958</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952</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957</v>
      </c>
    </row>
    <row r="148" spans="1:3" x14ac:dyDescent="0.2">
      <c r="A148" s="160">
        <v>147</v>
      </c>
      <c r="B148" s="162" t="s">
        <v>141</v>
      </c>
      <c r="C148" s="123" t="s">
        <v>957</v>
      </c>
    </row>
    <row r="149" spans="1:3" x14ac:dyDescent="0.2">
      <c r="A149" s="160">
        <v>148</v>
      </c>
      <c r="B149" s="162" t="s">
        <v>142</v>
      </c>
      <c r="C149" s="123" t="s">
        <v>957</v>
      </c>
    </row>
    <row r="150" spans="1:3" x14ac:dyDescent="0.2">
      <c r="A150" s="160">
        <v>149</v>
      </c>
      <c r="B150" s="162" t="s">
        <v>143</v>
      </c>
      <c r="C150" s="123" t="s">
        <v>957</v>
      </c>
    </row>
    <row r="151" spans="1:3" x14ac:dyDescent="0.2">
      <c r="A151" s="160">
        <v>150</v>
      </c>
      <c r="B151" s="162" t="s">
        <v>144</v>
      </c>
      <c r="C151" s="123" t="s">
        <v>957</v>
      </c>
    </row>
    <row r="152" spans="1:3" x14ac:dyDescent="0.2">
      <c r="A152" s="160">
        <v>151</v>
      </c>
      <c r="B152" s="162" t="s">
        <v>145</v>
      </c>
      <c r="C152" s="123" t="s">
        <v>957</v>
      </c>
    </row>
    <row r="153" spans="1:3" x14ac:dyDescent="0.2">
      <c r="A153" s="160">
        <v>152</v>
      </c>
      <c r="B153" s="162" t="s">
        <v>146</v>
      </c>
      <c r="C153" s="123" t="s">
        <v>957</v>
      </c>
    </row>
    <row r="154" spans="1:3" x14ac:dyDescent="0.2">
      <c r="A154" s="160">
        <v>153</v>
      </c>
      <c r="B154" s="162" t="s">
        <v>147</v>
      </c>
      <c r="C154" s="123" t="s">
        <v>957</v>
      </c>
    </row>
    <row r="155" spans="1:3" x14ac:dyDescent="0.2">
      <c r="A155" s="160">
        <v>154</v>
      </c>
      <c r="B155" s="162" t="s">
        <v>148</v>
      </c>
      <c r="C155" s="123" t="s">
        <v>957</v>
      </c>
    </row>
    <row r="156" spans="1:3" x14ac:dyDescent="0.2">
      <c r="A156" s="160">
        <v>155</v>
      </c>
      <c r="B156" s="162" t="s">
        <v>149</v>
      </c>
      <c r="C156" s="123" t="s">
        <v>957</v>
      </c>
    </row>
    <row r="157" spans="1:3" x14ac:dyDescent="0.2">
      <c r="A157" s="160">
        <v>156</v>
      </c>
      <c r="B157" s="162" t="s">
        <v>150</v>
      </c>
      <c r="C157" s="123" t="s">
        <v>957</v>
      </c>
    </row>
    <row r="158" spans="1:3" x14ac:dyDescent="0.2">
      <c r="A158" s="160">
        <v>157</v>
      </c>
      <c r="B158" s="162" t="s">
        <v>151</v>
      </c>
      <c r="C158" s="123" t="s">
        <v>957</v>
      </c>
    </row>
    <row r="159" spans="1:3" x14ac:dyDescent="0.2">
      <c r="A159" s="160">
        <v>158</v>
      </c>
      <c r="B159" s="162" t="s">
        <v>152</v>
      </c>
      <c r="C159" s="123" t="s">
        <v>957</v>
      </c>
    </row>
    <row r="160" spans="1:3" x14ac:dyDescent="0.2">
      <c r="A160" s="160">
        <v>159</v>
      </c>
      <c r="B160" s="162" t="s">
        <v>153</v>
      </c>
      <c r="C160" s="123" t="s">
        <v>957</v>
      </c>
    </row>
    <row r="161" spans="1:3" x14ac:dyDescent="0.2">
      <c r="A161" s="160">
        <v>160</v>
      </c>
      <c r="B161" s="162" t="s">
        <v>154</v>
      </c>
      <c r="C161" s="123" t="s">
        <v>957</v>
      </c>
    </row>
    <row r="162" spans="1:3" x14ac:dyDescent="0.2">
      <c r="A162" s="160">
        <v>161</v>
      </c>
      <c r="B162" s="162" t="s">
        <v>155</v>
      </c>
      <c r="C162" s="123" t="s">
        <v>957</v>
      </c>
    </row>
    <row r="163" spans="1:3" x14ac:dyDescent="0.2">
      <c r="A163" s="160">
        <v>162</v>
      </c>
      <c r="B163" s="162" t="s">
        <v>156</v>
      </c>
      <c r="C163" s="123" t="s">
        <v>957</v>
      </c>
    </row>
    <row r="164" spans="1:3" x14ac:dyDescent="0.2">
      <c r="A164" s="160">
        <v>163</v>
      </c>
      <c r="B164" s="162" t="s">
        <v>157</v>
      </c>
      <c r="C164" s="123" t="s">
        <v>957</v>
      </c>
    </row>
    <row r="165" spans="1:3" x14ac:dyDescent="0.2">
      <c r="A165" s="160">
        <v>164</v>
      </c>
      <c r="B165" s="162" t="s">
        <v>158</v>
      </c>
      <c r="C165" s="123" t="s">
        <v>957</v>
      </c>
    </row>
    <row r="166" spans="1:3" x14ac:dyDescent="0.2">
      <c r="A166" s="160">
        <v>165</v>
      </c>
      <c r="B166" s="162" t="s">
        <v>159</v>
      </c>
      <c r="C166" s="123" t="s">
        <v>957</v>
      </c>
    </row>
    <row r="167" spans="1:3" x14ac:dyDescent="0.2">
      <c r="A167" s="160">
        <v>166</v>
      </c>
      <c r="B167" s="162" t="s">
        <v>160</v>
      </c>
      <c r="C167" s="123" t="s">
        <v>957</v>
      </c>
    </row>
    <row r="168" spans="1:3" x14ac:dyDescent="0.2">
      <c r="A168" s="160">
        <v>167</v>
      </c>
      <c r="B168" s="162" t="s">
        <v>161</v>
      </c>
      <c r="C168" s="123" t="s">
        <v>957</v>
      </c>
    </row>
    <row r="169" spans="1:3" x14ac:dyDescent="0.2">
      <c r="A169" s="160">
        <v>168</v>
      </c>
      <c r="B169" s="162" t="s">
        <v>162</v>
      </c>
      <c r="C169" s="123" t="s">
        <v>957</v>
      </c>
    </row>
    <row r="170" spans="1:3" x14ac:dyDescent="0.2">
      <c r="A170" s="160">
        <v>169</v>
      </c>
      <c r="B170" s="162" t="s">
        <v>163</v>
      </c>
      <c r="C170" s="123" t="s">
        <v>957</v>
      </c>
    </row>
    <row r="171" spans="1:3" x14ac:dyDescent="0.2">
      <c r="A171" s="160">
        <v>170</v>
      </c>
      <c r="B171" s="162" t="s">
        <v>164</v>
      </c>
      <c r="C171" s="123" t="s">
        <v>957</v>
      </c>
    </row>
    <row r="172" spans="1:3" x14ac:dyDescent="0.2">
      <c r="A172" s="160">
        <v>171</v>
      </c>
      <c r="B172" s="162" t="s">
        <v>165</v>
      </c>
      <c r="C172" s="123" t="s">
        <v>957</v>
      </c>
    </row>
    <row r="173" spans="1:3" x14ac:dyDescent="0.2">
      <c r="A173" s="160">
        <v>172</v>
      </c>
      <c r="B173" s="162" t="s">
        <v>583</v>
      </c>
      <c r="C173" s="123" t="s">
        <v>957</v>
      </c>
    </row>
    <row r="174" spans="1:3" x14ac:dyDescent="0.2">
      <c r="A174" s="160">
        <v>173</v>
      </c>
      <c r="B174" s="162" t="s">
        <v>166</v>
      </c>
      <c r="C174" s="123" t="s">
        <v>957</v>
      </c>
    </row>
    <row r="175" spans="1:3" x14ac:dyDescent="0.2">
      <c r="A175" s="160">
        <v>174</v>
      </c>
      <c r="B175" s="162" t="s">
        <v>167</v>
      </c>
      <c r="C175" s="123" t="s">
        <v>957</v>
      </c>
    </row>
    <row r="176" spans="1:3" x14ac:dyDescent="0.2">
      <c r="A176" s="160">
        <v>175</v>
      </c>
      <c r="B176" s="162" t="s">
        <v>168</v>
      </c>
      <c r="C176" s="123" t="s">
        <v>957</v>
      </c>
    </row>
    <row r="177" spans="1:3" x14ac:dyDescent="0.2">
      <c r="A177" s="160">
        <v>176</v>
      </c>
      <c r="B177" s="162" t="s">
        <v>169</v>
      </c>
      <c r="C177" s="123" t="s">
        <v>957</v>
      </c>
    </row>
    <row r="178" spans="1:3" x14ac:dyDescent="0.2">
      <c r="A178" s="160">
        <v>177</v>
      </c>
      <c r="B178" s="162" t="s">
        <v>170</v>
      </c>
      <c r="C178" s="123" t="s">
        <v>957</v>
      </c>
    </row>
    <row r="179" spans="1:3" x14ac:dyDescent="0.2">
      <c r="A179" s="160">
        <v>178</v>
      </c>
      <c r="B179" s="162" t="s">
        <v>171</v>
      </c>
      <c r="C179" s="123" t="s">
        <v>957</v>
      </c>
    </row>
    <row r="180" spans="1:3" x14ac:dyDescent="0.2">
      <c r="A180" s="160">
        <v>179</v>
      </c>
      <c r="B180" s="162" t="s">
        <v>172</v>
      </c>
      <c r="C180" s="123" t="s">
        <v>957</v>
      </c>
    </row>
    <row r="181" spans="1:3" x14ac:dyDescent="0.2">
      <c r="A181" s="160">
        <v>180</v>
      </c>
      <c r="B181" s="162" t="s">
        <v>173</v>
      </c>
      <c r="C181" s="123" t="s">
        <v>957</v>
      </c>
    </row>
    <row r="182" spans="1:3" x14ac:dyDescent="0.2">
      <c r="A182" s="160">
        <v>181</v>
      </c>
      <c r="B182" s="162" t="s">
        <v>174</v>
      </c>
      <c r="C182" s="123" t="s">
        <v>957</v>
      </c>
    </row>
    <row r="183" spans="1:3" x14ac:dyDescent="0.2">
      <c r="A183" s="160">
        <v>182</v>
      </c>
      <c r="B183" s="162" t="s">
        <v>175</v>
      </c>
      <c r="C183" s="123" t="s">
        <v>957</v>
      </c>
    </row>
    <row r="184" spans="1:3" x14ac:dyDescent="0.2">
      <c r="A184" s="160">
        <v>183</v>
      </c>
      <c r="B184" s="162" t="s">
        <v>176</v>
      </c>
      <c r="C184" s="123" t="s">
        <v>957</v>
      </c>
    </row>
    <row r="185" spans="1:3" x14ac:dyDescent="0.2">
      <c r="A185" s="160">
        <v>184</v>
      </c>
      <c r="B185" s="162" t="s">
        <v>177</v>
      </c>
      <c r="C185" s="123" t="s">
        <v>957</v>
      </c>
    </row>
    <row r="186" spans="1:3" x14ac:dyDescent="0.2">
      <c r="A186" s="160">
        <v>185</v>
      </c>
      <c r="B186" s="162" t="s">
        <v>178</v>
      </c>
      <c r="C186" s="123" t="s">
        <v>957</v>
      </c>
    </row>
    <row r="187" spans="1:3" x14ac:dyDescent="0.2">
      <c r="A187" s="160">
        <v>186</v>
      </c>
      <c r="B187" s="162" t="s">
        <v>179</v>
      </c>
      <c r="C187" s="123" t="s">
        <v>957</v>
      </c>
    </row>
    <row r="188" spans="1:3" x14ac:dyDescent="0.2">
      <c r="A188" s="160">
        <v>187</v>
      </c>
      <c r="B188" s="162" t="s">
        <v>180</v>
      </c>
      <c r="C188" s="123" t="s">
        <v>957</v>
      </c>
    </row>
    <row r="189" spans="1:3" x14ac:dyDescent="0.2">
      <c r="A189" s="160">
        <v>188</v>
      </c>
      <c r="B189" s="162" t="s">
        <v>181</v>
      </c>
      <c r="C189" s="123" t="s">
        <v>957</v>
      </c>
    </row>
    <row r="190" spans="1:3" x14ac:dyDescent="0.2">
      <c r="A190" s="160">
        <v>189</v>
      </c>
      <c r="B190" s="162" t="s">
        <v>182</v>
      </c>
      <c r="C190" s="123" t="s">
        <v>957</v>
      </c>
    </row>
    <row r="191" spans="1:3" x14ac:dyDescent="0.2">
      <c r="A191" s="160">
        <v>190</v>
      </c>
      <c r="B191" s="162" t="s">
        <v>183</v>
      </c>
      <c r="C191" s="123" t="s">
        <v>957</v>
      </c>
    </row>
    <row r="192" spans="1:3" x14ac:dyDescent="0.2">
      <c r="A192" s="160">
        <v>191</v>
      </c>
      <c r="B192" s="162" t="s">
        <v>184</v>
      </c>
      <c r="C192" s="123" t="s">
        <v>957</v>
      </c>
    </row>
    <row r="193" spans="1:3" x14ac:dyDescent="0.2">
      <c r="A193" s="160">
        <v>192</v>
      </c>
      <c r="B193" s="162" t="s">
        <v>185</v>
      </c>
      <c r="C193" s="123" t="s">
        <v>957</v>
      </c>
    </row>
    <row r="194" spans="1:3" x14ac:dyDescent="0.2">
      <c r="A194" s="160">
        <v>193</v>
      </c>
      <c r="B194" s="162" t="s">
        <v>186</v>
      </c>
      <c r="C194" s="123" t="s">
        <v>957</v>
      </c>
    </row>
    <row r="195" spans="1:3" x14ac:dyDescent="0.2">
      <c r="A195" s="160">
        <v>194</v>
      </c>
      <c r="B195" s="162" t="s">
        <v>187</v>
      </c>
      <c r="C195" s="123" t="s">
        <v>957</v>
      </c>
    </row>
    <row r="196" spans="1:3" x14ac:dyDescent="0.2">
      <c r="A196" s="160">
        <v>195</v>
      </c>
      <c r="B196" s="162" t="s">
        <v>188</v>
      </c>
      <c r="C196" s="123" t="s">
        <v>957</v>
      </c>
    </row>
    <row r="197" spans="1:3" x14ac:dyDescent="0.2">
      <c r="A197" s="160">
        <v>196</v>
      </c>
      <c r="B197" s="162" t="s">
        <v>189</v>
      </c>
      <c r="C197" s="123" t="s">
        <v>957</v>
      </c>
    </row>
    <row r="198" spans="1:3" x14ac:dyDescent="0.2">
      <c r="A198" s="160">
        <v>197</v>
      </c>
      <c r="B198" s="162" t="s">
        <v>190</v>
      </c>
      <c r="C198" s="123" t="s">
        <v>957</v>
      </c>
    </row>
    <row r="199" spans="1:3" x14ac:dyDescent="0.2">
      <c r="A199" s="160">
        <v>198</v>
      </c>
      <c r="B199" s="162" t="s">
        <v>191</v>
      </c>
      <c r="C199" s="123" t="s">
        <v>957</v>
      </c>
    </row>
    <row r="200" spans="1:3" x14ac:dyDescent="0.2">
      <c r="A200" s="160">
        <v>199</v>
      </c>
      <c r="B200" s="162" t="s">
        <v>192</v>
      </c>
      <c r="C200" s="123" t="s">
        <v>957</v>
      </c>
    </row>
    <row r="201" spans="1:3" x14ac:dyDescent="0.2">
      <c r="A201" s="160">
        <v>200</v>
      </c>
      <c r="B201" s="162" t="s">
        <v>193</v>
      </c>
      <c r="C201" s="123" t="s">
        <v>957</v>
      </c>
    </row>
    <row r="202" spans="1:3" x14ac:dyDescent="0.2">
      <c r="A202" s="160">
        <v>201</v>
      </c>
      <c r="B202" s="162" t="s">
        <v>194</v>
      </c>
      <c r="C202" s="123" t="s">
        <v>957</v>
      </c>
    </row>
    <row r="203" spans="1:3" x14ac:dyDescent="0.2">
      <c r="A203" s="160">
        <v>202</v>
      </c>
      <c r="B203" s="162" t="s">
        <v>195</v>
      </c>
      <c r="C203" s="123" t="s">
        <v>957</v>
      </c>
    </row>
    <row r="204" spans="1:3" x14ac:dyDescent="0.2">
      <c r="A204" s="160">
        <v>203</v>
      </c>
      <c r="B204" s="162" t="s">
        <v>196</v>
      </c>
      <c r="C204" s="123" t="s">
        <v>957</v>
      </c>
    </row>
    <row r="205" spans="1:3" x14ac:dyDescent="0.2">
      <c r="A205" s="160">
        <v>204</v>
      </c>
      <c r="B205" s="162" t="s">
        <v>197</v>
      </c>
      <c r="C205" s="123" t="s">
        <v>957</v>
      </c>
    </row>
    <row r="206" spans="1:3" x14ac:dyDescent="0.2">
      <c r="A206" s="160">
        <v>205</v>
      </c>
      <c r="B206" s="162" t="s">
        <v>198</v>
      </c>
      <c r="C206" s="123" t="s">
        <v>957</v>
      </c>
    </row>
    <row r="207" spans="1:3" x14ac:dyDescent="0.2">
      <c r="A207" s="160">
        <v>206</v>
      </c>
      <c r="B207" s="162" t="s">
        <v>199</v>
      </c>
      <c r="C207" s="123" t="s">
        <v>957</v>
      </c>
    </row>
    <row r="208" spans="1:3" x14ac:dyDescent="0.2">
      <c r="A208" s="160">
        <v>207</v>
      </c>
      <c r="B208" s="162" t="s">
        <v>200</v>
      </c>
      <c r="C208" s="123" t="s">
        <v>957</v>
      </c>
    </row>
    <row r="209" spans="1:3" x14ac:dyDescent="0.2">
      <c r="A209" s="160">
        <v>208</v>
      </c>
      <c r="B209" s="162" t="s">
        <v>201</v>
      </c>
      <c r="C209" s="123" t="s">
        <v>957</v>
      </c>
    </row>
    <row r="210" spans="1:3" x14ac:dyDescent="0.2">
      <c r="A210" s="160">
        <v>209</v>
      </c>
      <c r="B210" s="162" t="s">
        <v>202</v>
      </c>
      <c r="C210" s="123" t="s">
        <v>957</v>
      </c>
    </row>
    <row r="211" spans="1:3" x14ac:dyDescent="0.2">
      <c r="A211" s="160">
        <v>210</v>
      </c>
      <c r="B211" s="162" t="s">
        <v>203</v>
      </c>
      <c r="C211" s="123" t="s">
        <v>957</v>
      </c>
    </row>
    <row r="212" spans="1:3" x14ac:dyDescent="0.2">
      <c r="A212" s="160">
        <v>211</v>
      </c>
      <c r="B212" s="162" t="s">
        <v>204</v>
      </c>
      <c r="C212" s="123" t="s">
        <v>957</v>
      </c>
    </row>
    <row r="213" spans="1:3" x14ac:dyDescent="0.2">
      <c r="A213" s="160">
        <v>212</v>
      </c>
      <c r="B213" s="162" t="s">
        <v>205</v>
      </c>
      <c r="C213" s="123" t="s">
        <v>957</v>
      </c>
    </row>
    <row r="214" spans="1:3" x14ac:dyDescent="0.2">
      <c r="A214" s="160">
        <v>213</v>
      </c>
      <c r="B214" s="162" t="s">
        <v>206</v>
      </c>
      <c r="C214" s="123" t="s">
        <v>957</v>
      </c>
    </row>
    <row r="215" spans="1:3" x14ac:dyDescent="0.2">
      <c r="A215" s="160">
        <v>214</v>
      </c>
      <c r="B215" s="162" t="s">
        <v>207</v>
      </c>
      <c r="C215" s="123" t="s">
        <v>957</v>
      </c>
    </row>
    <row r="216" spans="1:3" x14ac:dyDescent="0.2">
      <c r="A216" s="160">
        <v>215</v>
      </c>
      <c r="B216" s="162" t="s">
        <v>208</v>
      </c>
      <c r="C216" s="123" t="s">
        <v>957</v>
      </c>
    </row>
    <row r="217" spans="1:3" x14ac:dyDescent="0.2">
      <c r="A217" s="160">
        <v>216</v>
      </c>
      <c r="B217" s="162" t="s">
        <v>209</v>
      </c>
      <c r="C217" s="123" t="s">
        <v>957</v>
      </c>
    </row>
    <row r="218" spans="1:3" x14ac:dyDescent="0.2">
      <c r="A218" s="160">
        <v>217</v>
      </c>
      <c r="B218" s="162" t="s">
        <v>210</v>
      </c>
      <c r="C218" s="123" t="s">
        <v>957</v>
      </c>
    </row>
    <row r="219" spans="1:3" x14ac:dyDescent="0.2">
      <c r="A219" s="160">
        <v>218</v>
      </c>
      <c r="B219" s="162" t="s">
        <v>211</v>
      </c>
      <c r="C219" s="123" t="s">
        <v>957</v>
      </c>
    </row>
    <row r="220" spans="1:3" x14ac:dyDescent="0.2">
      <c r="A220" s="160">
        <v>219</v>
      </c>
      <c r="B220" s="162" t="s">
        <v>212</v>
      </c>
      <c r="C220" s="123" t="s">
        <v>957</v>
      </c>
    </row>
    <row r="221" spans="1:3" x14ac:dyDescent="0.2">
      <c r="A221" s="160">
        <v>220</v>
      </c>
      <c r="B221" s="162" t="s">
        <v>213</v>
      </c>
      <c r="C221" s="123" t="s">
        <v>957</v>
      </c>
    </row>
    <row r="222" spans="1:3" x14ac:dyDescent="0.2">
      <c r="A222" s="160">
        <v>221</v>
      </c>
      <c r="B222" s="162" t="s">
        <v>214</v>
      </c>
      <c r="C222" s="123" t="s">
        <v>957</v>
      </c>
    </row>
    <row r="223" spans="1:3" x14ac:dyDescent="0.2">
      <c r="A223" s="160">
        <v>222</v>
      </c>
      <c r="B223" s="162" t="s">
        <v>215</v>
      </c>
      <c r="C223" s="123" t="s">
        <v>957</v>
      </c>
    </row>
    <row r="224" spans="1:3" x14ac:dyDescent="0.2">
      <c r="A224" s="160">
        <v>223</v>
      </c>
      <c r="B224" s="162" t="s">
        <v>216</v>
      </c>
      <c r="C224" s="123" t="s">
        <v>957</v>
      </c>
    </row>
    <row r="225" spans="1:3" x14ac:dyDescent="0.2">
      <c r="A225" s="160">
        <v>224</v>
      </c>
      <c r="B225" s="162" t="s">
        <v>217</v>
      </c>
      <c r="C225" s="123" t="s">
        <v>957</v>
      </c>
    </row>
    <row r="226" spans="1:3" x14ac:dyDescent="0.2">
      <c r="A226" s="160">
        <v>225</v>
      </c>
      <c r="B226" s="162" t="s">
        <v>218</v>
      </c>
      <c r="C226" s="123" t="s">
        <v>957</v>
      </c>
    </row>
    <row r="227" spans="1:3" x14ac:dyDescent="0.2">
      <c r="A227" s="160">
        <v>226</v>
      </c>
      <c r="B227" s="162" t="s">
        <v>219</v>
      </c>
      <c r="C227" s="123" t="s">
        <v>957</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957</v>
      </c>
    </row>
    <row r="394" spans="1:3" x14ac:dyDescent="0.2">
      <c r="A394" s="160">
        <v>393</v>
      </c>
      <c r="B394" s="162" t="s">
        <v>383</v>
      </c>
      <c r="C394" s="123" t="s">
        <v>957</v>
      </c>
    </row>
    <row r="395" spans="1:3" x14ac:dyDescent="0.2">
      <c r="A395" s="160">
        <v>394</v>
      </c>
      <c r="B395" s="162" t="s">
        <v>384</v>
      </c>
      <c r="C395" s="123" t="s">
        <v>957</v>
      </c>
    </row>
    <row r="396" spans="1:3" x14ac:dyDescent="0.2">
      <c r="A396" s="160">
        <v>395</v>
      </c>
      <c r="B396" s="162" t="s">
        <v>385</v>
      </c>
      <c r="C396" s="123" t="s">
        <v>957</v>
      </c>
    </row>
    <row r="397" spans="1:3" x14ac:dyDescent="0.2">
      <c r="A397" s="160">
        <v>396</v>
      </c>
      <c r="B397" s="162" t="s">
        <v>386</v>
      </c>
      <c r="C397" s="123" t="s">
        <v>957</v>
      </c>
    </row>
    <row r="398" spans="1:3" x14ac:dyDescent="0.2">
      <c r="A398" s="160">
        <v>397</v>
      </c>
      <c r="B398" s="162" t="s">
        <v>387</v>
      </c>
      <c r="C398" s="123" t="s">
        <v>957</v>
      </c>
    </row>
    <row r="399" spans="1:3" x14ac:dyDescent="0.2">
      <c r="A399" s="160">
        <v>398</v>
      </c>
      <c r="B399" s="162" t="s">
        <v>388</v>
      </c>
      <c r="C399" s="123" t="s">
        <v>957</v>
      </c>
    </row>
    <row r="400" spans="1:3" x14ac:dyDescent="0.2">
      <c r="A400" s="160">
        <v>399</v>
      </c>
      <c r="B400" s="162" t="s">
        <v>389</v>
      </c>
      <c r="C400" s="123" t="s">
        <v>957</v>
      </c>
    </row>
    <row r="401" spans="1:3" x14ac:dyDescent="0.2">
      <c r="A401" s="160">
        <v>400</v>
      </c>
      <c r="B401" s="162" t="s">
        <v>390</v>
      </c>
      <c r="C401" s="123" t="s">
        <v>957</v>
      </c>
    </row>
    <row r="402" spans="1:3" x14ac:dyDescent="0.2">
      <c r="A402" s="160">
        <v>401</v>
      </c>
      <c r="B402" s="162" t="s">
        <v>391</v>
      </c>
      <c r="C402" s="123" t="s">
        <v>957</v>
      </c>
    </row>
    <row r="403" spans="1:3" x14ac:dyDescent="0.2">
      <c r="A403" s="160">
        <v>402</v>
      </c>
      <c r="B403" s="162" t="s">
        <v>392</v>
      </c>
      <c r="C403" s="123" t="s">
        <v>957</v>
      </c>
    </row>
    <row r="404" spans="1:3" x14ac:dyDescent="0.2">
      <c r="A404" s="160">
        <v>403</v>
      </c>
      <c r="B404" s="162" t="s">
        <v>393</v>
      </c>
      <c r="C404" s="123" t="s">
        <v>957</v>
      </c>
    </row>
    <row r="405" spans="1:3" x14ac:dyDescent="0.2">
      <c r="A405" s="160">
        <v>404</v>
      </c>
      <c r="B405" s="162" t="s">
        <v>394</v>
      </c>
      <c r="C405" s="123" t="s">
        <v>957</v>
      </c>
    </row>
    <row r="406" spans="1:3" x14ac:dyDescent="0.2">
      <c r="A406" s="160">
        <v>405</v>
      </c>
      <c r="B406" s="162" t="s">
        <v>395</v>
      </c>
      <c r="C406" s="123" t="s">
        <v>957</v>
      </c>
    </row>
    <row r="407" spans="1:3" x14ac:dyDescent="0.2">
      <c r="A407" s="160">
        <v>406</v>
      </c>
      <c r="B407" s="162" t="s">
        <v>396</v>
      </c>
      <c r="C407" s="123" t="s">
        <v>957</v>
      </c>
    </row>
    <row r="408" spans="1:3" x14ac:dyDescent="0.2">
      <c r="A408" s="160">
        <v>407</v>
      </c>
      <c r="B408" s="162" t="s">
        <v>397</v>
      </c>
      <c r="C408" s="123" t="s">
        <v>957</v>
      </c>
    </row>
    <row r="409" spans="1:3" x14ac:dyDescent="0.2">
      <c r="A409" s="160">
        <v>408</v>
      </c>
      <c r="B409" s="162" t="s">
        <v>398</v>
      </c>
      <c r="C409" s="123" t="s">
        <v>957</v>
      </c>
    </row>
    <row r="410" spans="1:3" x14ac:dyDescent="0.2">
      <c r="A410" s="160">
        <v>409</v>
      </c>
      <c r="B410" s="162" t="s">
        <v>399</v>
      </c>
      <c r="C410" s="123" t="s">
        <v>957</v>
      </c>
    </row>
    <row r="411" spans="1:3" x14ac:dyDescent="0.2">
      <c r="A411" s="160">
        <v>410</v>
      </c>
      <c r="B411" s="162" t="s">
        <v>400</v>
      </c>
      <c r="C411" s="123" t="s">
        <v>957</v>
      </c>
    </row>
    <row r="412" spans="1:3" x14ac:dyDescent="0.2">
      <c r="A412" s="160">
        <v>411</v>
      </c>
      <c r="B412" s="162" t="s">
        <v>540</v>
      </c>
      <c r="C412" s="123" t="s">
        <v>957</v>
      </c>
    </row>
    <row r="413" spans="1:3" x14ac:dyDescent="0.2">
      <c r="A413" s="160">
        <v>412</v>
      </c>
      <c r="B413" s="162" t="s">
        <v>541</v>
      </c>
      <c r="C413" s="123" t="s">
        <v>957</v>
      </c>
    </row>
    <row r="414" spans="1:3" x14ac:dyDescent="0.2">
      <c r="A414" s="160">
        <v>413</v>
      </c>
      <c r="B414" s="162" t="s">
        <v>542</v>
      </c>
      <c r="C414" s="123" t="s">
        <v>957</v>
      </c>
    </row>
    <row r="415" spans="1:3" x14ac:dyDescent="0.2">
      <c r="A415" s="160">
        <v>414</v>
      </c>
      <c r="B415" s="162" t="s">
        <v>543</v>
      </c>
      <c r="C415" s="123" t="s">
        <v>957</v>
      </c>
    </row>
    <row r="416" spans="1:3" x14ac:dyDescent="0.2">
      <c r="A416" s="160">
        <v>415</v>
      </c>
      <c r="B416" s="162" t="s">
        <v>544</v>
      </c>
      <c r="C416" s="123" t="s">
        <v>957</v>
      </c>
    </row>
    <row r="417" spans="1:3" x14ac:dyDescent="0.2">
      <c r="A417" s="160">
        <v>416</v>
      </c>
      <c r="B417" s="162" t="s">
        <v>545</v>
      </c>
      <c r="C417" s="123" t="s">
        <v>957</v>
      </c>
    </row>
    <row r="418" spans="1:3" x14ac:dyDescent="0.2">
      <c r="A418" s="160">
        <v>417</v>
      </c>
      <c r="B418" s="162" t="s">
        <v>546</v>
      </c>
      <c r="C418" s="123" t="s">
        <v>957</v>
      </c>
    </row>
    <row r="419" spans="1:3" x14ac:dyDescent="0.2">
      <c r="A419" s="160">
        <v>418</v>
      </c>
      <c r="B419" s="162" t="s">
        <v>547</v>
      </c>
      <c r="C419" s="123" t="s">
        <v>957</v>
      </c>
    </row>
    <row r="420" spans="1:3" x14ac:dyDescent="0.2">
      <c r="A420" s="160">
        <v>419</v>
      </c>
      <c r="B420" s="162" t="s">
        <v>548</v>
      </c>
      <c r="C420" s="123" t="s">
        <v>957</v>
      </c>
    </row>
    <row r="421" spans="1:3" x14ac:dyDescent="0.2">
      <c r="A421" s="160">
        <v>420</v>
      </c>
      <c r="B421" s="162" t="s">
        <v>549</v>
      </c>
      <c r="C421" s="123" t="s">
        <v>957</v>
      </c>
    </row>
    <row r="422" spans="1:3" x14ac:dyDescent="0.2">
      <c r="A422" s="160">
        <v>421</v>
      </c>
      <c r="B422" s="162" t="s">
        <v>401</v>
      </c>
      <c r="C422" s="123" t="s">
        <v>957</v>
      </c>
    </row>
    <row r="423" spans="1:3" x14ac:dyDescent="0.2">
      <c r="A423" s="160">
        <v>422</v>
      </c>
      <c r="B423" s="162" t="s">
        <v>550</v>
      </c>
      <c r="C423" s="123" t="s">
        <v>957</v>
      </c>
    </row>
    <row r="424" spans="1:3" x14ac:dyDescent="0.2">
      <c r="A424" s="160">
        <v>423</v>
      </c>
      <c r="B424" s="162" t="s">
        <v>551</v>
      </c>
      <c r="C424" s="123" t="s">
        <v>957</v>
      </c>
    </row>
    <row r="425" spans="1:3" x14ac:dyDescent="0.2">
      <c r="A425" s="160">
        <v>424</v>
      </c>
      <c r="B425" s="162" t="s">
        <v>552</v>
      </c>
      <c r="C425" s="123" t="s">
        <v>957</v>
      </c>
    </row>
    <row r="426" spans="1:3" x14ac:dyDescent="0.2">
      <c r="A426" s="160">
        <v>425</v>
      </c>
      <c r="B426" s="162" t="s">
        <v>553</v>
      </c>
      <c r="C426" s="123" t="s">
        <v>957</v>
      </c>
    </row>
    <row r="427" spans="1:3" x14ac:dyDescent="0.2">
      <c r="A427" s="160">
        <v>426</v>
      </c>
      <c r="B427" s="162" t="s">
        <v>554</v>
      </c>
      <c r="C427" s="123" t="s">
        <v>957</v>
      </c>
    </row>
    <row r="428" spans="1:3" x14ac:dyDescent="0.2">
      <c r="A428" s="160">
        <v>427</v>
      </c>
      <c r="B428" s="162" t="s">
        <v>555</v>
      </c>
      <c r="C428" s="123" t="s">
        <v>957</v>
      </c>
    </row>
    <row r="429" spans="1:3" x14ac:dyDescent="0.2">
      <c r="A429" s="160">
        <v>428</v>
      </c>
      <c r="B429" s="162" t="s">
        <v>556</v>
      </c>
      <c r="C429" s="123" t="s">
        <v>957</v>
      </c>
    </row>
    <row r="430" spans="1:3" x14ac:dyDescent="0.2">
      <c r="A430" s="160">
        <v>429</v>
      </c>
      <c r="B430" s="162" t="s">
        <v>557</v>
      </c>
      <c r="C430" s="123" t="s">
        <v>957</v>
      </c>
    </row>
    <row r="431" spans="1:3" x14ac:dyDescent="0.2">
      <c r="A431" s="160">
        <v>430</v>
      </c>
      <c r="B431" s="162" t="s">
        <v>558</v>
      </c>
      <c r="C431" s="123" t="s">
        <v>957</v>
      </c>
    </row>
    <row r="432" spans="1:3" x14ac:dyDescent="0.2">
      <c r="A432" s="160">
        <v>431</v>
      </c>
      <c r="B432" s="162" t="s">
        <v>559</v>
      </c>
      <c r="C432" s="123" t="s">
        <v>957</v>
      </c>
    </row>
    <row r="433" spans="1:3" x14ac:dyDescent="0.2">
      <c r="A433" s="160">
        <v>432</v>
      </c>
      <c r="B433" s="162" t="s">
        <v>402</v>
      </c>
      <c r="C433" s="123" t="s">
        <v>957</v>
      </c>
    </row>
    <row r="434" spans="1:3" x14ac:dyDescent="0.2">
      <c r="A434" s="160">
        <v>433</v>
      </c>
      <c r="B434" s="162" t="s">
        <v>560</v>
      </c>
      <c r="C434" s="123" t="s">
        <v>957</v>
      </c>
    </row>
    <row r="435" spans="1:3" x14ac:dyDescent="0.2">
      <c r="A435" s="160">
        <v>434</v>
      </c>
      <c r="B435" s="162" t="s">
        <v>561</v>
      </c>
      <c r="C435" s="123" t="s">
        <v>957</v>
      </c>
    </row>
    <row r="436" spans="1:3" x14ac:dyDescent="0.2">
      <c r="A436" s="160">
        <v>435</v>
      </c>
      <c r="B436" s="162" t="s">
        <v>562</v>
      </c>
      <c r="C436" s="123" t="s">
        <v>957</v>
      </c>
    </row>
    <row r="437" spans="1:3" x14ac:dyDescent="0.2">
      <c r="A437" s="160">
        <v>436</v>
      </c>
      <c r="B437" s="162" t="s">
        <v>563</v>
      </c>
      <c r="C437" s="123" t="s">
        <v>957</v>
      </c>
    </row>
    <row r="438" spans="1:3" x14ac:dyDescent="0.2">
      <c r="A438" s="160">
        <v>437</v>
      </c>
      <c r="B438" s="162" t="s">
        <v>564</v>
      </c>
      <c r="C438" s="123" t="s">
        <v>957</v>
      </c>
    </row>
    <row r="439" spans="1:3" x14ac:dyDescent="0.2">
      <c r="A439" s="160">
        <v>438</v>
      </c>
      <c r="B439" s="162" t="s">
        <v>565</v>
      </c>
      <c r="C439" s="123" t="s">
        <v>957</v>
      </c>
    </row>
    <row r="440" spans="1:3" x14ac:dyDescent="0.2">
      <c r="A440" s="160">
        <v>439</v>
      </c>
      <c r="B440" s="162" t="s">
        <v>566</v>
      </c>
      <c r="C440" s="123" t="s">
        <v>957</v>
      </c>
    </row>
    <row r="441" spans="1:3" x14ac:dyDescent="0.2">
      <c r="A441" s="160">
        <v>440</v>
      </c>
      <c r="B441" s="162" t="s">
        <v>567</v>
      </c>
      <c r="C441" s="123" t="s">
        <v>957</v>
      </c>
    </row>
    <row r="442" spans="1:3" x14ac:dyDescent="0.2">
      <c r="A442" s="160">
        <v>441</v>
      </c>
      <c r="B442" s="162" t="s">
        <v>568</v>
      </c>
      <c r="C442" s="123" t="s">
        <v>957</v>
      </c>
    </row>
    <row r="443" spans="1:3" x14ac:dyDescent="0.2">
      <c r="A443" s="160">
        <v>442</v>
      </c>
      <c r="B443" s="162" t="s">
        <v>569</v>
      </c>
      <c r="C443" s="123" t="s">
        <v>957</v>
      </c>
    </row>
    <row r="444" spans="1:3" x14ac:dyDescent="0.2">
      <c r="A444" s="160">
        <v>443</v>
      </c>
      <c r="B444" s="162" t="s">
        <v>585</v>
      </c>
      <c r="C444" s="123" t="s">
        <v>957</v>
      </c>
    </row>
    <row r="445" spans="1:3" x14ac:dyDescent="0.2">
      <c r="A445" s="160">
        <v>444</v>
      </c>
      <c r="B445" s="162" t="s">
        <v>570</v>
      </c>
      <c r="C445" s="123" t="s">
        <v>957</v>
      </c>
    </row>
    <row r="446" spans="1:3" x14ac:dyDescent="0.2">
      <c r="A446" s="160">
        <v>445</v>
      </c>
      <c r="B446" s="162" t="s">
        <v>571</v>
      </c>
      <c r="C446" s="123" t="s">
        <v>957</v>
      </c>
    </row>
    <row r="447" spans="1:3" x14ac:dyDescent="0.2">
      <c r="A447" s="160">
        <v>446</v>
      </c>
      <c r="B447" s="162" t="s">
        <v>572</v>
      </c>
      <c r="C447" s="123" t="s">
        <v>957</v>
      </c>
    </row>
    <row r="448" spans="1:3" x14ac:dyDescent="0.2">
      <c r="A448" s="160">
        <v>447</v>
      </c>
      <c r="B448" s="162" t="s">
        <v>573</v>
      </c>
      <c r="C448" s="123" t="s">
        <v>957</v>
      </c>
    </row>
    <row r="449" spans="1:3" x14ac:dyDescent="0.2">
      <c r="A449" s="160">
        <v>448</v>
      </c>
      <c r="B449" s="162" t="s">
        <v>574</v>
      </c>
      <c r="C449" s="123" t="s">
        <v>957</v>
      </c>
    </row>
    <row r="450" spans="1:3" x14ac:dyDescent="0.2">
      <c r="A450" s="160">
        <v>449</v>
      </c>
      <c r="B450" s="162" t="s">
        <v>575</v>
      </c>
      <c r="C450" s="123" t="s">
        <v>957</v>
      </c>
    </row>
    <row r="451" spans="1:3" x14ac:dyDescent="0.2">
      <c r="A451" s="160">
        <v>450</v>
      </c>
      <c r="B451" s="162" t="s">
        <v>576</v>
      </c>
      <c r="C451" s="123" t="s">
        <v>957</v>
      </c>
    </row>
    <row r="452" spans="1:3" x14ac:dyDescent="0.2">
      <c r="A452" s="160">
        <v>451</v>
      </c>
      <c r="B452" s="162" t="s">
        <v>577</v>
      </c>
      <c r="C452" s="123" t="s">
        <v>957</v>
      </c>
    </row>
    <row r="453" spans="1:3" x14ac:dyDescent="0.2">
      <c r="A453" s="160">
        <v>452</v>
      </c>
      <c r="B453" s="162" t="s">
        <v>578</v>
      </c>
      <c r="C453" s="123" t="s">
        <v>957</v>
      </c>
    </row>
    <row r="454" spans="1:3" x14ac:dyDescent="0.2">
      <c r="A454" s="160">
        <v>453</v>
      </c>
      <c r="B454" s="162" t="s">
        <v>579</v>
      </c>
      <c r="C454" s="123" t="s">
        <v>957</v>
      </c>
    </row>
    <row r="455" spans="1:3" x14ac:dyDescent="0.2">
      <c r="A455" s="160">
        <v>454</v>
      </c>
      <c r="B455" s="162" t="s">
        <v>403</v>
      </c>
    </row>
    <row r="456" spans="1:3" x14ac:dyDescent="0.2">
      <c r="A456" s="160">
        <v>455</v>
      </c>
      <c r="B456" s="162" t="s">
        <v>19</v>
      </c>
      <c r="C456" s="123" t="s">
        <v>957</v>
      </c>
    </row>
    <row r="457" spans="1:3" x14ac:dyDescent="0.2">
      <c r="A457" s="160">
        <v>456</v>
      </c>
      <c r="B457" s="162" t="s">
        <v>404</v>
      </c>
      <c r="C457" s="123" t="s">
        <v>957</v>
      </c>
    </row>
    <row r="458" spans="1:3" x14ac:dyDescent="0.2">
      <c r="A458" s="160">
        <v>457</v>
      </c>
      <c r="B458" s="162" t="s">
        <v>20</v>
      </c>
      <c r="C458" s="123" t="s">
        <v>957</v>
      </c>
    </row>
    <row r="459" spans="1:3" x14ac:dyDescent="0.2">
      <c r="A459" s="160">
        <v>458</v>
      </c>
      <c r="B459" s="162" t="s">
        <v>405</v>
      </c>
      <c r="C459" s="123" t="s">
        <v>957</v>
      </c>
    </row>
    <row r="460" spans="1:3" x14ac:dyDescent="0.2">
      <c r="A460" s="160">
        <v>459</v>
      </c>
      <c r="B460" s="162" t="s">
        <v>21</v>
      </c>
      <c r="C460" s="123" t="s">
        <v>957</v>
      </c>
    </row>
    <row r="461" spans="1:3" x14ac:dyDescent="0.2">
      <c r="A461" s="160">
        <v>460</v>
      </c>
      <c r="B461" s="162" t="s">
        <v>406</v>
      </c>
      <c r="C461" s="123" t="s">
        <v>957</v>
      </c>
    </row>
    <row r="462" spans="1:3" x14ac:dyDescent="0.2">
      <c r="A462" s="160">
        <v>461</v>
      </c>
      <c r="B462" s="162" t="s">
        <v>407</v>
      </c>
      <c r="C462" s="123" t="s">
        <v>957</v>
      </c>
    </row>
    <row r="463" spans="1:3" x14ac:dyDescent="0.2">
      <c r="A463" s="160">
        <v>462</v>
      </c>
      <c r="B463" s="162" t="s">
        <v>408</v>
      </c>
      <c r="C463" s="123" t="s">
        <v>957</v>
      </c>
    </row>
    <row r="464" spans="1:3" x14ac:dyDescent="0.2">
      <c r="A464" s="160">
        <v>463</v>
      </c>
      <c r="B464" s="162" t="s">
        <v>409</v>
      </c>
      <c r="C464" s="123" t="s">
        <v>957</v>
      </c>
    </row>
    <row r="465" spans="1:3" x14ac:dyDescent="0.2">
      <c r="A465" s="160">
        <v>464</v>
      </c>
      <c r="B465" s="162" t="s">
        <v>22</v>
      </c>
      <c r="C465" s="123" t="s">
        <v>957</v>
      </c>
    </row>
    <row r="466" spans="1:3" x14ac:dyDescent="0.2">
      <c r="A466" s="160">
        <v>465</v>
      </c>
      <c r="B466" s="162" t="s">
        <v>23</v>
      </c>
      <c r="C466" s="123" t="s">
        <v>957</v>
      </c>
    </row>
    <row r="467" spans="1:3" x14ac:dyDescent="0.2">
      <c r="A467" s="160">
        <v>466</v>
      </c>
      <c r="B467" s="162" t="s">
        <v>24</v>
      </c>
      <c r="C467" s="123" t="s">
        <v>957</v>
      </c>
    </row>
    <row r="468" spans="1:3" x14ac:dyDescent="0.2">
      <c r="A468" s="160">
        <v>467</v>
      </c>
      <c r="B468" s="162" t="s">
        <v>25</v>
      </c>
      <c r="C468" s="123" t="s">
        <v>957</v>
      </c>
    </row>
    <row r="469" spans="1:3" x14ac:dyDescent="0.2">
      <c r="A469" s="160">
        <v>468</v>
      </c>
      <c r="B469" s="162" t="s">
        <v>26</v>
      </c>
      <c r="C469" s="123" t="s">
        <v>957</v>
      </c>
    </row>
    <row r="470" spans="1:3" x14ac:dyDescent="0.2">
      <c r="A470" s="160">
        <v>469</v>
      </c>
      <c r="B470" s="162" t="s">
        <v>581</v>
      </c>
      <c r="C470" s="123" t="s">
        <v>957</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957</v>
      </c>
    </row>
    <row r="597" spans="1:3" x14ac:dyDescent="0.2">
      <c r="A597" s="160">
        <v>596</v>
      </c>
      <c r="B597" s="162" t="s">
        <v>531</v>
      </c>
      <c r="C597" s="123" t="s">
        <v>957</v>
      </c>
    </row>
    <row r="598" spans="1:3" x14ac:dyDescent="0.2">
      <c r="A598" s="160">
        <v>597</v>
      </c>
      <c r="B598" s="162" t="s">
        <v>532</v>
      </c>
      <c r="C598" s="123" t="s">
        <v>957</v>
      </c>
    </row>
    <row r="599" spans="1:3" x14ac:dyDescent="0.2">
      <c r="A599" s="160">
        <v>598</v>
      </c>
      <c r="B599" s="162" t="s">
        <v>533</v>
      </c>
      <c r="C599" s="123" t="s">
        <v>957</v>
      </c>
    </row>
    <row r="600" spans="1:3" x14ac:dyDescent="0.2">
      <c r="A600" s="160">
        <v>599</v>
      </c>
      <c r="B600" s="162" t="s">
        <v>534</v>
      </c>
      <c r="C600" s="123" t="s">
        <v>957</v>
      </c>
    </row>
    <row r="601" spans="1:3" x14ac:dyDescent="0.2">
      <c r="A601" s="160">
        <v>600</v>
      </c>
      <c r="B601" s="162" t="s">
        <v>535</v>
      </c>
      <c r="C601" s="123" t="s">
        <v>957</v>
      </c>
    </row>
    <row r="602" spans="1:3" x14ac:dyDescent="0.2">
      <c r="A602" s="160">
        <v>601</v>
      </c>
      <c r="B602" s="162" t="s">
        <v>536</v>
      </c>
      <c r="C602" s="123" t="s">
        <v>957</v>
      </c>
    </row>
    <row r="603" spans="1:3" x14ac:dyDescent="0.2">
      <c r="A603" s="160">
        <v>602</v>
      </c>
      <c r="B603" s="162" t="s">
        <v>537</v>
      </c>
      <c r="C603" s="123" t="s">
        <v>957</v>
      </c>
    </row>
    <row r="604" spans="1:3" x14ac:dyDescent="0.2">
      <c r="A604" s="160">
        <v>603</v>
      </c>
      <c r="B604" s="162" t="s">
        <v>538</v>
      </c>
      <c r="C604" s="123" t="s">
        <v>957</v>
      </c>
    </row>
    <row r="605" spans="1:3" x14ac:dyDescent="0.2">
      <c r="A605" s="160">
        <v>604</v>
      </c>
      <c r="B605" s="162" t="s">
        <v>539</v>
      </c>
      <c r="C605" s="123" t="s">
        <v>957</v>
      </c>
    </row>
    <row r="606" spans="1:3" x14ac:dyDescent="0.2">
      <c r="A606" s="160">
        <v>605</v>
      </c>
      <c r="B606" s="162" t="s">
        <v>754</v>
      </c>
      <c r="C606" s="120" t="s">
        <v>961</v>
      </c>
    </row>
    <row r="607" spans="1:3" x14ac:dyDescent="0.2">
      <c r="A607" s="160">
        <v>606</v>
      </c>
      <c r="B607" s="162" t="s">
        <v>760</v>
      </c>
      <c r="C607" s="123" t="s">
        <v>957</v>
      </c>
    </row>
    <row r="608" spans="1:3" x14ac:dyDescent="0.2">
      <c r="A608" s="160">
        <v>607</v>
      </c>
      <c r="B608" s="162" t="s">
        <v>761</v>
      </c>
      <c r="C608" s="123" t="s">
        <v>957</v>
      </c>
    </row>
    <row r="609" spans="1:3" x14ac:dyDescent="0.2">
      <c r="A609" s="160">
        <v>608</v>
      </c>
      <c r="B609" s="162" t="s">
        <v>762</v>
      </c>
      <c r="C609" s="123" t="s">
        <v>957</v>
      </c>
    </row>
    <row r="610" spans="1:3" x14ac:dyDescent="0.2">
      <c r="A610" s="160">
        <v>609</v>
      </c>
      <c r="B610" s="162" t="s">
        <v>763</v>
      </c>
      <c r="C610" s="123" t="s">
        <v>957</v>
      </c>
    </row>
    <row r="611" spans="1:3" x14ac:dyDescent="0.2">
      <c r="A611" s="160">
        <v>610</v>
      </c>
      <c r="B611" s="162" t="s">
        <v>764</v>
      </c>
      <c r="C611" s="123" t="s">
        <v>957</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957</v>
      </c>
    </row>
    <row r="621" spans="1:3" x14ac:dyDescent="0.2">
      <c r="A621" s="161">
        <v>620</v>
      </c>
      <c r="B621" s="162" t="s">
        <v>803</v>
      </c>
      <c r="C621" s="164" t="s">
        <v>957</v>
      </c>
    </row>
    <row r="622" spans="1:3" x14ac:dyDescent="0.2">
      <c r="A622" s="161">
        <v>621</v>
      </c>
      <c r="B622" s="162" t="s">
        <v>804</v>
      </c>
      <c r="C622" s="164" t="s">
        <v>957</v>
      </c>
    </row>
    <row r="623" spans="1:3" x14ac:dyDescent="0.2">
      <c r="A623" s="161">
        <v>622</v>
      </c>
      <c r="B623" s="162" t="s">
        <v>805</v>
      </c>
      <c r="C623" s="164" t="s">
        <v>957</v>
      </c>
    </row>
    <row r="624" spans="1:3" x14ac:dyDescent="0.2">
      <c r="A624" s="161">
        <v>623</v>
      </c>
      <c r="B624" s="162" t="s">
        <v>806</v>
      </c>
      <c r="C624" s="164" t="s">
        <v>957</v>
      </c>
    </row>
    <row r="625" spans="1:3" x14ac:dyDescent="0.2">
      <c r="A625" s="161">
        <v>624</v>
      </c>
      <c r="B625" s="162" t="s">
        <v>807</v>
      </c>
      <c r="C625" s="164" t="s">
        <v>957</v>
      </c>
    </row>
    <row r="626" spans="1:3" x14ac:dyDescent="0.2">
      <c r="A626" s="161">
        <v>625</v>
      </c>
      <c r="B626" s="162" t="s">
        <v>808</v>
      </c>
      <c r="C626" s="164" t="s">
        <v>957</v>
      </c>
    </row>
    <row r="627" spans="1:3" x14ac:dyDescent="0.2">
      <c r="A627" s="161">
        <v>626</v>
      </c>
      <c r="B627" s="162" t="s">
        <v>809</v>
      </c>
      <c r="C627" s="164" t="s">
        <v>957</v>
      </c>
    </row>
    <row r="628" spans="1:3" x14ac:dyDescent="0.2">
      <c r="A628" s="161">
        <v>627</v>
      </c>
      <c r="B628" s="162" t="s">
        <v>810</v>
      </c>
      <c r="C628" s="164" t="s">
        <v>957</v>
      </c>
    </row>
    <row r="629" spans="1:3" x14ac:dyDescent="0.2">
      <c r="A629" s="161">
        <v>628</v>
      </c>
      <c r="B629" s="162" t="s">
        <v>811</v>
      </c>
      <c r="C629" s="164" t="s">
        <v>957</v>
      </c>
    </row>
    <row r="630" spans="1:3" x14ac:dyDescent="0.2">
      <c r="A630" s="161">
        <v>629</v>
      </c>
      <c r="B630" s="162" t="s">
        <v>812</v>
      </c>
      <c r="C630" s="164" t="s">
        <v>957</v>
      </c>
    </row>
    <row r="631" spans="1:3" x14ac:dyDescent="0.2">
      <c r="A631" s="161">
        <v>630</v>
      </c>
      <c r="B631" s="162" t="s">
        <v>813</v>
      </c>
      <c r="C631" s="164" t="s">
        <v>957</v>
      </c>
    </row>
    <row r="632" spans="1:3" x14ac:dyDescent="0.2">
      <c r="A632" s="161">
        <v>631</v>
      </c>
      <c r="B632" s="162" t="s">
        <v>814</v>
      </c>
      <c r="C632" s="164" t="s">
        <v>957</v>
      </c>
    </row>
    <row r="633" spans="1:3" x14ac:dyDescent="0.2">
      <c r="A633" s="161">
        <v>632</v>
      </c>
      <c r="B633" s="162" t="s">
        <v>815</v>
      </c>
      <c r="C633" s="164" t="s">
        <v>957</v>
      </c>
    </row>
    <row r="634" spans="1:3" x14ac:dyDescent="0.2">
      <c r="A634" s="161">
        <v>633</v>
      </c>
      <c r="B634" s="162" t="s">
        <v>816</v>
      </c>
      <c r="C634" s="164" t="s">
        <v>957</v>
      </c>
    </row>
    <row r="635" spans="1:3" x14ac:dyDescent="0.2">
      <c r="A635" s="161">
        <v>634</v>
      </c>
      <c r="B635" s="162" t="s">
        <v>817</v>
      </c>
      <c r="C635" s="164" t="s">
        <v>957</v>
      </c>
    </row>
    <row r="636" spans="1:3" x14ac:dyDescent="0.2">
      <c r="A636" s="161">
        <v>635</v>
      </c>
      <c r="B636" s="162" t="s">
        <v>818</v>
      </c>
      <c r="C636" s="164" t="s">
        <v>957</v>
      </c>
    </row>
    <row r="637" spans="1:3" x14ac:dyDescent="0.2">
      <c r="A637" s="161">
        <v>636</v>
      </c>
      <c r="B637" s="162" t="s">
        <v>819</v>
      </c>
      <c r="C637" s="164" t="s">
        <v>957</v>
      </c>
    </row>
    <row r="638" spans="1:3" x14ac:dyDescent="0.2">
      <c r="A638" s="161">
        <v>637</v>
      </c>
      <c r="B638" s="162" t="s">
        <v>820</v>
      </c>
      <c r="C638" s="164" t="s">
        <v>957</v>
      </c>
    </row>
    <row r="639" spans="1:3" x14ac:dyDescent="0.2">
      <c r="A639" s="161">
        <v>638</v>
      </c>
      <c r="B639" s="162" t="s">
        <v>821</v>
      </c>
      <c r="C639" s="164" t="s">
        <v>957</v>
      </c>
    </row>
    <row r="640" spans="1:3" x14ac:dyDescent="0.2">
      <c r="A640" s="161">
        <v>639</v>
      </c>
      <c r="B640" s="162" t="s">
        <v>822</v>
      </c>
      <c r="C640" s="164" t="s">
        <v>957</v>
      </c>
    </row>
    <row r="641" spans="1:3" x14ac:dyDescent="0.2">
      <c r="A641" s="161">
        <v>640</v>
      </c>
      <c r="B641" s="162" t="s">
        <v>823</v>
      </c>
      <c r="C641" s="164" t="s">
        <v>957</v>
      </c>
    </row>
    <row r="642" spans="1:3" x14ac:dyDescent="0.2">
      <c r="A642" s="161">
        <v>641</v>
      </c>
      <c r="B642" s="162" t="s">
        <v>824</v>
      </c>
      <c r="C642" s="164" t="s">
        <v>957</v>
      </c>
    </row>
    <row r="643" spans="1:3" x14ac:dyDescent="0.2">
      <c r="A643" s="161">
        <v>642</v>
      </c>
      <c r="B643" s="162" t="s">
        <v>825</v>
      </c>
      <c r="C643" s="164" t="s">
        <v>957</v>
      </c>
    </row>
    <row r="644" spans="1:3" x14ac:dyDescent="0.2">
      <c r="A644" s="161">
        <v>643</v>
      </c>
      <c r="B644" s="162" t="s">
        <v>826</v>
      </c>
      <c r="C644" s="164" t="s">
        <v>957</v>
      </c>
    </row>
    <row r="645" spans="1:3" x14ac:dyDescent="0.2">
      <c r="A645" s="161">
        <v>644</v>
      </c>
      <c r="B645" s="162" t="s">
        <v>827</v>
      </c>
      <c r="C645" s="164" t="s">
        <v>957</v>
      </c>
    </row>
    <row r="646" spans="1:3" x14ac:dyDescent="0.2">
      <c r="A646" s="161">
        <v>645</v>
      </c>
      <c r="B646" s="162" t="s">
        <v>828</v>
      </c>
      <c r="C646" s="164" t="s">
        <v>957</v>
      </c>
    </row>
    <row r="647" spans="1:3" x14ac:dyDescent="0.2">
      <c r="A647" s="161">
        <v>646</v>
      </c>
      <c r="B647" s="162" t="s">
        <v>829</v>
      </c>
      <c r="C647" s="164" t="s">
        <v>957</v>
      </c>
    </row>
    <row r="648" spans="1:3" x14ac:dyDescent="0.2">
      <c r="A648" s="161">
        <v>647</v>
      </c>
      <c r="B648" s="162" t="s">
        <v>830</v>
      </c>
      <c r="C648" s="164" t="s">
        <v>957</v>
      </c>
    </row>
    <row r="649" spans="1:3" x14ac:dyDescent="0.2">
      <c r="A649" s="161">
        <v>648</v>
      </c>
      <c r="B649" s="162" t="s">
        <v>831</v>
      </c>
      <c r="C649" s="164" t="s">
        <v>957</v>
      </c>
    </row>
    <row r="650" spans="1:3" x14ac:dyDescent="0.2">
      <c r="A650" s="161">
        <v>649</v>
      </c>
      <c r="B650" s="162" t="s">
        <v>832</v>
      </c>
      <c r="C650" s="164" t="s">
        <v>957</v>
      </c>
    </row>
    <row r="651" spans="1:3" x14ac:dyDescent="0.2">
      <c r="A651" s="161">
        <v>650</v>
      </c>
      <c r="B651" s="162" t="s">
        <v>833</v>
      </c>
      <c r="C651" s="164" t="s">
        <v>957</v>
      </c>
    </row>
    <row r="652" spans="1:3" x14ac:dyDescent="0.2">
      <c r="A652" s="161">
        <v>651</v>
      </c>
      <c r="B652" s="162" t="s">
        <v>834</v>
      </c>
      <c r="C652" s="164" t="s">
        <v>957</v>
      </c>
    </row>
    <row r="653" spans="1:3" x14ac:dyDescent="0.2">
      <c r="A653" s="161">
        <v>652</v>
      </c>
      <c r="B653" s="162" t="s">
        <v>835</v>
      </c>
      <c r="C653" s="164" t="s">
        <v>957</v>
      </c>
    </row>
    <row r="654" spans="1:3" x14ac:dyDescent="0.2">
      <c r="A654" s="161">
        <v>653</v>
      </c>
      <c r="B654" s="162" t="s">
        <v>836</v>
      </c>
      <c r="C654" s="164" t="s">
        <v>957</v>
      </c>
    </row>
    <row r="655" spans="1:3" x14ac:dyDescent="0.2">
      <c r="A655" s="161">
        <v>654</v>
      </c>
      <c r="B655" s="162" t="s">
        <v>837</v>
      </c>
      <c r="C655" s="164" t="s">
        <v>957</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42576.59097222222</v>
      </c>
      <c r="D2" s="9"/>
      <c r="N2">
        <v>0</v>
      </c>
      <c r="P2" s="10">
        <v>3552355875</v>
      </c>
      <c r="Q2">
        <v>0</v>
      </c>
      <c r="R2" s="9">
        <v>60</v>
      </c>
      <c r="S2" s="9">
        <v>0</v>
      </c>
      <c r="U2" s="10">
        <v>14</v>
      </c>
      <c r="V2">
        <v>0</v>
      </c>
      <c r="W2">
        <v>0</v>
      </c>
      <c r="X2">
        <v>0</v>
      </c>
      <c r="Z2" s="7">
        <v>3552355875</v>
      </c>
      <c r="AA2">
        <v>0</v>
      </c>
      <c r="AD2" s="7">
        <v>0</v>
      </c>
      <c r="AE2" s="194">
        <f>SUM(AD2,$C$2)</f>
        <v>42576.59097222222</v>
      </c>
      <c r="AF2">
        <f>IF(B2=5,4.95,-1)</f>
        <v>-1</v>
      </c>
      <c r="AG2">
        <v>0</v>
      </c>
      <c r="AH2">
        <v>0</v>
      </c>
    </row>
    <row r="3" spans="1:34" x14ac:dyDescent="0.2">
      <c r="A3" s="7">
        <v>14</v>
      </c>
      <c r="B3">
        <v>6</v>
      </c>
      <c r="C3" s="8">
        <v>42576.59097222222</v>
      </c>
      <c r="G3">
        <v>4</v>
      </c>
      <c r="N3" s="9">
        <v>0</v>
      </c>
      <c r="P3" s="10">
        <v>0</v>
      </c>
      <c r="Q3">
        <v>0</v>
      </c>
      <c r="R3" s="9">
        <v>61</v>
      </c>
      <c r="S3" s="9">
        <v>0</v>
      </c>
      <c r="U3" s="7">
        <v>14</v>
      </c>
      <c r="V3">
        <v>0</v>
      </c>
      <c r="W3">
        <v>0</v>
      </c>
      <c r="X3">
        <v>0</v>
      </c>
      <c r="Z3" s="7">
        <v>0</v>
      </c>
      <c r="AA3">
        <v>0</v>
      </c>
      <c r="AD3" s="7">
        <v>3.4722222222222224E-4</v>
      </c>
      <c r="AE3" s="10">
        <f t="shared" ref="AE3:AE66" si="0">SUM(AD3,$C$2)</f>
        <v>42576.591319444444</v>
      </c>
      <c r="AF3">
        <f t="shared" ref="AF3:AF66" si="1">IF(B3=5,4.95,-1)</f>
        <v>-1</v>
      </c>
      <c r="AG3">
        <v>0</v>
      </c>
      <c r="AH3">
        <v>0</v>
      </c>
    </row>
    <row r="4" spans="1:34" x14ac:dyDescent="0.2">
      <c r="A4" s="7">
        <v>14</v>
      </c>
      <c r="B4">
        <v>6</v>
      </c>
      <c r="C4" s="8">
        <v>42576.938194444447</v>
      </c>
      <c r="N4" s="9">
        <v>0</v>
      </c>
      <c r="P4" s="10">
        <v>0</v>
      </c>
      <c r="Q4">
        <v>0</v>
      </c>
      <c r="R4" s="9">
        <v>62</v>
      </c>
      <c r="S4" s="9">
        <v>0</v>
      </c>
      <c r="U4" s="7">
        <v>14</v>
      </c>
      <c r="V4">
        <v>0</v>
      </c>
      <c r="W4">
        <v>0</v>
      </c>
      <c r="X4">
        <v>0</v>
      </c>
      <c r="Z4" s="7">
        <v>0</v>
      </c>
      <c r="AA4">
        <v>0</v>
      </c>
      <c r="AD4" s="7">
        <v>6.9444444444444447E-4</v>
      </c>
      <c r="AE4" s="10">
        <f t="shared" si="0"/>
        <v>42576.591666666667</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42576.592013888891</v>
      </c>
      <c r="AF5">
        <f t="shared" si="1"/>
        <v>-1</v>
      </c>
      <c r="AG5">
        <v>0</v>
      </c>
      <c r="AH5">
        <v>0</v>
      </c>
    </row>
    <row r="6" spans="1:34" x14ac:dyDescent="0.2">
      <c r="A6" s="7">
        <v>14</v>
      </c>
      <c r="B6">
        <v>4</v>
      </c>
      <c r="C6" s="8"/>
      <c r="N6" s="9">
        <v>0</v>
      </c>
      <c r="P6" s="10">
        <v>0</v>
      </c>
      <c r="Q6">
        <v>0</v>
      </c>
      <c r="R6" s="9">
        <v>64</v>
      </c>
      <c r="S6" s="9">
        <v>0</v>
      </c>
      <c r="U6" s="10">
        <v>14</v>
      </c>
      <c r="V6">
        <v>0</v>
      </c>
      <c r="W6">
        <v>0</v>
      </c>
      <c r="X6">
        <v>0</v>
      </c>
      <c r="Z6" s="7">
        <v>0</v>
      </c>
      <c r="AA6">
        <v>0</v>
      </c>
      <c r="AD6" s="7">
        <v>1.3888888888888889E-3</v>
      </c>
      <c r="AE6" s="10">
        <f t="shared" si="0"/>
        <v>42576.592361111107</v>
      </c>
      <c r="AF6">
        <f t="shared" si="1"/>
        <v>-1</v>
      </c>
      <c r="AG6">
        <v>0</v>
      </c>
      <c r="AH6">
        <v>0</v>
      </c>
    </row>
    <row r="7" spans="1:34" x14ac:dyDescent="0.2">
      <c r="A7" s="7">
        <v>14</v>
      </c>
      <c r="B7">
        <v>4</v>
      </c>
      <c r="C7" s="8"/>
      <c r="N7" s="9">
        <v>0</v>
      </c>
      <c r="P7" s="10">
        <v>0</v>
      </c>
      <c r="Q7">
        <v>0</v>
      </c>
      <c r="R7" s="9">
        <v>65</v>
      </c>
      <c r="S7" s="9">
        <v>0</v>
      </c>
      <c r="U7" s="10">
        <v>14</v>
      </c>
      <c r="V7">
        <v>0</v>
      </c>
      <c r="W7">
        <v>0</v>
      </c>
      <c r="X7">
        <v>0</v>
      </c>
      <c r="Z7" s="7">
        <v>0</v>
      </c>
      <c r="AA7">
        <v>0</v>
      </c>
      <c r="AD7" s="7">
        <v>1.7361111111111099E-3</v>
      </c>
      <c r="AE7" s="10">
        <f t="shared" si="0"/>
        <v>42576.59270833333</v>
      </c>
      <c r="AF7">
        <f t="shared" si="1"/>
        <v>-1</v>
      </c>
      <c r="AG7">
        <v>0</v>
      </c>
      <c r="AH7">
        <v>0</v>
      </c>
    </row>
    <row r="8" spans="1:34" x14ac:dyDescent="0.2">
      <c r="A8" s="7">
        <v>14</v>
      </c>
      <c r="B8">
        <v>3</v>
      </c>
      <c r="C8" s="8"/>
      <c r="N8" s="9">
        <v>0</v>
      </c>
      <c r="P8" s="10">
        <v>0</v>
      </c>
      <c r="Q8">
        <v>0</v>
      </c>
      <c r="R8" s="9">
        <v>66</v>
      </c>
      <c r="S8" s="9">
        <v>0</v>
      </c>
      <c r="U8" s="10">
        <v>14</v>
      </c>
      <c r="V8">
        <v>0</v>
      </c>
      <c r="W8">
        <v>0</v>
      </c>
      <c r="X8">
        <v>0</v>
      </c>
      <c r="Z8" s="7">
        <v>0</v>
      </c>
      <c r="AA8">
        <v>0</v>
      </c>
      <c r="AD8" s="7">
        <v>2.0833333333333298E-3</v>
      </c>
      <c r="AE8" s="10">
        <f t="shared" si="0"/>
        <v>42576.593055555553</v>
      </c>
      <c r="AF8">
        <f t="shared" si="1"/>
        <v>-1</v>
      </c>
      <c r="AG8">
        <v>0</v>
      </c>
      <c r="AH8">
        <v>0</v>
      </c>
    </row>
    <row r="9" spans="1:34" x14ac:dyDescent="0.2">
      <c r="A9" s="7">
        <v>14</v>
      </c>
      <c r="B9">
        <v>3</v>
      </c>
      <c r="C9" s="8"/>
      <c r="N9" s="9">
        <v>0</v>
      </c>
      <c r="P9" s="10">
        <v>0</v>
      </c>
      <c r="Q9">
        <v>0</v>
      </c>
      <c r="R9" s="9">
        <v>67</v>
      </c>
      <c r="S9" s="9">
        <v>0</v>
      </c>
      <c r="U9" s="10">
        <v>14</v>
      </c>
      <c r="V9">
        <v>0</v>
      </c>
      <c r="W9">
        <v>0</v>
      </c>
      <c r="X9">
        <v>0</v>
      </c>
      <c r="Z9" s="7">
        <v>0</v>
      </c>
      <c r="AA9">
        <v>0</v>
      </c>
      <c r="AD9" s="7">
        <v>2.4305555555555599E-3</v>
      </c>
      <c r="AE9" s="10">
        <f t="shared" si="0"/>
        <v>42576.593402777777</v>
      </c>
      <c r="AF9">
        <f t="shared" si="1"/>
        <v>-1</v>
      </c>
      <c r="AG9">
        <v>0</v>
      </c>
      <c r="AH9">
        <v>0</v>
      </c>
    </row>
    <row r="10" spans="1:34" x14ac:dyDescent="0.2">
      <c r="A10" s="7">
        <v>14</v>
      </c>
      <c r="B10">
        <v>3</v>
      </c>
      <c r="C10" s="8"/>
      <c r="N10" s="9">
        <v>0</v>
      </c>
      <c r="P10" s="10">
        <v>0</v>
      </c>
      <c r="Q10">
        <v>0</v>
      </c>
      <c r="R10" s="9">
        <v>68</v>
      </c>
      <c r="S10" s="9">
        <v>0</v>
      </c>
      <c r="U10" s="10">
        <v>14</v>
      </c>
      <c r="V10">
        <v>0</v>
      </c>
      <c r="W10">
        <v>0</v>
      </c>
      <c r="X10">
        <v>0</v>
      </c>
      <c r="Z10" s="7">
        <v>0</v>
      </c>
      <c r="AA10">
        <v>0</v>
      </c>
      <c r="AD10" s="7">
        <v>2.7777777777777801E-3</v>
      </c>
      <c r="AE10" s="10">
        <f t="shared" si="0"/>
        <v>42576.59375</v>
      </c>
      <c r="AF10">
        <f t="shared" si="1"/>
        <v>-1</v>
      </c>
      <c r="AG10">
        <v>0</v>
      </c>
      <c r="AH10">
        <v>0</v>
      </c>
    </row>
    <row r="11" spans="1:34" x14ac:dyDescent="0.2">
      <c r="A11" s="7">
        <v>14</v>
      </c>
      <c r="B11">
        <v>3</v>
      </c>
      <c r="C11" s="8"/>
      <c r="N11" s="9">
        <v>0</v>
      </c>
      <c r="P11" s="10">
        <v>0</v>
      </c>
      <c r="Q11">
        <v>0</v>
      </c>
      <c r="R11" s="9">
        <v>69</v>
      </c>
      <c r="S11" s="9">
        <v>0</v>
      </c>
      <c r="U11" s="10">
        <v>14</v>
      </c>
      <c r="V11">
        <v>0</v>
      </c>
      <c r="W11">
        <v>0</v>
      </c>
      <c r="X11">
        <v>0</v>
      </c>
      <c r="Z11" s="7">
        <v>0</v>
      </c>
      <c r="AA11">
        <v>0</v>
      </c>
      <c r="AD11" s="7">
        <v>3.1250000000000002E-3</v>
      </c>
      <c r="AE11" s="10">
        <f t="shared" si="0"/>
        <v>42576.594097222223</v>
      </c>
      <c r="AF11">
        <f t="shared" si="1"/>
        <v>-1</v>
      </c>
      <c r="AG11">
        <v>0</v>
      </c>
      <c r="AH11">
        <v>0</v>
      </c>
    </row>
    <row r="12" spans="1:34" x14ac:dyDescent="0.2">
      <c r="A12" s="7">
        <v>14</v>
      </c>
      <c r="B12">
        <v>3</v>
      </c>
      <c r="C12" s="8"/>
      <c r="N12" s="9">
        <v>0</v>
      </c>
      <c r="P12" s="10">
        <v>0</v>
      </c>
      <c r="Q12">
        <v>0</v>
      </c>
      <c r="R12" s="9">
        <v>70</v>
      </c>
      <c r="S12" s="9">
        <v>0</v>
      </c>
      <c r="U12" s="10">
        <v>14</v>
      </c>
      <c r="V12">
        <v>0</v>
      </c>
      <c r="W12">
        <v>0</v>
      </c>
      <c r="X12">
        <v>0</v>
      </c>
      <c r="Z12" s="7">
        <v>0</v>
      </c>
      <c r="AA12">
        <v>0</v>
      </c>
      <c r="AD12" s="7">
        <v>3.4722222222222199E-3</v>
      </c>
      <c r="AE12" s="10">
        <f t="shared" si="0"/>
        <v>42576.594444444439</v>
      </c>
      <c r="AF12">
        <f t="shared" si="1"/>
        <v>-1</v>
      </c>
      <c r="AG12">
        <v>0</v>
      </c>
      <c r="AH12">
        <v>0</v>
      </c>
    </row>
    <row r="13" spans="1:34" x14ac:dyDescent="0.2">
      <c r="A13" s="7">
        <v>14</v>
      </c>
      <c r="B13">
        <v>3</v>
      </c>
      <c r="C13" s="8"/>
      <c r="N13" s="9">
        <v>0</v>
      </c>
      <c r="P13" s="10">
        <v>0</v>
      </c>
      <c r="Q13">
        <v>0</v>
      </c>
      <c r="R13" s="9">
        <v>71</v>
      </c>
      <c r="S13" s="9">
        <v>0</v>
      </c>
      <c r="U13" s="10">
        <v>14</v>
      </c>
      <c r="V13">
        <v>0</v>
      </c>
      <c r="W13">
        <v>0</v>
      </c>
      <c r="X13">
        <v>0</v>
      </c>
      <c r="Z13" s="7">
        <v>0</v>
      </c>
      <c r="AA13">
        <v>0</v>
      </c>
      <c r="AD13" s="7">
        <v>3.81944444444444E-3</v>
      </c>
      <c r="AE13" s="10">
        <f t="shared" si="0"/>
        <v>42576.594791666663</v>
      </c>
      <c r="AF13">
        <f t="shared" si="1"/>
        <v>-1</v>
      </c>
      <c r="AG13">
        <v>0</v>
      </c>
      <c r="AH13">
        <v>0</v>
      </c>
    </row>
    <row r="14" spans="1:34" x14ac:dyDescent="0.2">
      <c r="A14" s="7">
        <v>14</v>
      </c>
      <c r="B14">
        <v>3</v>
      </c>
      <c r="C14" s="8"/>
      <c r="N14" s="9">
        <v>0</v>
      </c>
      <c r="P14" s="10">
        <v>0</v>
      </c>
      <c r="Q14">
        <v>0</v>
      </c>
      <c r="R14" s="9">
        <v>72</v>
      </c>
      <c r="S14" s="9">
        <v>0</v>
      </c>
      <c r="U14" s="10">
        <v>14</v>
      </c>
      <c r="V14">
        <v>0</v>
      </c>
      <c r="W14">
        <v>0</v>
      </c>
      <c r="X14">
        <v>0</v>
      </c>
      <c r="Z14" s="7">
        <v>0</v>
      </c>
      <c r="AA14">
        <v>0</v>
      </c>
      <c r="AD14" s="7">
        <v>4.1666666666666701E-3</v>
      </c>
      <c r="AE14" s="10">
        <f t="shared" si="0"/>
        <v>42576.595138888886</v>
      </c>
      <c r="AF14">
        <f t="shared" si="1"/>
        <v>-1</v>
      </c>
      <c r="AG14">
        <v>0</v>
      </c>
      <c r="AH14">
        <v>0</v>
      </c>
    </row>
    <row r="15" spans="1:34" x14ac:dyDescent="0.2">
      <c r="A15" s="7">
        <v>14</v>
      </c>
      <c r="B15">
        <v>3</v>
      </c>
      <c r="C15" s="8"/>
      <c r="N15" s="9">
        <v>0</v>
      </c>
      <c r="P15" s="10">
        <v>0</v>
      </c>
      <c r="Q15">
        <v>0</v>
      </c>
      <c r="R15" s="9">
        <v>73</v>
      </c>
      <c r="S15" s="9">
        <v>0</v>
      </c>
      <c r="U15" s="10">
        <v>14</v>
      </c>
      <c r="V15">
        <v>0</v>
      </c>
      <c r="W15">
        <v>0</v>
      </c>
      <c r="X15">
        <v>0</v>
      </c>
      <c r="Z15" s="7">
        <v>0</v>
      </c>
      <c r="AA15">
        <v>0</v>
      </c>
      <c r="AD15" s="7">
        <v>4.5138888888888902E-3</v>
      </c>
      <c r="AE15" s="10">
        <f t="shared" si="0"/>
        <v>42576.595486111109</v>
      </c>
      <c r="AF15">
        <f t="shared" si="1"/>
        <v>-1</v>
      </c>
      <c r="AG15">
        <v>0</v>
      </c>
      <c r="AH15">
        <v>0</v>
      </c>
    </row>
    <row r="16" spans="1:34" x14ac:dyDescent="0.2">
      <c r="A16" s="7">
        <v>14</v>
      </c>
      <c r="B16">
        <v>3</v>
      </c>
      <c r="C16" s="8"/>
      <c r="N16" s="9">
        <v>0</v>
      </c>
      <c r="P16" s="10">
        <v>0</v>
      </c>
      <c r="Q16">
        <v>0</v>
      </c>
      <c r="R16" s="9">
        <v>74</v>
      </c>
      <c r="S16" s="9">
        <v>0</v>
      </c>
      <c r="U16" s="10">
        <v>14</v>
      </c>
      <c r="V16">
        <v>0</v>
      </c>
      <c r="W16">
        <v>0</v>
      </c>
      <c r="X16">
        <v>0</v>
      </c>
      <c r="Z16" s="7">
        <v>0</v>
      </c>
      <c r="AA16">
        <v>0</v>
      </c>
      <c r="AD16" s="7">
        <v>4.8611111111111103E-3</v>
      </c>
      <c r="AE16" s="10">
        <f t="shared" si="0"/>
        <v>42576.595833333333</v>
      </c>
      <c r="AF16">
        <f t="shared" si="1"/>
        <v>-1</v>
      </c>
      <c r="AG16">
        <v>0</v>
      </c>
      <c r="AH16">
        <v>0</v>
      </c>
    </row>
    <row r="17" spans="1:34" x14ac:dyDescent="0.2">
      <c r="A17" s="7">
        <v>14</v>
      </c>
      <c r="B17">
        <v>3</v>
      </c>
      <c r="C17" s="8"/>
      <c r="N17" s="9">
        <v>0</v>
      </c>
      <c r="P17" s="10">
        <v>0</v>
      </c>
      <c r="Q17">
        <v>0</v>
      </c>
      <c r="R17" s="9">
        <v>75</v>
      </c>
      <c r="S17" s="9">
        <v>0</v>
      </c>
      <c r="U17" s="10">
        <v>14</v>
      </c>
      <c r="V17">
        <v>0</v>
      </c>
      <c r="W17">
        <v>0</v>
      </c>
      <c r="X17">
        <v>0</v>
      </c>
      <c r="Z17" s="7">
        <v>0</v>
      </c>
      <c r="AA17">
        <v>0</v>
      </c>
      <c r="AD17" s="7">
        <v>5.2083333333333296E-3</v>
      </c>
      <c r="AE17" s="10">
        <f t="shared" si="0"/>
        <v>42576.596180555556</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42576.59652777778</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42576.596874999996</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42576.597222222219</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42576.597569444442</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42576.597916666666</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42576.598263888889</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42576.598611111112</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42576.598958333328</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42576.599305555552</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42576.599652777775</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42576.6</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42576.600347222222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42576.600694444445</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42576.601041666661</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42576.601388888885</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42576.601736111108</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42576.602083333331</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42576.602430555555</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42576.602777777778</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42576.603125000001</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42576.603472222218</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42576.603819444441</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42576.604166666664</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42576.604513888888</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42576.604861111111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42576.605208333334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42576.60555555555</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42576.605902777774</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42576.606249999997</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42576.60659722222</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42576.606944444444</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42576.607291666667</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42576.607638888891</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42576.607986111107</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42576.60833333333</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42576.608680555553</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42576.609027777777</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42576.609375</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42576.609722222223</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42576.610069444439</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42576.610416666663</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42576.610763888886</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42576.611111111109</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42576.611458333333</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42576.611805555556</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42576.61215277778</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42576.612499999996</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42576.612847222219</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42576.613194444442</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42576.613541666666</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42576.613888888889</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42576.614236111112</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42576.614583333328</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42576.614930555552</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42576.615277777775</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42576.615624999999</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42576.615972222222</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42576.616319444445</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42576.616666666661</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42576.617013888885</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42576.617361111108</v>
      </c>
      <c r="AF78">
        <f t="shared" si="3"/>
        <v>-1</v>
      </c>
      <c r="AG78">
        <v>0</v>
      </c>
      <c r="AH78">
        <v>0</v>
      </c>
    </row>
    <row r="79" spans="1:34" x14ac:dyDescent="0.2">
      <c r="A79">
        <v>14</v>
      </c>
      <c r="B79">
        <v>4</v>
      </c>
      <c r="C79" s="8"/>
      <c r="D79" s="9"/>
      <c r="E79" s="11"/>
      <c r="F79" s="11"/>
      <c r="N79" s="9">
        <v>0</v>
      </c>
      <c r="P79" s="10">
        <v>0</v>
      </c>
      <c r="Q79">
        <v>0</v>
      </c>
      <c r="R79" s="9">
        <v>0</v>
      </c>
      <c r="S79" s="9">
        <v>0</v>
      </c>
      <c r="U79" s="10">
        <v>14</v>
      </c>
      <c r="V79">
        <v>0</v>
      </c>
      <c r="W79">
        <v>0</v>
      </c>
      <c r="X79">
        <v>0</v>
      </c>
      <c r="Z79">
        <v>0</v>
      </c>
      <c r="AA79">
        <v>0</v>
      </c>
      <c r="AD79" s="7">
        <v>2.6736111111111099E-2</v>
      </c>
      <c r="AE79" s="10">
        <f t="shared" si="2"/>
        <v>42576.617708333331</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42576.618055555555</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42576.618402777778</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42576.618750000001</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42576.619097222218</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42576.619444444441</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42576.619791666664</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42576.620138888888</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42576.620486111111</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42576.620833333334</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42576.62118055555</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42576.621527777774</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42576.621874999997</v>
      </c>
      <c r="AF91">
        <f t="shared" si="3"/>
        <v>-1</v>
      </c>
      <c r="AG91">
        <v>0</v>
      </c>
      <c r="AH91">
        <v>0</v>
      </c>
    </row>
    <row r="92" spans="1:34" x14ac:dyDescent="0.2">
      <c r="A92">
        <v>14</v>
      </c>
      <c r="B92">
        <v>4</v>
      </c>
      <c r="C92" s="8"/>
      <c r="D92" s="9"/>
      <c r="E92" s="11"/>
      <c r="F92" s="11"/>
      <c r="N92" s="9">
        <v>0</v>
      </c>
      <c r="P92" s="10">
        <v>0</v>
      </c>
      <c r="Q92">
        <v>0</v>
      </c>
      <c r="R92" s="9">
        <v>0</v>
      </c>
      <c r="S92" s="9">
        <v>0</v>
      </c>
      <c r="U92" s="10">
        <v>14</v>
      </c>
      <c r="V92">
        <v>0</v>
      </c>
      <c r="W92">
        <v>0</v>
      </c>
      <c r="X92">
        <v>0</v>
      </c>
      <c r="Z92">
        <v>0</v>
      </c>
      <c r="AA92">
        <v>0</v>
      </c>
      <c r="AD92" s="7">
        <v>3.125E-2</v>
      </c>
      <c r="AE92" s="10">
        <f t="shared" si="2"/>
        <v>42576.62222222222</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42576.622569444444</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42576.622916666667</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42576.623263888891</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42576.623611111107</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42576.62395833333</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42576.624305555553</v>
      </c>
      <c r="AF98">
        <f t="shared" si="3"/>
        <v>-1</v>
      </c>
      <c r="AG98">
        <v>0</v>
      </c>
      <c r="AH98">
        <v>0</v>
      </c>
    </row>
    <row r="99" spans="1:34" x14ac:dyDescent="0.2">
      <c r="A99">
        <v>15</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42576.624652777777</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42576.625</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42576.625347222223</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42576.625694444439</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42576.626041666663</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42576.626388888886</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42576.626736111109</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42576.627083333333</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42576.627430555556</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42576.62777777778</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42576.628124999996</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42576.628472222219</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42576.628819444442</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42576.629166666666</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42576.629513888889</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42576.629861111112</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42576.630208333328</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42576.630555555552</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42576.630902777775</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42576.631249999999</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42576.631597222222</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42576.631944444445</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42576.632291666661</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42576.632638888885</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42576.632986111108</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42576.633333333331</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42576.633680555555</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42576.634027777778</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42576.634375000001</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42576.634722222218</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42576.635069444441</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42576.635416666664</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42576.635763888888</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42576.636111111111</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42576.636458333334</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42576.63680555555</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42576.637152777774</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42576.637499999997</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42576.63784722222</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42576.638194444444</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42576.638541666667</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42576.638888888891</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42576.639236111107</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42576.63958333333</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42576.639930555553</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42576.640277777777</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42576.640625</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42576.640972222223</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42576.641319444439</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42576.641666666663</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42576.642013888886</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42576.642361111109</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42576.642708333333</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42576.643055555556</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42576.64340277778</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42576.643749999996</v>
      </c>
      <c r="AF154">
        <f t="shared" si="5"/>
        <v>-1</v>
      </c>
      <c r="AG154">
        <v>0</v>
      </c>
      <c r="AH154">
        <v>0</v>
      </c>
    </row>
    <row r="155" spans="1:34" x14ac:dyDescent="0.2">
      <c r="A155">
        <v>15</v>
      </c>
      <c r="B155">
        <v>5</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42576.644097222219</v>
      </c>
      <c r="AF155">
        <f t="shared" si="5"/>
        <v>4.95</v>
      </c>
      <c r="AG155">
        <v>0</v>
      </c>
      <c r="AH155">
        <v>0</v>
      </c>
    </row>
    <row r="156" spans="1:34" x14ac:dyDescent="0.2">
      <c r="A156">
        <v>15</v>
      </c>
      <c r="B156">
        <v>5</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42576.644444444442</v>
      </c>
      <c r="AF156">
        <f t="shared" si="5"/>
        <v>4.95</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42576.644791666666</v>
      </c>
      <c r="AF157">
        <f t="shared" si="5"/>
        <v>-1</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42576.645138888889</v>
      </c>
      <c r="AF158">
        <f t="shared" si="5"/>
        <v>-1</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42576.645486111112</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42576.645833333328</v>
      </c>
      <c r="AF160">
        <f t="shared" si="5"/>
        <v>-1</v>
      </c>
      <c r="AG160">
        <v>0</v>
      </c>
      <c r="AH160">
        <v>0</v>
      </c>
    </row>
    <row r="161" spans="1:34" x14ac:dyDescent="0.2">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42576.646180555552</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42576.646527777775</v>
      </c>
      <c r="AF162">
        <f t="shared" si="5"/>
        <v>-1</v>
      </c>
      <c r="AG162">
        <v>0</v>
      </c>
      <c r="AH162">
        <v>0</v>
      </c>
    </row>
    <row r="163" spans="1:34" x14ac:dyDescent="0.2">
      <c r="A163">
        <v>15</v>
      </c>
      <c r="B163">
        <v>4</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42576.646874999999</v>
      </c>
      <c r="AF163">
        <f t="shared" si="5"/>
        <v>-1</v>
      </c>
      <c r="AG163">
        <v>0</v>
      </c>
      <c r="AH163">
        <v>0</v>
      </c>
    </row>
    <row r="164" spans="1:34" x14ac:dyDescent="0.2">
      <c r="A164">
        <v>15</v>
      </c>
      <c r="B164">
        <v>4</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42576.647222222222</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42576.647569444445</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42576.647916666661</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42576.648263888885</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42576.648611111108</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42576.648958333331</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42576.649305555555</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42576.649652777778</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42576.65</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42576.650347222218</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42576.650694444441</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42576.651041666664</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42576.651388888888</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42576.651736111111</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42576.652083333334</v>
      </c>
      <c r="AF178">
        <f t="shared" si="5"/>
        <v>-1</v>
      </c>
      <c r="AG178">
        <v>0</v>
      </c>
      <c r="AH178">
        <v>0</v>
      </c>
    </row>
    <row r="179" spans="1:34" x14ac:dyDescent="0.2">
      <c r="A179">
        <v>15</v>
      </c>
      <c r="B179">
        <v>4</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42576.65243055555</v>
      </c>
      <c r="AF179">
        <f t="shared" si="5"/>
        <v>-1</v>
      </c>
      <c r="AG179">
        <v>0</v>
      </c>
      <c r="AH179">
        <v>0</v>
      </c>
    </row>
    <row r="180" spans="1:34" x14ac:dyDescent="0.2">
      <c r="A180">
        <v>15</v>
      </c>
      <c r="B180">
        <v>4</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42576.652777777774</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42576.653124999997</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42576.65347222222</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42576.653819444444</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42576.654166666667</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42576.654513888891</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42576.654861111107</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42576.65520833333</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42576.655555555553</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42576.655902777777</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42576.65625</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42576.656597222223</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42576.656944444439</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42576.657291666663</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42576.657638888886</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42576.657986111109</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42576.658333333333</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42576.658680555556</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42576.65902777778</v>
      </c>
      <c r="AF198">
        <f t="shared" si="7"/>
        <v>-1</v>
      </c>
      <c r="AG198">
        <v>0</v>
      </c>
      <c r="AH198">
        <v>0</v>
      </c>
    </row>
    <row r="199" spans="1:34" x14ac:dyDescent="0.2">
      <c r="A199">
        <v>15</v>
      </c>
      <c r="B199">
        <v>3</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42576.659374999996</v>
      </c>
      <c r="AF199">
        <f t="shared" si="7"/>
        <v>-1</v>
      </c>
      <c r="AG199">
        <v>0</v>
      </c>
      <c r="AH199">
        <v>0</v>
      </c>
    </row>
    <row r="200" spans="1:34" x14ac:dyDescent="0.2">
      <c r="A200">
        <v>15</v>
      </c>
      <c r="B200">
        <v>3</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42576.659722222219</v>
      </c>
      <c r="AF200">
        <f t="shared" si="7"/>
        <v>-1</v>
      </c>
      <c r="AG200">
        <v>0</v>
      </c>
      <c r="AH200">
        <v>0</v>
      </c>
    </row>
    <row r="201" spans="1:34" x14ac:dyDescent="0.2">
      <c r="A201">
        <v>15</v>
      </c>
      <c r="B201">
        <v>3</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42576.660069444442</v>
      </c>
      <c r="AF201">
        <f t="shared" si="7"/>
        <v>-1</v>
      </c>
      <c r="AG201">
        <v>0</v>
      </c>
      <c r="AH201">
        <v>0</v>
      </c>
    </row>
    <row r="202" spans="1:34" x14ac:dyDescent="0.2">
      <c r="A202">
        <v>15</v>
      </c>
      <c r="B202">
        <v>3</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42576.660416666666</v>
      </c>
      <c r="AF202">
        <f t="shared" si="7"/>
        <v>-1</v>
      </c>
      <c r="AG202">
        <v>0</v>
      </c>
      <c r="AH202">
        <v>0</v>
      </c>
    </row>
    <row r="203" spans="1:34" x14ac:dyDescent="0.2">
      <c r="A203">
        <v>15</v>
      </c>
      <c r="B203">
        <v>3</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42576.660763888889</v>
      </c>
      <c r="AF203">
        <f t="shared" si="7"/>
        <v>-1</v>
      </c>
      <c r="AG203">
        <v>0</v>
      </c>
      <c r="AH203">
        <v>0</v>
      </c>
    </row>
    <row r="204" spans="1:34" x14ac:dyDescent="0.2">
      <c r="A204">
        <v>15</v>
      </c>
      <c r="B204">
        <v>3</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42576.661111111112</v>
      </c>
      <c r="AF204">
        <f t="shared" si="7"/>
        <v>-1</v>
      </c>
      <c r="AG204">
        <v>0</v>
      </c>
      <c r="AH204">
        <v>0</v>
      </c>
    </row>
    <row r="205" spans="1:34" x14ac:dyDescent="0.2">
      <c r="A205">
        <v>15</v>
      </c>
      <c r="B205">
        <v>3</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42576.661458333328</v>
      </c>
      <c r="AF205">
        <f t="shared" si="7"/>
        <v>-1</v>
      </c>
      <c r="AG205">
        <v>0</v>
      </c>
      <c r="AH205">
        <v>0</v>
      </c>
    </row>
    <row r="206" spans="1:34" x14ac:dyDescent="0.2">
      <c r="A206">
        <v>15</v>
      </c>
      <c r="B206">
        <v>3</v>
      </c>
      <c r="C206" s="8"/>
      <c r="D206" s="9"/>
      <c r="E206" s="11"/>
      <c r="F206" s="11"/>
      <c r="N206" s="9">
        <v>0</v>
      </c>
      <c r="P206" s="10">
        <v>0</v>
      </c>
      <c r="Q206">
        <v>0</v>
      </c>
      <c r="R206" s="9">
        <v>0</v>
      </c>
      <c r="S206" s="9">
        <v>0</v>
      </c>
      <c r="U206" s="10">
        <v>15</v>
      </c>
      <c r="V206">
        <v>0</v>
      </c>
      <c r="W206">
        <v>0</v>
      </c>
      <c r="X206">
        <v>0</v>
      </c>
      <c r="Z206">
        <v>0</v>
      </c>
      <c r="AA206">
        <v>0</v>
      </c>
      <c r="AD206" s="7">
        <v>7.0833333333333304E-2</v>
      </c>
      <c r="AE206" s="10">
        <f t="shared" si="6"/>
        <v>42576.661805555552</v>
      </c>
      <c r="AF206">
        <f t="shared" si="7"/>
        <v>-1</v>
      </c>
      <c r="AG206">
        <v>0</v>
      </c>
      <c r="AH206">
        <v>0</v>
      </c>
    </row>
    <row r="207" spans="1:34" x14ac:dyDescent="0.2">
      <c r="A207">
        <v>15</v>
      </c>
      <c r="B207">
        <v>3</v>
      </c>
      <c r="C207" s="8"/>
      <c r="D207" s="9"/>
      <c r="E207" s="11"/>
      <c r="F207" s="11"/>
      <c r="N207" s="9">
        <v>0</v>
      </c>
      <c r="P207" s="10">
        <v>0</v>
      </c>
      <c r="Q207">
        <v>0</v>
      </c>
      <c r="R207" s="9">
        <v>0</v>
      </c>
      <c r="S207" s="9">
        <v>0</v>
      </c>
      <c r="U207" s="10">
        <v>15</v>
      </c>
      <c r="V207">
        <v>0</v>
      </c>
      <c r="W207">
        <v>0</v>
      </c>
      <c r="X207">
        <v>0</v>
      </c>
      <c r="Z207">
        <v>0</v>
      </c>
      <c r="AA207">
        <v>0</v>
      </c>
      <c r="AD207" s="7">
        <v>7.1180555555555594E-2</v>
      </c>
      <c r="AE207" s="10">
        <f t="shared" si="6"/>
        <v>42576.662152777775</v>
      </c>
      <c r="AF207">
        <f t="shared" si="7"/>
        <v>-1</v>
      </c>
      <c r="AG207">
        <v>0</v>
      </c>
      <c r="AH207">
        <v>0</v>
      </c>
    </row>
    <row r="208" spans="1:34" x14ac:dyDescent="0.2">
      <c r="A208">
        <v>15</v>
      </c>
      <c r="B208">
        <v>3</v>
      </c>
      <c r="C208" s="8"/>
      <c r="D208" s="9"/>
      <c r="E208" s="11"/>
      <c r="F208" s="11"/>
      <c r="N208" s="9">
        <v>0</v>
      </c>
      <c r="P208" s="10">
        <v>0</v>
      </c>
      <c r="Q208">
        <v>0</v>
      </c>
      <c r="R208" s="9">
        <v>0</v>
      </c>
      <c r="S208" s="9">
        <v>0</v>
      </c>
      <c r="U208" s="10">
        <v>15</v>
      </c>
      <c r="V208">
        <v>0</v>
      </c>
      <c r="W208">
        <v>0</v>
      </c>
      <c r="X208">
        <v>0</v>
      </c>
      <c r="Z208">
        <v>0</v>
      </c>
      <c r="AA208">
        <v>0</v>
      </c>
      <c r="AD208" s="7">
        <v>7.1527777777777801E-2</v>
      </c>
      <c r="AE208" s="10">
        <f t="shared" si="6"/>
        <v>42576.662499999999</v>
      </c>
      <c r="AF208">
        <f t="shared" si="7"/>
        <v>-1</v>
      </c>
      <c r="AG208">
        <v>0</v>
      </c>
      <c r="AH208">
        <v>0</v>
      </c>
    </row>
    <row r="209" spans="1:34" x14ac:dyDescent="0.2">
      <c r="A209">
        <v>15</v>
      </c>
      <c r="B209">
        <v>3</v>
      </c>
      <c r="C209" s="8"/>
      <c r="D209" s="9"/>
      <c r="E209" s="11"/>
      <c r="F209" s="11"/>
      <c r="N209" s="9">
        <v>0</v>
      </c>
      <c r="P209" s="10">
        <v>0</v>
      </c>
      <c r="Q209">
        <v>0</v>
      </c>
      <c r="R209" s="9">
        <v>0</v>
      </c>
      <c r="S209" s="9">
        <v>0</v>
      </c>
      <c r="U209" s="10">
        <v>15</v>
      </c>
      <c r="V209">
        <v>0</v>
      </c>
      <c r="W209">
        <v>0</v>
      </c>
      <c r="X209">
        <v>0</v>
      </c>
      <c r="Z209">
        <v>0</v>
      </c>
      <c r="AA209">
        <v>0</v>
      </c>
      <c r="AD209" s="7">
        <v>7.1874999999999994E-2</v>
      </c>
      <c r="AE209" s="10">
        <f t="shared" si="6"/>
        <v>42576.662847222222</v>
      </c>
      <c r="AF209">
        <f t="shared" si="7"/>
        <v>-1</v>
      </c>
      <c r="AG209">
        <v>0</v>
      </c>
      <c r="AH209">
        <v>0</v>
      </c>
    </row>
    <row r="210" spans="1:34" x14ac:dyDescent="0.2">
      <c r="A210">
        <v>15</v>
      </c>
      <c r="B210">
        <v>3</v>
      </c>
      <c r="C210" s="8"/>
      <c r="D210" s="9"/>
      <c r="E210" s="11"/>
      <c r="F210" s="11"/>
      <c r="N210" s="9">
        <v>0</v>
      </c>
      <c r="P210" s="10">
        <v>0</v>
      </c>
      <c r="Q210">
        <v>0</v>
      </c>
      <c r="R210" s="9">
        <v>0</v>
      </c>
      <c r="S210" s="9">
        <v>0</v>
      </c>
      <c r="U210" s="10">
        <v>15</v>
      </c>
      <c r="V210">
        <v>0</v>
      </c>
      <c r="W210">
        <v>0</v>
      </c>
      <c r="X210">
        <v>0</v>
      </c>
      <c r="Z210">
        <v>0</v>
      </c>
      <c r="AA210">
        <v>0</v>
      </c>
      <c r="AD210" s="7">
        <v>7.2222222222222202E-2</v>
      </c>
      <c r="AE210" s="10">
        <f t="shared" si="6"/>
        <v>42576.663194444445</v>
      </c>
      <c r="AF210">
        <f t="shared" si="7"/>
        <v>-1</v>
      </c>
      <c r="AG210">
        <v>0</v>
      </c>
      <c r="AH210">
        <v>0</v>
      </c>
    </row>
    <row r="211" spans="1:34" x14ac:dyDescent="0.2">
      <c r="A211">
        <v>15</v>
      </c>
      <c r="B211">
        <v>3</v>
      </c>
      <c r="C211" s="8"/>
      <c r="D211" s="9"/>
      <c r="E211" s="11"/>
      <c r="F211" s="11"/>
      <c r="N211" s="9">
        <v>0</v>
      </c>
      <c r="P211" s="10">
        <v>0</v>
      </c>
      <c r="Q211">
        <v>0</v>
      </c>
      <c r="R211" s="9">
        <v>0</v>
      </c>
      <c r="S211" s="9">
        <v>0</v>
      </c>
      <c r="U211" s="10">
        <v>15</v>
      </c>
      <c r="V211">
        <v>0</v>
      </c>
      <c r="W211">
        <v>0</v>
      </c>
      <c r="X211">
        <v>0</v>
      </c>
      <c r="Z211">
        <v>0</v>
      </c>
      <c r="AA211">
        <v>0</v>
      </c>
      <c r="AD211" s="7">
        <v>7.2569444444444506E-2</v>
      </c>
      <c r="AE211" s="10">
        <f t="shared" si="6"/>
        <v>42576.663541666661</v>
      </c>
      <c r="AF211">
        <f t="shared" si="7"/>
        <v>-1</v>
      </c>
      <c r="AG211">
        <v>0</v>
      </c>
      <c r="AH211">
        <v>0</v>
      </c>
    </row>
    <row r="212" spans="1:34" x14ac:dyDescent="0.2">
      <c r="A212">
        <v>15</v>
      </c>
      <c r="B212">
        <v>3</v>
      </c>
      <c r="C212" s="8"/>
      <c r="D212" s="9"/>
      <c r="E212" s="11"/>
      <c r="F212" s="11"/>
      <c r="N212" s="9">
        <v>0</v>
      </c>
      <c r="P212" s="10">
        <v>0</v>
      </c>
      <c r="Q212">
        <v>0</v>
      </c>
      <c r="R212" s="9">
        <v>0</v>
      </c>
      <c r="S212" s="9">
        <v>0</v>
      </c>
      <c r="U212" s="10">
        <v>15</v>
      </c>
      <c r="V212">
        <v>0</v>
      </c>
      <c r="W212">
        <v>0</v>
      </c>
      <c r="X212">
        <v>0</v>
      </c>
      <c r="Z212">
        <v>0</v>
      </c>
      <c r="AA212">
        <v>0</v>
      </c>
      <c r="AD212" s="7">
        <v>7.2916666666666699E-2</v>
      </c>
      <c r="AE212" s="10">
        <f t="shared" si="6"/>
        <v>42576.663888888885</v>
      </c>
      <c r="AF212">
        <f t="shared" si="7"/>
        <v>-1</v>
      </c>
      <c r="AG212">
        <v>0</v>
      </c>
      <c r="AH212">
        <v>0</v>
      </c>
    </row>
    <row r="213" spans="1:34" x14ac:dyDescent="0.2">
      <c r="A213">
        <v>15</v>
      </c>
      <c r="B213">
        <v>6</v>
      </c>
      <c r="C213" s="8"/>
      <c r="D213" s="9"/>
      <c r="E213" s="11"/>
      <c r="F213" s="11"/>
      <c r="N213" s="9">
        <v>0</v>
      </c>
      <c r="P213" s="10">
        <v>0</v>
      </c>
      <c r="Q213">
        <v>0</v>
      </c>
      <c r="R213" s="9">
        <v>0</v>
      </c>
      <c r="S213" s="9">
        <v>0</v>
      </c>
      <c r="U213" s="10">
        <v>15</v>
      </c>
      <c r="V213">
        <v>0</v>
      </c>
      <c r="W213">
        <v>0</v>
      </c>
      <c r="X213">
        <v>0</v>
      </c>
      <c r="Z213">
        <v>0</v>
      </c>
      <c r="AA213">
        <v>0</v>
      </c>
      <c r="AD213" s="7">
        <v>7.3263888888888906E-2</v>
      </c>
      <c r="AE213" s="10">
        <f t="shared" si="6"/>
        <v>42576.664236111108</v>
      </c>
      <c r="AF213">
        <f t="shared" si="7"/>
        <v>-1</v>
      </c>
      <c r="AG213">
        <v>0</v>
      </c>
      <c r="AH213">
        <v>0</v>
      </c>
    </row>
    <row r="214" spans="1:34" x14ac:dyDescent="0.2">
      <c r="A214">
        <v>11</v>
      </c>
      <c r="B214">
        <v>0</v>
      </c>
      <c r="C214" s="8"/>
      <c r="D214" s="9"/>
      <c r="E214" s="11"/>
      <c r="F214" s="11"/>
      <c r="N214" s="9">
        <v>0</v>
      </c>
      <c r="P214" s="10">
        <v>0</v>
      </c>
      <c r="Q214">
        <v>0</v>
      </c>
      <c r="R214" s="9">
        <v>0</v>
      </c>
      <c r="S214" s="9">
        <v>0</v>
      </c>
      <c r="U214" s="10">
        <v>15</v>
      </c>
      <c r="V214">
        <v>0</v>
      </c>
      <c r="W214">
        <v>0</v>
      </c>
      <c r="X214">
        <v>0</v>
      </c>
      <c r="Z214">
        <v>0</v>
      </c>
      <c r="AA214">
        <v>0</v>
      </c>
      <c r="AD214" s="7">
        <v>7.3611111111111099E-2</v>
      </c>
      <c r="AE214" s="10">
        <f t="shared" si="6"/>
        <v>42576.664583333331</v>
      </c>
      <c r="AF214">
        <f t="shared" si="7"/>
        <v>-1</v>
      </c>
      <c r="AG214">
        <v>0</v>
      </c>
      <c r="AH214">
        <v>0</v>
      </c>
    </row>
    <row r="215" spans="1:34" x14ac:dyDescent="0.2">
      <c r="A215">
        <v>0</v>
      </c>
      <c r="B215">
        <v>0</v>
      </c>
      <c r="C215" s="8"/>
      <c r="D215" s="9"/>
      <c r="E215" s="11"/>
      <c r="F215" s="11"/>
      <c r="N215" s="9">
        <v>0</v>
      </c>
      <c r="P215" s="10">
        <v>0</v>
      </c>
      <c r="Q215">
        <v>0</v>
      </c>
      <c r="R215" s="9">
        <v>0</v>
      </c>
      <c r="S215" s="9">
        <v>0</v>
      </c>
      <c r="U215" s="10">
        <v>22</v>
      </c>
      <c r="V215">
        <v>0</v>
      </c>
      <c r="W215">
        <v>0</v>
      </c>
      <c r="X215">
        <v>0</v>
      </c>
      <c r="Z215">
        <v>0</v>
      </c>
      <c r="AA215">
        <v>0</v>
      </c>
      <c r="AD215" s="7">
        <v>7.3958333333333307E-2</v>
      </c>
      <c r="AE215" s="10">
        <f t="shared" si="6"/>
        <v>42576.664930555555</v>
      </c>
      <c r="AF215">
        <f t="shared" si="7"/>
        <v>-1</v>
      </c>
      <c r="AG215">
        <v>0</v>
      </c>
      <c r="AH215">
        <v>0</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42576.665277777778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42576.665625000001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42576.665972222218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42576.666319444441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42576.666666666664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42576.667013888888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42576.667361111111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42576.667708333334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42576.66805555555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42576.668402777774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42576.668749999997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42576.66909722222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42576.669444444444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42576.669791666667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42576.670138888891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42576.670486111107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42576.67083333333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42576.671180555553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42576.671527777777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42576.671875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42576.672222222223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42576.672569444439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42576.672916666663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42576.673263888886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42576.673611111109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42576.673958333333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42576.674305555556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42576.67465277778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42576.674999999996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42576.675347222219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42576.675694444442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42576.676041666666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42576.676388888889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42576.676736111112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42576.677083333328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42576.677430555552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42576.677777777775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42576.678124999999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42576.678472222222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42576.678819444445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42576.679166666661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42576.679513888885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42576.679861111108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42576.680208333331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42576.680555555555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42576.680902777778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42576.681250000001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42576.681597222218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42576.681944444441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42576.682291666664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42576.682638888888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42576.682986111111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42576.683333333334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42576.68368055555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42576.684027777774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42576.684374999997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42576.68472222222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42576.685069444444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42576.685416666667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42576.685763888891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42576.686111111107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42576.68645833333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42576.686805555553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42576.687152777777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42576.6875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42576.687847222223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42576.688194444439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42576.688541666663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42576.688888888886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42576.689236111109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42576.689583333333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42576.689930555556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42576.69027777778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42576.690624999996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42576.690972222219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42576.691319444442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42576.691666666666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42576.692013888889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42576.692361111112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42576.692708333328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42576.693055555552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42576.693402777775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42576.693749999999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42576.694097222222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42576.694444444445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42576.694791666661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42576.695138888885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42576.695486111108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42576.695833333331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42576.696180555555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42576.696527777778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42576.696875000001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42576.697222222218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42576.697569444441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42576.697916666664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42576.698263888888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42576.698611111111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42576.698958333334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42576.69930555555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42576.699652777774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42576.7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42576.70034722222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42576.700694444444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42576.701041666667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42576.701388888891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42576.701736111107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42576.70208333333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42576.702430555553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42576.702777777777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42576.703125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42576.703472222223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42576.703819444439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42576.704166666663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42576.704513888886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42576.704861111109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42576.705208333333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42576.705555555556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42576.70590277778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42576.706249999996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42576.706597222219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42576.706944444442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42576.707291666666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42576.707638888889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42576.707986111112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42576.708333333328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42576.708680555552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42576.709027777775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42576.709374999999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42576.709722222222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42576.710069444445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42576.710416666661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42576.710763888885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42576.711111111108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42576.711458333331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42576.711805555555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42576.712152777778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42576.712500000001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42576.712847222218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42576.713194444441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42576.713541666664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42576.713888888888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42576.714236111111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42576.714583333334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42576.71493055555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42576.715277777774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42576.715624999997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42576.71597222222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42576.716319444444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42576.716666666667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42576.717013888891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42576.717361111107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42576.71770833333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42576.718055555553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42576.718402777777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42576.71875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42576.719097222223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42576.719444444439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42576.719791666663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42576.720138888886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42576.720486111109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42576.720833333333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42576.721180555556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42576.72152777778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42576.721874999996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42576.722222222219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42576.722569444442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42576.722916666666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42576.723263888889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42576.723611111112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42576.723958333328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42576.724305555552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42576.724652777775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42576.724999999999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42576.725347222222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42576.725694444445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42576.726041666661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42576.726388888885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42576.726736111108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42576.727083333331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42576.727430555555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42576.727777777778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42576.728125000001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42576.728472222218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42576.728819444441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42576.729166666664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42576.729513888888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42576.729861111111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42576.730208333334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42576.73055555555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42576.730902777774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42576.731249999997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42576.73159722222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42576.731944444444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42576.732291666667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42576.732638888891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42576.732986111107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42576.73333333333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42576.733680555553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42576.734027777777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42576.734375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42576.734722222223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42576.735069444439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42576.735416666663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42576.735763888886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42576.736111111109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42576.736458333333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42576.736805555556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42576.73715277778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42576.737499999996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42576.737847222219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42576.738194444442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42576.738541666666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42576.738888888889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42576.739236111112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42576.739583333328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42576.739930555552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42576.740277777775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42576.740624999999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42576.740972222222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42576.741319444445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42576.741666666661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42576.742013888885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42576.742361111108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42576.742708333331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42576.743055555555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42576.743402777778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42576.743750000001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42576.744097222218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42576.744444444441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42576.744791666664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42576.745138888888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42576.745486111111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42576.745833333334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42576.74618055555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42576.746527777774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42576.746874999997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42576.74722222222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42576.747569444444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42576.747916666667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42576.748263888891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42576.748611111107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42576.74895833333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42576.749305555553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42576.749652777777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42576.75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42576.750347222223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42576.750694444439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42576.751041666663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42576.751388888886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42576.751736111109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42576.752083333333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42576.752430555556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42576.75277777778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42576.753124999996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42576.753472222219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42576.753819444442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42576.754166666666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42576.754513888889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42576.754861111112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42576.755208333328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42576.755555555552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42576.755902777775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42576.756249999999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42576.756597222222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42576.756944444445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42576.757291666661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42576.757638888885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42576.757986111108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42576.758333333331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42576.758680555555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42576.759027777778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42576.759375000001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42576.759722222218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42576.760069444441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42576.760416666664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42576.760763888888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42576.761111111111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42576.761458333334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42576.76180555555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42576.762152777774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42576.762499999997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42576.76284722222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42576.763194444444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42576.763541666667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42576.763888888891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42576.764236111107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42576.76458333333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42576.764930555553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42576.765277777777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42576.765625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42576.765972222223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42576.766319444439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42576.766666666663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42576.767013888886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42576.767361111109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42576.767708333333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42576.768055555556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42576.76840277778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42576.768749999996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42576.769097222219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42576.769444444442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42576.769791666666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42576.770138888889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42576.770486111112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42576.770833333328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42576.771180555552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42576.771527777775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42576.771874999999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42576.772222222222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42576.772569444445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42576.772916666661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42576.773263888885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42576.773611111108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42576.773958333331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42576.774305555555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42576.774652777778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42576.775000000001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42576.775347222218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42576.775694444441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42576.776041666664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42576.776388888888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42576.776736111111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42576.777083333334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42576.77743055555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42576.777777777774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42576.778124999997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42576.77847222222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42576.778819444444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42576.779166666667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42576.779513888891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42576.779861111107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42576.78020833333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42576.780555555553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42576.780902777777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42576.78125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42576.781597222223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42576.781944444439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42576.782291666663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42576.782638888886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42576.782986111109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42576.783333333333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42576.783680555556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42576.78402777778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42576.784374999996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42576.784722222219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42576.785069444442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42576.785416666666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42576.785763888889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42576.786111111112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42576.786458333328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42576.786805555552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42576.787152777775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42576.787499999999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42576.787847222222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42576.788194444445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42576.788541666661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42576.788888888885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42576.789236111108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42576.789583333331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42576.789930555555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42576.790277777778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42576.790625000001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42576.790972222218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42576.791319444441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42576.791666666664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42576.792013888888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42576.792361111111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42576.792708333334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42576.79305555555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42576.793402777774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42576.793749999997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42576.79409722222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42576.794444444444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42576.794791666667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42576.795138888891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42576.795486111107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42576.79583333333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42576.796180555553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42576.796527777777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42576.796875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42576.797222222223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42576.797569444439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42576.797916666663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42576.798263888886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42576.798611111109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42576.798958333333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42576.799305555556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42576.79965277778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42576.799999999996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42576.800347222219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42576.800694444442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42576.801041666666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42576.801388888889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42576.801736111112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42576.802083333328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42576.802430555552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42576.802777777775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42576.803124999999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42576.803472222222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42576.803819444445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42576.804166666661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42576.804513888885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42576.804861111108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42576.805208333331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42576.805555555555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42576.805902777778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42576.806250000001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42576.806597222218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42576.806944444441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42576.807291666664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42576.807638888888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42576.807986111111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42576.808333333334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42576.80868055555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42576.809027777774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42576.809374999997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42576.80972222222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42576.810069444444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42576.810416666667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42576.810763888891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42576.811111111107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42576.81145833333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42576.811805555553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42576.812152777777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42576.8125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42576.812847222223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42576.813194444439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42576.813541666663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42576.813888888886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42576.814236111109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42576.814583333333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42576.814930555556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42576.81527777778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42576.815624999996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42576.815972222219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42576.816319444442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42576.816666666666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42576.817013888889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42576.817361111112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42576.817708333328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42576.818055555552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42576.818402777775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42576.818749999999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42576.819097222222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42576.819444444445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42576.819791666661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42576.820138888885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42576.820486111108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42576.820833333331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42576.821180555555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42576.821527777778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42576.821875000001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42576.822222222218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42576.822569444441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42576.822916666664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42576.823263888888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42576.823611111111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42576.823958333334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42576.82430555555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42576.824652777774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42576.824999999997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42576.82534722222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42576.825694444444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42576.826041666667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42576.826388888891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42576.826736111107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42576.82708333333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42576.827430555553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42576.827777777777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42576.828125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42576.828472222223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42576.828819444439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42576.829166666663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42576.829513888886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42576.829861111109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42576.830208333333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42576.830555555556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42576.83090277778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42576.831249999996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42576.831597222219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42576.831944444442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42576.832291666666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42576.832638888889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42576.832986111112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42576.833333333328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42576.833680555552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42576.834027777775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42576.834374999999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42576.834722222222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42576.835069444445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42576.835416666661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42576.835763888885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42576.836111111108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42576.836458333331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42576.836805555555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42576.837152777778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42576.837500000001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42576.837847222218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42576.838194444441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42576.838541666664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42576.838888888888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42576.839236111111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42576.839583333334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42576.83993055555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42576.840277777774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42576.840624999997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42576.84097222222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42576.841319444444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42576.841666666667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42576.842013888891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42576.842361111107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42576.84270833333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42576.843055555553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42576.843402777777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42576.84375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42576.844097222223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42576.844444444439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42576.844791666663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42576.845138888886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42576.845486111109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42576.845833333333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42576.846180555556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42576.84652777778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42576.846874999996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42576.847222222219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42576.847569444442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42576.847916666666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42576.848263888889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42576.848611111112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42576.848958333328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42576.849305555552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42576.849652777775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42576.85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42576.850347222222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42576.850694444445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42576.851041666661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42576.851388888885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42576.851736111108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42576.852083333331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42576.852430555555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42576.852777777778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42576.853125000001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42576.853472222218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42576.853819444441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42576.854166666664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42576.854513888888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42576.854861111111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42576.855208333334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42576.85555555555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42576.855902777774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42576.856249999997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42576.85659722222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42576.856944444444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42576.857291666667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42576.857638888891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42576.857986111107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42576.85833333333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42576.858680555553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42576.859027777777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42576.859375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42576.859722222223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42576.860069444439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42576.860416666663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42576.860763888886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42576.861111111109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42576.861458333333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42576.861805555556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42576.86215277778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42576.862499999996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42576.862847222219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42576.863194444442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42576.863541666666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42576.863888888889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42576.864236111112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42576.864583333328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42576.864930555552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42576.865277777775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42576.865624999999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42576.865972222222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42576.866319444445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42576.866666666661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42576.867013888885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42576.867361111108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42576.867708333331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42576.868055555555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42576.868402777778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42576.868750000001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42576.869097222218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42576.869444444441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42576.869791666664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42576.870138888888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42576.870486111111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42576.870833333334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42576.87118055555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42576.871527777774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42576.871874999997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42576.87222222222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42576.872569444444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42576.872916666667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42576.873263888891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42576.873611111107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42576.87395833333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42576.874305555553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42576.874652777777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42576.875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42576.875347222223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42576.875694444439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42576.876041666663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42576.876388888886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42576.876736111109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42576.877083333333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42576.877430555556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42576.87777777778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42576.878124999996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42576.878472222219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42576.878819444442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42576.879166666666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42576.879513888889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42576.879861111112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42576.880208333328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42576.880555555552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42576.880902777775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42576.881249999999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42576.881597222222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42576.881944444445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42576.882291666661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42576.882638888885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42576.882986111108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42576.883333333331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42576.883680555555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42576.884027777778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42576.884375000001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42576.884722222218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42576.885069444441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42576.885416666664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42576.885763888888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42576.886111111111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42576.886458333334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42576.88680555555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42576.887152777774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42576.887499999997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42576.88784722222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42576.888194444444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42576.888541666667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42576.888888888891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42576.889236111107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42576.88958333333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42576.889930555553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42576.890277777777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42576.890625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42576.890972222223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42576.891319444439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42576.891666666663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42576.892013888886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42576.892361111109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42576.892708333333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42576.893055555556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42576.89340277778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42576.893749999996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42576.894097222219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42576.894444444442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42576.894791666666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42576.895138888889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42576.895486111112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42576.895833333328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42576.896180555552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42576.896527777775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42576.896874999999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42576.897222222222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42576.897569444445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42576.897916666661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42576.898263888885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42576.898611111108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42576.898958333331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42576.899305555555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42576.899652777778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42576.9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42576.900347222218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42576.900694444441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42576.901041666664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42576.901388888888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42576.901736111111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42576.902083333334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42576.90243055555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42576.902777777774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42576.903124999997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42576.90347222222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42576.903819444444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42576.904166666667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42576.904513888891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42576.904861111107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42576.90520833333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42576.905555555553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42576.905902777777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42576.90625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42576.906597222223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42576.906944444439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42576.907291666663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42576.907638888886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42576.907986111109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42576.908333333333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42576.908680555556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42576.90902777778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42576.909374999996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42576.909722222219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42576.910069444442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42576.910416666666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42576.910763888889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42576.911111111112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42576.911458333328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42576.911805555552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42576.912152777775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42576.912499999999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42576.912847222222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42576.913194444445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42576.913541666661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42576.913888888885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42576.914236111108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42576.914583333331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42576.914930555555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42576.915277777778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42576.915625000001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42576.915972222218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42576.916319444441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42576.916666666664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42576.917013888888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42576.917361111111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42576.917708333334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42576.91805555555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42576.918402777774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42576.918749999997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42576.91909722222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42576.919444444444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42576.919791666667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42576.920138888891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42576.920486111107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42576.92083333333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42576.921180555553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42576.921527777777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42576.921875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42576.922222222223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42576.922569444439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42576.922916666663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42576.923263888886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42576.923611111109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42576.923958333333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42576.924305555556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42576.92465277778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42576.924999999996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42576.925347222219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42576.925694444442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42576.926041666666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42576.926388888889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42576.926736111112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42576.927083333328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42576.927430555552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42576.927777777775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42576.928124999999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42576.928472222222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42576.928819444445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42576.929166666661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42576.929513888885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42576.929861111108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42576.930208333331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42576.930555555555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42576.930902777778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42576.931250000001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42576.931597222218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42576.931944444441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42576.932291666664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42576.932638888888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42576.932986111111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42576.933333333334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42576.93368055555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42576.934027777774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42576.934374999997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42576.93472222222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42576.935069444444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42576.935416666667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42576.935763888891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42576.936111111107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42576.93645833333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42576.936805555553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42576.937152777777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42576.9375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42576.937847222223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42576.938194444439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42576.938541666663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42576.938888888886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42576.939236111109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42576.939583333333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42576.939930555556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42576.94027777778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42576.940624999996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42576.940972222219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42576.941319444442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42576.941666666666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42576.942013888889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42576.942361111112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42576.942708333328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42576.943055555552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42576.943402777775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42576.943749999999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42576.944097222222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42576.944444444445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42576.944791666661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42576.945138888885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42576.945486111108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42576.945833333331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42576.946180555555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42576.946527777778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42576.946875000001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42576.947222222218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42576.947569444441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42576.947916666664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42576.948263888888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42576.948611111111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42576.948958333334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42576.94930555555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42576.949652777774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42576.95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42576.95034722222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42576.950694444444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42576.951041666667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42576.951388888891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42576.951736111107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42576.95208333333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42576.952430555553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42576.952777777777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42576.953125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42576.953472222223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42576.953819444439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42576.954166666663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42576.954513888886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42576.954861111109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42576.955208333333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42576.955555555556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42576.95590277778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42576.956249999996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42576.956597222219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42576.956944444442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42576.957291666666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42576.957638888889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42576.957986111112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42576.958333333328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42576.958680555552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42576.959027777775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42576.959374999999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42576.959722222222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42576.960069444445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42576.960416666661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42576.960763888885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42576.961111111108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42576.961458333331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42576.961805555555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42576.962152777778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42576.962500000001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42576.962847222218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42576.963194444441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42576.963541666664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42576.963888888888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42576.964236111111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42576.964583333334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42576.96493055555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42576.965277777774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42576.965624999997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42576.96597222222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42576.966319444444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42576.966666666667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42576.967013888891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42576.967361111107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42576.96770833333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42576.968055555553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42576.968402777777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42576.96875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42576.969097222223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42576.969444444439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42576.969791666663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42576.970138888886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42576.970486111109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42576.970833333333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42576.971180555556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42576.97152777778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42576.971874999996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42576.972222222219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42576.972569444442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42576.972916666666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42576.973263888889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42576.973611111112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42576.973958333328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42576.974305555552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42576.974652777775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42576.974999999999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42576.975347222222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42576.975694444445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42576.976041666661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42576.976388888885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42576.976736111108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42576.977083333331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42576.977430555555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42576.977777777778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42576.978125000001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42576.978472222218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42576.978819444441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42576.979166666664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42576.979513888888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42576.979861111111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42576.980208333334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42576.98055555555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42576.980902777774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42576.981249999997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42576.98159722222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42576.981944444444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42576.982291666667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42576.982638888891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42576.982986111107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42576.98333333333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42576.983680555553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42576.984027777777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42576.984375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42576.984722222223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42576.985069444439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42576.985416666663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42576.985763888886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42576.986111111109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42576.986458333333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42576.986805555556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42576.98715277778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42576.987499999996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42576.987847222219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42576.988194444442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42576.988541666666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42576.988888888889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42576.989236111112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42576.989583333328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42576.989930555552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42576.990277777775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42576.990624999999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42576.990972222222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42576.991319444445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42576.991666666661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42576.992013888885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42576.992361111108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42576.992708333331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42576.993055555555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42576.993402777778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42576.993750000001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42576.994097222218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42576.994444444441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42576.994791666664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42576.995138888888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42576.995486111111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42576.995833333334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42576.99618055555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42576.996527777774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42576.996874999997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42576.99722222222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42576.997569444444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42576.997916666667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42576.998263888891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42576.998611111107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42576.99895833333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42576.999305555553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42576.999652777777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42577.000347222223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42577.000694444439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42577.001041666663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42577.001388888886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42577.001736111109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42577.002083333333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42577.002430555556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42577.00277777778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42577.003124999996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42577.003472222219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42577.003819444442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42577.004166666666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42577.004513888889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42577.004861111112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42577.005208333328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42577.005555555552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42577.005902777775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42577.006249999999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42577.006597222222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42577.006944444445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42577.007291666661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42577.007638888885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2.75" x14ac:dyDescent="0.2"/>
  <sheetData>
    <row r="1" spans="1:8" x14ac:dyDescent="0.2">
      <c r="A1" t="s">
        <v>966</v>
      </c>
      <c r="B1" t="s">
        <v>967</v>
      </c>
      <c r="C1" t="s">
        <v>968</v>
      </c>
      <c r="D1" t="s">
        <v>969</v>
      </c>
      <c r="E1" t="s">
        <v>970</v>
      </c>
      <c r="F1" t="s">
        <v>971</v>
      </c>
      <c r="G1" t="s">
        <v>676</v>
      </c>
      <c r="H1" t="s">
        <v>972</v>
      </c>
    </row>
    <row r="2" spans="1:8" x14ac:dyDescent="0.2">
      <c r="B2" t="s">
        <v>957</v>
      </c>
    </row>
    <row r="3" spans="1:8" x14ac:dyDescent="0.2">
      <c r="A3" t="s">
        <v>926</v>
      </c>
      <c r="B3" t="s">
        <v>973</v>
      </c>
      <c r="D3" t="s">
        <v>974</v>
      </c>
      <c r="E3" t="s">
        <v>975</v>
      </c>
      <c r="F3" t="s">
        <v>976</v>
      </c>
      <c r="G3" t="s">
        <v>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25-JUL-2016 X X X                                                     </v>
      </c>
      <c r="B1" s="190"/>
      <c r="C1" s="191"/>
      <c r="D1" s="16"/>
      <c r="E1" s="16"/>
      <c r="F1" s="16"/>
      <c r="G1" s="16"/>
      <c r="H1" s="16"/>
      <c r="I1" s="16"/>
      <c r="J1" s="16"/>
      <c r="K1" s="16"/>
      <c r="L1" s="192" t="s">
        <v>617</v>
      </c>
      <c r="M1" s="195" t="str">
        <f>list!$C$606</f>
        <v>07/25/16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2" t="s">
        <v>885</v>
      </c>
      <c r="D1" s="202"/>
      <c r="E1" s="202"/>
      <c r="F1" s="202"/>
      <c r="G1" s="202"/>
      <c r="H1" s="202"/>
      <c r="I1" s="202"/>
      <c r="J1" s="202"/>
      <c r="K1" s="202"/>
      <c r="L1" s="202"/>
      <c r="M1" s="202"/>
      <c r="N1" s="202"/>
      <c r="O1" s="202"/>
      <c r="P1" s="202"/>
      <c r="T1" s="176" t="s">
        <v>872</v>
      </c>
    </row>
    <row r="2" spans="2:35" ht="14.85" customHeight="1" x14ac:dyDescent="0.2">
      <c r="C2" s="202"/>
      <c r="D2" s="202"/>
      <c r="E2" s="202"/>
      <c r="F2" s="202"/>
      <c r="G2" s="202"/>
      <c r="H2" s="202"/>
      <c r="I2" s="202"/>
      <c r="J2" s="202"/>
      <c r="K2" s="202"/>
      <c r="L2" s="202"/>
      <c r="M2" s="202"/>
      <c r="N2" s="202"/>
      <c r="O2" s="202"/>
      <c r="P2" s="202"/>
      <c r="Y2" s="201" t="s">
        <v>660</v>
      </c>
      <c r="Z2" s="201"/>
      <c r="AB2" s="201" t="s">
        <v>608</v>
      </c>
      <c r="AC2" s="201"/>
      <c r="AE2" s="201" t="s">
        <v>661</v>
      </c>
      <c r="AF2" s="201"/>
    </row>
    <row r="3" spans="2:35" ht="14.85" customHeight="1" x14ac:dyDescent="0.2">
      <c r="C3" s="203"/>
      <c r="D3" s="203"/>
      <c r="E3" s="203"/>
      <c r="F3" s="203"/>
      <c r="G3" s="203"/>
      <c r="H3" s="203"/>
      <c r="I3" s="203"/>
      <c r="J3" s="203"/>
      <c r="K3" s="203"/>
      <c r="L3" s="203"/>
      <c r="M3" s="203"/>
      <c r="N3" s="203"/>
      <c r="O3" s="203"/>
      <c r="P3" s="203"/>
      <c r="U3" s="175" t="s">
        <v>866</v>
      </c>
      <c r="Y3" s="183" t="e">
        <f>Report!$U$25</f>
        <v>#VALUE!</v>
      </c>
      <c r="Z3" s="175" t="s">
        <v>869</v>
      </c>
      <c r="AB3" s="183" t="e">
        <f>Report!Z25</f>
        <v>#VALUE!</v>
      </c>
      <c r="AC3" s="175" t="s">
        <v>869</v>
      </c>
      <c r="AE3" s="183" t="e">
        <f>Report!AA25</f>
        <v>#VALUE!</v>
      </c>
      <c r="AF3" s="175" t="s">
        <v>869</v>
      </c>
    </row>
    <row r="4" spans="2:35" ht="12.75" customHeight="1" x14ac:dyDescent="0.2">
      <c r="C4" s="203"/>
      <c r="D4" s="203"/>
      <c r="E4" s="203"/>
      <c r="F4" s="203"/>
      <c r="G4" s="203"/>
      <c r="H4" s="203"/>
      <c r="I4" s="203"/>
      <c r="J4" s="203"/>
      <c r="K4" s="203"/>
      <c r="L4" s="203"/>
      <c r="M4" s="203"/>
      <c r="N4" s="203"/>
      <c r="O4" s="203"/>
      <c r="P4" s="203"/>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197" t="str">
        <f>Report!$S$51</f>
        <v>0</v>
      </c>
      <c r="Z7" s="197"/>
      <c r="AB7" s="197" t="str">
        <f>Report!$R$51</f>
        <v>0</v>
      </c>
      <c r="AC7" s="197"/>
      <c r="AE7" s="197" t="str">
        <f>Report!$P$51</f>
        <v>0</v>
      </c>
      <c r="AF7" s="197"/>
    </row>
    <row r="8" spans="2:35" x14ac:dyDescent="0.2">
      <c r="B8" s="176" t="s">
        <v>844</v>
      </c>
      <c r="E8" s="184" t="str">
        <f>list!$C$1</f>
        <v xml:space="preserve">X X 01-JAN-0000 X                                                               Startdate 25-JUL-2016 X X X                                                     </v>
      </c>
      <c r="K8" s="175" t="s">
        <v>615</v>
      </c>
      <c r="L8" s="206">
        <f>Report!$C$7</f>
        <v>0</v>
      </c>
      <c r="M8" s="197"/>
    </row>
    <row r="9" spans="2:35" x14ac:dyDescent="0.2">
      <c r="B9" s="176" t="s">
        <v>857</v>
      </c>
      <c r="E9" s="184">
        <f>list!$C$3</f>
        <v>0</v>
      </c>
      <c r="K9" s="175" t="s">
        <v>626</v>
      </c>
      <c r="L9" s="197">
        <f>Report!$G$5</f>
        <v>0</v>
      </c>
      <c r="M9" s="197"/>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1" t="s">
        <v>640</v>
      </c>
      <c r="Z12" s="201"/>
      <c r="AB12" s="201" t="s">
        <v>642</v>
      </c>
      <c r="AC12" s="201"/>
      <c r="AE12" s="201" t="s">
        <v>643</v>
      </c>
      <c r="AF12" s="201"/>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9" t="s">
        <v>880</v>
      </c>
      <c r="C14" s="200"/>
      <c r="D14" s="200"/>
      <c r="E14" s="200"/>
      <c r="F14" s="200"/>
      <c r="G14" s="200"/>
      <c r="H14" s="200"/>
      <c r="I14" s="200"/>
      <c r="J14" s="200"/>
      <c r="K14" s="200"/>
      <c r="L14" s="200"/>
      <c r="M14" s="200"/>
      <c r="N14" s="200"/>
      <c r="O14" s="200"/>
      <c r="P14" s="200"/>
      <c r="Q14" s="200"/>
      <c r="R14" s="200"/>
      <c r="U14" s="175" t="s">
        <v>874</v>
      </c>
      <c r="Y14" s="180" t="str">
        <f>Report!R32</f>
        <v>0,0</v>
      </c>
      <c r="Z14" s="175" t="s">
        <v>877</v>
      </c>
      <c r="AB14" s="180" t="str">
        <f>Report!T32</f>
        <v>0,0</v>
      </c>
      <c r="AC14" s="175" t="s">
        <v>877</v>
      </c>
      <c r="AE14" s="180" t="str">
        <f>Report!U32</f>
        <v>0,0</v>
      </c>
      <c r="AF14" s="175" t="s">
        <v>877</v>
      </c>
    </row>
    <row r="15" spans="2:35" x14ac:dyDescent="0.2">
      <c r="B15" s="200"/>
      <c r="C15" s="200"/>
      <c r="D15" s="200"/>
      <c r="E15" s="200"/>
      <c r="F15" s="200"/>
      <c r="G15" s="200"/>
      <c r="H15" s="200"/>
      <c r="I15" s="200"/>
      <c r="J15" s="200"/>
      <c r="K15" s="200"/>
      <c r="L15" s="200"/>
      <c r="M15" s="200"/>
      <c r="N15" s="200"/>
      <c r="O15" s="200"/>
      <c r="P15" s="200"/>
      <c r="Q15" s="200"/>
      <c r="R15" s="200"/>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9" t="s">
        <v>881</v>
      </c>
      <c r="C17" s="200"/>
      <c r="D17" s="200"/>
      <c r="E17" s="200"/>
      <c r="F17" s="200"/>
      <c r="G17" s="200"/>
      <c r="H17" s="200"/>
      <c r="I17" s="200"/>
      <c r="J17" s="200"/>
      <c r="K17" s="200"/>
      <c r="L17" s="200"/>
      <c r="M17" s="200"/>
      <c r="N17" s="200"/>
      <c r="O17" s="200"/>
      <c r="P17" s="200"/>
      <c r="Q17" s="200"/>
      <c r="R17" s="200"/>
    </row>
    <row r="18" spans="2:18" x14ac:dyDescent="0.2">
      <c r="B18" s="200"/>
      <c r="C18" s="200"/>
      <c r="D18" s="200"/>
      <c r="E18" s="200"/>
      <c r="F18" s="200"/>
      <c r="G18" s="200"/>
      <c r="H18" s="200"/>
      <c r="I18" s="200"/>
      <c r="J18" s="200"/>
      <c r="K18" s="200"/>
      <c r="L18" s="200"/>
      <c r="M18" s="200"/>
      <c r="N18" s="200"/>
      <c r="O18" s="200"/>
      <c r="P18" s="200"/>
      <c r="Q18" s="200"/>
      <c r="R18" s="200"/>
    </row>
    <row r="19" spans="2:18" x14ac:dyDescent="0.2">
      <c r="B19" s="200"/>
      <c r="C19" s="200"/>
      <c r="D19" s="200"/>
      <c r="E19" s="200"/>
      <c r="F19" s="200"/>
      <c r="G19" s="200"/>
      <c r="H19" s="200"/>
      <c r="I19" s="200"/>
      <c r="J19" s="200"/>
      <c r="K19" s="200"/>
      <c r="L19" s="200"/>
      <c r="M19" s="200"/>
      <c r="N19" s="200"/>
      <c r="O19" s="200"/>
      <c r="P19" s="200"/>
      <c r="Q19" s="200"/>
      <c r="R19" s="200"/>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198" t="str">
        <f>Report!$C$17</f>
        <v>14:11:15</v>
      </c>
      <c r="G22" s="197"/>
      <c r="K22" s="175" t="s">
        <v>633</v>
      </c>
      <c r="N22" s="198" t="str">
        <f>Report!$G$17</f>
        <v>14:11:15</v>
      </c>
      <c r="O22" s="197"/>
    </row>
    <row r="23" spans="2:18" x14ac:dyDescent="0.2">
      <c r="B23" s="175" t="s">
        <v>624</v>
      </c>
      <c r="F23" s="197" t="str">
        <f>Report!$C$18</f>
        <v>106,0 min.</v>
      </c>
      <c r="G23" s="197"/>
      <c r="K23" s="175" t="s">
        <v>634</v>
      </c>
      <c r="N23" s="198" t="str">
        <f>Report!$G$18</f>
        <v>15:57:45</v>
      </c>
      <c r="O23" s="197"/>
    </row>
    <row r="25" spans="2:18" x14ac:dyDescent="0.2">
      <c r="B25" s="176" t="s">
        <v>709</v>
      </c>
    </row>
    <row r="26" spans="2:18" x14ac:dyDescent="0.2">
      <c r="C26" s="175" t="s">
        <v>711</v>
      </c>
      <c r="H26" s="180" t="str">
        <f>Report!$E$67</f>
        <v>90,5</v>
      </c>
      <c r="I26" s="175" t="s">
        <v>850</v>
      </c>
      <c r="K26" s="183" t="e">
        <f>Report!$F$67</f>
        <v>#VALUE!</v>
      </c>
      <c r="L26" s="175" t="s">
        <v>851</v>
      </c>
    </row>
    <row r="27" spans="2:18" x14ac:dyDescent="0.2">
      <c r="C27" s="175" t="s">
        <v>845</v>
      </c>
      <c r="H27" s="180" t="str">
        <f>Report!E69</f>
        <v>6,5</v>
      </c>
      <c r="I27" s="175" t="s">
        <v>850</v>
      </c>
      <c r="K27" s="183" t="e">
        <f>Report!F69</f>
        <v>#VALUE!</v>
      </c>
      <c r="L27" s="175" t="s">
        <v>851</v>
      </c>
      <c r="N27" s="180" t="str">
        <f>Report!H69</f>
        <v>7,2</v>
      </c>
      <c r="O27" s="175" t="s">
        <v>852</v>
      </c>
    </row>
    <row r="28" spans="2:18" x14ac:dyDescent="0.2">
      <c r="C28" s="175" t="s">
        <v>846</v>
      </c>
      <c r="H28" s="180" t="str">
        <f>Report!E70</f>
        <v>83,0</v>
      </c>
      <c r="I28" s="175" t="s">
        <v>850</v>
      </c>
      <c r="K28" s="183" t="e">
        <f>Report!F70</f>
        <v>#VALUE!</v>
      </c>
      <c r="L28" s="175" t="s">
        <v>851</v>
      </c>
      <c r="N28" s="180" t="str">
        <f>Report!H70</f>
        <v>91,7</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1,0</v>
      </c>
      <c r="I31" s="175" t="s">
        <v>850</v>
      </c>
      <c r="K31" s="183" t="e">
        <f>Report!F73</f>
        <v>#VALUE!</v>
      </c>
      <c r="L31" s="175" t="s">
        <v>851</v>
      </c>
      <c r="N31" s="180" t="str">
        <f>Report!H73</f>
        <v>1,1</v>
      </c>
      <c r="O31" s="175" t="s">
        <v>852</v>
      </c>
    </row>
    <row r="33" spans="2:36" x14ac:dyDescent="0.2">
      <c r="C33" s="175" t="s">
        <v>853</v>
      </c>
      <c r="F33" s="180" t="str">
        <f>Report!$C$61</f>
        <v>85,4</v>
      </c>
      <c r="G33" s="175" t="s">
        <v>856</v>
      </c>
      <c r="I33" s="175" t="s">
        <v>855</v>
      </c>
      <c r="K33" s="180" t="str">
        <f>Report!$C$63</f>
        <v>2,0</v>
      </c>
      <c r="L33" s="175" t="s">
        <v>850</v>
      </c>
      <c r="O33" s="180" t="s">
        <v>854</v>
      </c>
      <c r="P33" s="180" t="str">
        <f>Report!$G$87</f>
        <v>74,5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f>Report!$G$96</f>
        <v>0</v>
      </c>
      <c r="M40" s="181"/>
    </row>
    <row r="41" spans="2:36" x14ac:dyDescent="0.2">
      <c r="C41" s="175" t="s">
        <v>730</v>
      </c>
      <c r="G41" s="185" t="str">
        <f>Report!$E$98</f>
        <v>0</v>
      </c>
      <c r="H41" s="181"/>
      <c r="I41" s="186" t="str">
        <f>Report!$F$98</f>
        <v>0,0</v>
      </c>
      <c r="J41" s="181"/>
      <c r="K41" s="181"/>
      <c r="L41" s="186">
        <f>Report!$G$98</f>
        <v>0</v>
      </c>
      <c r="M41" s="181"/>
    </row>
    <row r="42" spans="2:36" x14ac:dyDescent="0.2">
      <c r="C42" s="175" t="s">
        <v>731</v>
      </c>
      <c r="G42" s="185" t="str">
        <f>Report!$E$99</f>
        <v>0</v>
      </c>
      <c r="H42" s="181"/>
      <c r="I42" s="186" t="str">
        <f>Report!$F$99</f>
        <v>0,0</v>
      </c>
      <c r="J42" s="181"/>
      <c r="K42" s="181"/>
      <c r="L42" s="186">
        <f>Report!$G$99</f>
        <v>0</v>
      </c>
      <c r="M42" s="181"/>
    </row>
    <row r="43" spans="2:36" x14ac:dyDescent="0.2">
      <c r="C43" s="175" t="s">
        <v>732</v>
      </c>
      <c r="G43" s="185" t="str">
        <f>Report!$E$100</f>
        <v>1</v>
      </c>
      <c r="H43" s="181"/>
      <c r="I43" s="186" t="str">
        <f>Report!$F$100</f>
        <v>0,7</v>
      </c>
      <c r="J43" s="181"/>
      <c r="K43" s="181"/>
      <c r="L43" s="186">
        <f>Report!$G$100</f>
        <v>100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9" t="s">
        <v>882</v>
      </c>
      <c r="U47" s="200"/>
      <c r="V47" s="200"/>
      <c r="W47" s="200"/>
      <c r="X47" s="200"/>
      <c r="Y47" s="200"/>
      <c r="Z47" s="200"/>
      <c r="AA47" s="200"/>
      <c r="AB47" s="200"/>
      <c r="AC47" s="200"/>
      <c r="AD47" s="200"/>
      <c r="AE47" s="200"/>
      <c r="AF47" s="200"/>
      <c r="AG47" s="200"/>
      <c r="AH47" s="200"/>
      <c r="AI47" s="200"/>
      <c r="AJ47" s="200"/>
    </row>
    <row r="48" spans="2:36" x14ac:dyDescent="0.2">
      <c r="C48" s="175" t="s">
        <v>861</v>
      </c>
      <c r="G48" s="185" t="str">
        <f>Report!$AH$10</f>
        <v>0</v>
      </c>
      <c r="H48" s="181"/>
      <c r="I48" s="186" t="str">
        <f>Report!$AI$10</f>
        <v>0,0</v>
      </c>
      <c r="T48" s="200"/>
      <c r="U48" s="200"/>
      <c r="V48" s="200"/>
      <c r="W48" s="200"/>
      <c r="X48" s="200"/>
      <c r="Y48" s="200"/>
      <c r="Z48" s="200"/>
      <c r="AA48" s="200"/>
      <c r="AB48" s="200"/>
      <c r="AC48" s="200"/>
      <c r="AD48" s="200"/>
      <c r="AE48" s="200"/>
      <c r="AF48" s="200"/>
      <c r="AG48" s="200"/>
      <c r="AH48" s="200"/>
      <c r="AI48" s="200"/>
      <c r="AJ48" s="200"/>
    </row>
    <row r="49" spans="2:36" x14ac:dyDescent="0.2">
      <c r="T49" s="200"/>
      <c r="U49" s="200"/>
      <c r="V49" s="200"/>
      <c r="W49" s="200"/>
      <c r="X49" s="200"/>
      <c r="Y49" s="200"/>
      <c r="Z49" s="200"/>
      <c r="AA49" s="200"/>
      <c r="AB49" s="200"/>
      <c r="AC49" s="200"/>
      <c r="AD49" s="200"/>
      <c r="AE49" s="200"/>
      <c r="AF49" s="200"/>
      <c r="AG49" s="200"/>
      <c r="AH49" s="200"/>
      <c r="AI49" s="200"/>
      <c r="AJ49" s="200"/>
    </row>
    <row r="50" spans="2:36" x14ac:dyDescent="0.2">
      <c r="B50" s="176" t="s">
        <v>734</v>
      </c>
      <c r="T50" s="200"/>
      <c r="U50" s="200"/>
      <c r="V50" s="200"/>
      <c r="W50" s="200"/>
      <c r="X50" s="200"/>
      <c r="Y50" s="200"/>
      <c r="Z50" s="200"/>
      <c r="AA50" s="200"/>
      <c r="AB50" s="200"/>
      <c r="AC50" s="200"/>
      <c r="AD50" s="200"/>
      <c r="AE50" s="200"/>
      <c r="AF50" s="200"/>
      <c r="AG50" s="200"/>
      <c r="AH50" s="200"/>
      <c r="AI50" s="200"/>
      <c r="AJ50" s="200"/>
    </row>
    <row r="51" spans="2:36" x14ac:dyDescent="0.2">
      <c r="G51" s="201" t="s">
        <v>660</v>
      </c>
      <c r="H51" s="201"/>
      <c r="J51" s="201" t="s">
        <v>608</v>
      </c>
      <c r="K51" s="201"/>
      <c r="M51" s="201" t="s">
        <v>661</v>
      </c>
      <c r="N51" s="201"/>
      <c r="T51" s="199" t="s">
        <v>883</v>
      </c>
      <c r="U51" s="200"/>
      <c r="V51" s="200"/>
      <c r="W51" s="200"/>
      <c r="X51" s="200"/>
      <c r="Y51" s="200"/>
      <c r="Z51" s="200"/>
      <c r="AA51" s="200"/>
      <c r="AB51" s="200"/>
      <c r="AC51" s="200"/>
      <c r="AD51" s="200"/>
      <c r="AE51" s="200"/>
      <c r="AF51" s="200"/>
      <c r="AG51" s="200"/>
      <c r="AH51" s="200"/>
      <c r="AI51" s="200"/>
      <c r="AJ51" s="200"/>
    </row>
    <row r="52" spans="2:36" x14ac:dyDescent="0.2">
      <c r="C52" s="178" t="s">
        <v>862</v>
      </c>
      <c r="G52" s="179" t="str">
        <f>Report!F104</f>
        <v>0,0</v>
      </c>
      <c r="H52" s="175" t="s">
        <v>865</v>
      </c>
      <c r="J52" s="179" t="str">
        <f>Report!E104</f>
        <v>0,0</v>
      </c>
      <c r="K52" s="175" t="s">
        <v>865</v>
      </c>
      <c r="M52" s="179" t="str">
        <f>Report!G104</f>
        <v>0,0</v>
      </c>
      <c r="N52" s="175" t="s">
        <v>865</v>
      </c>
      <c r="T52" s="200"/>
      <c r="U52" s="200"/>
      <c r="V52" s="200"/>
      <c r="W52" s="200"/>
      <c r="X52" s="200"/>
      <c r="Y52" s="200"/>
      <c r="Z52" s="200"/>
      <c r="AA52" s="200"/>
      <c r="AB52" s="200"/>
      <c r="AC52" s="200"/>
      <c r="AD52" s="200"/>
      <c r="AE52" s="200"/>
      <c r="AF52" s="200"/>
      <c r="AG52" s="200"/>
      <c r="AH52" s="200"/>
      <c r="AI52" s="200"/>
      <c r="AJ52" s="200"/>
    </row>
    <row r="53" spans="2:36" x14ac:dyDescent="0.2">
      <c r="C53" s="178" t="s">
        <v>863</v>
      </c>
      <c r="G53" s="179" t="str">
        <f>Report!F105</f>
        <v>0,0</v>
      </c>
      <c r="H53" s="175" t="s">
        <v>865</v>
      </c>
      <c r="J53" s="179" t="str">
        <f>Report!E105</f>
        <v>0,0</v>
      </c>
      <c r="K53" s="175" t="s">
        <v>865</v>
      </c>
      <c r="M53" s="179" t="str">
        <f>Report!G105</f>
        <v>0,0</v>
      </c>
      <c r="N53" s="175" t="s">
        <v>865</v>
      </c>
      <c r="T53" s="200"/>
      <c r="U53" s="200"/>
      <c r="V53" s="200"/>
      <c r="W53" s="200"/>
      <c r="X53" s="200"/>
      <c r="Y53" s="200"/>
      <c r="Z53" s="200"/>
      <c r="AA53" s="200"/>
      <c r="AB53" s="200"/>
      <c r="AC53" s="200"/>
      <c r="AD53" s="200"/>
      <c r="AE53" s="200"/>
      <c r="AF53" s="200"/>
      <c r="AG53" s="200"/>
      <c r="AH53" s="200"/>
      <c r="AI53" s="200"/>
      <c r="AJ53" s="200"/>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25-JUL-2016 X X X                                                     </v>
      </c>
      <c r="I1" s="13" t="s">
        <v>617</v>
      </c>
      <c r="J1" s="117" t="str">
        <f>list!$C$606</f>
        <v>07/25/16</v>
      </c>
      <c r="K1" s="12" t="s">
        <v>795</v>
      </c>
      <c r="L1" s="118" t="str">
        <f>list!$C$1</f>
        <v xml:space="preserve">X X 01-JAN-0000 X                                                               Startdate 25-JUL-2016 X X X                                                     </v>
      </c>
      <c r="S1" s="13"/>
      <c r="V1" s="117"/>
      <c r="W1" s="117"/>
      <c r="X1" s="117"/>
      <c r="Y1" s="117"/>
      <c r="Z1" s="13" t="s">
        <v>617</v>
      </c>
      <c r="AA1" s="117" t="str">
        <f>list!$C$606</f>
        <v>07/25/16</v>
      </c>
      <c r="AB1" s="137"/>
      <c r="AC1" s="12" t="s">
        <v>795</v>
      </c>
      <c r="AD1" s="118" t="str">
        <f>list!$C$1</f>
        <v xml:space="preserve">X X 01-JAN-0000 X                                                               Startdate 25-JUL-2016 X X X                                                     </v>
      </c>
      <c r="AP1" s="13" t="s">
        <v>617</v>
      </c>
      <c r="AQ1" s="117" t="str">
        <f>list!$C$606</f>
        <v>07/25/16</v>
      </c>
      <c r="AR1" s="12" t="s">
        <v>795</v>
      </c>
      <c r="AS1" s="118" t="str">
        <f>list!$C$1</f>
        <v xml:space="preserve">X X 01-JAN-0000 X                                                               Startdate 25-JUL-2016 X X X                                                     </v>
      </c>
      <c r="BA1" s="13" t="s">
        <v>617</v>
      </c>
      <c r="BB1" s="117" t="str">
        <f>list!$C$606</f>
        <v>07/25/16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25-JUL-2016 X X X                                                     </v>
      </c>
      <c r="F5" s="19" t="s">
        <v>626</v>
      </c>
      <c r="G5" s="6">
        <f>list!$C$4</f>
        <v>0</v>
      </c>
      <c r="K5" s="135" t="s">
        <v>839</v>
      </c>
      <c r="L5" s="207" t="s">
        <v>799</v>
      </c>
      <c r="M5" s="207"/>
      <c r="N5" s="207"/>
      <c r="O5" s="207"/>
      <c r="P5" s="207"/>
      <c r="Q5" s="208" t="s">
        <v>660</v>
      </c>
      <c r="R5" s="208"/>
      <c r="S5" s="208"/>
      <c r="T5" s="208"/>
      <c r="U5" s="208"/>
      <c r="V5" s="208" t="s">
        <v>608</v>
      </c>
      <c r="W5" s="208"/>
      <c r="X5" s="208"/>
      <c r="Y5" s="208"/>
      <c r="Z5" s="208"/>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RR-018_2_nap-scoringEDF.edf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RR-018_2_nap-scoringEDF.SCO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14:11:15</v>
      </c>
      <c r="F17" s="19" t="s">
        <v>633</v>
      </c>
      <c r="G17" s="43" t="str">
        <f>list!$C$22</f>
        <v>14:11:15</v>
      </c>
      <c r="K17" s="135" t="s">
        <v>840</v>
      </c>
      <c r="L17" s="225" t="s">
        <v>799</v>
      </c>
      <c r="M17" s="225"/>
      <c r="N17" s="225"/>
      <c r="O17" s="225"/>
      <c r="P17" s="225"/>
      <c r="Q17" s="208" t="s">
        <v>660</v>
      </c>
      <c r="R17" s="208"/>
      <c r="S17" s="208"/>
      <c r="T17" s="208"/>
      <c r="U17" s="208"/>
      <c r="V17" s="208" t="s">
        <v>608</v>
      </c>
      <c r="W17" s="208"/>
      <c r="X17" s="208"/>
      <c r="Y17" s="208"/>
      <c r="Z17" s="208"/>
      <c r="AA17" s="133" t="s">
        <v>838</v>
      </c>
      <c r="AC17" s="27" t="s">
        <v>23</v>
      </c>
      <c r="AD17" s="23"/>
      <c r="AE17" s="23"/>
      <c r="AF17" s="23"/>
      <c r="AG17" s="23"/>
      <c r="AH17" s="31" t="str">
        <f>list!C466</f>
        <v>0</v>
      </c>
      <c r="AI17" s="35" t="str">
        <f>list!C481</f>
        <v>0,0</v>
      </c>
    </row>
    <row r="18" spans="1:47" ht="13.5" thickBot="1" x14ac:dyDescent="0.25">
      <c r="B18" s="19" t="s">
        <v>624</v>
      </c>
      <c r="C18" s="6" t="str">
        <f>list!$C$20</f>
        <v>106,0 min.</v>
      </c>
      <c r="F18" s="19" t="s">
        <v>634</v>
      </c>
      <c r="G18" s="43" t="str">
        <f>list!$C$23</f>
        <v>15:57:45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37" t="s">
        <v>637</v>
      </c>
      <c r="D23" s="238"/>
      <c r="E23" s="50" t="s">
        <v>635</v>
      </c>
      <c r="F23" s="49" t="s">
        <v>636</v>
      </c>
      <c r="G23" s="237" t="s">
        <v>637</v>
      </c>
      <c r="H23" s="237"/>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39" t="s">
        <v>979</v>
      </c>
      <c r="D24" s="240"/>
      <c r="E24" s="53" t="s">
        <v>798</v>
      </c>
      <c r="F24" s="52" t="s">
        <v>798</v>
      </c>
      <c r="G24" s="241" t="s">
        <v>798</v>
      </c>
      <c r="H24" s="241"/>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15" t="s">
        <v>981</v>
      </c>
      <c r="D25" s="216"/>
      <c r="E25" s="56" t="s">
        <v>798</v>
      </c>
      <c r="F25" s="55" t="s">
        <v>798</v>
      </c>
      <c r="G25" s="217" t="s">
        <v>798</v>
      </c>
      <c r="H25" s="217"/>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15" t="s">
        <v>983</v>
      </c>
      <c r="D26" s="216"/>
      <c r="E26" s="56" t="s">
        <v>798</v>
      </c>
      <c r="F26" s="55" t="s">
        <v>798</v>
      </c>
      <c r="G26" s="217" t="s">
        <v>798</v>
      </c>
      <c r="H26" s="217"/>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993</v>
      </c>
      <c r="AE26" s="47" t="s">
        <v>994</v>
      </c>
      <c r="AF26" s="47" t="s">
        <v>941</v>
      </c>
      <c r="AG26" s="47" t="s">
        <v>934</v>
      </c>
      <c r="AH26" s="33">
        <v>0</v>
      </c>
      <c r="AI26" s="33">
        <v>0</v>
      </c>
      <c r="AJ26" s="33">
        <v>0</v>
      </c>
      <c r="AK26" s="33">
        <v>0</v>
      </c>
      <c r="AL26" s="33">
        <v>0</v>
      </c>
      <c r="AM26" s="33">
        <v>0</v>
      </c>
      <c r="AN26" s="33">
        <v>0</v>
      </c>
      <c r="AO26" s="33">
        <v>0</v>
      </c>
      <c r="AP26" s="35" t="s">
        <v>934</v>
      </c>
    </row>
    <row r="27" spans="1:47" ht="13.5" thickBot="1" x14ac:dyDescent="0.25">
      <c r="A27" s="54" t="s">
        <v>984</v>
      </c>
      <c r="B27" s="55" t="s">
        <v>978</v>
      </c>
      <c r="C27" s="215" t="s">
        <v>985</v>
      </c>
      <c r="D27" s="216"/>
      <c r="E27" s="56" t="s">
        <v>798</v>
      </c>
      <c r="F27" s="55" t="s">
        <v>798</v>
      </c>
      <c r="G27" s="217" t="s">
        <v>798</v>
      </c>
      <c r="H27" s="217"/>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15" t="s">
        <v>987</v>
      </c>
      <c r="D28" s="216"/>
      <c r="E28" s="56" t="s">
        <v>798</v>
      </c>
      <c r="F28" s="55" t="s">
        <v>798</v>
      </c>
      <c r="G28" s="217" t="s">
        <v>798</v>
      </c>
      <c r="H28" s="217"/>
      <c r="AC28" s="110"/>
      <c r="AD28" s="76"/>
      <c r="AE28" s="76"/>
      <c r="AF28" s="76"/>
      <c r="AG28" s="76"/>
      <c r="AH28" s="79"/>
      <c r="AI28" s="79"/>
      <c r="AJ28" s="79"/>
      <c r="AK28" s="79"/>
      <c r="AL28" s="79"/>
      <c r="AM28" s="79"/>
      <c r="AN28" s="79"/>
      <c r="AO28" s="79"/>
      <c r="AP28" s="76"/>
      <c r="AQ28" s="76"/>
    </row>
    <row r="29" spans="1:47" x14ac:dyDescent="0.2">
      <c r="A29" s="54" t="s">
        <v>988</v>
      </c>
      <c r="B29" s="55" t="s">
        <v>978</v>
      </c>
      <c r="C29" s="215" t="s">
        <v>989</v>
      </c>
      <c r="D29" s="216"/>
      <c r="E29" s="56" t="s">
        <v>798</v>
      </c>
      <c r="F29" s="55" t="s">
        <v>798</v>
      </c>
      <c r="G29" s="217" t="s">
        <v>798</v>
      </c>
      <c r="H29" s="217"/>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976</v>
      </c>
      <c r="B30" s="55" t="s">
        <v>978</v>
      </c>
      <c r="C30" s="215" t="s">
        <v>990</v>
      </c>
      <c r="D30" s="216"/>
      <c r="E30" s="56" t="s">
        <v>798</v>
      </c>
      <c r="F30" s="55" t="s">
        <v>798</v>
      </c>
      <c r="G30" s="217" t="s">
        <v>798</v>
      </c>
      <c r="H30" s="217"/>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978</v>
      </c>
      <c r="C31" s="215" t="s">
        <v>992</v>
      </c>
      <c r="D31" s="216"/>
      <c r="E31" s="56" t="s">
        <v>798</v>
      </c>
      <c r="F31" s="55" t="s">
        <v>798</v>
      </c>
      <c r="G31" s="217" t="s">
        <v>798</v>
      </c>
      <c r="H31" s="217"/>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15" t="s">
        <v>798</v>
      </c>
      <c r="D32" s="216"/>
      <c r="E32" s="56" t="s">
        <v>798</v>
      </c>
      <c r="F32" s="55" t="s">
        <v>798</v>
      </c>
      <c r="G32" s="217" t="s">
        <v>798</v>
      </c>
      <c r="H32" s="217"/>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5" t="s">
        <v>798</v>
      </c>
      <c r="D33" s="216"/>
      <c r="E33" s="56" t="s">
        <v>798</v>
      </c>
      <c r="F33" s="55" t="s">
        <v>798</v>
      </c>
      <c r="G33" s="217" t="s">
        <v>798</v>
      </c>
      <c r="H33" s="217"/>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5" t="s">
        <v>798</v>
      </c>
      <c r="D34" s="216"/>
      <c r="E34" s="56" t="s">
        <v>798</v>
      </c>
      <c r="F34" s="55" t="s">
        <v>798</v>
      </c>
      <c r="G34" s="217" t="s">
        <v>798</v>
      </c>
      <c r="H34" s="217"/>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5" t="s">
        <v>798</v>
      </c>
      <c r="D35" s="216"/>
      <c r="E35" s="56" t="s">
        <v>798</v>
      </c>
      <c r="F35" s="55" t="s">
        <v>798</v>
      </c>
      <c r="G35" s="217" t="s">
        <v>798</v>
      </c>
      <c r="H35" s="217"/>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5" t="s">
        <v>798</v>
      </c>
      <c r="D36" s="216"/>
      <c r="E36" s="56" t="s">
        <v>798</v>
      </c>
      <c r="F36" s="55" t="s">
        <v>798</v>
      </c>
      <c r="G36" s="217" t="s">
        <v>798</v>
      </c>
      <c r="H36" s="217"/>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5" t="s">
        <v>798</v>
      </c>
      <c r="D37" s="216"/>
      <c r="E37" s="56" t="s">
        <v>798</v>
      </c>
      <c r="F37" s="55" t="s">
        <v>798</v>
      </c>
      <c r="G37" s="217" t="s">
        <v>798</v>
      </c>
      <c r="H37" s="217"/>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5" t="s">
        <v>798</v>
      </c>
      <c r="D38" s="216"/>
      <c r="E38" s="56" t="s">
        <v>798</v>
      </c>
      <c r="F38" s="55" t="s">
        <v>798</v>
      </c>
      <c r="G38" s="217" t="s">
        <v>798</v>
      </c>
      <c r="H38" s="217"/>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5" t="s">
        <v>798</v>
      </c>
      <c r="D39" s="216"/>
      <c r="E39" s="56" t="s">
        <v>18</v>
      </c>
      <c r="F39" s="55" t="s">
        <v>798</v>
      </c>
      <c r="G39" s="217" t="s">
        <v>798</v>
      </c>
      <c r="H39" s="217"/>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5"/>
      <c r="D40" s="216"/>
      <c r="E40" s="56"/>
      <c r="F40" s="55"/>
      <c r="G40" s="217"/>
      <c r="H40" s="217"/>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5"/>
      <c r="D41" s="216"/>
      <c r="E41" s="56"/>
      <c r="F41" s="55"/>
      <c r="G41" s="217"/>
      <c r="H41" s="217"/>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2" t="s">
        <v>770</v>
      </c>
      <c r="F55" s="212"/>
      <c r="I55" s="13"/>
      <c r="J55" s="13"/>
      <c r="K55" s="212" t="s">
        <v>773</v>
      </c>
      <c r="L55" s="212"/>
      <c r="M55" s="212"/>
      <c r="N55" s="212"/>
      <c r="O55" s="212"/>
      <c r="P55" s="212"/>
      <c r="Q55" s="212"/>
      <c r="R55" s="212"/>
      <c r="S55" s="212"/>
      <c r="T55" s="212"/>
      <c r="U55" s="212"/>
      <c r="V55" s="212"/>
      <c r="W55" s="212"/>
      <c r="X55" s="212"/>
      <c r="Y55" s="212"/>
      <c r="Z55" s="212"/>
      <c r="AA55" s="212"/>
      <c r="AB55" s="136"/>
      <c r="AG55" s="80"/>
      <c r="AH55" s="80"/>
      <c r="AI55" s="80"/>
      <c r="AJ55" s="80" t="s">
        <v>774</v>
      </c>
      <c r="AK55" s="80"/>
      <c r="AL55" s="80"/>
      <c r="AP55" s="13"/>
      <c r="AV55" s="212" t="s">
        <v>776</v>
      </c>
      <c r="AW55" s="212"/>
      <c r="AX55" s="212"/>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25-JUL-2016 X X X                                                     </v>
      </c>
      <c r="I57" s="13" t="s">
        <v>617</v>
      </c>
      <c r="J57" s="117" t="str">
        <f>list!$C$606</f>
        <v>07/25/16</v>
      </c>
      <c r="K57" s="12" t="s">
        <v>795</v>
      </c>
      <c r="L57" s="118" t="str">
        <f>list!$C$1</f>
        <v xml:space="preserve">X X 01-JAN-0000 X                                                               Startdate 25-JUL-2016 X X X                                                     </v>
      </c>
      <c r="S57" s="13"/>
      <c r="V57" s="117"/>
      <c r="W57" s="117"/>
      <c r="X57" s="117"/>
      <c r="Y57" s="117"/>
      <c r="Z57" s="13" t="s">
        <v>617</v>
      </c>
      <c r="AA57" s="117" t="str">
        <f>list!$C$606</f>
        <v>07/25/16</v>
      </c>
      <c r="AB57" s="137"/>
      <c r="AC57" s="12" t="s">
        <v>795</v>
      </c>
      <c r="AD57" s="118" t="str">
        <f>list!$C$1</f>
        <v xml:space="preserve">X X 01-JAN-0000 X                                                               Startdate 25-JUL-2016 X X X                                                     </v>
      </c>
      <c r="AP57" s="13" t="s">
        <v>617</v>
      </c>
      <c r="AQ57" s="117" t="str">
        <f>list!$C$606</f>
        <v>07/25/16</v>
      </c>
      <c r="AR57" s="12" t="s">
        <v>795</v>
      </c>
      <c r="AS57" s="118" t="str">
        <f>list!$C$1</f>
        <v xml:space="preserve">X X 01-JAN-0000 X                                                               Startdate 25-JUL-2016 X X X                                                     </v>
      </c>
      <c r="BA57" s="13" t="s">
        <v>617</v>
      </c>
      <c r="BB57" s="117" t="str">
        <f>list!$C$606</f>
        <v>07/25/16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85,4</v>
      </c>
      <c r="G61" s="20" t="s">
        <v>758</v>
      </c>
      <c r="H61" s="1" t="str">
        <f>list!$C$27</f>
        <v>23</v>
      </c>
    </row>
    <row r="62" spans="1:54" x14ac:dyDescent="0.2">
      <c r="B62" s="20" t="s">
        <v>756</v>
      </c>
      <c r="C62" s="1" t="str">
        <f>list!$C$26</f>
        <v>1</v>
      </c>
      <c r="G62" s="20" t="s">
        <v>759</v>
      </c>
      <c r="H62" s="60" t="str">
        <f>list!$C$28</f>
        <v>1,0</v>
      </c>
      <c r="K62" s="17" t="s">
        <v>749</v>
      </c>
      <c r="U62" s="40"/>
      <c r="V62" s="40"/>
      <c r="W62" s="40"/>
      <c r="X62" s="40"/>
      <c r="Y62" s="40"/>
      <c r="Z62" s="40"/>
      <c r="AA62" s="40"/>
    </row>
    <row r="63" spans="1:54" ht="13.5" thickBot="1" x14ac:dyDescent="0.25">
      <c r="B63" s="20" t="s">
        <v>757</v>
      </c>
      <c r="C63" s="1" t="str">
        <f>list!$C$131</f>
        <v>2,0</v>
      </c>
      <c r="H63" s="61"/>
      <c r="K63" s="226"/>
      <c r="L63" s="227"/>
      <c r="M63" s="227"/>
      <c r="N63" s="227"/>
      <c r="O63" s="227"/>
      <c r="P63" s="227"/>
      <c r="Q63" s="227"/>
      <c r="R63" s="227"/>
      <c r="S63" s="227"/>
      <c r="T63" s="227"/>
      <c r="U63" s="227"/>
      <c r="V63" s="227"/>
      <c r="W63" s="227"/>
      <c r="X63" s="227"/>
      <c r="Y63" s="227"/>
      <c r="Z63" s="227"/>
      <c r="AA63" s="228"/>
      <c r="AB63" s="125"/>
      <c r="AC63" s="21" t="s">
        <v>686</v>
      </c>
      <c r="AD63" s="82"/>
      <c r="AE63" s="213" t="s">
        <v>702</v>
      </c>
      <c r="AF63" s="213"/>
      <c r="AG63" s="213" t="s">
        <v>703</v>
      </c>
      <c r="AH63" s="213"/>
      <c r="AI63" s="213" t="s">
        <v>704</v>
      </c>
      <c r="AJ63" s="213"/>
      <c r="AK63" s="213" t="s">
        <v>705</v>
      </c>
      <c r="AL63" s="213"/>
      <c r="AM63" s="213" t="s">
        <v>706</v>
      </c>
      <c r="AN63" s="213"/>
      <c r="AO63" s="213" t="s">
        <v>707</v>
      </c>
      <c r="AP63" s="213"/>
      <c r="AQ63" s="64" t="s">
        <v>708</v>
      </c>
    </row>
    <row r="64" spans="1:54" ht="13.5" thickTop="1" x14ac:dyDescent="0.2">
      <c r="I64" s="16"/>
      <c r="K64" s="229"/>
      <c r="L64" s="230"/>
      <c r="M64" s="230"/>
      <c r="N64" s="230"/>
      <c r="O64" s="230"/>
      <c r="P64" s="230"/>
      <c r="Q64" s="230"/>
      <c r="R64" s="230"/>
      <c r="S64" s="230"/>
      <c r="T64" s="230"/>
      <c r="U64" s="230"/>
      <c r="V64" s="230"/>
      <c r="W64" s="230"/>
      <c r="X64" s="230"/>
      <c r="Y64" s="230"/>
      <c r="Z64" s="230"/>
      <c r="AA64" s="231"/>
      <c r="AB64" s="125"/>
      <c r="AC64" s="85" t="s">
        <v>687</v>
      </c>
      <c r="AD64" s="82"/>
      <c r="AE64" s="211">
        <f>list!C487</f>
        <v>0</v>
      </c>
      <c r="AF64" s="211"/>
      <c r="AG64" s="211">
        <f>list!C502</f>
        <v>0</v>
      </c>
      <c r="AH64" s="211"/>
      <c r="AI64" s="211">
        <f>list!C517</f>
        <v>0</v>
      </c>
      <c r="AJ64" s="211"/>
      <c r="AK64" s="211">
        <f>list!C532</f>
        <v>0</v>
      </c>
      <c r="AL64" s="211"/>
      <c r="AM64" s="211">
        <f>list!C547</f>
        <v>0</v>
      </c>
      <c r="AN64" s="211"/>
      <c r="AO64" s="211">
        <f>list!C562</f>
        <v>0</v>
      </c>
      <c r="AP64" s="211"/>
      <c r="AQ64" s="84">
        <f>list!C577</f>
        <v>0</v>
      </c>
    </row>
    <row r="65" spans="1:43" ht="13.5" thickBot="1" x14ac:dyDescent="0.25">
      <c r="A65" s="21" t="s">
        <v>709</v>
      </c>
      <c r="B65" s="62"/>
      <c r="C65" s="62"/>
      <c r="D65" s="63"/>
      <c r="E65" s="64" t="s">
        <v>738</v>
      </c>
      <c r="F65" s="64" t="s">
        <v>739</v>
      </c>
      <c r="G65" s="64" t="s">
        <v>740</v>
      </c>
      <c r="H65" s="64" t="s">
        <v>741</v>
      </c>
      <c r="I65" s="64" t="s">
        <v>742</v>
      </c>
      <c r="K65" s="229"/>
      <c r="L65" s="230"/>
      <c r="M65" s="230"/>
      <c r="N65" s="230"/>
      <c r="O65" s="230"/>
      <c r="P65" s="230"/>
      <c r="Q65" s="230"/>
      <c r="R65" s="230"/>
      <c r="S65" s="230"/>
      <c r="T65" s="230"/>
      <c r="U65" s="230"/>
      <c r="V65" s="230"/>
      <c r="W65" s="230"/>
      <c r="X65" s="230"/>
      <c r="Y65" s="230"/>
      <c r="Z65" s="230"/>
      <c r="AA65" s="231"/>
      <c r="AB65" s="125"/>
      <c r="AC65" s="85" t="s">
        <v>688</v>
      </c>
      <c r="AD65" s="82"/>
      <c r="AE65" s="214">
        <f>list!C488</f>
        <v>0</v>
      </c>
      <c r="AF65" s="214"/>
      <c r="AG65" s="214">
        <f>list!C503</f>
        <v>0</v>
      </c>
      <c r="AH65" s="214"/>
      <c r="AI65" s="214">
        <f>list!C518</f>
        <v>0</v>
      </c>
      <c r="AJ65" s="214"/>
      <c r="AK65" s="214">
        <f>list!C533</f>
        <v>0</v>
      </c>
      <c r="AL65" s="214"/>
      <c r="AM65" s="214">
        <f>list!C548</f>
        <v>0</v>
      </c>
      <c r="AN65" s="214"/>
      <c r="AO65" s="214">
        <f>list!C563</f>
        <v>0</v>
      </c>
      <c r="AP65" s="214"/>
      <c r="AQ65" s="83">
        <f>list!C578</f>
        <v>0</v>
      </c>
    </row>
    <row r="66" spans="1:43" ht="13.5" thickTop="1" x14ac:dyDescent="0.2">
      <c r="A66" s="27" t="s">
        <v>710</v>
      </c>
      <c r="B66" s="23"/>
      <c r="C66" s="23"/>
      <c r="D66" s="23"/>
      <c r="E66" s="44" t="str">
        <f>list!C29</f>
        <v>106,0</v>
      </c>
      <c r="F66" s="30" t="e">
        <f t="shared" ref="F66:F76" si="6">E66/60</f>
        <v>#VALUE!</v>
      </c>
      <c r="G66" s="45" t="str">
        <f>list!C40</f>
        <v>100,0</v>
      </c>
      <c r="H66" s="45" t="str">
        <f>list!C51</f>
        <v>N/A</v>
      </c>
      <c r="I66" s="37" t="str">
        <f>list!C62</f>
        <v>N/A</v>
      </c>
      <c r="K66" s="229"/>
      <c r="L66" s="230"/>
      <c r="M66" s="230"/>
      <c r="N66" s="230"/>
      <c r="O66" s="230"/>
      <c r="P66" s="230"/>
      <c r="Q66" s="230"/>
      <c r="R66" s="230"/>
      <c r="S66" s="230"/>
      <c r="T66" s="230"/>
      <c r="U66" s="230"/>
      <c r="V66" s="230"/>
      <c r="W66" s="230"/>
      <c r="X66" s="230"/>
      <c r="Y66" s="230"/>
      <c r="Z66" s="230"/>
      <c r="AA66" s="231"/>
      <c r="AB66" s="125"/>
      <c r="AC66" s="85" t="s">
        <v>689</v>
      </c>
      <c r="AD66" s="82"/>
      <c r="AE66" s="210">
        <f>list!C489</f>
        <v>0</v>
      </c>
      <c r="AF66" s="210"/>
      <c r="AG66" s="210">
        <f>list!C504</f>
        <v>0</v>
      </c>
      <c r="AH66" s="210"/>
      <c r="AI66" s="210">
        <f>list!C519</f>
        <v>0</v>
      </c>
      <c r="AJ66" s="210"/>
      <c r="AK66" s="210">
        <f>list!C534</f>
        <v>0</v>
      </c>
      <c r="AL66" s="210"/>
      <c r="AM66" s="210">
        <f>list!C549</f>
        <v>0</v>
      </c>
      <c r="AN66" s="210"/>
      <c r="AO66" s="210">
        <f>list!C564</f>
        <v>0</v>
      </c>
      <c r="AP66" s="210"/>
      <c r="AQ66" s="83">
        <f>list!C579</f>
        <v>0</v>
      </c>
    </row>
    <row r="67" spans="1:43" x14ac:dyDescent="0.2">
      <c r="A67" s="27" t="s">
        <v>711</v>
      </c>
      <c r="B67" s="23"/>
      <c r="C67" s="23"/>
      <c r="D67" s="23"/>
      <c r="E67" s="46" t="str">
        <f>list!C30</f>
        <v>90,5</v>
      </c>
      <c r="F67" s="30" t="e">
        <f t="shared" si="6"/>
        <v>#VALUE!</v>
      </c>
      <c r="G67" s="65" t="str">
        <f>list!C41</f>
        <v>85,4</v>
      </c>
      <c r="H67" s="65" t="str">
        <f>list!C52</f>
        <v>100,0</v>
      </c>
      <c r="I67" s="35" t="str">
        <f>list!C63</f>
        <v>87,4</v>
      </c>
      <c r="K67" s="229"/>
      <c r="L67" s="230"/>
      <c r="M67" s="230"/>
      <c r="N67" s="230"/>
      <c r="O67" s="230"/>
      <c r="P67" s="230"/>
      <c r="Q67" s="230"/>
      <c r="R67" s="230"/>
      <c r="S67" s="230"/>
      <c r="T67" s="230"/>
      <c r="U67" s="230"/>
      <c r="V67" s="230"/>
      <c r="W67" s="230"/>
      <c r="X67" s="230"/>
      <c r="Y67" s="230"/>
      <c r="Z67" s="230"/>
      <c r="AA67" s="231"/>
      <c r="AB67" s="125"/>
      <c r="AC67" s="85" t="s">
        <v>690</v>
      </c>
      <c r="AD67" s="82"/>
      <c r="AE67" s="210">
        <f>list!C490</f>
        <v>0</v>
      </c>
      <c r="AF67" s="210"/>
      <c r="AG67" s="210">
        <f>list!C505</f>
        <v>0</v>
      </c>
      <c r="AH67" s="210"/>
      <c r="AI67" s="210">
        <f>list!C520</f>
        <v>0</v>
      </c>
      <c r="AJ67" s="210"/>
      <c r="AK67" s="210">
        <f>list!C535</f>
        <v>0</v>
      </c>
      <c r="AL67" s="210"/>
      <c r="AM67" s="210">
        <f>list!C550</f>
        <v>0</v>
      </c>
      <c r="AN67" s="210"/>
      <c r="AO67" s="210">
        <f>list!C565</f>
        <v>0</v>
      </c>
      <c r="AP67" s="210"/>
      <c r="AQ67" s="83">
        <f>list!C580</f>
        <v>0</v>
      </c>
    </row>
    <row r="68" spans="1:43" ht="13.5" thickBot="1" x14ac:dyDescent="0.25">
      <c r="A68" s="27" t="s">
        <v>712</v>
      </c>
      <c r="B68" s="23"/>
      <c r="C68" s="23"/>
      <c r="D68" s="23"/>
      <c r="E68" s="46" t="str">
        <f>list!C31</f>
        <v>103,5</v>
      </c>
      <c r="F68" s="30" t="e">
        <f t="shared" si="6"/>
        <v>#VALUE!</v>
      </c>
      <c r="G68" s="65" t="str">
        <f>list!C42</f>
        <v>97,6</v>
      </c>
      <c r="H68" s="65" t="str">
        <f>list!C53</f>
        <v>N/A</v>
      </c>
      <c r="I68" s="66" t="str">
        <f>list!C64</f>
        <v>100,0</v>
      </c>
      <c r="K68" s="229"/>
      <c r="L68" s="230"/>
      <c r="M68" s="230"/>
      <c r="N68" s="230"/>
      <c r="O68" s="230"/>
      <c r="P68" s="230"/>
      <c r="Q68" s="230"/>
      <c r="R68" s="230"/>
      <c r="S68" s="230"/>
      <c r="T68" s="230"/>
      <c r="U68" s="230"/>
      <c r="V68" s="230"/>
      <c r="W68" s="230"/>
      <c r="X68" s="230"/>
      <c r="Y68" s="230"/>
      <c r="Z68" s="230"/>
      <c r="AA68" s="231"/>
      <c r="AB68" s="125"/>
      <c r="AC68" s="85" t="s">
        <v>691</v>
      </c>
      <c r="AD68" s="82"/>
      <c r="AE68" s="210">
        <f>list!C491</f>
        <v>0</v>
      </c>
      <c r="AF68" s="210"/>
      <c r="AG68" s="210">
        <f>list!C506</f>
        <v>0</v>
      </c>
      <c r="AH68" s="210"/>
      <c r="AI68" s="210">
        <f>list!C521</f>
        <v>0</v>
      </c>
      <c r="AJ68" s="210"/>
      <c r="AK68" s="210">
        <f>list!C536</f>
        <v>0</v>
      </c>
      <c r="AL68" s="210"/>
      <c r="AM68" s="210">
        <f>list!C551</f>
        <v>0</v>
      </c>
      <c r="AN68" s="210"/>
      <c r="AO68" s="210">
        <f>list!C566</f>
        <v>0</v>
      </c>
      <c r="AP68" s="210"/>
      <c r="AQ68" s="83">
        <f>list!C581</f>
        <v>0</v>
      </c>
    </row>
    <row r="69" spans="1:43" x14ac:dyDescent="0.2">
      <c r="A69" s="27" t="s">
        <v>713</v>
      </c>
      <c r="B69" s="23"/>
      <c r="C69" s="23"/>
      <c r="D69" s="23"/>
      <c r="E69" s="46" t="str">
        <f>list!C32</f>
        <v>6,5</v>
      </c>
      <c r="F69" s="112" t="e">
        <f t="shared" si="6"/>
        <v>#VALUE!</v>
      </c>
      <c r="G69" s="67" t="str">
        <f>list!C43</f>
        <v>6,1</v>
      </c>
      <c r="H69" s="113" t="str">
        <f>list!C54</f>
        <v>7,2</v>
      </c>
      <c r="I69" s="67" t="str">
        <f>list!C65</f>
        <v>6,3</v>
      </c>
      <c r="K69" s="229"/>
      <c r="L69" s="230"/>
      <c r="M69" s="230"/>
      <c r="N69" s="230"/>
      <c r="O69" s="230"/>
      <c r="P69" s="230"/>
      <c r="Q69" s="230"/>
      <c r="R69" s="230"/>
      <c r="S69" s="230"/>
      <c r="T69" s="230"/>
      <c r="U69" s="230"/>
      <c r="V69" s="230"/>
      <c r="W69" s="230"/>
      <c r="X69" s="230"/>
      <c r="Y69" s="230"/>
      <c r="Z69" s="230"/>
      <c r="AA69" s="231"/>
      <c r="AB69" s="125"/>
      <c r="AC69" s="85" t="s">
        <v>692</v>
      </c>
      <c r="AD69" s="82"/>
      <c r="AE69" s="210">
        <f>list!C492</f>
        <v>0</v>
      </c>
      <c r="AF69" s="210"/>
      <c r="AG69" s="210">
        <f>list!C507</f>
        <v>0</v>
      </c>
      <c r="AH69" s="210"/>
      <c r="AI69" s="210">
        <f>list!C522</f>
        <v>0</v>
      </c>
      <c r="AJ69" s="210"/>
      <c r="AK69" s="210">
        <f>list!C537</f>
        <v>0</v>
      </c>
      <c r="AL69" s="210"/>
      <c r="AM69" s="210">
        <f>list!C552</f>
        <v>0</v>
      </c>
      <c r="AN69" s="210"/>
      <c r="AO69" s="210">
        <f>list!C567</f>
        <v>0</v>
      </c>
      <c r="AP69" s="210"/>
      <c r="AQ69" s="83">
        <f>list!C582</f>
        <v>0</v>
      </c>
    </row>
    <row r="70" spans="1:43" x14ac:dyDescent="0.2">
      <c r="A70" s="27" t="s">
        <v>714</v>
      </c>
      <c r="B70" s="23"/>
      <c r="C70" s="23"/>
      <c r="D70" s="23"/>
      <c r="E70" s="46" t="str">
        <f>list!C33</f>
        <v>83,0</v>
      </c>
      <c r="F70" s="112" t="e">
        <f t="shared" si="6"/>
        <v>#VALUE!</v>
      </c>
      <c r="G70" s="68" t="str">
        <f>list!C44</f>
        <v>78,3</v>
      </c>
      <c r="H70" s="114" t="str">
        <f>list!C55</f>
        <v>91,7</v>
      </c>
      <c r="I70" s="68" t="str">
        <f>list!C66</f>
        <v>80,2</v>
      </c>
      <c r="K70" s="229"/>
      <c r="L70" s="230"/>
      <c r="M70" s="230"/>
      <c r="N70" s="230"/>
      <c r="O70" s="230"/>
      <c r="P70" s="230"/>
      <c r="Q70" s="230"/>
      <c r="R70" s="230"/>
      <c r="S70" s="230"/>
      <c r="T70" s="230"/>
      <c r="U70" s="230"/>
      <c r="V70" s="230"/>
      <c r="W70" s="230"/>
      <c r="X70" s="230"/>
      <c r="Y70" s="230"/>
      <c r="Z70" s="230"/>
      <c r="AA70" s="231"/>
      <c r="AB70" s="125"/>
      <c r="AC70" s="85" t="s">
        <v>693</v>
      </c>
      <c r="AD70" s="82"/>
      <c r="AE70" s="210">
        <f>list!C493</f>
        <v>0</v>
      </c>
      <c r="AF70" s="210"/>
      <c r="AG70" s="210">
        <f>list!C508</f>
        <v>0</v>
      </c>
      <c r="AH70" s="210"/>
      <c r="AI70" s="210">
        <f>list!C523</f>
        <v>0</v>
      </c>
      <c r="AJ70" s="210"/>
      <c r="AK70" s="210">
        <f>list!C538</f>
        <v>0</v>
      </c>
      <c r="AL70" s="210"/>
      <c r="AM70" s="210">
        <f>list!C553</f>
        <v>0</v>
      </c>
      <c r="AN70" s="210"/>
      <c r="AO70" s="210">
        <f>list!C568</f>
        <v>0</v>
      </c>
      <c r="AP70" s="210"/>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29"/>
      <c r="L71" s="230"/>
      <c r="M71" s="230"/>
      <c r="N71" s="230"/>
      <c r="O71" s="230"/>
      <c r="P71" s="230"/>
      <c r="Q71" s="230"/>
      <c r="R71" s="230"/>
      <c r="S71" s="230"/>
      <c r="T71" s="230"/>
      <c r="U71" s="230"/>
      <c r="V71" s="230"/>
      <c r="W71" s="230"/>
      <c r="X71" s="230"/>
      <c r="Y71" s="230"/>
      <c r="Z71" s="230"/>
      <c r="AA71" s="231"/>
      <c r="AB71" s="125"/>
      <c r="AC71" s="85" t="s">
        <v>694</v>
      </c>
      <c r="AD71" s="82"/>
      <c r="AE71" s="210">
        <f>list!C494</f>
        <v>0</v>
      </c>
      <c r="AF71" s="210"/>
      <c r="AG71" s="210">
        <f>list!C509</f>
        <v>0</v>
      </c>
      <c r="AH71" s="210"/>
      <c r="AI71" s="210">
        <f>list!C524</f>
        <v>0</v>
      </c>
      <c r="AJ71" s="210"/>
      <c r="AK71" s="210">
        <f>list!C539</f>
        <v>0</v>
      </c>
      <c r="AL71" s="210"/>
      <c r="AM71" s="210">
        <f>list!C554</f>
        <v>0</v>
      </c>
      <c r="AN71" s="210"/>
      <c r="AO71" s="210">
        <f>list!C569</f>
        <v>0</v>
      </c>
      <c r="AP71" s="210"/>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29"/>
      <c r="L72" s="230"/>
      <c r="M72" s="230"/>
      <c r="N72" s="230"/>
      <c r="O72" s="230"/>
      <c r="P72" s="230"/>
      <c r="Q72" s="230"/>
      <c r="R72" s="230"/>
      <c r="S72" s="230"/>
      <c r="T72" s="230"/>
      <c r="U72" s="230"/>
      <c r="V72" s="230"/>
      <c r="W72" s="230"/>
      <c r="X72" s="230"/>
      <c r="Y72" s="230"/>
      <c r="Z72" s="230"/>
      <c r="AA72" s="231"/>
      <c r="AB72" s="125"/>
      <c r="AC72" s="85" t="s">
        <v>695</v>
      </c>
      <c r="AD72" s="82"/>
      <c r="AE72" s="210">
        <f>list!C495</f>
        <v>0</v>
      </c>
      <c r="AF72" s="210"/>
      <c r="AG72" s="210">
        <f>list!C510</f>
        <v>0</v>
      </c>
      <c r="AH72" s="210"/>
      <c r="AI72" s="210">
        <f>list!C525</f>
        <v>0</v>
      </c>
      <c r="AJ72" s="210"/>
      <c r="AK72" s="210">
        <f>list!C540</f>
        <v>0</v>
      </c>
      <c r="AL72" s="210"/>
      <c r="AM72" s="210">
        <f>list!C555</f>
        <v>0</v>
      </c>
      <c r="AN72" s="210"/>
      <c r="AO72" s="210">
        <f>list!C570</f>
        <v>0</v>
      </c>
      <c r="AP72" s="210"/>
      <c r="AQ72" s="83">
        <f>list!C585</f>
        <v>0</v>
      </c>
    </row>
    <row r="73" spans="1:43" ht="13.5" thickBot="1" x14ac:dyDescent="0.25">
      <c r="A73" s="27" t="s">
        <v>717</v>
      </c>
      <c r="B73" s="23"/>
      <c r="C73" s="23"/>
      <c r="D73" s="23"/>
      <c r="E73" s="46" t="str">
        <f>list!C36</f>
        <v>1,0</v>
      </c>
      <c r="F73" s="112" t="e">
        <f t="shared" si="6"/>
        <v>#VALUE!</v>
      </c>
      <c r="G73" s="68" t="str">
        <f>list!C47</f>
        <v>0,9</v>
      </c>
      <c r="H73" s="116" t="str">
        <f>list!C58</f>
        <v>1,1</v>
      </c>
      <c r="I73" s="69" t="str">
        <f>list!C69</f>
        <v>1,0</v>
      </c>
      <c r="K73" s="229"/>
      <c r="L73" s="230"/>
      <c r="M73" s="230"/>
      <c r="N73" s="230"/>
      <c r="O73" s="230"/>
      <c r="P73" s="230"/>
      <c r="Q73" s="230"/>
      <c r="R73" s="230"/>
      <c r="S73" s="230"/>
      <c r="T73" s="230"/>
      <c r="U73" s="230"/>
      <c r="V73" s="230"/>
      <c r="W73" s="230"/>
      <c r="X73" s="230"/>
      <c r="Y73" s="230"/>
      <c r="Z73" s="230"/>
      <c r="AA73" s="231"/>
      <c r="AB73" s="125"/>
      <c r="AC73" s="85" t="s">
        <v>696</v>
      </c>
      <c r="AD73" s="82"/>
      <c r="AE73" s="210">
        <f>list!C496</f>
        <v>0</v>
      </c>
      <c r="AF73" s="210"/>
      <c r="AG73" s="210">
        <f>list!C511</f>
        <v>0</v>
      </c>
      <c r="AH73" s="210"/>
      <c r="AI73" s="210">
        <f>list!C526</f>
        <v>0</v>
      </c>
      <c r="AJ73" s="210"/>
      <c r="AK73" s="210">
        <f>list!C541</f>
        <v>0</v>
      </c>
      <c r="AL73" s="210"/>
      <c r="AM73" s="210">
        <f>list!C556</f>
        <v>0</v>
      </c>
      <c r="AN73" s="210"/>
      <c r="AO73" s="210">
        <f>list!C571</f>
        <v>0</v>
      </c>
      <c r="AP73" s="210"/>
      <c r="AQ73" s="83">
        <f>list!C586</f>
        <v>0</v>
      </c>
    </row>
    <row r="74" spans="1:43" x14ac:dyDescent="0.2">
      <c r="A74" s="27" t="s">
        <v>718</v>
      </c>
      <c r="B74" s="23"/>
      <c r="C74" s="23"/>
      <c r="D74" s="23"/>
      <c r="E74" s="46" t="str">
        <f>list!C37</f>
        <v>15,5</v>
      </c>
      <c r="F74" s="112" t="e">
        <f t="shared" si="6"/>
        <v>#VALUE!</v>
      </c>
      <c r="G74" s="68" t="str">
        <f>list!C48</f>
        <v>14,6</v>
      </c>
      <c r="H74" s="37" t="str">
        <f>list!C59</f>
        <v>N/A</v>
      </c>
      <c r="I74" s="37" t="str">
        <f>list!C70</f>
        <v>12,6</v>
      </c>
      <c r="K74" s="229"/>
      <c r="L74" s="230"/>
      <c r="M74" s="230"/>
      <c r="N74" s="230"/>
      <c r="O74" s="230"/>
      <c r="P74" s="230"/>
      <c r="Q74" s="230"/>
      <c r="R74" s="230"/>
      <c r="S74" s="230"/>
      <c r="T74" s="230"/>
      <c r="U74" s="230"/>
      <c r="V74" s="230"/>
      <c r="W74" s="230"/>
      <c r="X74" s="230"/>
      <c r="Y74" s="230"/>
      <c r="Z74" s="230"/>
      <c r="AA74" s="231"/>
      <c r="AB74" s="125"/>
      <c r="AC74" s="85" t="s">
        <v>697</v>
      </c>
      <c r="AD74" s="82"/>
      <c r="AE74" s="210">
        <f>list!C497</f>
        <v>0</v>
      </c>
      <c r="AF74" s="210"/>
      <c r="AG74" s="210">
        <f>list!C512</f>
        <v>0</v>
      </c>
      <c r="AH74" s="210"/>
      <c r="AI74" s="210">
        <f>list!C527</f>
        <v>0</v>
      </c>
      <c r="AJ74" s="210"/>
      <c r="AK74" s="210">
        <f>list!C542</f>
        <v>0</v>
      </c>
      <c r="AL74" s="210"/>
      <c r="AM74" s="210">
        <f>list!C557</f>
        <v>0</v>
      </c>
      <c r="AN74" s="210"/>
      <c r="AO74" s="210">
        <f>list!C572</f>
        <v>0</v>
      </c>
      <c r="AP74" s="210"/>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29"/>
      <c r="L75" s="230"/>
      <c r="M75" s="230"/>
      <c r="N75" s="230"/>
      <c r="O75" s="230"/>
      <c r="P75" s="230"/>
      <c r="Q75" s="230"/>
      <c r="R75" s="230"/>
      <c r="S75" s="230"/>
      <c r="T75" s="230"/>
      <c r="U75" s="230"/>
      <c r="V75" s="230"/>
      <c r="W75" s="230"/>
      <c r="X75" s="230"/>
      <c r="Y75" s="230"/>
      <c r="Z75" s="230"/>
      <c r="AA75" s="231"/>
      <c r="AB75" s="125"/>
      <c r="AC75" s="85" t="s">
        <v>886</v>
      </c>
      <c r="AD75" s="82"/>
      <c r="AE75" s="210">
        <f>list!$C$664</f>
        <v>0</v>
      </c>
      <c r="AF75" s="210"/>
      <c r="AG75" s="210">
        <f>list!$C$665</f>
        <v>0</v>
      </c>
      <c r="AH75" s="210"/>
      <c r="AI75" s="210">
        <f>list!$C$666</f>
        <v>0</v>
      </c>
      <c r="AJ75" s="210"/>
      <c r="AK75" s="210">
        <f>list!$C$667</f>
        <v>0</v>
      </c>
      <c r="AL75" s="210"/>
      <c r="AM75" s="210">
        <f>list!$C$668</f>
        <v>0</v>
      </c>
      <c r="AN75" s="210"/>
      <c r="AO75" s="210">
        <f>list!$C$669</f>
        <v>0</v>
      </c>
      <c r="AP75" s="210"/>
      <c r="AQ75" s="83">
        <f>list!$C$670</f>
        <v>0</v>
      </c>
    </row>
    <row r="76" spans="1:43" x14ac:dyDescent="0.2">
      <c r="A76" s="27" t="s">
        <v>720</v>
      </c>
      <c r="B76" s="23"/>
      <c r="C76" s="23"/>
      <c r="D76" s="23"/>
      <c r="E76" s="46" t="str">
        <f>list!C39</f>
        <v>13,5</v>
      </c>
      <c r="F76" s="30" t="e">
        <f t="shared" si="6"/>
        <v>#VALUE!</v>
      </c>
      <c r="G76" s="30" t="str">
        <f>list!C50</f>
        <v>12,7</v>
      </c>
      <c r="H76" s="35" t="str">
        <f>list!C61</f>
        <v>N/A</v>
      </c>
      <c r="I76" s="36" t="str">
        <f>list!C72</f>
        <v>N/A</v>
      </c>
      <c r="K76" s="229"/>
      <c r="L76" s="230"/>
      <c r="M76" s="230"/>
      <c r="N76" s="230"/>
      <c r="O76" s="230"/>
      <c r="P76" s="230"/>
      <c r="Q76" s="230"/>
      <c r="R76" s="230"/>
      <c r="S76" s="230"/>
      <c r="T76" s="230"/>
      <c r="U76" s="230"/>
      <c r="V76" s="230"/>
      <c r="W76" s="230"/>
      <c r="X76" s="230"/>
      <c r="Y76" s="230"/>
      <c r="Z76" s="230"/>
      <c r="AA76" s="231"/>
      <c r="AB76" s="125"/>
      <c r="AC76" s="85" t="s">
        <v>698</v>
      </c>
      <c r="AD76" s="82"/>
      <c r="AE76" s="209">
        <f>list!$C$498</f>
        <v>0</v>
      </c>
      <c r="AF76" s="209"/>
      <c r="AG76" s="209">
        <f>list!$C$513</f>
        <v>0</v>
      </c>
      <c r="AH76" s="209"/>
      <c r="AI76" s="209">
        <f>list!$C$528</f>
        <v>0</v>
      </c>
      <c r="AJ76" s="209"/>
      <c r="AK76" s="209">
        <f>list!$C$543</f>
        <v>0</v>
      </c>
      <c r="AL76" s="209"/>
      <c r="AM76" s="209">
        <f>list!$C$558</f>
        <v>0</v>
      </c>
      <c r="AN76" s="209"/>
      <c r="AO76" s="209">
        <f>list!$C$573</f>
        <v>0</v>
      </c>
      <c r="AP76" s="209"/>
      <c r="AQ76" s="188">
        <f>list!$C$588</f>
        <v>0</v>
      </c>
    </row>
    <row r="77" spans="1:43" x14ac:dyDescent="0.2">
      <c r="I77" s="23"/>
      <c r="K77" s="232"/>
      <c r="L77" s="204"/>
      <c r="M77" s="204"/>
      <c r="N77" s="204"/>
      <c r="O77" s="204"/>
      <c r="P77" s="204"/>
      <c r="Q77" s="204"/>
      <c r="R77" s="204"/>
      <c r="S77" s="204"/>
      <c r="T77" s="204"/>
      <c r="U77" s="204"/>
      <c r="V77" s="204"/>
      <c r="W77" s="204"/>
      <c r="X77" s="204"/>
      <c r="Y77" s="204"/>
      <c r="Z77" s="204"/>
      <c r="AA77" s="233"/>
      <c r="AB77" s="125"/>
      <c r="AC77" s="85" t="s">
        <v>699</v>
      </c>
      <c r="AD77" s="82"/>
      <c r="AE77" s="209">
        <f>list!$C$499</f>
        <v>0</v>
      </c>
      <c r="AF77" s="209"/>
      <c r="AG77" s="209">
        <f>list!$C$514</f>
        <v>0</v>
      </c>
      <c r="AH77" s="209"/>
      <c r="AI77" s="209">
        <f>list!$C$529</f>
        <v>0</v>
      </c>
      <c r="AJ77" s="209"/>
      <c r="AK77" s="209">
        <f>list!$C$544</f>
        <v>0</v>
      </c>
      <c r="AL77" s="209"/>
      <c r="AM77" s="209">
        <f>list!$C$559</f>
        <v>0</v>
      </c>
      <c r="AN77" s="209"/>
      <c r="AO77" s="209">
        <f>list!$C$574</f>
        <v>0</v>
      </c>
      <c r="AP77" s="209"/>
      <c r="AQ77" s="188">
        <f>list!$C$589</f>
        <v>0</v>
      </c>
    </row>
    <row r="78" spans="1:43" ht="13.5" thickBot="1" x14ac:dyDescent="0.25">
      <c r="A78" s="21" t="s">
        <v>721</v>
      </c>
      <c r="B78" s="57"/>
      <c r="C78" s="57"/>
      <c r="D78" s="70"/>
      <c r="E78" s="22" t="s">
        <v>738</v>
      </c>
      <c r="F78" s="22" t="s">
        <v>739</v>
      </c>
      <c r="G78" s="22" t="s">
        <v>740</v>
      </c>
      <c r="H78" s="22" t="s">
        <v>741</v>
      </c>
      <c r="I78" s="22" t="s">
        <v>742</v>
      </c>
      <c r="K78" s="232"/>
      <c r="L78" s="204"/>
      <c r="M78" s="204"/>
      <c r="N78" s="204"/>
      <c r="O78" s="204"/>
      <c r="P78" s="204"/>
      <c r="Q78" s="204"/>
      <c r="R78" s="204"/>
      <c r="S78" s="204"/>
      <c r="T78" s="204"/>
      <c r="U78" s="204"/>
      <c r="V78" s="204"/>
      <c r="W78" s="204"/>
      <c r="X78" s="204"/>
      <c r="Y78" s="204"/>
      <c r="Z78" s="204"/>
      <c r="AA78" s="233"/>
      <c r="AB78" s="125"/>
      <c r="AC78" s="85" t="s">
        <v>700</v>
      </c>
      <c r="AD78" s="82"/>
      <c r="AE78" s="209">
        <f>list!$C$500</f>
        <v>0</v>
      </c>
      <c r="AF78" s="209"/>
      <c r="AG78" s="209">
        <f>list!$C$515</f>
        <v>0</v>
      </c>
      <c r="AH78" s="209"/>
      <c r="AI78" s="209">
        <f>list!$C$530</f>
        <v>0</v>
      </c>
      <c r="AJ78" s="209"/>
      <c r="AK78" s="209">
        <f>list!$C$545</f>
        <v>0</v>
      </c>
      <c r="AL78" s="209"/>
      <c r="AM78" s="209">
        <f>list!$C$560</f>
        <v>0</v>
      </c>
      <c r="AN78" s="209"/>
      <c r="AO78" s="209">
        <f>list!$C$575</f>
        <v>0</v>
      </c>
      <c r="AP78" s="209"/>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2"/>
      <c r="L79" s="204"/>
      <c r="M79" s="204"/>
      <c r="N79" s="204"/>
      <c r="O79" s="204"/>
      <c r="P79" s="204"/>
      <c r="Q79" s="204"/>
      <c r="R79" s="204"/>
      <c r="S79" s="204"/>
      <c r="T79" s="204"/>
      <c r="U79" s="204"/>
      <c r="V79" s="204"/>
      <c r="W79" s="204"/>
      <c r="X79" s="204"/>
      <c r="Y79" s="204"/>
      <c r="Z79" s="204"/>
      <c r="AA79" s="233"/>
      <c r="AB79" s="125"/>
      <c r="AC79" s="85" t="s">
        <v>701</v>
      </c>
      <c r="AD79" s="82"/>
      <c r="AE79" s="209">
        <f>list!$C$501</f>
        <v>0</v>
      </c>
      <c r="AF79" s="209"/>
      <c r="AG79" s="209">
        <f>list!$C$516</f>
        <v>0</v>
      </c>
      <c r="AH79" s="209"/>
      <c r="AI79" s="209">
        <f>list!$C$531</f>
        <v>0</v>
      </c>
      <c r="AJ79" s="209"/>
      <c r="AK79" s="209">
        <f>list!$C$546</f>
        <v>0</v>
      </c>
      <c r="AL79" s="209"/>
      <c r="AM79" s="209">
        <f>list!$C$561</f>
        <v>0</v>
      </c>
      <c r="AN79" s="209"/>
      <c r="AO79" s="209">
        <f>list!$C$576</f>
        <v>0</v>
      </c>
      <c r="AP79" s="209"/>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2"/>
      <c r="L80" s="204"/>
      <c r="M80" s="204"/>
      <c r="N80" s="204"/>
      <c r="O80" s="204"/>
      <c r="P80" s="204"/>
      <c r="Q80" s="204"/>
      <c r="R80" s="204"/>
      <c r="S80" s="204"/>
      <c r="T80" s="204"/>
      <c r="U80" s="204"/>
      <c r="V80" s="204"/>
      <c r="W80" s="204"/>
      <c r="X80" s="204"/>
      <c r="Y80" s="204"/>
      <c r="Z80" s="204"/>
      <c r="AA80" s="233"/>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2"/>
      <c r="L81" s="204"/>
      <c r="M81" s="204"/>
      <c r="N81" s="204"/>
      <c r="O81" s="204"/>
      <c r="P81" s="204"/>
      <c r="Q81" s="204"/>
      <c r="R81" s="204"/>
      <c r="S81" s="204"/>
      <c r="T81" s="204"/>
      <c r="U81" s="204"/>
      <c r="V81" s="204"/>
      <c r="W81" s="204"/>
      <c r="X81" s="204"/>
      <c r="Y81" s="204"/>
      <c r="Z81" s="204"/>
      <c r="AA81" s="233"/>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2"/>
      <c r="L82" s="204"/>
      <c r="M82" s="204"/>
      <c r="N82" s="204"/>
      <c r="O82" s="204"/>
      <c r="P82" s="204"/>
      <c r="Q82" s="204"/>
      <c r="R82" s="204"/>
      <c r="S82" s="204"/>
      <c r="T82" s="204"/>
      <c r="U82" s="204"/>
      <c r="V82" s="204"/>
      <c r="W82" s="204"/>
      <c r="X82" s="204"/>
      <c r="Y82" s="204"/>
      <c r="Z82" s="204"/>
      <c r="AA82" s="233"/>
      <c r="AB82" s="125"/>
    </row>
    <row r="83" spans="1:28" x14ac:dyDescent="0.2">
      <c r="K83" s="232"/>
      <c r="L83" s="204"/>
      <c r="M83" s="204"/>
      <c r="N83" s="204"/>
      <c r="O83" s="204"/>
      <c r="P83" s="204"/>
      <c r="Q83" s="204"/>
      <c r="R83" s="204"/>
      <c r="S83" s="204"/>
      <c r="T83" s="204"/>
      <c r="U83" s="204"/>
      <c r="V83" s="204"/>
      <c r="W83" s="204"/>
      <c r="X83" s="204"/>
      <c r="Y83" s="204"/>
      <c r="Z83" s="204"/>
      <c r="AA83" s="233"/>
      <c r="AB83" s="125"/>
    </row>
    <row r="84" spans="1:28" ht="13.5" thickBot="1" x14ac:dyDescent="0.25">
      <c r="A84" s="21" t="s">
        <v>722</v>
      </c>
      <c r="B84" s="57"/>
      <c r="C84" s="57"/>
      <c r="D84" s="57"/>
      <c r="E84" s="22" t="s">
        <v>743</v>
      </c>
      <c r="F84" s="22" t="s">
        <v>744</v>
      </c>
      <c r="G84" s="22" t="s">
        <v>745</v>
      </c>
      <c r="H84" s="22" t="s">
        <v>746</v>
      </c>
      <c r="K84" s="232"/>
      <c r="L84" s="204"/>
      <c r="M84" s="204"/>
      <c r="N84" s="204"/>
      <c r="O84" s="204"/>
      <c r="P84" s="204"/>
      <c r="Q84" s="204"/>
      <c r="R84" s="204"/>
      <c r="S84" s="204"/>
      <c r="T84" s="204"/>
      <c r="U84" s="204"/>
      <c r="V84" s="204"/>
      <c r="W84" s="204"/>
      <c r="X84" s="204"/>
      <c r="Y84" s="204"/>
      <c r="Z84" s="204"/>
      <c r="AA84" s="233"/>
      <c r="AB84" s="125"/>
    </row>
    <row r="85" spans="1:28" ht="13.5" thickTop="1" x14ac:dyDescent="0.2">
      <c r="A85" s="27" t="s">
        <v>723</v>
      </c>
      <c r="B85" s="23"/>
      <c r="C85" s="23"/>
      <c r="D85" s="23"/>
      <c r="E85" s="44" t="str">
        <f>list!C89</f>
        <v>2,0</v>
      </c>
      <c r="F85" s="111" t="e">
        <f>E85/60</f>
        <v>#VALUE!</v>
      </c>
      <c r="G85" s="71" t="str">
        <f>list!C97</f>
        <v>0,0</v>
      </c>
      <c r="H85" s="30" t="e">
        <f>G85/60</f>
        <v>#VALUE!</v>
      </c>
      <c r="K85" s="232"/>
      <c r="L85" s="204"/>
      <c r="M85" s="204"/>
      <c r="N85" s="204"/>
      <c r="O85" s="204"/>
      <c r="P85" s="204"/>
      <c r="Q85" s="204"/>
      <c r="R85" s="204"/>
      <c r="S85" s="204"/>
      <c r="T85" s="204"/>
      <c r="U85" s="204"/>
      <c r="V85" s="204"/>
      <c r="W85" s="204"/>
      <c r="X85" s="204"/>
      <c r="Y85" s="204"/>
      <c r="Z85" s="204"/>
      <c r="AA85" s="233"/>
      <c r="AB85" s="125"/>
    </row>
    <row r="86" spans="1:28" x14ac:dyDescent="0.2">
      <c r="A86" s="27" t="s">
        <v>724</v>
      </c>
      <c r="B86" s="23"/>
      <c r="C86" s="23"/>
      <c r="D86" s="23"/>
      <c r="E86" s="46" t="str">
        <f>list!C90</f>
        <v>2,0</v>
      </c>
      <c r="F86" s="35" t="e">
        <f t="shared" ref="F86:F92" si="7">E86/60</f>
        <v>#VALUE!</v>
      </c>
      <c r="G86" s="36" t="str">
        <f>list!C98</f>
        <v>0,0</v>
      </c>
      <c r="H86" s="30" t="e">
        <f t="shared" ref="H86:H92" si="8">G86/60</f>
        <v>#VALUE!</v>
      </c>
      <c r="K86" s="232"/>
      <c r="L86" s="204"/>
      <c r="M86" s="204"/>
      <c r="N86" s="204"/>
      <c r="O86" s="204"/>
      <c r="P86" s="204"/>
      <c r="Q86" s="204"/>
      <c r="R86" s="204"/>
      <c r="S86" s="204"/>
      <c r="T86" s="204"/>
      <c r="U86" s="204"/>
      <c r="V86" s="204"/>
      <c r="W86" s="204"/>
      <c r="X86" s="204"/>
      <c r="Y86" s="204"/>
      <c r="Z86" s="204"/>
      <c r="AA86" s="233"/>
      <c r="AB86" s="125"/>
    </row>
    <row r="87" spans="1:28" x14ac:dyDescent="0.2">
      <c r="A87" s="27" t="s">
        <v>697</v>
      </c>
      <c r="B87" s="23"/>
      <c r="C87" s="23"/>
      <c r="D87" s="23"/>
      <c r="E87" s="46" t="str">
        <f>list!C91</f>
        <v>76,5</v>
      </c>
      <c r="F87" s="35" t="e">
        <f t="shared" si="7"/>
        <v>#VALUE!</v>
      </c>
      <c r="G87" s="36" t="str">
        <f>list!C99</f>
        <v>74,5</v>
      </c>
      <c r="H87" s="30" t="e">
        <f t="shared" si="8"/>
        <v>#VALUE!</v>
      </c>
      <c r="K87" s="232"/>
      <c r="L87" s="204"/>
      <c r="M87" s="204"/>
      <c r="N87" s="204"/>
      <c r="O87" s="204"/>
      <c r="P87" s="204"/>
      <c r="Q87" s="204"/>
      <c r="R87" s="204"/>
      <c r="S87" s="204"/>
      <c r="T87" s="204"/>
      <c r="U87" s="204"/>
      <c r="V87" s="204"/>
      <c r="W87" s="204"/>
      <c r="X87" s="204"/>
      <c r="Y87" s="204"/>
      <c r="Z87" s="204"/>
      <c r="AA87" s="233"/>
      <c r="AB87" s="125"/>
    </row>
    <row r="88" spans="1:28" x14ac:dyDescent="0.2">
      <c r="A88" s="27" t="s">
        <v>698</v>
      </c>
      <c r="B88" s="23"/>
      <c r="C88" s="23"/>
      <c r="D88" s="23"/>
      <c r="E88" s="46" t="str">
        <f>list!C92</f>
        <v>2,0</v>
      </c>
      <c r="F88" s="35" t="e">
        <f t="shared" si="7"/>
        <v>#VALUE!</v>
      </c>
      <c r="G88" s="36" t="str">
        <f>list!C100</f>
        <v>0,0</v>
      </c>
      <c r="H88" s="30" t="e">
        <f t="shared" si="8"/>
        <v>#VALUE!</v>
      </c>
      <c r="K88" s="232"/>
      <c r="L88" s="204"/>
      <c r="M88" s="204"/>
      <c r="N88" s="204"/>
      <c r="O88" s="204"/>
      <c r="P88" s="204"/>
      <c r="Q88" s="204"/>
      <c r="R88" s="204"/>
      <c r="S88" s="204"/>
      <c r="T88" s="204"/>
      <c r="U88" s="204"/>
      <c r="V88" s="204"/>
      <c r="W88" s="204"/>
      <c r="X88" s="204"/>
      <c r="Y88" s="204"/>
      <c r="Z88" s="204"/>
      <c r="AA88" s="233"/>
      <c r="AB88" s="125"/>
    </row>
    <row r="89" spans="1:28" x14ac:dyDescent="0.2">
      <c r="A89" s="27" t="s">
        <v>699</v>
      </c>
      <c r="B89" s="23"/>
      <c r="C89" s="23"/>
      <c r="D89" s="29"/>
      <c r="E89" s="36" t="str">
        <f>list!C93</f>
        <v>3,0</v>
      </c>
      <c r="F89" s="35" t="e">
        <f t="shared" si="7"/>
        <v>#VALUE!</v>
      </c>
      <c r="G89" s="35" t="str">
        <f>list!C101</f>
        <v>1,0</v>
      </c>
      <c r="H89" s="30" t="e">
        <f t="shared" si="8"/>
        <v>#VALUE!</v>
      </c>
      <c r="K89" s="232"/>
      <c r="L89" s="204"/>
      <c r="M89" s="204"/>
      <c r="N89" s="204"/>
      <c r="O89" s="204"/>
      <c r="P89" s="204"/>
      <c r="Q89" s="204"/>
      <c r="R89" s="204"/>
      <c r="S89" s="204"/>
      <c r="T89" s="204"/>
      <c r="U89" s="204"/>
      <c r="V89" s="204"/>
      <c r="W89" s="204"/>
      <c r="X89" s="204"/>
      <c r="Y89" s="204"/>
      <c r="Z89" s="204"/>
      <c r="AA89" s="233"/>
      <c r="AB89" s="125"/>
    </row>
    <row r="90" spans="1:28" x14ac:dyDescent="0.2">
      <c r="A90" s="27" t="s">
        <v>700</v>
      </c>
      <c r="B90" s="23"/>
      <c r="C90" s="23"/>
      <c r="D90" s="29"/>
      <c r="E90" s="36" t="str">
        <f>list!C94</f>
        <v>-1,0</v>
      </c>
      <c r="F90" s="35" t="e">
        <f t="shared" si="7"/>
        <v>#VALUE!</v>
      </c>
      <c r="G90" s="35" t="str">
        <f>list!C102</f>
        <v>-1,0</v>
      </c>
      <c r="H90" s="30" t="e">
        <f t="shared" si="8"/>
        <v>#VALUE!</v>
      </c>
      <c r="K90" s="232"/>
      <c r="L90" s="204"/>
      <c r="M90" s="204"/>
      <c r="N90" s="204"/>
      <c r="O90" s="204"/>
      <c r="P90" s="204"/>
      <c r="Q90" s="204"/>
      <c r="R90" s="204"/>
      <c r="S90" s="204"/>
      <c r="T90" s="204"/>
      <c r="U90" s="204"/>
      <c r="V90" s="204"/>
      <c r="W90" s="204"/>
      <c r="X90" s="204"/>
      <c r="Y90" s="204"/>
      <c r="Z90" s="204"/>
      <c r="AA90" s="233"/>
      <c r="AB90" s="125"/>
    </row>
    <row r="91" spans="1:28" x14ac:dyDescent="0.2">
      <c r="A91" s="27" t="s">
        <v>701</v>
      </c>
      <c r="B91" s="23"/>
      <c r="C91" s="23"/>
      <c r="D91" s="29"/>
      <c r="E91" s="36" t="str">
        <f>list!C95</f>
        <v>-1,0</v>
      </c>
      <c r="F91" s="35" t="e">
        <f t="shared" si="7"/>
        <v>#VALUE!</v>
      </c>
      <c r="G91" s="35" t="str">
        <f>list!C103</f>
        <v>-1,0</v>
      </c>
      <c r="H91" s="30" t="e">
        <f t="shared" si="8"/>
        <v>#VALUE!</v>
      </c>
      <c r="K91" s="232"/>
      <c r="L91" s="204"/>
      <c r="M91" s="204"/>
      <c r="N91" s="204"/>
      <c r="O91" s="204"/>
      <c r="P91" s="204"/>
      <c r="Q91" s="204"/>
      <c r="R91" s="204"/>
      <c r="S91" s="204"/>
      <c r="T91" s="204"/>
      <c r="U91" s="204"/>
      <c r="V91" s="204"/>
      <c r="W91" s="204"/>
      <c r="X91" s="204"/>
      <c r="Y91" s="204"/>
      <c r="Z91" s="204"/>
      <c r="AA91" s="233"/>
      <c r="AB91" s="125"/>
    </row>
    <row r="92" spans="1:28" x14ac:dyDescent="0.2">
      <c r="A92" s="27" t="s">
        <v>725</v>
      </c>
      <c r="B92" s="23"/>
      <c r="C92" s="23"/>
      <c r="D92" s="29"/>
      <c r="E92" s="36" t="str">
        <f>list!C96</f>
        <v>-1,0</v>
      </c>
      <c r="F92" s="30" t="e">
        <f t="shared" si="7"/>
        <v>#VALUE!</v>
      </c>
      <c r="G92" s="35" t="str">
        <f>list!C104</f>
        <v>-1,0</v>
      </c>
      <c r="H92" s="30" t="e">
        <f t="shared" si="8"/>
        <v>#VALUE!</v>
      </c>
      <c r="K92" s="232"/>
      <c r="L92" s="204"/>
      <c r="M92" s="204"/>
      <c r="N92" s="204"/>
      <c r="O92" s="204"/>
      <c r="P92" s="204"/>
      <c r="Q92" s="204"/>
      <c r="R92" s="204"/>
      <c r="S92" s="204"/>
      <c r="T92" s="204"/>
      <c r="U92" s="204"/>
      <c r="V92" s="204"/>
      <c r="W92" s="204"/>
      <c r="X92" s="204"/>
      <c r="Y92" s="204"/>
      <c r="Z92" s="204"/>
      <c r="AA92" s="233"/>
      <c r="AB92" s="125"/>
    </row>
    <row r="93" spans="1:28" x14ac:dyDescent="0.2">
      <c r="K93" s="232"/>
      <c r="L93" s="204"/>
      <c r="M93" s="204"/>
      <c r="N93" s="204"/>
      <c r="O93" s="204"/>
      <c r="P93" s="204"/>
      <c r="Q93" s="204"/>
      <c r="R93" s="204"/>
      <c r="S93" s="204"/>
      <c r="T93" s="204"/>
      <c r="U93" s="204"/>
      <c r="V93" s="204"/>
      <c r="W93" s="204"/>
      <c r="X93" s="204"/>
      <c r="Y93" s="204"/>
      <c r="Z93" s="204"/>
      <c r="AA93" s="233"/>
      <c r="AB93" s="125"/>
    </row>
    <row r="94" spans="1:28" ht="13.5" thickBot="1" x14ac:dyDescent="0.25">
      <c r="A94" s="21" t="s">
        <v>726</v>
      </c>
      <c r="B94" s="57"/>
      <c r="C94" s="57"/>
      <c r="D94" s="57"/>
      <c r="E94" s="22" t="s">
        <v>672</v>
      </c>
      <c r="F94" s="22" t="s">
        <v>673</v>
      </c>
      <c r="G94" s="221" t="s">
        <v>747</v>
      </c>
      <c r="H94" s="222"/>
      <c r="K94" s="232"/>
      <c r="L94" s="204"/>
      <c r="M94" s="204"/>
      <c r="N94" s="204"/>
      <c r="O94" s="204"/>
      <c r="P94" s="204"/>
      <c r="Q94" s="204"/>
      <c r="R94" s="204"/>
      <c r="S94" s="204"/>
      <c r="T94" s="204"/>
      <c r="U94" s="204"/>
      <c r="V94" s="204"/>
      <c r="W94" s="204"/>
      <c r="X94" s="204"/>
      <c r="Y94" s="204"/>
      <c r="Z94" s="204"/>
      <c r="AA94" s="233"/>
      <c r="AB94" s="125"/>
    </row>
    <row r="95" spans="1:28" ht="13.5" thickTop="1" x14ac:dyDescent="0.2">
      <c r="A95" s="27" t="s">
        <v>727</v>
      </c>
      <c r="B95" s="23"/>
      <c r="C95" s="23"/>
      <c r="D95" s="23"/>
      <c r="E95" s="28" t="str">
        <f>list!C105</f>
        <v>0</v>
      </c>
      <c r="F95" s="37" t="str">
        <f>list!C112</f>
        <v>0,0</v>
      </c>
      <c r="G95" s="223">
        <f>(E95/E101)*100</f>
        <v>0</v>
      </c>
      <c r="H95" s="224"/>
      <c r="K95" s="232"/>
      <c r="L95" s="204"/>
      <c r="M95" s="204"/>
      <c r="N95" s="204"/>
      <c r="O95" s="204"/>
      <c r="P95" s="204"/>
      <c r="Q95" s="204"/>
      <c r="R95" s="204"/>
      <c r="S95" s="204"/>
      <c r="T95" s="204"/>
      <c r="U95" s="204"/>
      <c r="V95" s="204"/>
      <c r="W95" s="204"/>
      <c r="X95" s="204"/>
      <c r="Y95" s="204"/>
      <c r="Z95" s="204"/>
      <c r="AA95" s="233"/>
      <c r="AB95" s="125"/>
    </row>
    <row r="96" spans="1:28" x14ac:dyDescent="0.2">
      <c r="A96" s="27" t="s">
        <v>728</v>
      </c>
      <c r="B96" s="23"/>
      <c r="C96" s="23"/>
      <c r="D96" s="23"/>
      <c r="E96" s="72" t="str">
        <f>list!C106</f>
        <v>0</v>
      </c>
      <c r="F96" s="37" t="str">
        <f>list!C113</f>
        <v>0,0</v>
      </c>
      <c r="G96" s="218">
        <f>(E96/E101)*100</f>
        <v>0</v>
      </c>
      <c r="H96" s="219"/>
      <c r="K96" s="232"/>
      <c r="L96" s="204"/>
      <c r="M96" s="204"/>
      <c r="N96" s="204"/>
      <c r="O96" s="204"/>
      <c r="P96" s="204"/>
      <c r="Q96" s="204"/>
      <c r="R96" s="204"/>
      <c r="S96" s="204"/>
      <c r="T96" s="204"/>
      <c r="U96" s="204"/>
      <c r="V96" s="204"/>
      <c r="W96" s="204"/>
      <c r="X96" s="204"/>
      <c r="Y96" s="204"/>
      <c r="Z96" s="204"/>
      <c r="AA96" s="233"/>
      <c r="AB96" s="125"/>
    </row>
    <row r="97" spans="1:54" x14ac:dyDescent="0.2">
      <c r="A97" s="27" t="s">
        <v>729</v>
      </c>
      <c r="B97" s="23"/>
      <c r="C97" s="23"/>
      <c r="D97" s="23"/>
      <c r="E97" s="31" t="str">
        <f>list!C107</f>
        <v>0</v>
      </c>
      <c r="F97" s="36" t="str">
        <f>list!C114</f>
        <v>0,0</v>
      </c>
      <c r="G97" s="218">
        <f>(E97/E101)*100</f>
        <v>0</v>
      </c>
      <c r="H97" s="219"/>
      <c r="K97" s="232"/>
      <c r="L97" s="204"/>
      <c r="M97" s="204"/>
      <c r="N97" s="204"/>
      <c r="O97" s="204"/>
      <c r="P97" s="204"/>
      <c r="Q97" s="204"/>
      <c r="R97" s="204"/>
      <c r="S97" s="204"/>
      <c r="T97" s="204"/>
      <c r="U97" s="204"/>
      <c r="V97" s="204"/>
      <c r="W97" s="204"/>
      <c r="X97" s="204"/>
      <c r="Y97" s="204"/>
      <c r="Z97" s="204"/>
      <c r="AA97" s="233"/>
      <c r="AB97" s="125"/>
    </row>
    <row r="98" spans="1:54" x14ac:dyDescent="0.2">
      <c r="A98" s="27" t="s">
        <v>730</v>
      </c>
      <c r="B98" s="23"/>
      <c r="C98" s="23"/>
      <c r="D98" s="23"/>
      <c r="E98" s="31" t="str">
        <f>list!C108</f>
        <v>0</v>
      </c>
      <c r="F98" s="36" t="str">
        <f>list!C115</f>
        <v>0,0</v>
      </c>
      <c r="G98" s="218">
        <f>(E98/E101)*100</f>
        <v>0</v>
      </c>
      <c r="H98" s="219"/>
      <c r="K98" s="232"/>
      <c r="L98" s="204"/>
      <c r="M98" s="204"/>
      <c r="N98" s="204"/>
      <c r="O98" s="204"/>
      <c r="P98" s="204"/>
      <c r="Q98" s="204"/>
      <c r="R98" s="204"/>
      <c r="S98" s="204"/>
      <c r="T98" s="204"/>
      <c r="U98" s="204"/>
      <c r="V98" s="204"/>
      <c r="W98" s="204"/>
      <c r="X98" s="204"/>
      <c r="Y98" s="204"/>
      <c r="Z98" s="204"/>
      <c r="AA98" s="233"/>
      <c r="AB98" s="125"/>
    </row>
    <row r="99" spans="1:54" x14ac:dyDescent="0.2">
      <c r="A99" s="27" t="s">
        <v>731</v>
      </c>
      <c r="B99" s="23"/>
      <c r="C99" s="23"/>
      <c r="D99" s="23"/>
      <c r="E99" s="31" t="str">
        <f>list!C109</f>
        <v>0</v>
      </c>
      <c r="F99" s="36" t="str">
        <f>list!C116</f>
        <v>0,0</v>
      </c>
      <c r="G99" s="218">
        <f>(E99/E101)*100</f>
        <v>0</v>
      </c>
      <c r="H99" s="219"/>
      <c r="K99" s="232"/>
      <c r="L99" s="204"/>
      <c r="M99" s="204"/>
      <c r="N99" s="204"/>
      <c r="O99" s="204"/>
      <c r="P99" s="204"/>
      <c r="Q99" s="204"/>
      <c r="R99" s="204"/>
      <c r="S99" s="204"/>
      <c r="T99" s="204"/>
      <c r="U99" s="204"/>
      <c r="V99" s="204"/>
      <c r="W99" s="204"/>
      <c r="X99" s="204"/>
      <c r="Y99" s="204"/>
      <c r="Z99" s="204"/>
      <c r="AA99" s="233"/>
      <c r="AB99" s="125"/>
    </row>
    <row r="100" spans="1:54" x14ac:dyDescent="0.2">
      <c r="A100" s="27" t="s">
        <v>732</v>
      </c>
      <c r="B100" s="23"/>
      <c r="C100" s="23"/>
      <c r="D100" s="23"/>
      <c r="E100" s="31" t="str">
        <f>list!C110</f>
        <v>1</v>
      </c>
      <c r="F100" s="36" t="str">
        <f>list!C117</f>
        <v>0,7</v>
      </c>
      <c r="G100" s="218">
        <f>(E100/E101)*100</f>
        <v>100</v>
      </c>
      <c r="H100" s="219"/>
      <c r="K100" s="232"/>
      <c r="L100" s="204"/>
      <c r="M100" s="204"/>
      <c r="N100" s="204"/>
      <c r="O100" s="204"/>
      <c r="P100" s="204"/>
      <c r="Q100" s="204"/>
      <c r="R100" s="204"/>
      <c r="S100" s="204"/>
      <c r="T100" s="204"/>
      <c r="U100" s="204"/>
      <c r="V100" s="204"/>
      <c r="W100" s="204"/>
      <c r="X100" s="204"/>
      <c r="Y100" s="204"/>
      <c r="Z100" s="204"/>
      <c r="AA100" s="233"/>
      <c r="AB100" s="125"/>
    </row>
    <row r="101" spans="1:54" x14ac:dyDescent="0.2">
      <c r="A101" s="73" t="s">
        <v>733</v>
      </c>
      <c r="B101" s="23"/>
      <c r="C101" s="23"/>
      <c r="D101" s="23"/>
      <c r="E101" s="31" t="str">
        <f>list!C111</f>
        <v>1</v>
      </c>
      <c r="F101" s="35" t="str">
        <f>list!C118</f>
        <v>0,7</v>
      </c>
      <c r="G101" s="218">
        <f>(E101/E101)*100</f>
        <v>100</v>
      </c>
      <c r="H101" s="219"/>
      <c r="K101" s="232"/>
      <c r="L101" s="204"/>
      <c r="M101" s="204"/>
      <c r="N101" s="204"/>
      <c r="O101" s="204"/>
      <c r="P101" s="204"/>
      <c r="Q101" s="204"/>
      <c r="R101" s="204"/>
      <c r="S101" s="204"/>
      <c r="T101" s="204"/>
      <c r="U101" s="204"/>
      <c r="V101" s="204"/>
      <c r="W101" s="204"/>
      <c r="X101" s="204"/>
      <c r="Y101" s="204"/>
      <c r="Z101" s="204"/>
      <c r="AA101" s="233"/>
      <c r="AB101" s="125"/>
    </row>
    <row r="102" spans="1:54" x14ac:dyDescent="0.2">
      <c r="K102" s="232"/>
      <c r="L102" s="204"/>
      <c r="M102" s="204"/>
      <c r="N102" s="204"/>
      <c r="O102" s="204"/>
      <c r="P102" s="204"/>
      <c r="Q102" s="204"/>
      <c r="R102" s="204"/>
      <c r="S102" s="204"/>
      <c r="T102" s="204"/>
      <c r="U102" s="204"/>
      <c r="V102" s="204"/>
      <c r="W102" s="204"/>
      <c r="X102" s="204"/>
      <c r="Y102" s="204"/>
      <c r="Z102" s="204"/>
      <c r="AA102" s="233"/>
      <c r="AB102" s="125"/>
    </row>
    <row r="103" spans="1:54" ht="13.5" thickBot="1" x14ac:dyDescent="0.25">
      <c r="A103" s="21" t="s">
        <v>734</v>
      </c>
      <c r="B103" s="23"/>
      <c r="C103" s="23"/>
      <c r="D103" s="23"/>
      <c r="E103" s="22" t="s">
        <v>608</v>
      </c>
      <c r="F103" s="22" t="s">
        <v>748</v>
      </c>
      <c r="G103" s="22" t="s">
        <v>661</v>
      </c>
      <c r="K103" s="232"/>
      <c r="L103" s="204"/>
      <c r="M103" s="204"/>
      <c r="N103" s="204"/>
      <c r="O103" s="204"/>
      <c r="P103" s="204"/>
      <c r="Q103" s="204"/>
      <c r="R103" s="204"/>
      <c r="S103" s="204"/>
      <c r="T103" s="204"/>
      <c r="U103" s="204"/>
      <c r="V103" s="204"/>
      <c r="W103" s="204"/>
      <c r="X103" s="204"/>
      <c r="Y103" s="204"/>
      <c r="Z103" s="204"/>
      <c r="AA103" s="233"/>
      <c r="AB103" s="125"/>
    </row>
    <row r="104" spans="1:54" ht="13.5" thickTop="1" x14ac:dyDescent="0.2">
      <c r="A104" s="74" t="s">
        <v>735</v>
      </c>
      <c r="B104" s="27"/>
      <c r="C104" s="23"/>
      <c r="D104" s="23"/>
      <c r="E104" s="28" t="str">
        <f>list!C132</f>
        <v>0,0</v>
      </c>
      <c r="F104" s="75" t="str">
        <f>list!C135</f>
        <v>0,0</v>
      </c>
      <c r="G104" s="75" t="str">
        <f>list!C138</f>
        <v>0,0</v>
      </c>
      <c r="K104" s="232"/>
      <c r="L104" s="204"/>
      <c r="M104" s="204"/>
      <c r="N104" s="204"/>
      <c r="O104" s="204"/>
      <c r="P104" s="204"/>
      <c r="Q104" s="204"/>
      <c r="R104" s="204"/>
      <c r="S104" s="204"/>
      <c r="T104" s="204"/>
      <c r="U104" s="204"/>
      <c r="V104" s="204"/>
      <c r="W104" s="204"/>
      <c r="X104" s="204"/>
      <c r="Y104" s="204"/>
      <c r="Z104" s="204"/>
      <c r="AA104" s="233"/>
      <c r="AB104" s="125"/>
    </row>
    <row r="105" spans="1:54" x14ac:dyDescent="0.2">
      <c r="A105" s="74" t="s">
        <v>736</v>
      </c>
      <c r="B105" s="27"/>
      <c r="C105" s="23"/>
      <c r="D105" s="23"/>
      <c r="E105" s="31" t="str">
        <f>list!C133</f>
        <v>0,0</v>
      </c>
      <c r="F105" s="32" t="str">
        <f>list!C136</f>
        <v>0,0</v>
      </c>
      <c r="G105" s="32" t="str">
        <f>list!C139</f>
        <v>0,0</v>
      </c>
      <c r="K105" s="232"/>
      <c r="L105" s="204"/>
      <c r="M105" s="204"/>
      <c r="N105" s="204"/>
      <c r="O105" s="204"/>
      <c r="P105" s="204"/>
      <c r="Q105" s="204"/>
      <c r="R105" s="204"/>
      <c r="S105" s="204"/>
      <c r="T105" s="204"/>
      <c r="U105" s="204"/>
      <c r="V105" s="204"/>
      <c r="W105" s="204"/>
      <c r="X105" s="204"/>
      <c r="Y105" s="204"/>
      <c r="Z105" s="204"/>
      <c r="AA105" s="233"/>
      <c r="AB105" s="125"/>
    </row>
    <row r="106" spans="1:54" x14ac:dyDescent="0.2">
      <c r="A106" s="74" t="s">
        <v>737</v>
      </c>
      <c r="B106" s="27"/>
      <c r="C106" s="23"/>
      <c r="D106" s="23"/>
      <c r="E106" s="31" t="str">
        <f>list!C134</f>
        <v>0,0</v>
      </c>
      <c r="F106" s="32" t="str">
        <f>list!C137</f>
        <v>0,0</v>
      </c>
      <c r="G106" s="32" t="str">
        <f>list!C140</f>
        <v>0,0</v>
      </c>
      <c r="K106" s="232"/>
      <c r="L106" s="204"/>
      <c r="M106" s="204"/>
      <c r="N106" s="204"/>
      <c r="O106" s="204"/>
      <c r="P106" s="204"/>
      <c r="Q106" s="204"/>
      <c r="R106" s="204"/>
      <c r="S106" s="204"/>
      <c r="T106" s="204"/>
      <c r="U106" s="204"/>
      <c r="V106" s="204"/>
      <c r="W106" s="204"/>
      <c r="X106" s="204"/>
      <c r="Y106" s="204"/>
      <c r="Z106" s="204"/>
      <c r="AA106" s="233"/>
      <c r="AB106" s="125"/>
    </row>
    <row r="107" spans="1:54" x14ac:dyDescent="0.2">
      <c r="A107" s="40"/>
      <c r="B107" s="40"/>
      <c r="C107" s="40"/>
      <c r="D107" s="40"/>
      <c r="E107" s="76"/>
      <c r="F107" s="76"/>
      <c r="G107" s="76"/>
      <c r="K107" s="232"/>
      <c r="L107" s="204"/>
      <c r="M107" s="204"/>
      <c r="N107" s="204"/>
      <c r="O107" s="204"/>
      <c r="P107" s="204"/>
      <c r="Q107" s="204"/>
      <c r="R107" s="204"/>
      <c r="S107" s="204"/>
      <c r="T107" s="204"/>
      <c r="U107" s="204"/>
      <c r="V107" s="204"/>
      <c r="W107" s="204"/>
      <c r="X107" s="204"/>
      <c r="Y107" s="204"/>
      <c r="Z107" s="204"/>
      <c r="AA107" s="233"/>
      <c r="AB107" s="125"/>
    </row>
    <row r="108" spans="1:54" x14ac:dyDescent="0.2">
      <c r="A108" s="40"/>
      <c r="B108" s="40"/>
      <c r="C108" s="40"/>
      <c r="D108" s="40"/>
      <c r="E108" s="76"/>
      <c r="F108" s="76"/>
      <c r="G108" s="76"/>
      <c r="K108" s="234"/>
      <c r="L108" s="235"/>
      <c r="M108" s="235"/>
      <c r="N108" s="235"/>
      <c r="O108" s="235"/>
      <c r="P108" s="235"/>
      <c r="Q108" s="235"/>
      <c r="R108" s="235"/>
      <c r="S108" s="235"/>
      <c r="T108" s="235"/>
      <c r="U108" s="235"/>
      <c r="V108" s="235"/>
      <c r="W108" s="235"/>
      <c r="X108" s="235"/>
      <c r="Y108" s="235"/>
      <c r="Z108" s="235"/>
      <c r="AA108" s="236"/>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2" t="s">
        <v>771</v>
      </c>
      <c r="F111" s="212"/>
      <c r="I111" s="13"/>
      <c r="J111" s="13"/>
      <c r="K111" s="212" t="s">
        <v>772</v>
      </c>
      <c r="L111" s="212"/>
      <c r="M111" s="212"/>
      <c r="N111" s="212"/>
      <c r="O111" s="212"/>
      <c r="P111" s="212"/>
      <c r="Q111" s="212"/>
      <c r="R111" s="212"/>
      <c r="S111" s="212"/>
      <c r="T111" s="212"/>
      <c r="U111" s="212"/>
      <c r="V111" s="212"/>
      <c r="W111" s="212"/>
      <c r="X111" s="212"/>
      <c r="Y111" s="212"/>
      <c r="Z111" s="212"/>
      <c r="AA111" s="212"/>
      <c r="AB111" s="136"/>
      <c r="AG111" s="80"/>
      <c r="AH111" s="80"/>
      <c r="AI111" s="80"/>
      <c r="AJ111" s="80" t="s">
        <v>775</v>
      </c>
      <c r="AK111" s="80"/>
      <c r="AL111" s="80"/>
      <c r="AP111" s="13"/>
      <c r="AV111" s="212" t="s">
        <v>790</v>
      </c>
      <c r="AW111" s="212"/>
      <c r="AX111" s="212"/>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G101:H101"/>
    <mergeCell ref="C41:D41"/>
    <mergeCell ref="G41:H41"/>
    <mergeCell ref="A44:I51"/>
    <mergeCell ref="E55:F55"/>
    <mergeCell ref="G97:H97"/>
    <mergeCell ref="G98:H98"/>
    <mergeCell ref="G99:H99"/>
    <mergeCell ref="G100:H100"/>
    <mergeCell ref="G94:H94"/>
    <mergeCell ref="G95:H95"/>
    <mergeCell ref="G96:H96"/>
    <mergeCell ref="AE70:AF70"/>
    <mergeCell ref="C39:D39"/>
    <mergeCell ref="G39:H39"/>
    <mergeCell ref="C40:D40"/>
    <mergeCell ref="G40:H40"/>
    <mergeCell ref="C37:D37"/>
    <mergeCell ref="G37:H37"/>
    <mergeCell ref="C38:D38"/>
    <mergeCell ref="G38:H38"/>
    <mergeCell ref="AE63:AF63"/>
    <mergeCell ref="AE64:AF64"/>
    <mergeCell ref="AE65:AF65"/>
    <mergeCell ref="AE66:AF66"/>
    <mergeCell ref="AG63:AH63"/>
    <mergeCell ref="AG64:AH64"/>
    <mergeCell ref="AG65:AH65"/>
    <mergeCell ref="AG66:AH66"/>
    <mergeCell ref="AE67:AF67"/>
    <mergeCell ref="AI63:AJ63"/>
    <mergeCell ref="AI64:AJ64"/>
    <mergeCell ref="AI65:AJ65"/>
    <mergeCell ref="AI66:AJ66"/>
    <mergeCell ref="AG75:AH75"/>
    <mergeCell ref="AG76:AH76"/>
    <mergeCell ref="AG67:AH67"/>
    <mergeCell ref="AG68:AH68"/>
    <mergeCell ref="AG70:AH70"/>
    <mergeCell ref="AG69:AH69"/>
    <mergeCell ref="AI71:AJ71"/>
    <mergeCell ref="AI72:AJ72"/>
    <mergeCell ref="AI73:AJ73"/>
    <mergeCell ref="AI74:AJ74"/>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77:AJ77"/>
    <mergeCell ref="AI78:AJ78"/>
    <mergeCell ref="AE71:AF71"/>
    <mergeCell ref="AE72:AF72"/>
    <mergeCell ref="AE73:AF73"/>
    <mergeCell ref="AE75:AF75"/>
    <mergeCell ref="AE76:AF76"/>
    <mergeCell ref="AE77:AF77"/>
    <mergeCell ref="AE78:AF78"/>
    <mergeCell ref="AE69:AF69"/>
    <mergeCell ref="AE74:AF74"/>
    <mergeCell ref="AK70:AL70"/>
    <mergeCell ref="AM76:AN76"/>
    <mergeCell ref="AM77:AN77"/>
    <mergeCell ref="AM70:AN70"/>
    <mergeCell ref="AM71:AN71"/>
    <mergeCell ref="AM72:AN72"/>
    <mergeCell ref="AM73:AN73"/>
    <mergeCell ref="AM75:AN75"/>
    <mergeCell ref="AK63:AL63"/>
    <mergeCell ref="AK64:AL64"/>
    <mergeCell ref="AK65:AL65"/>
    <mergeCell ref="AK66:AL66"/>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AM65:AN65"/>
    <mergeCell ref="AM66:AN66"/>
    <mergeCell ref="AK75:AL75"/>
    <mergeCell ref="AK76:AL76"/>
    <mergeCell ref="AK67:AL67"/>
    <mergeCell ref="AK68:AL68"/>
    <mergeCell ref="AK69:AL6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25-JUL-2016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14,6%</v>
      </c>
    </row>
    <row r="32" spans="1:12" x14ac:dyDescent="0.2">
      <c r="A32" s="104" t="s">
        <v>785</v>
      </c>
      <c r="B32" s="105" t="str">
        <f>TotalStage1Sleep_TIB&amp;"%"</f>
        <v>6,1%</v>
      </c>
    </row>
    <row r="33" spans="1:2" x14ac:dyDescent="0.2">
      <c r="A33" s="104" t="s">
        <v>786</v>
      </c>
      <c r="B33" s="105" t="str">
        <f>TotalStage2Sleep_TIB&amp;"%"</f>
        <v>78,3%</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0,9%</v>
      </c>
    </row>
    <row r="37" spans="1:2" x14ac:dyDescent="0.2">
      <c r="A37" s="104" t="s">
        <v>782</v>
      </c>
      <c r="B37" s="34" t="str">
        <f>Latencytofirst10minofsleep_TIB</f>
        <v>2,0</v>
      </c>
    </row>
    <row r="38" spans="1:2" x14ac:dyDescent="0.2">
      <c r="A38" s="104" t="s">
        <v>783</v>
      </c>
      <c r="B38" s="34" t="str">
        <f>REMLatency_TIB</f>
        <v>76,5</v>
      </c>
    </row>
    <row r="39" spans="1:2" ht="13.5" thickBot="1" x14ac:dyDescent="0.25">
      <c r="A39" s="106" t="s">
        <v>781</v>
      </c>
      <c r="B39" s="107" t="str">
        <f>SleepEfficiencyPCT&amp;"%"</f>
        <v>85,4%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935</v>
      </c>
      <c r="I1" t="s">
        <v>936</v>
      </c>
      <c r="J1" t="s">
        <v>945</v>
      </c>
      <c r="K1" t="s">
        <v>946</v>
      </c>
      <c r="L1" t="s">
        <v>934</v>
      </c>
      <c r="M1" t="s">
        <v>947</v>
      </c>
      <c r="N1" t="s">
        <v>952</v>
      </c>
      <c r="O1" t="s">
        <v>953</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2016-11-12T01:00:26Z</dcterms:modified>
</cp:coreProperties>
</file>