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bookViews>
    <workbookView xWindow="0" yWindow="0" windowWidth="23040" windowHeight="9084" activeTab="1"/>
  </bookViews>
  <sheets>
    <sheet name="1'2017" sheetId="1" r:id="rId1"/>
    <sheet name="2'2017 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I31" i="2" l="1"/>
  <c r="I34" i="2" s="1"/>
  <c r="G30" i="2"/>
  <c r="S31" i="2" l="1"/>
  <c r="S34" i="2" s="1"/>
  <c r="N31" i="2"/>
  <c r="R4" i="2" s="1"/>
  <c r="S4" i="2" s="1"/>
  <c r="D31" i="2"/>
  <c r="D34" i="2" s="1"/>
  <c r="Q30" i="2"/>
  <c r="L30" i="2"/>
  <c r="B30" i="2"/>
  <c r="S10" i="2"/>
  <c r="M5" i="2" s="1"/>
  <c r="N10" i="2"/>
  <c r="M4" i="2" s="1"/>
  <c r="M3" i="2"/>
  <c r="D10" i="2"/>
  <c r="M2" i="2" s="1"/>
  <c r="N2" i="2" s="1"/>
  <c r="Q9" i="2"/>
  <c r="L9" i="2"/>
  <c r="G9" i="2"/>
  <c r="B9" i="2"/>
  <c r="R5" i="2"/>
  <c r="S5" i="2" s="1"/>
  <c r="R3" i="2"/>
  <c r="B3" i="2"/>
  <c r="G9" i="1"/>
  <c r="L9" i="1"/>
  <c r="Q9" i="1"/>
  <c r="B9" i="1"/>
  <c r="S31" i="1"/>
  <c r="R5" i="1"/>
  <c r="N31" i="1"/>
  <c r="R4" i="1"/>
  <c r="I31" i="1"/>
  <c r="I34" i="1" s="1"/>
  <c r="D31" i="1"/>
  <c r="R2" i="1" s="1"/>
  <c r="S10" i="1"/>
  <c r="M5" i="1" s="1"/>
  <c r="N10" i="1"/>
  <c r="M4" i="1" s="1"/>
  <c r="I10" i="1"/>
  <c r="M3" i="1" s="1"/>
  <c r="D10" i="1"/>
  <c r="M2" i="1" s="1"/>
  <c r="N2" i="1" s="1"/>
  <c r="N34" i="1"/>
  <c r="Q30" i="1"/>
  <c r="L30" i="1"/>
  <c r="G30" i="1"/>
  <c r="B30" i="1"/>
  <c r="S4" i="1"/>
  <c r="S5" i="1"/>
  <c r="S34" i="1"/>
  <c r="B3" i="1"/>
  <c r="D34" i="1" l="1"/>
  <c r="R3" i="1"/>
  <c r="I3" i="1" s="1"/>
  <c r="N34" i="2"/>
  <c r="R2" i="2"/>
  <c r="I3" i="2" s="1"/>
</calcChain>
</file>

<file path=xl/sharedStrings.xml><?xml version="1.0" encoding="utf-8"?>
<sst xmlns="http://schemas.openxmlformats.org/spreadsheetml/2006/main" count="273" uniqueCount="72">
  <si>
    <t>Promedio Semestral Actual:</t>
  </si>
  <si>
    <t>Nota</t>
  </si>
  <si>
    <t>Créditos:</t>
  </si>
  <si>
    <t>Escribir Nombre Curso Aquí</t>
  </si>
  <si>
    <t>Prom. Actual</t>
  </si>
  <si>
    <t>Evaluación</t>
  </si>
  <si>
    <t>%</t>
  </si>
  <si>
    <t>Nota Min.PA*</t>
  </si>
  <si>
    <t>*Nota Mín. PA: Nota mínima en las siguientes evaluaciones para aprobar el curso</t>
  </si>
  <si>
    <t>**Si requieres de más filas para notas, inserta filas en medio, no al final.</t>
  </si>
  <si>
    <t>Este curso ¿tiene alguna regla especial para aprobación?</t>
  </si>
  <si>
    <t>Anotar regla aquí.</t>
  </si>
  <si>
    <t>Resumen Cursos</t>
  </si>
  <si>
    <t>X</t>
  </si>
  <si>
    <t>Crd.</t>
  </si>
  <si>
    <t>Fecha actual:</t>
  </si>
  <si>
    <t>**Usar notas sin decimales. Ej: 65 y no 6,5**</t>
  </si>
  <si>
    <t>Solo se puede editar CELDAS DE FONDO BLANCO</t>
  </si>
  <si>
    <t>1 semestre 2017</t>
  </si>
  <si>
    <t>Cálculo I</t>
  </si>
  <si>
    <t>Álgebra Lineal</t>
  </si>
  <si>
    <t>Química</t>
  </si>
  <si>
    <t>LET</t>
  </si>
  <si>
    <t>Desafíos</t>
  </si>
  <si>
    <t>CARA</t>
  </si>
  <si>
    <t>Álgreba Lineal</t>
  </si>
  <si>
    <t>I1</t>
  </si>
  <si>
    <t>I2</t>
  </si>
  <si>
    <t>I3</t>
  </si>
  <si>
    <t>Examen</t>
  </si>
  <si>
    <t>Controles</t>
  </si>
  <si>
    <t>Laboratorios</t>
  </si>
  <si>
    <t>Talleres</t>
  </si>
  <si>
    <t>Controles De Entrada</t>
  </si>
  <si>
    <t>Entrega 1</t>
  </si>
  <si>
    <t>Entrega 2</t>
  </si>
  <si>
    <t>Correción 1</t>
  </si>
  <si>
    <t>Correción 2</t>
  </si>
  <si>
    <t>Corrección 3</t>
  </si>
  <si>
    <t>Corrección 4</t>
  </si>
  <si>
    <t>preferia</t>
  </si>
  <si>
    <t>feria</t>
  </si>
  <si>
    <t>taller</t>
  </si>
  <si>
    <t>tareas</t>
  </si>
  <si>
    <t>examen</t>
  </si>
  <si>
    <t>Prueba individual</t>
  </si>
  <si>
    <t>Prueba grupal</t>
  </si>
  <si>
    <t>Informe individual</t>
  </si>
  <si>
    <t>Informes</t>
  </si>
  <si>
    <t>I4</t>
  </si>
  <si>
    <t>Oral</t>
  </si>
  <si>
    <t>Ppt</t>
  </si>
  <si>
    <t>Curso completado</t>
  </si>
  <si>
    <t>2 semestre 2017</t>
  </si>
  <si>
    <t>Química General II</t>
  </si>
  <si>
    <t>Cálculo II</t>
  </si>
  <si>
    <t>Estatica y Dinamica</t>
  </si>
  <si>
    <t>Introducción a la Programación</t>
  </si>
  <si>
    <t>Introducción a la Economia</t>
  </si>
  <si>
    <t>Etica para Ingenieros</t>
  </si>
  <si>
    <t>Asistencia</t>
  </si>
  <si>
    <t>Tarea 1</t>
  </si>
  <si>
    <t>Tarea 2</t>
  </si>
  <si>
    <t>Tarea 3</t>
  </si>
  <si>
    <t>Control 1</t>
  </si>
  <si>
    <t>Control 2</t>
  </si>
  <si>
    <t>Control 3</t>
  </si>
  <si>
    <t>Casos</t>
  </si>
  <si>
    <t>Controles Grupales</t>
  </si>
  <si>
    <t>|</t>
  </si>
  <si>
    <t>Javier Villalobos</t>
  </si>
  <si>
    <t>Etica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</si>
</sst>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9EAD3"/>
      </patternFill>
    </fill>
    <fill>
      <patternFill patternType="solid">
        <fgColor theme="4" tint="0.59999389629810485"/>
        <bgColor rgb="FFF1C23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E599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0.39997558519241921"/>
        <bgColor rgb="FFFFD966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-0.249977111117893"/>
        <bgColor rgb="FF00FFFF"/>
      </patternFill>
    </fill>
    <fill>
      <patternFill patternType="solid">
        <fgColor theme="4" tint="-0.499984740745262"/>
        <bgColor rgb="FFFFFF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 applyFont="1" applyAlignment="1"/>
    <xf numFmtId="0" fontId="4" fillId="5" borderId="1" xfId="0" applyFont="1" applyFill="1" applyBorder="1" applyAlignment="1" applyProtection="1"/>
    <xf numFmtId="0" fontId="5" fillId="5" borderId="0" xfId="0" applyFont="1" applyFill="1" applyBorder="1" applyAlignment="1" applyProtection="1"/>
    <xf numFmtId="0" fontId="2" fillId="14" borderId="9" xfId="0" applyFont="1" applyFill="1" applyBorder="1" applyAlignment="1" applyProtection="1"/>
    <xf numFmtId="0" fontId="3" fillId="14" borderId="10" xfId="0" applyFont="1" applyFill="1" applyBorder="1" applyProtection="1"/>
    <xf numFmtId="165" fontId="2" fillId="14" borderId="11" xfId="0" applyNumberFormat="1" applyFont="1" applyFill="1" applyBorder="1" applyProtection="1"/>
    <xf numFmtId="0" fontId="4" fillId="5" borderId="8" xfId="0" applyFont="1" applyFill="1" applyBorder="1" applyAlignment="1" applyProtection="1"/>
    <xf numFmtId="0" fontId="5" fillId="5" borderId="5" xfId="0" applyFont="1" applyFill="1" applyBorder="1" applyAlignment="1" applyProtection="1"/>
    <xf numFmtId="0" fontId="4" fillId="4" borderId="0" xfId="0" applyFont="1" applyFill="1" applyBorder="1" applyProtection="1"/>
    <xf numFmtId="0" fontId="5" fillId="4" borderId="0" xfId="0" applyFont="1" applyFill="1" applyBorder="1" applyAlignment="1" applyProtection="1"/>
    <xf numFmtId="1" fontId="4" fillId="5" borderId="1" xfId="0" applyNumberFormat="1" applyFont="1" applyFill="1" applyBorder="1" applyAlignment="1" applyProtection="1"/>
    <xf numFmtId="1" fontId="4" fillId="5" borderId="8" xfId="0" applyNumberFormat="1" applyFont="1" applyFill="1" applyBorder="1" applyAlignment="1" applyProtection="1"/>
    <xf numFmtId="1" fontId="5" fillId="5" borderId="1" xfId="0" applyNumberFormat="1" applyFont="1" applyFill="1" applyBorder="1" applyAlignment="1" applyProtection="1"/>
    <xf numFmtId="1" fontId="5" fillId="5" borderId="8" xfId="0" applyNumberFormat="1" applyFont="1" applyFill="1" applyBorder="1" applyAlignment="1" applyProtection="1"/>
    <xf numFmtId="0" fontId="5" fillId="2" borderId="0" xfId="0" applyFont="1" applyFill="1" applyAlignment="1" applyProtection="1"/>
    <xf numFmtId="0" fontId="9" fillId="2" borderId="0" xfId="0" applyFont="1" applyFill="1" applyAlignment="1" applyProtection="1"/>
    <xf numFmtId="0" fontId="5" fillId="2" borderId="0" xfId="0" applyFont="1" applyFill="1" applyBorder="1" applyAlignment="1" applyProtection="1"/>
    <xf numFmtId="14" fontId="4" fillId="6" borderId="0" xfId="0" applyNumberFormat="1" applyFont="1" applyFill="1" applyBorder="1" applyAlignment="1" applyProtection="1"/>
    <xf numFmtId="0" fontId="4" fillId="4" borderId="0" xfId="0" applyFont="1" applyFill="1" applyBorder="1" applyAlignment="1" applyProtection="1"/>
    <xf numFmtId="0" fontId="9" fillId="4" borderId="0" xfId="0" applyFont="1" applyFill="1" applyBorder="1" applyAlignment="1" applyProtection="1"/>
    <xf numFmtId="0" fontId="4" fillId="8" borderId="1" xfId="0" applyFont="1" applyFill="1" applyBorder="1" applyAlignment="1" applyProtection="1"/>
    <xf numFmtId="0" fontId="7" fillId="10" borderId="1" xfId="0" applyFont="1" applyFill="1" applyBorder="1" applyAlignment="1" applyProtection="1">
      <alignment wrapText="1"/>
    </xf>
    <xf numFmtId="0" fontId="4" fillId="7" borderId="1" xfId="0" applyFont="1" applyFill="1" applyBorder="1" applyAlignment="1" applyProtection="1"/>
    <xf numFmtId="0" fontId="4" fillId="2" borderId="1" xfId="0" applyFont="1" applyFill="1" applyBorder="1" applyAlignment="1" applyProtection="1">
      <protection locked="0"/>
    </xf>
    <xf numFmtId="164" fontId="4" fillId="2" borderId="1" xfId="1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8" borderId="2" xfId="0" applyFont="1" applyFill="1" applyBorder="1" applyAlignment="1" applyProtection="1"/>
    <xf numFmtId="0" fontId="4" fillId="7" borderId="2" xfId="0" applyFont="1" applyFill="1" applyBorder="1" applyAlignment="1" applyProtection="1"/>
    <xf numFmtId="0" fontId="4" fillId="2" borderId="2" xfId="0" applyFont="1" applyFill="1" applyBorder="1" applyAlignment="1" applyProtection="1">
      <alignment horizontal="right"/>
      <protection locked="0"/>
    </xf>
    <xf numFmtId="0" fontId="6" fillId="9" borderId="1" xfId="0" applyFont="1" applyFill="1" applyBorder="1" applyAlignment="1" applyProtection="1"/>
    <xf numFmtId="0" fontId="6" fillId="11" borderId="1" xfId="0" applyFont="1" applyFill="1" applyBorder="1" applyAlignment="1" applyProtection="1"/>
    <xf numFmtId="0" fontId="4" fillId="8" borderId="15" xfId="0" applyFont="1" applyFill="1" applyBorder="1" applyAlignment="1" applyProtection="1"/>
    <xf numFmtId="0" fontId="5" fillId="4" borderId="13" xfId="0" applyFont="1" applyFill="1" applyBorder="1" applyAlignment="1" applyProtection="1"/>
    <xf numFmtId="0" fontId="4" fillId="8" borderId="1" xfId="0" applyFont="1" applyFill="1" applyBorder="1" applyAlignment="1" applyProtection="1">
      <alignment horizontal="center"/>
    </xf>
    <xf numFmtId="0" fontId="5" fillId="8" borderId="13" xfId="0" applyFont="1" applyFill="1" applyBorder="1" applyAlignment="1" applyProtection="1"/>
    <xf numFmtId="0" fontId="5" fillId="8" borderId="1" xfId="0" applyFont="1" applyFill="1" applyBorder="1" applyAlignment="1" applyProtection="1">
      <alignment horizontal="center"/>
    </xf>
    <xf numFmtId="0" fontId="5" fillId="8" borderId="4" xfId="0" applyFont="1" applyFill="1" applyBorder="1" applyAlignment="1" applyProtection="1">
      <alignment horizontal="center"/>
    </xf>
    <xf numFmtId="0" fontId="5" fillId="5" borderId="14" xfId="0" applyFont="1" applyFill="1" applyBorder="1" applyAlignment="1" applyProtection="1"/>
    <xf numFmtId="0" fontId="4" fillId="4" borderId="14" xfId="0" applyFont="1" applyFill="1" applyBorder="1" applyAlignment="1" applyProtection="1"/>
    <xf numFmtId="0" fontId="5" fillId="4" borderId="15" xfId="0" applyFont="1" applyFill="1" applyBorder="1" applyAlignment="1" applyProtection="1"/>
    <xf numFmtId="0" fontId="4" fillId="4" borderId="14" xfId="0" applyFont="1" applyFill="1" applyBorder="1" applyProtection="1"/>
    <xf numFmtId="0" fontId="4" fillId="4" borderId="15" xfId="0" applyFont="1" applyFill="1" applyBorder="1" applyProtection="1"/>
    <xf numFmtId="0" fontId="4" fillId="4" borderId="16" xfId="0" applyFont="1" applyFill="1" applyBorder="1" applyProtection="1"/>
    <xf numFmtId="0" fontId="4" fillId="4" borderId="17" xfId="0" applyFont="1" applyFill="1" applyBorder="1" applyProtection="1"/>
    <xf numFmtId="0" fontId="5" fillId="4" borderId="17" xfId="0" applyFont="1" applyFill="1" applyBorder="1" applyAlignment="1" applyProtection="1"/>
    <xf numFmtId="0" fontId="4" fillId="4" borderId="18" xfId="0" applyFont="1" applyFill="1" applyBorder="1" applyProtection="1"/>
    <xf numFmtId="0" fontId="8" fillId="8" borderId="14" xfId="0" applyFont="1" applyFill="1" applyBorder="1" applyAlignment="1" applyProtection="1">
      <alignment horizontal="left" wrapText="1"/>
    </xf>
    <xf numFmtId="0" fontId="9" fillId="8" borderId="0" xfId="0" applyFont="1" applyFill="1" applyBorder="1" applyAlignment="1" applyProtection="1"/>
    <xf numFmtId="0" fontId="8" fillId="8" borderId="15" xfId="0" applyFont="1" applyFill="1" applyBorder="1" applyProtection="1"/>
    <xf numFmtId="0" fontId="8" fillId="8" borderId="14" xfId="0" applyFont="1" applyFill="1" applyBorder="1" applyAlignment="1" applyProtection="1">
      <alignment wrapText="1"/>
    </xf>
    <xf numFmtId="0" fontId="10" fillId="8" borderId="14" xfId="0" applyFont="1" applyFill="1" applyBorder="1" applyAlignment="1" applyProtection="1">
      <alignment wrapText="1"/>
    </xf>
    <xf numFmtId="0" fontId="4" fillId="2" borderId="14" xfId="0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 applyProtection="1">
      <protection locked="0"/>
    </xf>
    <xf numFmtId="0" fontId="4" fillId="2" borderId="15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16" xfId="0" applyFont="1" applyFill="1" applyBorder="1" applyProtection="1">
      <protection locked="0"/>
    </xf>
    <xf numFmtId="0" fontId="5" fillId="2" borderId="17" xfId="0" applyFont="1" applyFill="1" applyBorder="1" applyAlignment="1" applyProtection="1">
      <protection locked="0"/>
    </xf>
    <xf numFmtId="0" fontId="4" fillId="2" borderId="18" xfId="0" applyFont="1" applyFill="1" applyBorder="1" applyProtection="1">
      <protection locked="0"/>
    </xf>
    <xf numFmtId="0" fontId="6" fillId="2" borderId="12" xfId="0" applyFont="1" applyFill="1" applyBorder="1" applyAlignment="1" applyProtection="1">
      <alignment horizontal="left" vertical="center" wrapText="1"/>
      <protection locked="0"/>
    </xf>
    <xf numFmtId="0" fontId="6" fillId="2" borderId="13" xfId="0" applyFont="1" applyFill="1" applyBorder="1" applyAlignment="1" applyProtection="1">
      <alignment horizontal="left" vertical="center" wrapText="1"/>
      <protection locked="0"/>
    </xf>
    <xf numFmtId="0" fontId="6" fillId="2" borderId="14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4" fillId="5" borderId="7" xfId="0" applyFont="1" applyFill="1" applyBorder="1" applyAlignment="1" applyProtection="1">
      <alignment horizontal="left"/>
    </xf>
    <xf numFmtId="0" fontId="4" fillId="5" borderId="8" xfId="0" applyFont="1" applyFill="1" applyBorder="1" applyAlignment="1" applyProtection="1">
      <alignment horizontal="left"/>
    </xf>
    <xf numFmtId="0" fontId="5" fillId="5" borderId="1" xfId="0" applyFont="1" applyFill="1" applyBorder="1" applyAlignment="1" applyProtection="1">
      <alignment horizontal="center"/>
    </xf>
    <xf numFmtId="0" fontId="5" fillId="5" borderId="2" xfId="0" applyFont="1" applyFill="1" applyBorder="1" applyAlignment="1" applyProtection="1">
      <alignment horizontal="center"/>
    </xf>
    <xf numFmtId="0" fontId="5" fillId="5" borderId="8" xfId="0" applyFont="1" applyFill="1" applyBorder="1" applyAlignment="1" applyProtection="1">
      <alignment horizontal="center"/>
    </xf>
    <xf numFmtId="0" fontId="6" fillId="8" borderId="19" xfId="0" applyFont="1" applyFill="1" applyBorder="1" applyAlignment="1" applyProtection="1">
      <alignment horizontal="center"/>
    </xf>
    <xf numFmtId="0" fontId="6" fillId="8" borderId="3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14" fontId="11" fillId="3" borderId="14" xfId="0" applyNumberFormat="1" applyFont="1" applyFill="1" applyBorder="1" applyAlignment="1" applyProtection="1">
      <alignment horizontal="center"/>
    </xf>
    <xf numFmtId="14" fontId="11" fillId="3" borderId="0" xfId="0" applyNumberFormat="1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12" fillId="2" borderId="14" xfId="0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 applyProtection="1">
      <alignment horizontal="left"/>
      <protection locked="0"/>
    </xf>
    <xf numFmtId="0" fontId="13" fillId="2" borderId="12" xfId="0" applyFont="1" applyFill="1" applyBorder="1" applyAlignment="1" applyProtection="1">
      <alignment horizontal="left"/>
      <protection locked="0"/>
    </xf>
    <xf numFmtId="0" fontId="13" fillId="2" borderId="13" xfId="0" applyFont="1" applyFill="1" applyBorder="1" applyAlignment="1" applyProtection="1">
      <alignment horizontal="left"/>
      <protection locked="0"/>
    </xf>
    <xf numFmtId="2" fontId="4" fillId="12" borderId="1" xfId="0" applyNumberFormat="1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 applyProtection="1">
      <alignment horizontal="left"/>
    </xf>
    <xf numFmtId="0" fontId="4" fillId="5" borderId="1" xfId="0" applyFont="1" applyFill="1" applyBorder="1" applyAlignment="1" applyProtection="1">
      <alignment horizontal="left"/>
    </xf>
    <xf numFmtId="1" fontId="11" fillId="13" borderId="1" xfId="0" applyNumberFormat="1" applyFont="1" applyFill="1" applyBorder="1" applyAlignment="1" applyProtection="1">
      <alignment horizontal="center" vertical="center"/>
    </xf>
    <xf numFmtId="165" fontId="4" fillId="12" borderId="1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130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Normal="100" zoomScalePageLayoutView="176" workbookViewId="0">
      <selection activeCell="D40" sqref="D40"/>
    </sheetView>
  </sheetViews>
  <sheetFormatPr baseColWidth="10" defaultColWidth="15.109375" defaultRowHeight="15" customHeight="1" x14ac:dyDescent="0.3"/>
  <cols>
    <col min="1" max="1" width="10.6640625" style="14" customWidth="1"/>
    <col min="2" max="2" width="12" style="14" customWidth="1"/>
    <col min="3" max="3" width="5.6640625" style="14" customWidth="1"/>
    <col min="4" max="4" width="11.44140625" style="14" customWidth="1"/>
    <col min="5" max="5" width="3" style="14" customWidth="1"/>
    <col min="6" max="6" width="10.33203125" style="14" customWidth="1"/>
    <col min="7" max="7" width="11.44140625" style="14" customWidth="1"/>
    <col min="8" max="8" width="5.44140625" style="14" customWidth="1"/>
    <col min="9" max="9" width="12" style="14" customWidth="1"/>
    <col min="10" max="10" width="3.6640625" style="14" customWidth="1"/>
    <col min="11" max="11" width="10.6640625" style="14" customWidth="1"/>
    <col min="12" max="12" width="11.6640625" style="14" customWidth="1"/>
    <col min="13" max="13" width="5.6640625" style="14" customWidth="1"/>
    <col min="14" max="14" width="11.44140625" style="14" customWidth="1"/>
    <col min="15" max="15" width="3" style="14" customWidth="1"/>
    <col min="16" max="16" width="10.33203125" style="14" customWidth="1"/>
    <col min="17" max="17" width="12" style="14" customWidth="1"/>
    <col min="18" max="18" width="5.44140625" style="14" customWidth="1"/>
    <col min="19" max="19" width="12" style="14" customWidth="1"/>
    <col min="20" max="16384" width="15.109375" style="14"/>
  </cols>
  <sheetData>
    <row r="1" spans="1:19" ht="15" customHeight="1" x14ac:dyDescent="0.3">
      <c r="A1" s="76" t="s">
        <v>18</v>
      </c>
      <c r="B1" s="77"/>
      <c r="C1" s="77"/>
      <c r="D1" s="77"/>
      <c r="E1" s="32"/>
      <c r="F1" s="32"/>
      <c r="G1" s="32"/>
      <c r="H1" s="32"/>
      <c r="I1" s="32"/>
      <c r="J1" s="32"/>
      <c r="K1" s="67" t="s">
        <v>12</v>
      </c>
      <c r="L1" s="68"/>
      <c r="M1" s="33" t="s">
        <v>13</v>
      </c>
      <c r="N1" s="33" t="s">
        <v>14</v>
      </c>
      <c r="O1" s="34"/>
      <c r="P1" s="34"/>
      <c r="Q1" s="34"/>
      <c r="R1" s="35" t="s">
        <v>13</v>
      </c>
      <c r="S1" s="36" t="s">
        <v>14</v>
      </c>
    </row>
    <row r="2" spans="1:19" thickBot="1" x14ac:dyDescent="0.35">
      <c r="A2" s="74" t="s">
        <v>70</v>
      </c>
      <c r="B2" s="75"/>
      <c r="C2" s="75"/>
      <c r="D2" s="75"/>
      <c r="E2" s="9"/>
      <c r="F2" s="9"/>
      <c r="G2" s="9"/>
      <c r="H2" s="9"/>
      <c r="I2" s="9"/>
      <c r="J2" s="9"/>
      <c r="K2" s="79" t="s">
        <v>19</v>
      </c>
      <c r="L2" s="80"/>
      <c r="M2" s="10">
        <f>D10</f>
        <v>51</v>
      </c>
      <c r="N2" s="1">
        <f>IF(M2="","",D8)</f>
        <v>10</v>
      </c>
      <c r="O2" s="2"/>
      <c r="P2" s="64" t="s">
        <v>23</v>
      </c>
      <c r="Q2" s="65"/>
      <c r="R2" s="12">
        <f>D31</f>
        <v>50</v>
      </c>
      <c r="S2" s="1">
        <v>10</v>
      </c>
    </row>
    <row r="3" spans="1:19" thickBot="1" x14ac:dyDescent="0.35">
      <c r="A3" s="37" t="s">
        <v>15</v>
      </c>
      <c r="B3" s="17">
        <f ca="1">TODAY()</f>
        <v>43071</v>
      </c>
      <c r="C3" s="18"/>
      <c r="D3" s="18"/>
      <c r="E3" s="9"/>
      <c r="F3" s="3" t="s">
        <v>0</v>
      </c>
      <c r="G3" s="4"/>
      <c r="H3" s="4"/>
      <c r="I3" s="5">
        <f>IFERROR((SUMPRODUCT(M2:M5,N2:N5)+SUMPRODUCT(R2:R5,S2:S5))/SUM(N2:N5,S2:S5),"")</f>
        <v>50.2</v>
      </c>
      <c r="J3" s="9"/>
      <c r="K3" s="79" t="s">
        <v>20</v>
      </c>
      <c r="L3" s="80"/>
      <c r="M3" s="10">
        <f>I10</f>
        <v>49</v>
      </c>
      <c r="N3" s="1">
        <v>10</v>
      </c>
      <c r="O3" s="2"/>
      <c r="P3" s="64" t="s">
        <v>24</v>
      </c>
      <c r="Q3" s="64"/>
      <c r="R3" s="12">
        <f>I31</f>
        <v>56</v>
      </c>
      <c r="S3" s="1">
        <v>0</v>
      </c>
    </row>
    <row r="4" spans="1:19" ht="13.8" x14ac:dyDescent="0.3">
      <c r="A4" s="70" t="s">
        <v>17</v>
      </c>
      <c r="B4" s="71"/>
      <c r="C4" s="71"/>
      <c r="D4" s="71"/>
      <c r="E4" s="9"/>
      <c r="F4" s="9"/>
      <c r="G4" s="9"/>
      <c r="H4" s="9"/>
      <c r="I4" s="9"/>
      <c r="J4" s="9"/>
      <c r="K4" s="79" t="s">
        <v>21</v>
      </c>
      <c r="L4" s="80"/>
      <c r="M4" s="10">
        <f>N10</f>
        <v>53</v>
      </c>
      <c r="N4" s="1">
        <v>10</v>
      </c>
      <c r="O4" s="2"/>
      <c r="P4" s="64"/>
      <c r="Q4" s="64"/>
      <c r="R4" s="12" t="str">
        <f>N31</f>
        <v/>
      </c>
      <c r="S4" s="1" t="str">
        <f>IF(R4="","",N29)</f>
        <v/>
      </c>
    </row>
    <row r="5" spans="1:19" thickBot="1" x14ac:dyDescent="0.35">
      <c r="A5" s="72" t="s">
        <v>16</v>
      </c>
      <c r="B5" s="73"/>
      <c r="C5" s="73"/>
      <c r="D5" s="73"/>
      <c r="E5" s="9"/>
      <c r="F5" s="9"/>
      <c r="G5" s="9"/>
      <c r="H5" s="9"/>
      <c r="I5" s="9"/>
      <c r="J5" s="9"/>
      <c r="K5" s="62" t="s">
        <v>22</v>
      </c>
      <c r="L5" s="63"/>
      <c r="M5" s="11">
        <f>S10</f>
        <v>48</v>
      </c>
      <c r="N5" s="6">
        <v>10</v>
      </c>
      <c r="O5" s="7"/>
      <c r="P5" s="66"/>
      <c r="Q5" s="66"/>
      <c r="R5" s="13" t="str">
        <f>S31</f>
        <v/>
      </c>
      <c r="S5" s="6" t="str">
        <f>IF(R5="","",S29)</f>
        <v/>
      </c>
    </row>
    <row r="6" spans="1:19" ht="13.8" x14ac:dyDescent="0.3">
      <c r="A6" s="38"/>
      <c r="B6" s="18"/>
      <c r="C6" s="18"/>
      <c r="D6" s="18"/>
      <c r="E6" s="9"/>
      <c r="F6" s="9"/>
      <c r="G6" s="9"/>
      <c r="H6" s="9"/>
      <c r="I6" s="9"/>
      <c r="J6" s="9"/>
      <c r="K6" s="18"/>
      <c r="L6" s="18"/>
      <c r="M6" s="18"/>
      <c r="N6" s="18"/>
      <c r="O6" s="9"/>
      <c r="P6" s="9"/>
      <c r="Q6" s="9"/>
      <c r="R6" s="9"/>
      <c r="S6" s="39"/>
    </row>
    <row r="7" spans="1:19" ht="12.75" customHeight="1" x14ac:dyDescent="0.3">
      <c r="A7" s="58" t="s">
        <v>19</v>
      </c>
      <c r="B7" s="59"/>
      <c r="C7" s="59"/>
      <c r="D7" s="29" t="s">
        <v>2</v>
      </c>
      <c r="E7" s="9"/>
      <c r="F7" s="69" t="s">
        <v>25</v>
      </c>
      <c r="G7" s="69"/>
      <c r="H7" s="69"/>
      <c r="I7" s="29" t="s">
        <v>2</v>
      </c>
      <c r="J7" s="9"/>
      <c r="K7" s="69" t="s">
        <v>54</v>
      </c>
      <c r="L7" s="69"/>
      <c r="M7" s="69"/>
      <c r="N7" s="29" t="s">
        <v>2</v>
      </c>
      <c r="O7" s="9"/>
      <c r="P7" s="69" t="s">
        <v>71</v>
      </c>
      <c r="Q7" s="69"/>
      <c r="R7" s="69"/>
      <c r="S7" s="29" t="s">
        <v>2</v>
      </c>
    </row>
    <row r="8" spans="1:19" ht="13.8" x14ac:dyDescent="0.3">
      <c r="A8" s="60"/>
      <c r="B8" s="61"/>
      <c r="C8" s="61"/>
      <c r="D8" s="23">
        <v>10</v>
      </c>
      <c r="E8" s="9"/>
      <c r="F8" s="69"/>
      <c r="G8" s="69"/>
      <c r="H8" s="69"/>
      <c r="I8" s="23">
        <v>10</v>
      </c>
      <c r="J8" s="9"/>
      <c r="K8" s="69"/>
      <c r="L8" s="69"/>
      <c r="M8" s="69"/>
      <c r="N8" s="23">
        <v>10</v>
      </c>
      <c r="O8" s="9"/>
      <c r="P8" s="69"/>
      <c r="Q8" s="69"/>
      <c r="R8" s="69"/>
      <c r="S8" s="23">
        <v>10</v>
      </c>
    </row>
    <row r="9" spans="1:19" ht="13.5" customHeight="1" x14ac:dyDescent="0.3">
      <c r="A9" s="20"/>
      <c r="B9" s="21" t="str">
        <f>IF(SUM(B11:B20)&gt;100%,"suma&gt;100%",IF(SUM(B11:B20)&lt;100%,"suma&lt;100%","OK suma 100%"))</f>
        <v>OK suma 100%</v>
      </c>
      <c r="C9" s="26"/>
      <c r="D9" s="30" t="s">
        <v>4</v>
      </c>
      <c r="E9" s="9"/>
      <c r="F9" s="20"/>
      <c r="G9" s="21" t="str">
        <f>IF(SUM(G11:G20)&gt;100%,"suma&gt;100%",IF(SUM(G11:G20)&lt;100%,"suma&lt;100%","OK %"))</f>
        <v>OK %</v>
      </c>
      <c r="H9" s="20"/>
      <c r="I9" s="30" t="s">
        <v>4</v>
      </c>
      <c r="J9" s="9"/>
      <c r="K9" s="20"/>
      <c r="L9" s="21" t="str">
        <f>IF(SUM(L11:L20)&gt;100%,"suma&gt;100%",IF(SUM(L11:L20)&lt;100%,"suma&lt;100%","OK %"))</f>
        <v>OK %</v>
      </c>
      <c r="M9" s="20"/>
      <c r="N9" s="30" t="s">
        <v>4</v>
      </c>
      <c r="O9" s="9"/>
      <c r="P9" s="20"/>
      <c r="Q9" s="21" t="str">
        <f>IF(SUM(Q11:Q20)&gt;100%,"suma&gt;100%",IF(SUM(Q11:Q20)&lt;100%,"suma&lt;100%","OK %"))</f>
        <v>OK %</v>
      </c>
      <c r="R9" s="20"/>
      <c r="S9" s="30" t="s">
        <v>4</v>
      </c>
    </row>
    <row r="10" spans="1:19" ht="13.8" x14ac:dyDescent="0.3">
      <c r="A10" s="22" t="s">
        <v>5</v>
      </c>
      <c r="B10" s="22" t="s">
        <v>6</v>
      </c>
      <c r="C10" s="27" t="s">
        <v>1</v>
      </c>
      <c r="D10" s="81">
        <f>IFERROR(ROUND(SUMPRODUCT(B11:B20,C11:C20)/(SUMIF(C11:C20,"&gt;0",B11:B20)),0),"")</f>
        <v>51</v>
      </c>
      <c r="E10" s="9"/>
      <c r="F10" s="22" t="s">
        <v>5</v>
      </c>
      <c r="G10" s="22" t="s">
        <v>6</v>
      </c>
      <c r="H10" s="22" t="s">
        <v>1</v>
      </c>
      <c r="I10" s="81">
        <f>IFERROR(ROUND(SUMPRODUCT(G11:G20,H11:H20)/(SUMIF(H11:H20,"&gt;0",G11:G20)),0),"")</f>
        <v>49</v>
      </c>
      <c r="J10" s="9"/>
      <c r="K10" s="22" t="s">
        <v>5</v>
      </c>
      <c r="L10" s="22" t="s">
        <v>6</v>
      </c>
      <c r="M10" s="22" t="s">
        <v>1</v>
      </c>
      <c r="N10" s="81">
        <f>IFERROR(ROUND(SUMPRODUCT(L11:L20,M11:M20)/(SUMIF(M11:M20,"&gt;0",L11:L20)),0),"")</f>
        <v>53</v>
      </c>
      <c r="O10" s="9"/>
      <c r="P10" s="22" t="s">
        <v>5</v>
      </c>
      <c r="Q10" s="22" t="s">
        <v>6</v>
      </c>
      <c r="R10" s="22" t="s">
        <v>1</v>
      </c>
      <c r="S10" s="81">
        <f>IFERROR(ROUND(SUMPRODUCT(Q11:Q20,R11:R20)/(SUMIF(R11:R20,"&gt;0",Q11:Q20)),0),"")</f>
        <v>48</v>
      </c>
    </row>
    <row r="11" spans="1:19" ht="13.8" x14ac:dyDescent="0.3">
      <c r="A11" s="23" t="s">
        <v>26</v>
      </c>
      <c r="B11" s="24">
        <v>0.17</v>
      </c>
      <c r="C11" s="28">
        <v>50</v>
      </c>
      <c r="D11" s="81"/>
      <c r="E11" s="9"/>
      <c r="F11" s="23" t="s">
        <v>26</v>
      </c>
      <c r="G11" s="24">
        <v>0.22500000000000001</v>
      </c>
      <c r="H11" s="25">
        <v>45</v>
      </c>
      <c r="I11" s="81"/>
      <c r="J11" s="9"/>
      <c r="K11" s="23" t="s">
        <v>26</v>
      </c>
      <c r="L11" s="24">
        <v>0.14699999999999999</v>
      </c>
      <c r="M11" s="25">
        <v>32</v>
      </c>
      <c r="N11" s="81"/>
      <c r="O11" s="9"/>
      <c r="P11" s="23" t="s">
        <v>34</v>
      </c>
      <c r="Q11" s="24">
        <v>0.3</v>
      </c>
      <c r="R11" s="25">
        <v>48</v>
      </c>
      <c r="S11" s="81"/>
    </row>
    <row r="12" spans="1:19" ht="12.75" customHeight="1" x14ac:dyDescent="0.3">
      <c r="A12" s="23" t="s">
        <v>27</v>
      </c>
      <c r="B12" s="24">
        <v>0.17</v>
      </c>
      <c r="C12" s="28">
        <v>42</v>
      </c>
      <c r="D12" s="30" t="s">
        <v>7</v>
      </c>
      <c r="E12" s="9"/>
      <c r="F12" s="23" t="s">
        <v>27</v>
      </c>
      <c r="G12" s="24">
        <v>0.22500000000000001</v>
      </c>
      <c r="H12" s="25">
        <v>54</v>
      </c>
      <c r="I12" s="30" t="s">
        <v>7</v>
      </c>
      <c r="J12" s="9"/>
      <c r="K12" s="23" t="s">
        <v>27</v>
      </c>
      <c r="L12" s="24">
        <v>0.14699999999999999</v>
      </c>
      <c r="M12" s="25">
        <v>70</v>
      </c>
      <c r="N12" s="30" t="s">
        <v>7</v>
      </c>
      <c r="O12" s="9"/>
      <c r="P12" s="23" t="s">
        <v>35</v>
      </c>
      <c r="Q12" s="24">
        <v>0.4</v>
      </c>
      <c r="R12" s="25">
        <v>48</v>
      </c>
      <c r="S12" s="30" t="s">
        <v>7</v>
      </c>
    </row>
    <row r="13" spans="1:19" ht="12.75" customHeight="1" x14ac:dyDescent="0.3">
      <c r="A13" s="23" t="s">
        <v>28</v>
      </c>
      <c r="B13" s="24">
        <v>0.17</v>
      </c>
      <c r="C13" s="28">
        <v>68</v>
      </c>
      <c r="D13" s="82" t="s">
        <v>52</v>
      </c>
      <c r="E13" s="9"/>
      <c r="F13" s="23" t="s">
        <v>28</v>
      </c>
      <c r="G13" s="24">
        <v>0.22500000000000001</v>
      </c>
      <c r="H13" s="25">
        <v>51</v>
      </c>
      <c r="I13" s="78" t="s">
        <v>52</v>
      </c>
      <c r="J13" s="9"/>
      <c r="K13" s="23" t="s">
        <v>28</v>
      </c>
      <c r="L13" s="24">
        <v>0.14699999999999999</v>
      </c>
      <c r="M13" s="25">
        <v>55</v>
      </c>
      <c r="N13" s="78" t="s">
        <v>52</v>
      </c>
      <c r="O13" s="9"/>
      <c r="P13" s="23" t="s">
        <v>50</v>
      </c>
      <c r="Q13" s="24">
        <v>0.2</v>
      </c>
      <c r="R13" s="25">
        <v>48</v>
      </c>
      <c r="S13" s="78" t="s">
        <v>52</v>
      </c>
    </row>
    <row r="14" spans="1:19" ht="13.8" x14ac:dyDescent="0.3">
      <c r="A14" s="23" t="s">
        <v>29</v>
      </c>
      <c r="B14" s="24">
        <v>0.21199999999999999</v>
      </c>
      <c r="C14" s="28">
        <v>38</v>
      </c>
      <c r="D14" s="82"/>
      <c r="E14" s="9"/>
      <c r="F14" s="23" t="s">
        <v>49</v>
      </c>
      <c r="G14" s="24">
        <v>0.22500000000000001</v>
      </c>
      <c r="H14" s="25">
        <v>42</v>
      </c>
      <c r="I14" s="78"/>
      <c r="J14" s="9"/>
      <c r="K14" s="23" t="s">
        <v>29</v>
      </c>
      <c r="L14" s="24">
        <v>0.21</v>
      </c>
      <c r="M14" s="25">
        <v>48</v>
      </c>
      <c r="N14" s="78"/>
      <c r="O14" s="9"/>
      <c r="P14" s="23" t="s">
        <v>51</v>
      </c>
      <c r="Q14" s="24">
        <v>0.1</v>
      </c>
      <c r="R14" s="25">
        <v>48</v>
      </c>
      <c r="S14" s="78"/>
    </row>
    <row r="15" spans="1:19" ht="13.8" x14ac:dyDescent="0.3">
      <c r="A15" s="23" t="s">
        <v>30</v>
      </c>
      <c r="B15" s="24">
        <v>0.128</v>
      </c>
      <c r="C15" s="25">
        <v>55</v>
      </c>
      <c r="D15" s="31"/>
      <c r="E15" s="9"/>
      <c r="F15" s="23" t="s">
        <v>31</v>
      </c>
      <c r="G15" s="24">
        <v>0.1</v>
      </c>
      <c r="H15" s="25">
        <v>58</v>
      </c>
      <c r="I15" s="31"/>
      <c r="J15" s="9"/>
      <c r="K15" s="23" t="s">
        <v>32</v>
      </c>
      <c r="L15" s="24">
        <v>4.9000000000000002E-2</v>
      </c>
      <c r="M15" s="25">
        <v>68</v>
      </c>
      <c r="N15" s="31"/>
      <c r="O15" s="9"/>
      <c r="P15" s="23"/>
      <c r="Q15" s="24"/>
      <c r="R15" s="25"/>
      <c r="S15" s="31"/>
    </row>
    <row r="16" spans="1:19" ht="13.8" x14ac:dyDescent="0.3">
      <c r="A16" s="23" t="s">
        <v>31</v>
      </c>
      <c r="B16" s="24">
        <v>0.15</v>
      </c>
      <c r="C16" s="25">
        <v>58</v>
      </c>
      <c r="D16" s="31"/>
      <c r="E16" s="9"/>
      <c r="F16" s="23"/>
      <c r="G16" s="24"/>
      <c r="H16" s="25"/>
      <c r="I16" s="31"/>
      <c r="J16" s="9"/>
      <c r="K16" s="23" t="s">
        <v>48</v>
      </c>
      <c r="L16" s="24">
        <v>0.12</v>
      </c>
      <c r="M16" s="25">
        <v>50</v>
      </c>
      <c r="N16" s="31"/>
      <c r="O16" s="9"/>
      <c r="P16" s="23"/>
      <c r="Q16" s="24"/>
      <c r="R16" s="25"/>
      <c r="S16" s="31"/>
    </row>
    <row r="17" spans="1:19" ht="13.8" x14ac:dyDescent="0.3">
      <c r="A17" s="23"/>
      <c r="B17" s="24"/>
      <c r="C17" s="25"/>
      <c r="D17" s="31"/>
      <c r="E17" s="9"/>
      <c r="F17" s="23"/>
      <c r="G17" s="24"/>
      <c r="H17" s="25"/>
      <c r="I17" s="31"/>
      <c r="J17" s="9"/>
      <c r="K17" s="23" t="s">
        <v>33</v>
      </c>
      <c r="L17" s="24">
        <v>0.18</v>
      </c>
      <c r="M17" s="25">
        <v>58</v>
      </c>
      <c r="N17" s="31"/>
      <c r="O17" s="9"/>
      <c r="P17" s="23"/>
      <c r="Q17" s="24"/>
      <c r="R17" s="25"/>
      <c r="S17" s="31"/>
    </row>
    <row r="18" spans="1:19" ht="13.8" x14ac:dyDescent="0.3">
      <c r="A18" s="23"/>
      <c r="B18" s="24"/>
      <c r="C18" s="25"/>
      <c r="D18" s="31"/>
      <c r="E18" s="9"/>
      <c r="F18" s="23"/>
      <c r="G18" s="24"/>
      <c r="H18" s="25"/>
      <c r="I18" s="31"/>
      <c r="J18" s="9"/>
      <c r="K18" s="23"/>
      <c r="L18" s="24"/>
      <c r="M18" s="25"/>
      <c r="N18" s="31"/>
      <c r="O18" s="9"/>
      <c r="P18" s="23"/>
      <c r="Q18" s="24"/>
      <c r="R18" s="25"/>
      <c r="S18" s="31"/>
    </row>
    <row r="19" spans="1:19" ht="13.8" x14ac:dyDescent="0.3">
      <c r="A19" s="23"/>
      <c r="B19" s="24"/>
      <c r="C19" s="25"/>
      <c r="D19" s="31"/>
      <c r="E19" s="9"/>
      <c r="F19" s="23"/>
      <c r="G19" s="24"/>
      <c r="H19" s="25"/>
      <c r="I19" s="31"/>
      <c r="J19" s="9"/>
      <c r="K19" s="23"/>
      <c r="L19" s="24"/>
      <c r="M19" s="25"/>
      <c r="N19" s="31"/>
      <c r="O19" s="9"/>
      <c r="P19" s="23"/>
      <c r="Q19" s="24"/>
      <c r="R19" s="25"/>
      <c r="S19" s="31"/>
    </row>
    <row r="20" spans="1:19" ht="13.8" x14ac:dyDescent="0.3">
      <c r="A20" s="23"/>
      <c r="B20" s="24"/>
      <c r="C20" s="25"/>
      <c r="D20" s="31"/>
      <c r="E20" s="9"/>
      <c r="F20" s="23"/>
      <c r="G20" s="24"/>
      <c r="H20" s="25"/>
      <c r="I20" s="31"/>
      <c r="J20" s="9"/>
      <c r="K20" s="23"/>
      <c r="L20" s="24"/>
      <c r="M20" s="25"/>
      <c r="N20" s="31"/>
      <c r="O20" s="9"/>
      <c r="P20" s="23"/>
      <c r="Q20" s="24"/>
      <c r="R20" s="25"/>
      <c r="S20" s="31"/>
    </row>
    <row r="21" spans="1:19" s="15" customFormat="1" ht="11.25" customHeight="1" x14ac:dyDescent="0.2">
      <c r="A21" s="46" t="s">
        <v>8</v>
      </c>
      <c r="B21" s="47"/>
      <c r="C21" s="47"/>
      <c r="D21" s="48"/>
      <c r="E21" s="19"/>
      <c r="F21" s="46" t="s">
        <v>8</v>
      </c>
      <c r="G21" s="47"/>
      <c r="H21" s="47"/>
      <c r="I21" s="48"/>
      <c r="J21" s="19"/>
      <c r="K21" s="46" t="s">
        <v>8</v>
      </c>
      <c r="L21" s="47"/>
      <c r="M21" s="47"/>
      <c r="N21" s="48"/>
      <c r="O21" s="19"/>
      <c r="P21" s="46" t="s">
        <v>8</v>
      </c>
      <c r="Q21" s="47"/>
      <c r="R21" s="47"/>
      <c r="S21" s="48"/>
    </row>
    <row r="22" spans="1:19" s="15" customFormat="1" ht="24" customHeight="1" x14ac:dyDescent="0.2">
      <c r="A22" s="49" t="s">
        <v>9</v>
      </c>
      <c r="B22" s="47"/>
      <c r="C22" s="47"/>
      <c r="D22" s="48"/>
      <c r="E22" s="19"/>
      <c r="F22" s="49" t="s">
        <v>9</v>
      </c>
      <c r="G22" s="47"/>
      <c r="H22" s="47"/>
      <c r="I22" s="48"/>
      <c r="J22" s="19"/>
      <c r="K22" s="49" t="s">
        <v>9</v>
      </c>
      <c r="L22" s="47"/>
      <c r="M22" s="47"/>
      <c r="N22" s="48"/>
      <c r="O22" s="19"/>
      <c r="P22" s="49" t="s">
        <v>9</v>
      </c>
      <c r="Q22" s="47"/>
      <c r="R22" s="47"/>
      <c r="S22" s="48"/>
    </row>
    <row r="23" spans="1:19" s="15" customFormat="1" ht="11.25" customHeight="1" x14ac:dyDescent="0.2">
      <c r="A23" s="50" t="s">
        <v>10</v>
      </c>
      <c r="B23" s="47"/>
      <c r="C23" s="47"/>
      <c r="D23" s="48"/>
      <c r="E23" s="19"/>
      <c r="F23" s="50" t="s">
        <v>10</v>
      </c>
      <c r="G23" s="47"/>
      <c r="H23" s="47"/>
      <c r="I23" s="48"/>
      <c r="J23" s="19"/>
      <c r="K23" s="50" t="s">
        <v>10</v>
      </c>
      <c r="L23" s="47"/>
      <c r="M23" s="47"/>
      <c r="N23" s="48"/>
      <c r="O23" s="19"/>
      <c r="P23" s="50" t="s">
        <v>10</v>
      </c>
      <c r="Q23" s="47"/>
      <c r="R23" s="47"/>
      <c r="S23" s="48"/>
    </row>
    <row r="24" spans="1:19" s="15" customFormat="1" ht="11.25" customHeight="1" x14ac:dyDescent="0.2">
      <c r="A24" s="51" t="s">
        <v>11</v>
      </c>
      <c r="B24" s="52"/>
      <c r="C24" s="52"/>
      <c r="D24" s="53"/>
      <c r="E24" s="19"/>
      <c r="F24" s="51" t="s">
        <v>11</v>
      </c>
      <c r="G24" s="52"/>
      <c r="H24" s="52"/>
      <c r="I24" s="53"/>
      <c r="J24" s="19"/>
      <c r="K24" s="51" t="s">
        <v>11</v>
      </c>
      <c r="L24" s="52"/>
      <c r="M24" s="52"/>
      <c r="N24" s="53"/>
      <c r="O24" s="19"/>
      <c r="P24" s="51" t="s">
        <v>11</v>
      </c>
      <c r="Q24" s="52"/>
      <c r="R24" s="52"/>
      <c r="S24" s="53"/>
    </row>
    <row r="25" spans="1:19" ht="13.8" x14ac:dyDescent="0.3">
      <c r="A25" s="54"/>
      <c r="B25" s="52"/>
      <c r="C25" s="52"/>
      <c r="D25" s="53"/>
      <c r="E25" s="9"/>
      <c r="F25" s="54"/>
      <c r="G25" s="52"/>
      <c r="H25" s="52"/>
      <c r="I25" s="53"/>
      <c r="J25" s="9"/>
      <c r="K25" s="54"/>
      <c r="L25" s="52"/>
      <c r="M25" s="52"/>
      <c r="N25" s="53"/>
      <c r="O25" s="9"/>
      <c r="P25" s="54"/>
      <c r="Q25" s="52"/>
      <c r="R25" s="52"/>
      <c r="S25" s="53"/>
    </row>
    <row r="26" spans="1:19" ht="13.8" x14ac:dyDescent="0.3">
      <c r="A26" s="55"/>
      <c r="B26" s="56"/>
      <c r="C26" s="56"/>
      <c r="D26" s="57"/>
      <c r="E26" s="9"/>
      <c r="F26" s="55"/>
      <c r="G26" s="56"/>
      <c r="H26" s="56"/>
      <c r="I26" s="57"/>
      <c r="J26" s="9"/>
      <c r="K26" s="55"/>
      <c r="L26" s="56"/>
      <c r="M26" s="56"/>
      <c r="N26" s="57"/>
      <c r="O26" s="9"/>
      <c r="P26" s="55"/>
      <c r="Q26" s="56"/>
      <c r="R26" s="56"/>
      <c r="S26" s="57"/>
    </row>
    <row r="27" spans="1:19" s="16" customFormat="1" ht="13.8" x14ac:dyDescent="0.3">
      <c r="A27" s="40"/>
      <c r="B27" s="8"/>
      <c r="C27" s="8"/>
      <c r="D27" s="8"/>
      <c r="E27" s="9"/>
      <c r="F27" s="8"/>
      <c r="G27" s="8"/>
      <c r="H27" s="8"/>
      <c r="I27" s="8"/>
      <c r="J27" s="9"/>
      <c r="K27" s="8"/>
      <c r="L27" s="8"/>
      <c r="M27" s="8"/>
      <c r="N27" s="8"/>
      <c r="O27" s="9"/>
      <c r="P27" s="8"/>
      <c r="Q27" s="8"/>
      <c r="R27" s="8"/>
      <c r="S27" s="41"/>
    </row>
    <row r="28" spans="1:19" ht="12.75" customHeight="1" x14ac:dyDescent="0.3">
      <c r="A28" s="69" t="s">
        <v>23</v>
      </c>
      <c r="B28" s="69"/>
      <c r="C28" s="69"/>
      <c r="D28" s="29" t="s">
        <v>2</v>
      </c>
      <c r="E28" s="9"/>
      <c r="F28" s="69" t="s">
        <v>24</v>
      </c>
      <c r="G28" s="69"/>
      <c r="H28" s="69"/>
      <c r="I28" s="29" t="s">
        <v>2</v>
      </c>
      <c r="J28" s="9"/>
      <c r="K28" s="69" t="s">
        <v>3</v>
      </c>
      <c r="L28" s="69"/>
      <c r="M28" s="69"/>
      <c r="N28" s="29" t="s">
        <v>2</v>
      </c>
      <c r="O28" s="9"/>
      <c r="P28" s="69" t="s">
        <v>3</v>
      </c>
      <c r="Q28" s="69"/>
      <c r="R28" s="69"/>
      <c r="S28" s="29" t="s">
        <v>2</v>
      </c>
    </row>
    <row r="29" spans="1:19" ht="13.8" x14ac:dyDescent="0.3">
      <c r="A29" s="69"/>
      <c r="B29" s="69"/>
      <c r="C29" s="69"/>
      <c r="D29" s="23">
        <v>10</v>
      </c>
      <c r="E29" s="9"/>
      <c r="F29" s="69"/>
      <c r="G29" s="69"/>
      <c r="H29" s="69"/>
      <c r="I29" s="23">
        <v>0</v>
      </c>
      <c r="J29" s="9"/>
      <c r="K29" s="69"/>
      <c r="L29" s="69"/>
      <c r="M29" s="69"/>
      <c r="N29" s="23"/>
      <c r="O29" s="9"/>
      <c r="P29" s="69"/>
      <c r="Q29" s="69"/>
      <c r="R29" s="69"/>
      <c r="S29" s="23"/>
    </row>
    <row r="30" spans="1:19" ht="12.75" customHeight="1" x14ac:dyDescent="0.3">
      <c r="A30" s="20"/>
      <c r="B30" s="21" t="str">
        <f>IF(SUM(B32:B41)&gt;100%,"suma&gt;100%",IF(SUM(B32:B41)&lt;100%,"suma&lt;100%","OK %"))</f>
        <v>OK %</v>
      </c>
      <c r="C30" s="20"/>
      <c r="D30" s="30" t="s">
        <v>4</v>
      </c>
      <c r="E30" s="9"/>
      <c r="F30" s="20"/>
      <c r="G30" s="21" t="str">
        <f>IF(SUM(G32:G41)&gt;100%,"suma&gt;100%",IF(SUM(G32:G41)&lt;100%,"suma&lt;100%","OK %"))</f>
        <v>OK %</v>
      </c>
      <c r="H30" s="20"/>
      <c r="I30" s="30" t="s">
        <v>4</v>
      </c>
      <c r="J30" s="9"/>
      <c r="K30" s="20"/>
      <c r="L30" s="21" t="str">
        <f>IF(SUM(L32:L41)&gt;100%,"suma&gt;100%",IF(SUM(L32:L41)&lt;100%,"suma&lt;100%","OK %"))</f>
        <v>suma&lt;100%</v>
      </c>
      <c r="M30" s="20"/>
      <c r="N30" s="30" t="s">
        <v>4</v>
      </c>
      <c r="O30" s="9"/>
      <c r="P30" s="20"/>
      <c r="Q30" s="21" t="str">
        <f>IF(SUM(Q32:Q41)&gt;100%,"suma&gt;100%",IF(SUM(Q32:Q41)&lt;100%,"suma&lt;100%","OK %"))</f>
        <v>suma&lt;100%</v>
      </c>
      <c r="R30" s="20"/>
      <c r="S30" s="30" t="s">
        <v>4</v>
      </c>
    </row>
    <row r="31" spans="1:19" ht="13.8" x14ac:dyDescent="0.3">
      <c r="A31" s="22" t="s">
        <v>5</v>
      </c>
      <c r="B31" s="22" t="s">
        <v>6</v>
      </c>
      <c r="C31" s="22" t="s">
        <v>1</v>
      </c>
      <c r="D31" s="81">
        <f>IFERROR(ROUND(SUMPRODUCT(B32:B41,C32:C41)/(SUMIF(C32:C41,"&gt;0",B32:B41)),0),"")</f>
        <v>50</v>
      </c>
      <c r="E31" s="9"/>
      <c r="F31" s="22" t="s">
        <v>5</v>
      </c>
      <c r="G31" s="22" t="s">
        <v>6</v>
      </c>
      <c r="H31" s="22" t="s">
        <v>1</v>
      </c>
      <c r="I31" s="81">
        <f>IFERROR(ROUND(SUMPRODUCT(G32:G41,H32:H41)/(SUMIF(H32:H41,"&gt;0",G32:G41)),0),"")</f>
        <v>56</v>
      </c>
      <c r="J31" s="9"/>
      <c r="K31" s="22" t="s">
        <v>5</v>
      </c>
      <c r="L31" s="22" t="s">
        <v>6</v>
      </c>
      <c r="M31" s="22" t="s">
        <v>1</v>
      </c>
      <c r="N31" s="81" t="str">
        <f>IFERROR(ROUND(SUMPRODUCT(L32:L41,M32:M41)/(SUMIF(M32:M41,"&gt;0",L32:L41)),0),"")</f>
        <v/>
      </c>
      <c r="O31" s="9"/>
      <c r="P31" s="22" t="s">
        <v>5</v>
      </c>
      <c r="Q31" s="22" t="s">
        <v>6</v>
      </c>
      <c r="R31" s="22" t="s">
        <v>1</v>
      </c>
      <c r="S31" s="81" t="str">
        <f>IFERROR(ROUND(SUMPRODUCT(Q32:Q41,R32:R41)/(SUMIF(R32:R41,"&gt;0",Q32:Q41)),0),"")</f>
        <v/>
      </c>
    </row>
    <row r="32" spans="1:19" ht="13.8" x14ac:dyDescent="0.3">
      <c r="A32" s="23" t="s">
        <v>36</v>
      </c>
      <c r="B32" s="24">
        <v>0.12</v>
      </c>
      <c r="C32" s="25">
        <v>40</v>
      </c>
      <c r="D32" s="81"/>
      <c r="E32" s="9"/>
      <c r="F32" s="23" t="s">
        <v>45</v>
      </c>
      <c r="G32" s="24">
        <v>0.25</v>
      </c>
      <c r="H32" s="25">
        <v>56</v>
      </c>
      <c r="I32" s="81"/>
      <c r="J32" s="9"/>
      <c r="K32" s="23"/>
      <c r="L32" s="24"/>
      <c r="M32" s="25"/>
      <c r="N32" s="81"/>
      <c r="O32" s="9"/>
      <c r="P32" s="23"/>
      <c r="Q32" s="24"/>
      <c r="R32" s="25"/>
      <c r="S32" s="81"/>
    </row>
    <row r="33" spans="1:19" ht="13.8" x14ac:dyDescent="0.3">
      <c r="A33" s="23" t="s">
        <v>37</v>
      </c>
      <c r="B33" s="24">
        <v>0.09</v>
      </c>
      <c r="C33" s="25">
        <v>50</v>
      </c>
      <c r="D33" s="30" t="s">
        <v>7</v>
      </c>
      <c r="E33" s="9"/>
      <c r="F33" s="23" t="s">
        <v>46</v>
      </c>
      <c r="G33" s="24">
        <v>0.25</v>
      </c>
      <c r="H33" s="25">
        <v>56</v>
      </c>
      <c r="I33" s="30" t="s">
        <v>7</v>
      </c>
      <c r="J33" s="9"/>
      <c r="K33" s="23"/>
      <c r="L33" s="24"/>
      <c r="M33" s="25"/>
      <c r="N33" s="30" t="s">
        <v>7</v>
      </c>
      <c r="O33" s="9"/>
      <c r="P33" s="23"/>
      <c r="Q33" s="24"/>
      <c r="R33" s="25"/>
      <c r="S33" s="30" t="s">
        <v>7</v>
      </c>
    </row>
    <row r="34" spans="1:19" ht="13.8" x14ac:dyDescent="0.3">
      <c r="A34" s="23" t="s">
        <v>38</v>
      </c>
      <c r="B34" s="24">
        <v>0.09</v>
      </c>
      <c r="C34" s="25">
        <v>53</v>
      </c>
      <c r="D34" s="78" t="str">
        <f>IFERROR(IF(D31="","",IF(((39.5-SUMPRODUCT(B32:B41,C32:C41))/(1-(SUMIF(C32:C41,"&gt;0",B32:B41))))&lt;10,10,(39.5-SUMPRODUCT(B32:B41,C32:C41))/(1-(SUMIF(C32:C41,"&gt;0",B32:B41))))),"Curso completado")</f>
        <v>Curso completado</v>
      </c>
      <c r="E34" s="9"/>
      <c r="F34" s="23" t="s">
        <v>47</v>
      </c>
      <c r="G34" s="24">
        <v>0.5</v>
      </c>
      <c r="H34" s="25">
        <v>56</v>
      </c>
      <c r="I34" s="78" t="str">
        <f>IFERROR(IF(I31="","",IF(((39.5-SUMPRODUCT(G32:G41,H32:H41))/(1-(SUMIF(H32:H41,"&gt;0",G32:G41))))&lt;10,10,(39.5-SUMPRODUCT(G32:G41,H32:H41))/(1-(SUMIF(H32:H41,"&gt;0",G32:G41))))),"Curso completado")</f>
        <v>Curso completado</v>
      </c>
      <c r="J34" s="9"/>
      <c r="K34" s="23"/>
      <c r="L34" s="24"/>
      <c r="M34" s="25"/>
      <c r="N34" s="78" t="str">
        <f>IFERROR(IF(N31="","",IF(((39.5-SUMPRODUCT(L32:L41,M32:M41))/(1-(SUMIF(M32:M41,"&gt;0",L32:L41))))&lt;10,10,(39.5-SUMPRODUCT(L32:L41,M32:M41))/(1-(SUMIF(M32:M41,"&gt;0",L32:L41))))),"Curso completado")</f>
        <v/>
      </c>
      <c r="O34" s="9"/>
      <c r="P34" s="23"/>
      <c r="Q34" s="24"/>
      <c r="R34" s="25"/>
      <c r="S34" s="78" t="str">
        <f>IFERROR(IF(S31="","",IF(((39.5-SUMPRODUCT(Q32:Q41,R32:R41))/(1-(SUMIF(R32:R41,"&gt;0",Q32:Q41))))&lt;10,10,(39.5-SUMPRODUCT(Q32:Q41,R32:R41))/(1-(SUMIF(R32:R41,"&gt;0",Q32:Q41))))),"Curso completado")</f>
        <v/>
      </c>
    </row>
    <row r="35" spans="1:19" ht="13.8" x14ac:dyDescent="0.3">
      <c r="A35" s="23" t="s">
        <v>39</v>
      </c>
      <c r="B35" s="24">
        <v>0.12</v>
      </c>
      <c r="C35" s="25">
        <v>50</v>
      </c>
      <c r="D35" s="78"/>
      <c r="E35" s="9"/>
      <c r="F35" s="23"/>
      <c r="G35" s="24"/>
      <c r="H35" s="25"/>
      <c r="I35" s="78"/>
      <c r="J35" s="9"/>
      <c r="K35" s="23"/>
      <c r="L35" s="24"/>
      <c r="M35" s="25"/>
      <c r="N35" s="78"/>
      <c r="O35" s="9"/>
      <c r="P35" s="23"/>
      <c r="Q35" s="24"/>
      <c r="R35" s="25"/>
      <c r="S35" s="78"/>
    </row>
    <row r="36" spans="1:19" ht="13.8" x14ac:dyDescent="0.3">
      <c r="A36" s="23" t="s">
        <v>40</v>
      </c>
      <c r="B36" s="24">
        <v>0.09</v>
      </c>
      <c r="C36" s="25">
        <v>53</v>
      </c>
      <c r="D36" s="31"/>
      <c r="E36" s="9"/>
      <c r="F36" s="23"/>
      <c r="G36" s="24"/>
      <c r="H36" s="25"/>
      <c r="I36" s="31"/>
      <c r="J36" s="9"/>
      <c r="K36" s="23"/>
      <c r="L36" s="24"/>
      <c r="M36" s="25"/>
      <c r="N36" s="31"/>
      <c r="O36" s="9"/>
      <c r="P36" s="23"/>
      <c r="Q36" s="24"/>
      <c r="R36" s="25"/>
      <c r="S36" s="31"/>
    </row>
    <row r="37" spans="1:19" ht="13.8" x14ac:dyDescent="0.3">
      <c r="A37" s="23" t="s">
        <v>41</v>
      </c>
      <c r="B37" s="24">
        <v>0.09</v>
      </c>
      <c r="C37" s="25">
        <v>53</v>
      </c>
      <c r="D37" s="31"/>
      <c r="E37" s="9"/>
      <c r="F37" s="23"/>
      <c r="G37" s="24"/>
      <c r="H37" s="25"/>
      <c r="I37" s="31"/>
      <c r="J37" s="9"/>
      <c r="K37" s="23"/>
      <c r="L37" s="24"/>
      <c r="M37" s="25"/>
      <c r="N37" s="31"/>
      <c r="O37" s="9"/>
      <c r="P37" s="23"/>
      <c r="Q37" s="24"/>
      <c r="R37" s="25"/>
      <c r="S37" s="31"/>
    </row>
    <row r="38" spans="1:19" ht="13.8" x14ac:dyDescent="0.3">
      <c r="A38" s="23" t="s">
        <v>42</v>
      </c>
      <c r="B38" s="24">
        <v>5.6000000000000001E-2</v>
      </c>
      <c r="C38" s="25">
        <v>50</v>
      </c>
      <c r="D38" s="31"/>
      <c r="E38" s="9"/>
      <c r="F38" s="23"/>
      <c r="G38" s="24"/>
      <c r="H38" s="25"/>
      <c r="I38" s="31"/>
      <c r="J38" s="9"/>
      <c r="K38" s="23"/>
      <c r="L38" s="24"/>
      <c r="M38" s="25"/>
      <c r="N38" s="31"/>
      <c r="O38" s="9"/>
      <c r="P38" s="23"/>
      <c r="Q38" s="24"/>
      <c r="R38" s="25"/>
      <c r="S38" s="31"/>
    </row>
    <row r="39" spans="1:19" ht="13.8" x14ac:dyDescent="0.3">
      <c r="A39" s="23" t="s">
        <v>43</v>
      </c>
      <c r="B39" s="24">
        <v>0.14399999999999999</v>
      </c>
      <c r="C39" s="25">
        <v>53</v>
      </c>
      <c r="D39" s="31"/>
      <c r="E39" s="9"/>
      <c r="F39" s="23"/>
      <c r="G39" s="24"/>
      <c r="H39" s="25"/>
      <c r="I39" s="31"/>
      <c r="J39" s="9"/>
      <c r="K39" s="23"/>
      <c r="L39" s="24"/>
      <c r="M39" s="25"/>
      <c r="N39" s="31"/>
      <c r="O39" s="9"/>
      <c r="P39" s="23"/>
      <c r="Q39" s="24"/>
      <c r="R39" s="25"/>
      <c r="S39" s="31"/>
    </row>
    <row r="40" spans="1:19" ht="13.8" x14ac:dyDescent="0.3">
      <c r="A40" s="23" t="s">
        <v>44</v>
      </c>
      <c r="B40" s="24">
        <v>0.2</v>
      </c>
      <c r="C40" s="25">
        <v>50</v>
      </c>
      <c r="D40" s="31"/>
      <c r="E40" s="9"/>
      <c r="F40" s="23"/>
      <c r="G40" s="24"/>
      <c r="H40" s="25"/>
      <c r="I40" s="31"/>
      <c r="J40" s="9"/>
      <c r="K40" s="23"/>
      <c r="L40" s="24"/>
      <c r="M40" s="25"/>
      <c r="N40" s="31"/>
      <c r="O40" s="9"/>
      <c r="P40" s="23"/>
      <c r="Q40" s="24"/>
      <c r="R40" s="25"/>
      <c r="S40" s="31"/>
    </row>
    <row r="41" spans="1:19" ht="13.8" x14ac:dyDescent="0.3">
      <c r="A41" s="23"/>
      <c r="B41" s="24"/>
      <c r="C41" s="25"/>
      <c r="D41" s="31"/>
      <c r="E41" s="9"/>
      <c r="F41" s="23"/>
      <c r="G41" s="24"/>
      <c r="H41" s="25"/>
      <c r="I41" s="31"/>
      <c r="J41" s="9"/>
      <c r="K41" s="23"/>
      <c r="L41" s="24"/>
      <c r="M41" s="25"/>
      <c r="N41" s="31"/>
      <c r="O41" s="9"/>
      <c r="P41" s="23"/>
      <c r="Q41" s="24"/>
      <c r="R41" s="25"/>
      <c r="S41" s="31"/>
    </row>
    <row r="42" spans="1:19" s="15" customFormat="1" ht="11.25" customHeight="1" x14ac:dyDescent="0.2">
      <c r="A42" s="46" t="s">
        <v>8</v>
      </c>
      <c r="B42" s="47"/>
      <c r="C42" s="47"/>
      <c r="D42" s="48"/>
      <c r="E42" s="19"/>
      <c r="F42" s="46" t="s">
        <v>8</v>
      </c>
      <c r="G42" s="47"/>
      <c r="H42" s="47"/>
      <c r="I42" s="48"/>
      <c r="J42" s="19"/>
      <c r="K42" s="46" t="s">
        <v>8</v>
      </c>
      <c r="L42" s="47"/>
      <c r="M42" s="47"/>
      <c r="N42" s="48"/>
      <c r="O42" s="19"/>
      <c r="P42" s="46" t="s">
        <v>8</v>
      </c>
      <c r="Q42" s="47"/>
      <c r="R42" s="47"/>
      <c r="S42" s="48"/>
    </row>
    <row r="43" spans="1:19" s="15" customFormat="1" ht="11.25" customHeight="1" x14ac:dyDescent="0.2">
      <c r="A43" s="49" t="s">
        <v>9</v>
      </c>
      <c r="B43" s="47"/>
      <c r="C43" s="47"/>
      <c r="D43" s="48"/>
      <c r="E43" s="19"/>
      <c r="F43" s="49" t="s">
        <v>9</v>
      </c>
      <c r="G43" s="47"/>
      <c r="H43" s="47"/>
      <c r="I43" s="48"/>
      <c r="J43" s="19"/>
      <c r="K43" s="49" t="s">
        <v>9</v>
      </c>
      <c r="L43" s="47"/>
      <c r="M43" s="47"/>
      <c r="N43" s="48"/>
      <c r="O43" s="19"/>
      <c r="P43" s="49" t="s">
        <v>9</v>
      </c>
      <c r="Q43" s="47"/>
      <c r="R43" s="47"/>
      <c r="S43" s="48"/>
    </row>
    <row r="44" spans="1:19" s="15" customFormat="1" ht="11.25" customHeight="1" x14ac:dyDescent="0.2">
      <c r="A44" s="50" t="s">
        <v>10</v>
      </c>
      <c r="B44" s="47"/>
      <c r="C44" s="47"/>
      <c r="D44" s="48"/>
      <c r="E44" s="19"/>
      <c r="F44" s="50" t="s">
        <v>10</v>
      </c>
      <c r="G44" s="47"/>
      <c r="H44" s="47"/>
      <c r="I44" s="48"/>
      <c r="J44" s="19"/>
      <c r="K44" s="50" t="s">
        <v>10</v>
      </c>
      <c r="L44" s="47"/>
      <c r="M44" s="47"/>
      <c r="N44" s="48"/>
      <c r="O44" s="19"/>
      <c r="P44" s="50" t="s">
        <v>10</v>
      </c>
      <c r="Q44" s="47"/>
      <c r="R44" s="47"/>
      <c r="S44" s="48"/>
    </row>
    <row r="45" spans="1:19" s="15" customFormat="1" ht="11.25" customHeight="1" x14ac:dyDescent="0.2">
      <c r="A45" s="51" t="s">
        <v>11</v>
      </c>
      <c r="B45" s="52"/>
      <c r="C45" s="52"/>
      <c r="D45" s="53"/>
      <c r="E45" s="19"/>
      <c r="F45" s="51" t="s">
        <v>11</v>
      </c>
      <c r="G45" s="52"/>
      <c r="H45" s="52"/>
      <c r="I45" s="53"/>
      <c r="J45" s="19"/>
      <c r="K45" s="51" t="s">
        <v>11</v>
      </c>
      <c r="L45" s="52"/>
      <c r="M45" s="52"/>
      <c r="N45" s="53"/>
      <c r="O45" s="19"/>
      <c r="P45" s="51" t="s">
        <v>11</v>
      </c>
      <c r="Q45" s="52"/>
      <c r="R45" s="52"/>
      <c r="S45" s="53"/>
    </row>
    <row r="46" spans="1:19" ht="13.8" x14ac:dyDescent="0.3">
      <c r="A46" s="54"/>
      <c r="B46" s="52"/>
      <c r="C46" s="52"/>
      <c r="D46" s="53"/>
      <c r="E46" s="9"/>
      <c r="F46" s="54"/>
      <c r="G46" s="52"/>
      <c r="H46" s="52"/>
      <c r="I46" s="53"/>
      <c r="J46" s="9"/>
      <c r="K46" s="54"/>
      <c r="L46" s="52"/>
      <c r="M46" s="52"/>
      <c r="N46" s="53"/>
      <c r="O46" s="9"/>
      <c r="P46" s="54"/>
      <c r="Q46" s="52"/>
      <c r="R46" s="52"/>
      <c r="S46" s="53"/>
    </row>
    <row r="47" spans="1:19" ht="13.8" x14ac:dyDescent="0.3">
      <c r="A47" s="55"/>
      <c r="B47" s="56"/>
      <c r="C47" s="56"/>
      <c r="D47" s="57"/>
      <c r="E47" s="9"/>
      <c r="F47" s="55"/>
      <c r="G47" s="56"/>
      <c r="H47" s="56"/>
      <c r="I47" s="57"/>
      <c r="J47" s="9"/>
      <c r="K47" s="55"/>
      <c r="L47" s="56"/>
      <c r="M47" s="56"/>
      <c r="N47" s="57"/>
      <c r="O47" s="9"/>
      <c r="P47" s="55"/>
      <c r="Q47" s="56"/>
      <c r="R47" s="56"/>
      <c r="S47" s="57"/>
    </row>
    <row r="48" spans="1:19" ht="13.8" x14ac:dyDescent="0.3">
      <c r="A48" s="42"/>
      <c r="B48" s="43"/>
      <c r="C48" s="43"/>
      <c r="D48" s="43"/>
      <c r="E48" s="44"/>
      <c r="F48" s="43"/>
      <c r="G48" s="43"/>
      <c r="H48" s="43"/>
      <c r="I48" s="43"/>
      <c r="J48" s="44"/>
      <c r="K48" s="43"/>
      <c r="L48" s="43"/>
      <c r="M48" s="43"/>
      <c r="N48" s="43"/>
      <c r="O48" s="44"/>
      <c r="P48" s="43"/>
      <c r="Q48" s="43"/>
      <c r="R48" s="43"/>
      <c r="S48" s="45"/>
    </row>
  </sheetData>
  <sheetProtection insertRows="0" deleteRows="0" sort="0"/>
  <mergeCells count="69">
    <mergeCell ref="S10:S11"/>
    <mergeCell ref="S13:S14"/>
    <mergeCell ref="D31:D32"/>
    <mergeCell ref="D34:D35"/>
    <mergeCell ref="I31:I32"/>
    <mergeCell ref="I34:I35"/>
    <mergeCell ref="N31:N32"/>
    <mergeCell ref="N34:N35"/>
    <mergeCell ref="S31:S32"/>
    <mergeCell ref="S34:S35"/>
    <mergeCell ref="N10:N11"/>
    <mergeCell ref="D10:D11"/>
    <mergeCell ref="D13:D14"/>
    <mergeCell ref="I10:I11"/>
    <mergeCell ref="I13:I14"/>
    <mergeCell ref="K21:N21"/>
    <mergeCell ref="K1:L1"/>
    <mergeCell ref="F7:H8"/>
    <mergeCell ref="K7:M8"/>
    <mergeCell ref="P7:R8"/>
    <mergeCell ref="A28:C29"/>
    <mergeCell ref="F28:H29"/>
    <mergeCell ref="K28:M29"/>
    <mergeCell ref="P28:R29"/>
    <mergeCell ref="A4:D4"/>
    <mergeCell ref="A5:D5"/>
    <mergeCell ref="A2:D2"/>
    <mergeCell ref="A1:D1"/>
    <mergeCell ref="N13:N14"/>
    <mergeCell ref="K2:L2"/>
    <mergeCell ref="K3:L3"/>
    <mergeCell ref="K4:L4"/>
    <mergeCell ref="K5:L5"/>
    <mergeCell ref="P2:Q2"/>
    <mergeCell ref="P3:Q3"/>
    <mergeCell ref="P4:Q4"/>
    <mergeCell ref="P5:Q5"/>
    <mergeCell ref="A42:D42"/>
    <mergeCell ref="A43:D43"/>
    <mergeCell ref="F42:I42"/>
    <mergeCell ref="F43:I43"/>
    <mergeCell ref="A7:C8"/>
    <mergeCell ref="A21:D21"/>
    <mergeCell ref="A22:D22"/>
    <mergeCell ref="F21:I21"/>
    <mergeCell ref="F22:I22"/>
    <mergeCell ref="F24:I26"/>
    <mergeCell ref="F23:I23"/>
    <mergeCell ref="A24:D26"/>
    <mergeCell ref="A23:D23"/>
    <mergeCell ref="P21:S21"/>
    <mergeCell ref="P22:S22"/>
    <mergeCell ref="P24:S26"/>
    <mergeCell ref="P23:S23"/>
    <mergeCell ref="K24:N26"/>
    <mergeCell ref="K23:N23"/>
    <mergeCell ref="K22:N22"/>
    <mergeCell ref="F45:I47"/>
    <mergeCell ref="A45:D47"/>
    <mergeCell ref="P45:S47"/>
    <mergeCell ref="K45:N47"/>
    <mergeCell ref="F44:I44"/>
    <mergeCell ref="A44:D44"/>
    <mergeCell ref="K42:N42"/>
    <mergeCell ref="K43:N43"/>
    <mergeCell ref="P42:S42"/>
    <mergeCell ref="K44:N44"/>
    <mergeCell ref="P43:S43"/>
    <mergeCell ref="P44:S44"/>
  </mergeCells>
  <conditionalFormatting sqref="B9">
    <cfRule type="containsText" dxfId="129" priority="235" operator="containsText" text="&gt;">
      <formula>NOT(ISERROR(SEARCH("&gt;",B9)))</formula>
    </cfRule>
    <cfRule type="containsText" dxfId="128" priority="236" operator="containsText" text="&lt;">
      <formula>NOT(ISERROR(SEARCH("&lt;",B9)))</formula>
    </cfRule>
    <cfRule type="containsText" dxfId="127" priority="237" operator="containsText" text="OK">
      <formula>NOT(ISERROR(SEARCH("OK",B9)))</formula>
    </cfRule>
  </conditionalFormatting>
  <conditionalFormatting sqref="G9">
    <cfRule type="containsText" dxfId="126" priority="127" operator="containsText" text="&gt;">
      <formula>NOT(ISERROR(SEARCH("&gt;",G9)))</formula>
    </cfRule>
    <cfRule type="containsText" dxfId="125" priority="128" operator="containsText" text="&lt;">
      <formula>NOT(ISERROR(SEARCH("&lt;",G9)))</formula>
    </cfRule>
    <cfRule type="containsText" dxfId="124" priority="129" operator="containsText" text="OK">
      <formula>NOT(ISERROR(SEARCH("OK",G9)))</formula>
    </cfRule>
  </conditionalFormatting>
  <conditionalFormatting sqref="L9">
    <cfRule type="containsText" dxfId="123" priority="120" operator="containsText" text="&gt;">
      <formula>NOT(ISERROR(SEARCH("&gt;",L9)))</formula>
    </cfRule>
    <cfRule type="containsText" dxfId="122" priority="121" operator="containsText" text="&lt;">
      <formula>NOT(ISERROR(SEARCH("&lt;",L9)))</formula>
    </cfRule>
    <cfRule type="containsText" dxfId="121" priority="122" operator="containsText" text="OK">
      <formula>NOT(ISERROR(SEARCH("OK",L9)))</formula>
    </cfRule>
  </conditionalFormatting>
  <conditionalFormatting sqref="Q9">
    <cfRule type="containsText" dxfId="120" priority="113" operator="containsText" text="&gt;">
      <formula>NOT(ISERROR(SEARCH("&gt;",Q9)))</formula>
    </cfRule>
    <cfRule type="containsText" dxfId="119" priority="114" operator="containsText" text="&lt;">
      <formula>NOT(ISERROR(SEARCH("&lt;",Q9)))</formula>
    </cfRule>
    <cfRule type="containsText" dxfId="118" priority="115" operator="containsText" text="OK">
      <formula>NOT(ISERROR(SEARCH("OK",Q9)))</formula>
    </cfRule>
  </conditionalFormatting>
  <conditionalFormatting sqref="B30">
    <cfRule type="containsText" dxfId="117" priority="106" operator="containsText" text="&gt;">
      <formula>NOT(ISERROR(SEARCH("&gt;",B30)))</formula>
    </cfRule>
    <cfRule type="containsText" dxfId="116" priority="107" operator="containsText" text="&lt;">
      <formula>NOT(ISERROR(SEARCH("&lt;",B30)))</formula>
    </cfRule>
    <cfRule type="containsText" dxfId="115" priority="108" operator="containsText" text="OK">
      <formula>NOT(ISERROR(SEARCH("OK",B30)))</formula>
    </cfRule>
  </conditionalFormatting>
  <conditionalFormatting sqref="G30">
    <cfRule type="containsText" dxfId="114" priority="99" operator="containsText" text="&gt;">
      <formula>NOT(ISERROR(SEARCH("&gt;",G30)))</formula>
    </cfRule>
    <cfRule type="containsText" dxfId="113" priority="100" operator="containsText" text="&lt;">
      <formula>NOT(ISERROR(SEARCH("&lt;",G30)))</formula>
    </cfRule>
    <cfRule type="containsText" dxfId="112" priority="101" operator="containsText" text="OK">
      <formula>NOT(ISERROR(SEARCH("OK",G30)))</formula>
    </cfRule>
  </conditionalFormatting>
  <conditionalFormatting sqref="L30">
    <cfRule type="containsText" dxfId="111" priority="92" operator="containsText" text="&gt;">
      <formula>NOT(ISERROR(SEARCH("&gt;",L30)))</formula>
    </cfRule>
    <cfRule type="containsText" dxfId="110" priority="93" operator="containsText" text="&lt;">
      <formula>NOT(ISERROR(SEARCH("&lt;",L30)))</formula>
    </cfRule>
    <cfRule type="containsText" dxfId="109" priority="94" operator="containsText" text="OK">
      <formula>NOT(ISERROR(SEARCH("OK",L30)))</formula>
    </cfRule>
  </conditionalFormatting>
  <conditionalFormatting sqref="Q30">
    <cfRule type="containsText" dxfId="108" priority="85" operator="containsText" text="&gt;">
      <formula>NOT(ISERROR(SEARCH("&gt;",Q30)))</formula>
    </cfRule>
    <cfRule type="containsText" dxfId="107" priority="86" operator="containsText" text="&lt;">
      <formula>NOT(ISERROR(SEARCH("&lt;",Q30)))</formula>
    </cfRule>
    <cfRule type="containsText" dxfId="106" priority="87" operator="containsText" text="OK">
      <formula>NOT(ISERROR(SEARCH("OK",Q30)))</formula>
    </cfRule>
  </conditionalFormatting>
  <conditionalFormatting sqref="N13">
    <cfRule type="cellIs" dxfId="105" priority="52" operator="notBetween">
      <formula>0</formula>
      <formula>1000</formula>
    </cfRule>
    <cfRule type="cellIs" dxfId="104" priority="69" operator="between">
      <formula>30</formula>
      <formula>35</formula>
    </cfRule>
    <cfRule type="cellIs" dxfId="103" priority="70" operator="lessThanOrEqual">
      <formula>20</formula>
    </cfRule>
    <cfRule type="cellIs" dxfId="102" priority="71" operator="greaterThan">
      <formula>35</formula>
    </cfRule>
    <cfRule type="cellIs" dxfId="101" priority="72" operator="between">
      <formula>20</formula>
      <formula>30</formula>
    </cfRule>
  </conditionalFormatting>
  <conditionalFormatting sqref="I13">
    <cfRule type="cellIs" dxfId="100" priority="37" operator="notBetween">
      <formula>0</formula>
      <formula>1000</formula>
    </cfRule>
    <cfRule type="cellIs" dxfId="99" priority="38" operator="between">
      <formula>30</formula>
      <formula>35</formula>
    </cfRule>
    <cfRule type="cellIs" dxfId="98" priority="39" operator="lessThanOrEqual">
      <formula>20</formula>
    </cfRule>
    <cfRule type="cellIs" dxfId="97" priority="40" operator="greaterThan">
      <formula>35</formula>
    </cfRule>
    <cfRule type="cellIs" dxfId="96" priority="41" operator="between">
      <formula>20</formula>
      <formula>30</formula>
    </cfRule>
  </conditionalFormatting>
  <conditionalFormatting sqref="S13">
    <cfRule type="cellIs" dxfId="95" priority="32" operator="notBetween">
      <formula>0</formula>
      <formula>1000</formula>
    </cfRule>
    <cfRule type="cellIs" dxfId="94" priority="33" operator="between">
      <formula>30</formula>
      <formula>35</formula>
    </cfRule>
    <cfRule type="cellIs" dxfId="93" priority="34" operator="lessThanOrEqual">
      <formula>20</formula>
    </cfRule>
    <cfRule type="cellIs" dxfId="92" priority="35" operator="greaterThan">
      <formula>35</formula>
    </cfRule>
    <cfRule type="cellIs" dxfId="91" priority="36" operator="between">
      <formula>20</formula>
      <formula>30</formula>
    </cfRule>
  </conditionalFormatting>
  <conditionalFormatting sqref="D34">
    <cfRule type="cellIs" dxfId="90" priority="27" operator="notBetween">
      <formula>0</formula>
      <formula>1000</formula>
    </cfRule>
    <cfRule type="cellIs" dxfId="89" priority="28" operator="between">
      <formula>30</formula>
      <formula>35</formula>
    </cfRule>
    <cfRule type="cellIs" dxfId="88" priority="29" operator="lessThanOrEqual">
      <formula>20</formula>
    </cfRule>
    <cfRule type="cellIs" dxfId="87" priority="30" operator="greaterThan">
      <formula>35</formula>
    </cfRule>
    <cfRule type="cellIs" dxfId="86" priority="31" operator="between">
      <formula>20</formula>
      <formula>30</formula>
    </cfRule>
  </conditionalFormatting>
  <conditionalFormatting sqref="I34">
    <cfRule type="cellIs" dxfId="85" priority="22" operator="notBetween">
      <formula>0</formula>
      <formula>1000</formula>
    </cfRule>
    <cfRule type="cellIs" dxfId="84" priority="23" operator="between">
      <formula>30</formula>
      <formula>35</formula>
    </cfRule>
    <cfRule type="cellIs" dxfId="83" priority="24" operator="lessThanOrEqual">
      <formula>20</formula>
    </cfRule>
    <cfRule type="cellIs" dxfId="82" priority="25" operator="greaterThan">
      <formula>35</formula>
    </cfRule>
    <cfRule type="cellIs" dxfId="81" priority="26" operator="between">
      <formula>20</formula>
      <formula>30</formula>
    </cfRule>
  </conditionalFormatting>
  <conditionalFormatting sqref="N34">
    <cfRule type="cellIs" dxfId="80" priority="17" operator="notBetween">
      <formula>0</formula>
      <formula>1000</formula>
    </cfRule>
    <cfRule type="cellIs" dxfId="79" priority="18" operator="between">
      <formula>30</formula>
      <formula>35</formula>
    </cfRule>
    <cfRule type="cellIs" dxfId="78" priority="19" operator="lessThanOrEqual">
      <formula>20</formula>
    </cfRule>
    <cfRule type="cellIs" dxfId="77" priority="20" operator="greaterThan">
      <formula>35</formula>
    </cfRule>
    <cfRule type="cellIs" dxfId="76" priority="21" operator="between">
      <formula>20</formula>
      <formula>30</formula>
    </cfRule>
  </conditionalFormatting>
  <conditionalFormatting sqref="S34">
    <cfRule type="cellIs" dxfId="75" priority="12" operator="notBetween">
      <formula>0</formula>
      <formula>1000</formula>
    </cfRule>
    <cfRule type="cellIs" dxfId="74" priority="13" operator="between">
      <formula>30</formula>
      <formula>35</formula>
    </cfRule>
    <cfRule type="cellIs" dxfId="73" priority="14" operator="lessThanOrEqual">
      <formula>20</formula>
    </cfRule>
    <cfRule type="cellIs" dxfId="72" priority="15" operator="greaterThan">
      <formula>35</formula>
    </cfRule>
    <cfRule type="cellIs" dxfId="71" priority="16" operator="between">
      <formula>20</formula>
      <formula>30</formula>
    </cfRule>
  </conditionalFormatting>
  <conditionalFormatting sqref="C11:C20">
    <cfRule type="cellIs" dxfId="70" priority="11" operator="lessThan">
      <formula>10</formula>
    </cfRule>
  </conditionalFormatting>
  <conditionalFormatting sqref="D13">
    <cfRule type="cellIs" dxfId="69" priority="1" operator="notBetween">
      <formula>0</formula>
      <formula>1000</formula>
    </cfRule>
    <cfRule type="cellIs" dxfId="68" priority="2" operator="between">
      <formula>30</formula>
      <formula>35</formula>
    </cfRule>
    <cfRule type="cellIs" dxfId="67" priority="3" operator="lessThanOrEqual">
      <formula>20</formula>
    </cfRule>
    <cfRule type="cellIs" dxfId="66" priority="4" operator="greaterThan">
      <formula>35</formula>
    </cfRule>
    <cfRule type="cellIs" dxfId="65" priority="5" operator="between">
      <formula>20</formula>
      <formula>30</formula>
    </cfRule>
  </conditionalFormatting>
  <printOptions horizontalCentered="1" verticalCentered="1"/>
  <pageMargins left="0.23622047244094491" right="0.23622047244094491" top="0.74803149606299213" bottom="0.74803149606299213" header="0" footer="0"/>
  <pageSetup scale="7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tabSelected="1" zoomScaleNormal="100" zoomScalePageLayoutView="176" workbookViewId="0">
      <selection activeCell="I18" sqref="I18"/>
    </sheetView>
  </sheetViews>
  <sheetFormatPr baseColWidth="10" defaultColWidth="15.109375" defaultRowHeight="15" customHeight="1" x14ac:dyDescent="0.3"/>
  <cols>
    <col min="1" max="1" width="10.6640625" style="14" customWidth="1"/>
    <col min="2" max="2" width="12" style="14" customWidth="1"/>
    <col min="3" max="3" width="5.6640625" style="14" customWidth="1"/>
    <col min="4" max="4" width="11.44140625" style="14" customWidth="1"/>
    <col min="5" max="5" width="3" style="14" customWidth="1"/>
    <col min="6" max="6" width="10.33203125" style="14" customWidth="1"/>
    <col min="7" max="7" width="11.44140625" style="14" customWidth="1"/>
    <col min="8" max="8" width="5.44140625" style="14" customWidth="1"/>
    <col min="9" max="9" width="12" style="14" customWidth="1"/>
    <col min="10" max="10" width="3.6640625" style="14" customWidth="1"/>
    <col min="11" max="11" width="10.6640625" style="14" customWidth="1"/>
    <col min="12" max="12" width="11.6640625" style="14" customWidth="1"/>
    <col min="13" max="13" width="5.6640625" style="14" customWidth="1"/>
    <col min="14" max="14" width="11.44140625" style="14" customWidth="1"/>
    <col min="15" max="15" width="3" style="14" customWidth="1"/>
    <col min="16" max="16" width="10.33203125" style="14" customWidth="1"/>
    <col min="17" max="17" width="12" style="14" customWidth="1"/>
    <col min="18" max="18" width="5.44140625" style="14" customWidth="1"/>
    <col min="19" max="19" width="12" style="14" customWidth="1"/>
    <col min="20" max="16384" width="15.109375" style="14"/>
  </cols>
  <sheetData>
    <row r="1" spans="1:19" ht="15" customHeight="1" x14ac:dyDescent="0.3">
      <c r="A1" s="76" t="s">
        <v>53</v>
      </c>
      <c r="B1" s="77"/>
      <c r="C1" s="77"/>
      <c r="D1" s="77"/>
      <c r="E1" s="32"/>
      <c r="F1" s="32"/>
      <c r="G1" s="32"/>
      <c r="H1" s="32"/>
      <c r="I1" s="32"/>
      <c r="J1" s="32"/>
      <c r="K1" s="67" t="s">
        <v>12</v>
      </c>
      <c r="L1" s="68"/>
      <c r="M1" s="33" t="s">
        <v>13</v>
      </c>
      <c r="N1" s="33" t="s">
        <v>14</v>
      </c>
      <c r="O1" s="34"/>
      <c r="P1" s="34"/>
      <c r="Q1" s="34"/>
      <c r="R1" s="35" t="s">
        <v>13</v>
      </c>
      <c r="S1" s="36" t="s">
        <v>14</v>
      </c>
    </row>
    <row r="2" spans="1:19" thickBot="1" x14ac:dyDescent="0.35">
      <c r="A2" s="74" t="s">
        <v>70</v>
      </c>
      <c r="B2" s="75"/>
      <c r="C2" s="75"/>
      <c r="D2" s="75"/>
      <c r="E2" s="9"/>
      <c r="F2" s="9"/>
      <c r="G2" s="9"/>
      <c r="H2" s="9"/>
      <c r="I2" s="9"/>
      <c r="J2" s="9"/>
      <c r="K2" s="79" t="s">
        <v>55</v>
      </c>
      <c r="L2" s="80"/>
      <c r="M2" s="10">
        <f>D10</f>
        <v>48</v>
      </c>
      <c r="N2" s="1">
        <f>IF(M2="","",D8)</f>
        <v>10</v>
      </c>
      <c r="O2" s="2"/>
      <c r="P2" s="64" t="s">
        <v>59</v>
      </c>
      <c r="Q2" s="65"/>
      <c r="R2" s="12">
        <f>D31</f>
        <v>56</v>
      </c>
      <c r="S2" s="1">
        <v>10</v>
      </c>
    </row>
    <row r="3" spans="1:19" thickBot="1" x14ac:dyDescent="0.35">
      <c r="A3" s="37" t="s">
        <v>15</v>
      </c>
      <c r="B3" s="17">
        <f ca="1">TODAY()</f>
        <v>43071</v>
      </c>
      <c r="C3" s="18"/>
      <c r="D3" s="18"/>
      <c r="E3" s="9"/>
      <c r="F3" s="3" t="s">
        <v>0</v>
      </c>
      <c r="G3" s="4"/>
      <c r="H3" s="4"/>
      <c r="I3" s="5">
        <f>IFERROR((SUMPRODUCT(M2:M5,N2:N5)+SUMPRODUCT(R2:R5,S2:S5))/SUM(N2:N5,S2:S5),"")</f>
        <v>54.8</v>
      </c>
      <c r="J3" s="9"/>
      <c r="K3" s="79" t="s">
        <v>56</v>
      </c>
      <c r="L3" s="80"/>
      <c r="M3" s="10">
        <f>I10</f>
        <v>47</v>
      </c>
      <c r="N3" s="1">
        <v>10</v>
      </c>
      <c r="O3" s="2"/>
      <c r="P3" s="64"/>
      <c r="Q3" s="64"/>
      <c r="R3" s="12" t="str">
        <f>I31</f>
        <v/>
      </c>
      <c r="S3" s="1"/>
    </row>
    <row r="4" spans="1:19" ht="13.8" x14ac:dyDescent="0.3">
      <c r="A4" s="70" t="s">
        <v>17</v>
      </c>
      <c r="B4" s="71"/>
      <c r="C4" s="71"/>
      <c r="D4" s="71"/>
      <c r="E4" s="9"/>
      <c r="F4" s="9"/>
      <c r="G4" s="9"/>
      <c r="H4" s="9"/>
      <c r="I4" s="9"/>
      <c r="J4" s="9"/>
      <c r="K4" s="79" t="s">
        <v>57</v>
      </c>
      <c r="L4" s="80"/>
      <c r="M4" s="10">
        <f>N10</f>
        <v>65</v>
      </c>
      <c r="N4" s="1">
        <v>10</v>
      </c>
      <c r="O4" s="2"/>
      <c r="P4" s="64"/>
      <c r="Q4" s="64"/>
      <c r="R4" s="12" t="str">
        <f>N31</f>
        <v/>
      </c>
      <c r="S4" s="1" t="str">
        <f>IF(R4="","",N29)</f>
        <v/>
      </c>
    </row>
    <row r="5" spans="1:19" thickBot="1" x14ac:dyDescent="0.35">
      <c r="A5" s="72" t="s">
        <v>16</v>
      </c>
      <c r="B5" s="73"/>
      <c r="C5" s="73"/>
      <c r="D5" s="73"/>
      <c r="E5" s="9"/>
      <c r="F5" s="9"/>
      <c r="G5" s="9"/>
      <c r="H5" s="9"/>
      <c r="I5" s="9"/>
      <c r="J5" s="9"/>
      <c r="K5" s="62" t="s">
        <v>58</v>
      </c>
      <c r="L5" s="63"/>
      <c r="M5" s="11">
        <f>S10</f>
        <v>58</v>
      </c>
      <c r="N5" s="6">
        <v>10</v>
      </c>
      <c r="O5" s="7"/>
      <c r="P5" s="66"/>
      <c r="Q5" s="66"/>
      <c r="R5" s="13" t="str">
        <f>S31</f>
        <v/>
      </c>
      <c r="S5" s="6" t="str">
        <f>IF(R5="","",S29)</f>
        <v/>
      </c>
    </row>
    <row r="6" spans="1:19" ht="13.8" x14ac:dyDescent="0.3">
      <c r="A6" s="38"/>
      <c r="B6" s="18"/>
      <c r="C6" s="18"/>
      <c r="D6" s="18"/>
      <c r="E6" s="9"/>
      <c r="F6" s="9"/>
      <c r="G6" s="9"/>
      <c r="H6" s="9"/>
      <c r="I6" s="9"/>
      <c r="J6" s="9"/>
      <c r="K6" s="18"/>
      <c r="L6" s="18"/>
      <c r="M6" s="18"/>
      <c r="N6" s="18"/>
      <c r="O6" s="9"/>
      <c r="P6" s="9"/>
      <c r="Q6" s="9"/>
      <c r="R6" s="9"/>
      <c r="S6" s="39"/>
    </row>
    <row r="7" spans="1:19" ht="12.75" customHeight="1" x14ac:dyDescent="0.3">
      <c r="A7" s="58" t="s">
        <v>55</v>
      </c>
      <c r="B7" s="59"/>
      <c r="C7" s="59"/>
      <c r="D7" s="29" t="s">
        <v>2</v>
      </c>
      <c r="E7" s="9"/>
      <c r="F7" s="69" t="s">
        <v>56</v>
      </c>
      <c r="G7" s="69"/>
      <c r="H7" s="69"/>
      <c r="I7" s="29" t="s">
        <v>2</v>
      </c>
      <c r="J7" s="9"/>
      <c r="K7" s="69" t="s">
        <v>57</v>
      </c>
      <c r="L7" s="69"/>
      <c r="M7" s="69"/>
      <c r="N7" s="29" t="s">
        <v>2</v>
      </c>
      <c r="O7" s="9"/>
      <c r="P7" s="69" t="s">
        <v>58</v>
      </c>
      <c r="Q7" s="69"/>
      <c r="R7" s="69"/>
      <c r="S7" s="29" t="s">
        <v>2</v>
      </c>
    </row>
    <row r="8" spans="1:19" ht="13.8" x14ac:dyDescent="0.3">
      <c r="A8" s="60"/>
      <c r="B8" s="61"/>
      <c r="C8" s="61"/>
      <c r="D8" s="23">
        <v>10</v>
      </c>
      <c r="E8" s="9"/>
      <c r="F8" s="69"/>
      <c r="G8" s="69"/>
      <c r="H8" s="69"/>
      <c r="I8" s="23">
        <v>10</v>
      </c>
      <c r="J8" s="9"/>
      <c r="K8" s="69"/>
      <c r="L8" s="69"/>
      <c r="M8" s="69"/>
      <c r="N8" s="23">
        <v>10</v>
      </c>
      <c r="O8" s="9"/>
      <c r="P8" s="69"/>
      <c r="Q8" s="69"/>
      <c r="R8" s="69"/>
      <c r="S8" s="23">
        <v>10</v>
      </c>
    </row>
    <row r="9" spans="1:19" ht="13.5" customHeight="1" x14ac:dyDescent="0.3">
      <c r="A9" s="20"/>
      <c r="B9" s="21" t="str">
        <f>IF(SUM(B11:B20)&gt;100%,"suma&gt;100%",IF(SUM(B11:B20)&lt;100%,"suma&lt;100%","OK suma 100%"))</f>
        <v>OK suma 100%</v>
      </c>
      <c r="C9" s="26"/>
      <c r="D9" s="30" t="s">
        <v>4</v>
      </c>
      <c r="E9" s="9"/>
      <c r="F9" s="20"/>
      <c r="G9" s="21" t="str">
        <f>IF(SUM(G11:G20)&gt;100%,"suma&gt;100%",IF(SUM(G11:G20)&lt;100%,"suma&lt;100%","OK %"))</f>
        <v>OK %</v>
      </c>
      <c r="H9" s="20"/>
      <c r="I9" s="30" t="s">
        <v>4</v>
      </c>
      <c r="J9" s="9"/>
      <c r="K9" s="20"/>
      <c r="L9" s="21" t="str">
        <f>IF(SUM(L11:L20)&gt;100%,"suma&gt;100%",IF(SUM(L11:L20)&lt;100%,"suma&lt;100%","OK %"))</f>
        <v>OK %</v>
      </c>
      <c r="M9" s="20"/>
      <c r="N9" s="30" t="s">
        <v>4</v>
      </c>
      <c r="O9" s="9"/>
      <c r="P9" s="20"/>
      <c r="Q9" s="21" t="str">
        <f>IF(SUM(Q11:Q20)&gt;100%,"suma&gt;100%",IF(SUM(Q11:Q20)&lt;100%,"suma&lt;100%","OK %"))</f>
        <v>OK %</v>
      </c>
      <c r="R9" s="20"/>
      <c r="S9" s="30" t="s">
        <v>4</v>
      </c>
    </row>
    <row r="10" spans="1:19" ht="13.8" x14ac:dyDescent="0.3">
      <c r="A10" s="22" t="s">
        <v>5</v>
      </c>
      <c r="B10" s="22" t="s">
        <v>6</v>
      </c>
      <c r="C10" s="27" t="s">
        <v>1</v>
      </c>
      <c r="D10" s="81">
        <f>IFERROR(ROUND(SUMPRODUCT(B11:B20,C11:C20)/(SUMIF(C11:C20,"&gt;0",B11:B20)),0),"")</f>
        <v>48</v>
      </c>
      <c r="E10" s="9"/>
      <c r="F10" s="22" t="s">
        <v>5</v>
      </c>
      <c r="G10" s="22" t="s">
        <v>6</v>
      </c>
      <c r="H10" s="22" t="s">
        <v>1</v>
      </c>
      <c r="I10" s="81">
        <f>IFERROR(ROUND(SUMPRODUCT(G11:G20,H11:H20)/(SUMIF(H11:H20,"&gt;0",G11:G20)),0),"")</f>
        <v>47</v>
      </c>
      <c r="J10" s="9"/>
      <c r="K10" s="22" t="s">
        <v>5</v>
      </c>
      <c r="L10" s="22" t="s">
        <v>6</v>
      </c>
      <c r="M10" s="22" t="s">
        <v>1</v>
      </c>
      <c r="N10" s="81">
        <f>IFERROR(ROUND(SUMPRODUCT(L11:L20,M11:M20)/(SUMIF(M11:M20,"&gt;0",L11:L20)),0),"")</f>
        <v>65</v>
      </c>
      <c r="O10" s="9"/>
      <c r="P10" s="22" t="s">
        <v>5</v>
      </c>
      <c r="Q10" s="22" t="s">
        <v>6</v>
      </c>
      <c r="R10" s="22" t="s">
        <v>1</v>
      </c>
      <c r="S10" s="81">
        <f>IFERROR(ROUND(SUMPRODUCT(Q11:Q20,R11:R20)/(SUMIF(R11:R20,"&gt;0",Q11:Q20)),0),"")</f>
        <v>58</v>
      </c>
    </row>
    <row r="11" spans="1:19" ht="13.8" x14ac:dyDescent="0.3">
      <c r="A11" s="23" t="s">
        <v>26</v>
      </c>
      <c r="B11" s="24">
        <v>0.25</v>
      </c>
      <c r="C11" s="28">
        <v>58</v>
      </c>
      <c r="D11" s="81"/>
      <c r="E11" s="9"/>
      <c r="F11" s="23" t="s">
        <v>26</v>
      </c>
      <c r="G11" s="24">
        <v>0.17499999999999999</v>
      </c>
      <c r="H11" s="25">
        <v>47</v>
      </c>
      <c r="I11" s="81"/>
      <c r="J11" s="9"/>
      <c r="K11" s="23" t="s">
        <v>26</v>
      </c>
      <c r="L11" s="24">
        <v>0.15</v>
      </c>
      <c r="M11" s="25">
        <v>66</v>
      </c>
      <c r="N11" s="81"/>
      <c r="O11" s="9"/>
      <c r="P11" s="23" t="s">
        <v>26</v>
      </c>
      <c r="Q11" s="24">
        <v>0.21</v>
      </c>
      <c r="R11" s="25">
        <v>58</v>
      </c>
      <c r="S11" s="81"/>
    </row>
    <row r="12" spans="1:19" ht="12.75" customHeight="1" x14ac:dyDescent="0.3">
      <c r="A12" s="23" t="s">
        <v>27</v>
      </c>
      <c r="B12" s="24">
        <v>0.25</v>
      </c>
      <c r="C12" s="28">
        <v>56</v>
      </c>
      <c r="D12" s="30" t="s">
        <v>7</v>
      </c>
      <c r="E12" s="9"/>
      <c r="F12" s="23" t="s">
        <v>27</v>
      </c>
      <c r="G12" s="24">
        <v>0.17499999999999999</v>
      </c>
      <c r="H12" s="25">
        <v>46</v>
      </c>
      <c r="I12" s="30" t="s">
        <v>7</v>
      </c>
      <c r="J12" s="9"/>
      <c r="K12" s="23" t="s">
        <v>27</v>
      </c>
      <c r="L12" s="24">
        <v>0.15</v>
      </c>
      <c r="M12" s="25">
        <v>67</v>
      </c>
      <c r="N12" s="30" t="s">
        <v>7</v>
      </c>
      <c r="O12" s="9"/>
      <c r="P12" s="23" t="s">
        <v>27</v>
      </c>
      <c r="Q12" s="24">
        <v>0.21</v>
      </c>
      <c r="R12" s="25">
        <v>58</v>
      </c>
      <c r="S12" s="30" t="s">
        <v>7</v>
      </c>
    </row>
    <row r="13" spans="1:19" ht="12.75" customHeight="1" x14ac:dyDescent="0.3">
      <c r="A13" s="23" t="s">
        <v>29</v>
      </c>
      <c r="B13" s="24">
        <v>0.25</v>
      </c>
      <c r="C13" s="28">
        <v>34</v>
      </c>
      <c r="D13" s="82">
        <v>40</v>
      </c>
      <c r="E13" s="9"/>
      <c r="F13" s="23" t="s">
        <v>28</v>
      </c>
      <c r="G13" s="24">
        <v>0.17499999999999999</v>
      </c>
      <c r="H13" s="25">
        <v>36</v>
      </c>
      <c r="I13" s="78">
        <v>40</v>
      </c>
      <c r="J13" s="9"/>
      <c r="K13" s="23" t="s">
        <v>60</v>
      </c>
      <c r="L13" s="24">
        <v>0.1</v>
      </c>
      <c r="M13" s="25">
        <v>70</v>
      </c>
      <c r="N13" s="78">
        <v>40</v>
      </c>
      <c r="O13" s="9"/>
      <c r="P13" s="23" t="s">
        <v>68</v>
      </c>
      <c r="Q13" s="24">
        <v>0.28000000000000003</v>
      </c>
      <c r="R13" s="25">
        <v>58</v>
      </c>
      <c r="S13" s="78">
        <v>40</v>
      </c>
    </row>
    <row r="14" spans="1:19" ht="13.8" x14ac:dyDescent="0.3">
      <c r="A14" s="23" t="s">
        <v>31</v>
      </c>
      <c r="B14" s="24">
        <v>0.1</v>
      </c>
      <c r="C14" s="28">
        <v>57</v>
      </c>
      <c r="D14" s="82"/>
      <c r="E14" s="9"/>
      <c r="F14" s="23" t="s">
        <v>29</v>
      </c>
      <c r="G14" s="24">
        <v>0.17499999999999999</v>
      </c>
      <c r="H14" s="25">
        <v>46</v>
      </c>
      <c r="I14" s="78"/>
      <c r="J14" s="9"/>
      <c r="K14" s="23" t="s">
        <v>29</v>
      </c>
      <c r="L14" s="24">
        <v>0.3</v>
      </c>
      <c r="M14" s="25">
        <v>58</v>
      </c>
      <c r="N14" s="78"/>
      <c r="O14" s="9"/>
      <c r="P14" s="23" t="s">
        <v>29</v>
      </c>
      <c r="Q14" s="24">
        <v>0.3</v>
      </c>
      <c r="R14" s="25">
        <v>58</v>
      </c>
      <c r="S14" s="78"/>
    </row>
    <row r="15" spans="1:19" ht="13.8" x14ac:dyDescent="0.3">
      <c r="A15" s="23" t="s">
        <v>64</v>
      </c>
      <c r="B15" s="24">
        <v>0.05</v>
      </c>
      <c r="C15" s="25">
        <v>27</v>
      </c>
      <c r="D15" s="31"/>
      <c r="E15" s="9"/>
      <c r="F15" s="23" t="s">
        <v>31</v>
      </c>
      <c r="G15" s="24">
        <v>0.3</v>
      </c>
      <c r="H15" s="25">
        <v>56</v>
      </c>
      <c r="I15" s="31"/>
      <c r="J15" s="9"/>
      <c r="K15" s="23" t="s">
        <v>61</v>
      </c>
      <c r="L15" s="24">
        <v>0.1</v>
      </c>
      <c r="M15" s="25">
        <v>67</v>
      </c>
      <c r="N15" s="31"/>
      <c r="O15" s="9"/>
      <c r="P15" s="23"/>
      <c r="Q15" s="24"/>
      <c r="R15" s="25"/>
      <c r="S15" s="31"/>
    </row>
    <row r="16" spans="1:19" ht="13.8" x14ac:dyDescent="0.3">
      <c r="A16" s="23" t="s">
        <v>65</v>
      </c>
      <c r="B16" s="24">
        <v>0.05</v>
      </c>
      <c r="C16" s="25">
        <v>34</v>
      </c>
      <c r="D16" s="31"/>
      <c r="E16" s="9"/>
      <c r="F16" s="23"/>
      <c r="G16" s="24"/>
      <c r="H16" s="25"/>
      <c r="I16" s="31"/>
      <c r="J16" s="9"/>
      <c r="K16" s="23" t="s">
        <v>62</v>
      </c>
      <c r="L16" s="24">
        <v>0.1</v>
      </c>
      <c r="M16" s="25">
        <v>70</v>
      </c>
      <c r="N16" s="31"/>
      <c r="O16" s="9"/>
      <c r="P16" s="23"/>
      <c r="Q16" s="24"/>
      <c r="R16" s="25"/>
      <c r="S16" s="31"/>
    </row>
    <row r="17" spans="1:19" ht="13.8" x14ac:dyDescent="0.3">
      <c r="A17" s="23" t="s">
        <v>66</v>
      </c>
      <c r="B17" s="24">
        <v>0.05</v>
      </c>
      <c r="C17" s="25">
        <v>36</v>
      </c>
      <c r="D17" s="31"/>
      <c r="E17" s="9"/>
      <c r="F17" s="23"/>
      <c r="G17" s="24"/>
      <c r="H17" s="25"/>
      <c r="I17" s="31"/>
      <c r="J17" s="9"/>
      <c r="K17" s="23" t="s">
        <v>63</v>
      </c>
      <c r="L17" s="24">
        <v>0.1</v>
      </c>
      <c r="M17" s="25">
        <v>67</v>
      </c>
      <c r="N17" s="31"/>
      <c r="O17" s="9"/>
      <c r="P17" s="23"/>
      <c r="Q17" s="24"/>
      <c r="R17" s="25"/>
      <c r="S17" s="31"/>
    </row>
    <row r="18" spans="1:19" ht="13.8" x14ac:dyDescent="0.3">
      <c r="A18" s="23"/>
      <c r="B18" s="24"/>
      <c r="C18" s="25"/>
      <c r="D18" s="31"/>
      <c r="E18" s="9"/>
      <c r="F18" s="23"/>
      <c r="G18" s="24"/>
      <c r="H18" s="25"/>
      <c r="I18" s="31"/>
      <c r="J18" s="9"/>
      <c r="K18" s="23"/>
      <c r="L18" s="24"/>
      <c r="M18" s="25"/>
      <c r="N18" s="31"/>
      <c r="O18" s="9"/>
      <c r="P18" s="23"/>
      <c r="Q18" s="24"/>
      <c r="R18" s="25"/>
      <c r="S18" s="31"/>
    </row>
    <row r="19" spans="1:19" ht="13.8" x14ac:dyDescent="0.3">
      <c r="A19" s="23"/>
      <c r="B19" s="24"/>
      <c r="C19" s="25"/>
      <c r="D19" s="31"/>
      <c r="E19" s="9"/>
      <c r="F19" s="23"/>
      <c r="G19" s="24"/>
      <c r="H19" s="25"/>
      <c r="I19" s="31"/>
      <c r="J19" s="9"/>
      <c r="K19" s="23"/>
      <c r="L19" s="24"/>
      <c r="M19" s="25"/>
      <c r="N19" s="31"/>
      <c r="O19" s="9"/>
      <c r="P19" s="23"/>
      <c r="Q19" s="24"/>
      <c r="R19" s="25"/>
      <c r="S19" s="31"/>
    </row>
    <row r="20" spans="1:19" ht="13.8" x14ac:dyDescent="0.3">
      <c r="A20" s="23"/>
      <c r="B20" s="24"/>
      <c r="C20" s="25"/>
      <c r="D20" s="31"/>
      <c r="E20" s="9"/>
      <c r="F20" s="23"/>
      <c r="G20" s="24"/>
      <c r="H20" s="25"/>
      <c r="I20" s="31"/>
      <c r="J20" s="9"/>
      <c r="K20" s="23"/>
      <c r="L20" s="24"/>
      <c r="M20" s="25"/>
      <c r="N20" s="31"/>
      <c r="O20" s="9"/>
      <c r="P20" s="23"/>
      <c r="Q20" s="24"/>
      <c r="R20" s="25"/>
      <c r="S20" s="31"/>
    </row>
    <row r="21" spans="1:19" s="15" customFormat="1" ht="11.25" customHeight="1" x14ac:dyDescent="0.2">
      <c r="A21" s="46" t="s">
        <v>69</v>
      </c>
      <c r="B21" s="47"/>
      <c r="C21" s="47"/>
      <c r="D21" s="48"/>
      <c r="E21" s="19"/>
      <c r="F21" s="46" t="s">
        <v>8</v>
      </c>
      <c r="G21" s="47"/>
      <c r="H21" s="47"/>
      <c r="I21" s="48"/>
      <c r="J21" s="19"/>
      <c r="K21" s="46" t="s">
        <v>8</v>
      </c>
      <c r="L21" s="47"/>
      <c r="M21" s="47"/>
      <c r="N21" s="48"/>
      <c r="O21" s="19"/>
      <c r="P21" s="46" t="s">
        <v>8</v>
      </c>
      <c r="Q21" s="47"/>
      <c r="R21" s="47"/>
      <c r="S21" s="48"/>
    </row>
    <row r="22" spans="1:19" s="15" customFormat="1" ht="24" customHeight="1" x14ac:dyDescent="0.2">
      <c r="A22" s="49" t="s">
        <v>9</v>
      </c>
      <c r="B22" s="47"/>
      <c r="C22" s="47"/>
      <c r="D22" s="48"/>
      <c r="E22" s="19"/>
      <c r="F22" s="49" t="s">
        <v>9</v>
      </c>
      <c r="G22" s="47"/>
      <c r="H22" s="47"/>
      <c r="I22" s="48"/>
      <c r="J22" s="19"/>
      <c r="K22" s="49" t="s">
        <v>9</v>
      </c>
      <c r="L22" s="47"/>
      <c r="M22" s="47"/>
      <c r="N22" s="48"/>
      <c r="O22" s="19"/>
      <c r="P22" s="49" t="s">
        <v>9</v>
      </c>
      <c r="Q22" s="47"/>
      <c r="R22" s="47"/>
      <c r="S22" s="48"/>
    </row>
    <row r="23" spans="1:19" s="15" customFormat="1" ht="11.25" customHeight="1" x14ac:dyDescent="0.2">
      <c r="A23" s="50" t="s">
        <v>10</v>
      </c>
      <c r="B23" s="47"/>
      <c r="C23" s="47"/>
      <c r="D23" s="48"/>
      <c r="E23" s="19"/>
      <c r="F23" s="50" t="s">
        <v>10</v>
      </c>
      <c r="G23" s="47"/>
      <c r="H23" s="47"/>
      <c r="I23" s="48"/>
      <c r="J23" s="19"/>
      <c r="K23" s="50" t="s">
        <v>10</v>
      </c>
      <c r="L23" s="47"/>
      <c r="M23" s="47"/>
      <c r="N23" s="48"/>
      <c r="O23" s="19"/>
      <c r="P23" s="50" t="s">
        <v>10</v>
      </c>
      <c r="Q23" s="47"/>
      <c r="R23" s="47"/>
      <c r="S23" s="48"/>
    </row>
    <row r="24" spans="1:19" s="15" customFormat="1" ht="11.25" customHeight="1" x14ac:dyDescent="0.2">
      <c r="A24" s="51" t="s">
        <v>11</v>
      </c>
      <c r="B24" s="52"/>
      <c r="C24" s="52"/>
      <c r="D24" s="53"/>
      <c r="E24" s="19"/>
      <c r="F24" s="51" t="s">
        <v>11</v>
      </c>
      <c r="G24" s="52"/>
      <c r="H24" s="52"/>
      <c r="I24" s="53"/>
      <c r="J24" s="19"/>
      <c r="K24" s="51" t="s">
        <v>11</v>
      </c>
      <c r="L24" s="52"/>
      <c r="M24" s="52"/>
      <c r="N24" s="53"/>
      <c r="O24" s="19"/>
      <c r="P24" s="51" t="s">
        <v>11</v>
      </c>
      <c r="Q24" s="52"/>
      <c r="R24" s="52"/>
      <c r="S24" s="53"/>
    </row>
    <row r="25" spans="1:19" ht="13.8" x14ac:dyDescent="0.3">
      <c r="A25" s="54"/>
      <c r="B25" s="52"/>
      <c r="C25" s="52"/>
      <c r="D25" s="53"/>
      <c r="E25" s="9"/>
      <c r="F25" s="54"/>
      <c r="G25" s="52"/>
      <c r="H25" s="52"/>
      <c r="I25" s="53"/>
      <c r="J25" s="9"/>
      <c r="K25" s="54"/>
      <c r="L25" s="52"/>
      <c r="M25" s="52"/>
      <c r="N25" s="53"/>
      <c r="O25" s="9"/>
      <c r="P25" s="54"/>
      <c r="Q25" s="52"/>
      <c r="R25" s="52"/>
      <c r="S25" s="53"/>
    </row>
    <row r="26" spans="1:19" ht="13.8" x14ac:dyDescent="0.3">
      <c r="A26" s="55"/>
      <c r="B26" s="56"/>
      <c r="C26" s="56"/>
      <c r="D26" s="57"/>
      <c r="E26" s="9"/>
      <c r="F26" s="55"/>
      <c r="G26" s="56"/>
      <c r="H26" s="56"/>
      <c r="I26" s="57"/>
      <c r="J26" s="9"/>
      <c r="K26" s="55"/>
      <c r="L26" s="56"/>
      <c r="M26" s="56"/>
      <c r="N26" s="57"/>
      <c r="O26" s="9"/>
      <c r="P26" s="55"/>
      <c r="Q26" s="56"/>
      <c r="R26" s="56"/>
      <c r="S26" s="57"/>
    </row>
    <row r="27" spans="1:19" s="16" customFormat="1" ht="13.8" x14ac:dyDescent="0.3">
      <c r="A27" s="40"/>
      <c r="B27" s="8"/>
      <c r="C27" s="8"/>
      <c r="D27" s="8"/>
      <c r="E27" s="9"/>
      <c r="F27" s="8"/>
      <c r="G27" s="8"/>
      <c r="H27" s="8"/>
      <c r="I27" s="8"/>
      <c r="J27" s="9"/>
      <c r="K27" s="8"/>
      <c r="L27" s="8"/>
      <c r="M27" s="8"/>
      <c r="N27" s="8"/>
      <c r="O27" s="9"/>
      <c r="P27" s="8"/>
      <c r="Q27" s="8"/>
      <c r="R27" s="8"/>
      <c r="S27" s="41"/>
    </row>
    <row r="28" spans="1:19" ht="12.75" customHeight="1" x14ac:dyDescent="0.3">
      <c r="A28" s="69" t="s">
        <v>22</v>
      </c>
      <c r="B28" s="69"/>
      <c r="C28" s="69"/>
      <c r="D28" s="29" t="s">
        <v>2</v>
      </c>
      <c r="E28" s="9"/>
      <c r="F28" s="69" t="s">
        <v>3</v>
      </c>
      <c r="G28" s="69"/>
      <c r="H28" s="69"/>
      <c r="I28" s="29" t="s">
        <v>2</v>
      </c>
      <c r="J28" s="9"/>
      <c r="K28" s="69" t="s">
        <v>3</v>
      </c>
      <c r="L28" s="69"/>
      <c r="M28" s="69"/>
      <c r="N28" s="29" t="s">
        <v>2</v>
      </c>
      <c r="O28" s="9"/>
      <c r="P28" s="69" t="s">
        <v>3</v>
      </c>
      <c r="Q28" s="69"/>
      <c r="R28" s="69"/>
      <c r="S28" s="29" t="s">
        <v>2</v>
      </c>
    </row>
    <row r="29" spans="1:19" ht="13.8" x14ac:dyDescent="0.3">
      <c r="A29" s="69"/>
      <c r="B29" s="69"/>
      <c r="C29" s="69"/>
      <c r="D29" s="23">
        <v>10</v>
      </c>
      <c r="E29" s="9"/>
      <c r="F29" s="69"/>
      <c r="G29" s="69"/>
      <c r="H29" s="69"/>
      <c r="I29" s="23"/>
      <c r="J29" s="9"/>
      <c r="K29" s="69"/>
      <c r="L29" s="69"/>
      <c r="M29" s="69"/>
      <c r="N29" s="23"/>
      <c r="O29" s="9"/>
      <c r="P29" s="69"/>
      <c r="Q29" s="69"/>
      <c r="R29" s="69"/>
      <c r="S29" s="23"/>
    </row>
    <row r="30" spans="1:19" ht="12.75" customHeight="1" x14ac:dyDescent="0.3">
      <c r="A30" s="20"/>
      <c r="B30" s="21" t="str">
        <f>IF(SUM(B32:B41)&gt;100%,"suma&gt;100%",IF(SUM(B32:B41)&lt;100%,"suma&lt;100%","OK %"))</f>
        <v>OK %</v>
      </c>
      <c r="C30" s="20"/>
      <c r="D30" s="30" t="s">
        <v>4</v>
      </c>
      <c r="E30" s="9"/>
      <c r="F30" s="20"/>
      <c r="G30" s="21" t="str">
        <f>IF(SUM(G32:G41)&gt;100%,"suma&gt;100%",IF(SUM(G32:G41)&lt;100%,"suma&lt;100%","OK %"))</f>
        <v>suma&lt;100%</v>
      </c>
      <c r="H30" s="20"/>
      <c r="I30" s="30" t="s">
        <v>4</v>
      </c>
      <c r="J30" s="9"/>
      <c r="K30" s="20"/>
      <c r="L30" s="21" t="str">
        <f>IF(SUM(L32:L41)&gt;100%,"suma&gt;100%",IF(SUM(L32:L41)&lt;100%,"suma&lt;100%","OK %"))</f>
        <v>suma&lt;100%</v>
      </c>
      <c r="M30" s="20"/>
      <c r="N30" s="30" t="s">
        <v>4</v>
      </c>
      <c r="O30" s="9"/>
      <c r="P30" s="20"/>
      <c r="Q30" s="21" t="str">
        <f>IF(SUM(Q32:Q41)&gt;100%,"suma&gt;100%",IF(SUM(Q32:Q41)&lt;100%,"suma&lt;100%","OK %"))</f>
        <v>suma&lt;100%</v>
      </c>
      <c r="R30" s="20"/>
      <c r="S30" s="30" t="s">
        <v>4</v>
      </c>
    </row>
    <row r="31" spans="1:19" ht="13.8" x14ac:dyDescent="0.3">
      <c r="A31" s="22" t="s">
        <v>5</v>
      </c>
      <c r="B31" s="22" t="s">
        <v>6</v>
      </c>
      <c r="C31" s="22" t="s">
        <v>1</v>
      </c>
      <c r="D31" s="81">
        <f>IFERROR(ROUND(SUMPRODUCT(B32:B41,C32:C41)/(SUMIF(C32:C41,"&gt;0",B32:B41)),0),"")</f>
        <v>56</v>
      </c>
      <c r="E31" s="9"/>
      <c r="F31" s="22" t="s">
        <v>5</v>
      </c>
      <c r="G31" s="22" t="s">
        <v>6</v>
      </c>
      <c r="H31" s="22" t="s">
        <v>1</v>
      </c>
      <c r="I31" s="81" t="str">
        <f>IFERROR(ROUND(SUMPRODUCT(G32:G41,H32:H41)/(SUMIF(H32:H41,"&gt;0",G32:G41)),0),"")</f>
        <v/>
      </c>
      <c r="J31" s="9"/>
      <c r="K31" s="22" t="s">
        <v>5</v>
      </c>
      <c r="L31" s="22" t="s">
        <v>6</v>
      </c>
      <c r="M31" s="22" t="s">
        <v>1</v>
      </c>
      <c r="N31" s="81" t="str">
        <f>IFERROR(ROUND(SUMPRODUCT(L32:L41,M32:M41)/(SUMIF(M32:M41,"&gt;0",L32:L41)),0),"")</f>
        <v/>
      </c>
      <c r="O31" s="9"/>
      <c r="P31" s="22" t="s">
        <v>5</v>
      </c>
      <c r="Q31" s="22" t="s">
        <v>6</v>
      </c>
      <c r="R31" s="22" t="s">
        <v>1</v>
      </c>
      <c r="S31" s="81" t="str">
        <f>IFERROR(ROUND(SUMPRODUCT(Q32:Q41,R32:R41)/(SUMIF(R32:R41,"&gt;0",Q32:Q41)),0),"")</f>
        <v/>
      </c>
    </row>
    <row r="32" spans="1:19" ht="13.8" x14ac:dyDescent="0.3">
      <c r="A32" s="23" t="s">
        <v>26</v>
      </c>
      <c r="B32" s="24">
        <v>0.375</v>
      </c>
      <c r="C32" s="25">
        <v>56</v>
      </c>
      <c r="D32" s="81"/>
      <c r="E32" s="9"/>
      <c r="F32" s="23"/>
      <c r="G32" s="24"/>
      <c r="H32" s="25"/>
      <c r="I32" s="81"/>
      <c r="J32" s="9"/>
      <c r="K32" s="23"/>
      <c r="L32" s="24"/>
      <c r="M32" s="25"/>
      <c r="N32" s="81"/>
      <c r="O32" s="9"/>
      <c r="P32" s="23"/>
      <c r="Q32" s="24"/>
      <c r="R32" s="25"/>
      <c r="S32" s="81"/>
    </row>
    <row r="33" spans="1:19" ht="13.8" x14ac:dyDescent="0.3">
      <c r="A33" s="23" t="s">
        <v>27</v>
      </c>
      <c r="B33" s="24">
        <v>0.375</v>
      </c>
      <c r="C33" s="25">
        <v>56</v>
      </c>
      <c r="D33" s="30" t="s">
        <v>7</v>
      </c>
      <c r="E33" s="9"/>
      <c r="F33" s="23"/>
      <c r="G33" s="24"/>
      <c r="H33" s="25"/>
      <c r="I33" s="30" t="s">
        <v>7</v>
      </c>
      <c r="J33" s="9"/>
      <c r="K33" s="23"/>
      <c r="L33" s="24"/>
      <c r="M33" s="25"/>
      <c r="N33" s="30" t="s">
        <v>7</v>
      </c>
      <c r="O33" s="9"/>
      <c r="P33" s="23"/>
      <c r="Q33" s="24"/>
      <c r="R33" s="25"/>
      <c r="S33" s="30" t="s">
        <v>7</v>
      </c>
    </row>
    <row r="34" spans="1:19" ht="13.95" customHeight="1" x14ac:dyDescent="0.3">
      <c r="A34" s="23" t="s">
        <v>67</v>
      </c>
      <c r="B34" s="24">
        <v>0.25</v>
      </c>
      <c r="C34" s="25">
        <v>56</v>
      </c>
      <c r="D34" s="78" t="str">
        <f>IFERROR(IF(D31="","",IF(((39.5-SUMPRODUCT(B32:B41,C32:C41))/(1-(SUMIF(C32:C41,"&gt;0",B32:B41))))&lt;10,10,(39.5-SUMPRODUCT(B32:B41,C32:C41))/(1-(SUMIF(C32:C41,"&gt;0",B32:B41))))),"Curso completado")</f>
        <v>Curso completado</v>
      </c>
      <c r="E34" s="9"/>
      <c r="F34" s="23"/>
      <c r="G34" s="24"/>
      <c r="H34" s="25"/>
      <c r="I34" s="78" t="str">
        <f>IFERROR(IF(I31="","",IF(((39.5-SUMPRODUCT(G32:G41,H32:H41))/(1-(SUMIF(H32:H41,"&gt;0",G32:G41))))&lt;10,10,(39.5-SUMPRODUCT(G32:G41,H32:H41))/(1-(SUMIF(H32:H41,"&gt;0",G32:G41))))),"Curso completado")</f>
        <v/>
      </c>
      <c r="J34" s="9"/>
      <c r="K34" s="23"/>
      <c r="L34" s="24"/>
      <c r="M34" s="25"/>
      <c r="N34" s="78" t="str">
        <f>IFERROR(IF(N31="","",IF(((39.5-SUMPRODUCT(L32:L41,M32:M41))/(1-(SUMIF(M32:M41,"&gt;0",L32:L41))))&lt;10,10,(39.5-SUMPRODUCT(L32:L41,M32:M41))/(1-(SUMIF(M32:M41,"&gt;0",L32:L41))))),"Curso completado")</f>
        <v/>
      </c>
      <c r="O34" s="9"/>
      <c r="P34" s="23"/>
      <c r="Q34" s="24"/>
      <c r="R34" s="25"/>
      <c r="S34" s="78" t="str">
        <f>IFERROR(IF(S31="","",IF(((39.5-SUMPRODUCT(Q32:Q41,R32:R41))/(1-(SUMIF(R32:R41,"&gt;0",Q32:Q41))))&lt;10,10,(39.5-SUMPRODUCT(Q32:Q41,R32:R41))/(1-(SUMIF(R32:R41,"&gt;0",Q32:Q41))))),"Curso completado")</f>
        <v/>
      </c>
    </row>
    <row r="35" spans="1:19" ht="13.8" x14ac:dyDescent="0.3">
      <c r="A35" s="23"/>
      <c r="B35" s="24"/>
      <c r="C35" s="25"/>
      <c r="D35" s="78"/>
      <c r="E35" s="9"/>
      <c r="F35" s="23"/>
      <c r="G35" s="24"/>
      <c r="H35" s="25"/>
      <c r="I35" s="78"/>
      <c r="J35" s="9"/>
      <c r="K35" s="23"/>
      <c r="L35" s="24"/>
      <c r="M35" s="25"/>
      <c r="N35" s="78"/>
      <c r="O35" s="9"/>
      <c r="P35" s="23"/>
      <c r="Q35" s="24"/>
      <c r="R35" s="25"/>
      <c r="S35" s="78"/>
    </row>
    <row r="36" spans="1:19" ht="13.8" x14ac:dyDescent="0.3">
      <c r="A36" s="23"/>
      <c r="B36" s="24"/>
      <c r="C36" s="25"/>
      <c r="D36" s="31"/>
      <c r="E36" s="9"/>
      <c r="F36" s="23"/>
      <c r="G36" s="24"/>
      <c r="H36" s="25"/>
      <c r="I36" s="31"/>
      <c r="J36" s="9"/>
      <c r="K36" s="23"/>
      <c r="L36" s="24"/>
      <c r="M36" s="25"/>
      <c r="N36" s="31"/>
      <c r="O36" s="9"/>
      <c r="P36" s="23"/>
      <c r="Q36" s="24"/>
      <c r="R36" s="25"/>
      <c r="S36" s="31"/>
    </row>
    <row r="37" spans="1:19" ht="13.8" x14ac:dyDescent="0.3">
      <c r="A37" s="23"/>
      <c r="B37" s="24"/>
      <c r="C37" s="25"/>
      <c r="D37" s="31"/>
      <c r="E37" s="9"/>
      <c r="F37" s="23"/>
      <c r="G37" s="24"/>
      <c r="H37" s="25"/>
      <c r="I37" s="31"/>
      <c r="J37" s="9"/>
      <c r="K37" s="23"/>
      <c r="L37" s="24"/>
      <c r="M37" s="25"/>
      <c r="N37" s="31"/>
      <c r="O37" s="9"/>
      <c r="P37" s="23"/>
      <c r="Q37" s="24"/>
      <c r="R37" s="25"/>
      <c r="S37" s="31"/>
    </row>
    <row r="38" spans="1:19" ht="13.8" x14ac:dyDescent="0.3">
      <c r="A38" s="23"/>
      <c r="B38" s="24"/>
      <c r="C38" s="25"/>
      <c r="D38" s="31"/>
      <c r="E38" s="9"/>
      <c r="F38" s="23"/>
      <c r="G38" s="24"/>
      <c r="H38" s="25"/>
      <c r="I38" s="31"/>
      <c r="J38" s="9"/>
      <c r="K38" s="23"/>
      <c r="L38" s="24"/>
      <c r="M38" s="25"/>
      <c r="N38" s="31"/>
      <c r="O38" s="9"/>
      <c r="P38" s="23"/>
      <c r="Q38" s="24"/>
      <c r="R38" s="25"/>
      <c r="S38" s="31"/>
    </row>
    <row r="39" spans="1:19" ht="13.8" x14ac:dyDescent="0.3">
      <c r="A39" s="23"/>
      <c r="B39" s="24"/>
      <c r="C39" s="25"/>
      <c r="D39" s="31"/>
      <c r="E39" s="9"/>
      <c r="F39" s="23"/>
      <c r="G39" s="24"/>
      <c r="H39" s="25"/>
      <c r="I39" s="31"/>
      <c r="J39" s="9"/>
      <c r="K39" s="23"/>
      <c r="L39" s="24"/>
      <c r="M39" s="25"/>
      <c r="N39" s="31"/>
      <c r="O39" s="9"/>
      <c r="P39" s="23"/>
      <c r="Q39" s="24"/>
      <c r="R39" s="25"/>
      <c r="S39" s="31"/>
    </row>
    <row r="40" spans="1:19" ht="13.8" x14ac:dyDescent="0.3">
      <c r="A40" s="23"/>
      <c r="B40" s="24"/>
      <c r="C40" s="25"/>
      <c r="D40" s="31"/>
      <c r="E40" s="9"/>
      <c r="F40" s="23"/>
      <c r="G40" s="24"/>
      <c r="H40" s="25"/>
      <c r="I40" s="31"/>
      <c r="J40" s="9"/>
      <c r="K40" s="23"/>
      <c r="L40" s="24"/>
      <c r="M40" s="25"/>
      <c r="N40" s="31"/>
      <c r="O40" s="9"/>
      <c r="P40" s="23"/>
      <c r="Q40" s="24"/>
      <c r="R40" s="25"/>
      <c r="S40" s="31"/>
    </row>
    <row r="41" spans="1:19" ht="13.8" x14ac:dyDescent="0.3">
      <c r="A41" s="23"/>
      <c r="B41" s="24"/>
      <c r="C41" s="25"/>
      <c r="D41" s="31"/>
      <c r="E41" s="9"/>
      <c r="F41" s="23"/>
      <c r="G41" s="24"/>
      <c r="H41" s="25"/>
      <c r="I41" s="31"/>
      <c r="J41" s="9"/>
      <c r="K41" s="23"/>
      <c r="L41" s="24"/>
      <c r="M41" s="25"/>
      <c r="N41" s="31"/>
      <c r="O41" s="9"/>
      <c r="P41" s="23"/>
      <c r="Q41" s="24"/>
      <c r="R41" s="25"/>
      <c r="S41" s="31"/>
    </row>
    <row r="42" spans="1:19" s="15" customFormat="1" ht="11.25" customHeight="1" x14ac:dyDescent="0.2">
      <c r="A42" s="46" t="s">
        <v>8</v>
      </c>
      <c r="B42" s="47"/>
      <c r="C42" s="47"/>
      <c r="D42" s="48"/>
      <c r="E42" s="19"/>
      <c r="F42" s="46" t="s">
        <v>8</v>
      </c>
      <c r="G42" s="47"/>
      <c r="H42" s="47"/>
      <c r="I42" s="48"/>
      <c r="J42" s="19"/>
      <c r="K42" s="46" t="s">
        <v>8</v>
      </c>
      <c r="L42" s="47"/>
      <c r="M42" s="47"/>
      <c r="N42" s="48"/>
      <c r="O42" s="19"/>
      <c r="P42" s="46" t="s">
        <v>8</v>
      </c>
      <c r="Q42" s="47"/>
      <c r="R42" s="47"/>
      <c r="S42" s="48"/>
    </row>
    <row r="43" spans="1:19" s="15" customFormat="1" ht="11.25" customHeight="1" x14ac:dyDescent="0.2">
      <c r="A43" s="49" t="s">
        <v>9</v>
      </c>
      <c r="B43" s="47"/>
      <c r="C43" s="47"/>
      <c r="D43" s="48"/>
      <c r="E43" s="19"/>
      <c r="F43" s="49" t="s">
        <v>9</v>
      </c>
      <c r="G43" s="47"/>
      <c r="H43" s="47"/>
      <c r="I43" s="48"/>
      <c r="J43" s="19"/>
      <c r="K43" s="49" t="s">
        <v>9</v>
      </c>
      <c r="L43" s="47"/>
      <c r="M43" s="47"/>
      <c r="N43" s="48"/>
      <c r="O43" s="19"/>
      <c r="P43" s="49" t="s">
        <v>9</v>
      </c>
      <c r="Q43" s="47"/>
      <c r="R43" s="47"/>
      <c r="S43" s="48"/>
    </row>
    <row r="44" spans="1:19" s="15" customFormat="1" ht="11.25" customHeight="1" x14ac:dyDescent="0.2">
      <c r="A44" s="50" t="s">
        <v>10</v>
      </c>
      <c r="B44" s="47"/>
      <c r="C44" s="47"/>
      <c r="D44" s="48"/>
      <c r="E44" s="19"/>
      <c r="F44" s="50" t="s">
        <v>10</v>
      </c>
      <c r="G44" s="47"/>
      <c r="H44" s="47"/>
      <c r="I44" s="48"/>
      <c r="J44" s="19"/>
      <c r="K44" s="50" t="s">
        <v>10</v>
      </c>
      <c r="L44" s="47"/>
      <c r="M44" s="47"/>
      <c r="N44" s="48"/>
      <c r="O44" s="19"/>
      <c r="P44" s="50" t="s">
        <v>10</v>
      </c>
      <c r="Q44" s="47"/>
      <c r="R44" s="47"/>
      <c r="S44" s="48"/>
    </row>
    <row r="45" spans="1:19" s="15" customFormat="1" ht="11.25" customHeight="1" x14ac:dyDescent="0.2">
      <c r="A45" s="51" t="s">
        <v>11</v>
      </c>
      <c r="B45" s="52"/>
      <c r="C45" s="52"/>
      <c r="D45" s="53"/>
      <c r="E45" s="19"/>
      <c r="F45" s="51" t="s">
        <v>11</v>
      </c>
      <c r="G45" s="52"/>
      <c r="H45" s="52"/>
      <c r="I45" s="53"/>
      <c r="J45" s="19"/>
      <c r="K45" s="51" t="s">
        <v>11</v>
      </c>
      <c r="L45" s="52"/>
      <c r="M45" s="52"/>
      <c r="N45" s="53"/>
      <c r="O45" s="19"/>
      <c r="P45" s="51" t="s">
        <v>11</v>
      </c>
      <c r="Q45" s="52"/>
      <c r="R45" s="52"/>
      <c r="S45" s="53"/>
    </row>
    <row r="46" spans="1:19" ht="13.8" x14ac:dyDescent="0.3">
      <c r="A46" s="54"/>
      <c r="B46" s="52"/>
      <c r="C46" s="52"/>
      <c r="D46" s="53"/>
      <c r="E46" s="9"/>
      <c r="F46" s="54"/>
      <c r="G46" s="52"/>
      <c r="H46" s="52"/>
      <c r="I46" s="53"/>
      <c r="J46" s="9"/>
      <c r="K46" s="54"/>
      <c r="L46" s="52"/>
      <c r="M46" s="52"/>
      <c r="N46" s="53"/>
      <c r="O46" s="9"/>
      <c r="P46" s="54"/>
      <c r="Q46" s="52"/>
      <c r="R46" s="52"/>
      <c r="S46" s="53"/>
    </row>
    <row r="47" spans="1:19" ht="13.8" x14ac:dyDescent="0.3">
      <c r="A47" s="55"/>
      <c r="B47" s="56"/>
      <c r="C47" s="56"/>
      <c r="D47" s="57"/>
      <c r="E47" s="9"/>
      <c r="F47" s="55"/>
      <c r="G47" s="56"/>
      <c r="H47" s="56"/>
      <c r="I47" s="57"/>
      <c r="J47" s="9"/>
      <c r="K47" s="55"/>
      <c r="L47" s="56"/>
      <c r="M47" s="56"/>
      <c r="N47" s="57"/>
      <c r="O47" s="9"/>
      <c r="P47" s="55"/>
      <c r="Q47" s="56"/>
      <c r="R47" s="56"/>
      <c r="S47" s="57"/>
    </row>
    <row r="48" spans="1:19" ht="13.8" x14ac:dyDescent="0.3">
      <c r="A48" s="42"/>
      <c r="B48" s="43"/>
      <c r="C48" s="43"/>
      <c r="D48" s="43"/>
      <c r="E48" s="44"/>
      <c r="F48" s="43"/>
      <c r="G48" s="43"/>
      <c r="H48" s="43"/>
      <c r="I48" s="43"/>
      <c r="J48" s="44"/>
      <c r="K48" s="43"/>
      <c r="L48" s="43"/>
      <c r="M48" s="43"/>
      <c r="N48" s="43"/>
      <c r="O48" s="44"/>
      <c r="P48" s="43"/>
      <c r="Q48" s="43"/>
      <c r="R48" s="43"/>
      <c r="S48" s="45"/>
    </row>
  </sheetData>
  <sheetProtection insertRows="0" deleteRows="0" sort="0"/>
  <mergeCells count="69">
    <mergeCell ref="K3:L3"/>
    <mergeCell ref="P3:Q3"/>
    <mergeCell ref="A1:D1"/>
    <mergeCell ref="K1:L1"/>
    <mergeCell ref="A2:D2"/>
    <mergeCell ref="K2:L2"/>
    <mergeCell ref="P2:Q2"/>
    <mergeCell ref="A4:D4"/>
    <mergeCell ref="K4:L4"/>
    <mergeCell ref="P4:Q4"/>
    <mergeCell ref="A5:D5"/>
    <mergeCell ref="K5:L5"/>
    <mergeCell ref="P5:Q5"/>
    <mergeCell ref="A21:D21"/>
    <mergeCell ref="F21:I21"/>
    <mergeCell ref="K21:N21"/>
    <mergeCell ref="P21:S21"/>
    <mergeCell ref="A7:C8"/>
    <mergeCell ref="F7:H8"/>
    <mergeCell ref="K7:M8"/>
    <mergeCell ref="P7:R8"/>
    <mergeCell ref="D10:D11"/>
    <mergeCell ref="I10:I11"/>
    <mergeCell ref="N10:N11"/>
    <mergeCell ref="S10:S11"/>
    <mergeCell ref="D13:D14"/>
    <mergeCell ref="I13:I14"/>
    <mergeCell ref="N13:N14"/>
    <mergeCell ref="S13:S14"/>
    <mergeCell ref="A22:D22"/>
    <mergeCell ref="F22:I22"/>
    <mergeCell ref="K22:N22"/>
    <mergeCell ref="P22:S22"/>
    <mergeCell ref="A23:D23"/>
    <mergeCell ref="F23:I23"/>
    <mergeCell ref="K23:N23"/>
    <mergeCell ref="P23:S23"/>
    <mergeCell ref="A24:D26"/>
    <mergeCell ref="F24:I26"/>
    <mergeCell ref="K24:N26"/>
    <mergeCell ref="P24:S26"/>
    <mergeCell ref="A28:C29"/>
    <mergeCell ref="F28:H29"/>
    <mergeCell ref="K28:M29"/>
    <mergeCell ref="P28:R29"/>
    <mergeCell ref="D31:D32"/>
    <mergeCell ref="I31:I32"/>
    <mergeCell ref="N31:N32"/>
    <mergeCell ref="S31:S32"/>
    <mergeCell ref="D34:D35"/>
    <mergeCell ref="I34:I35"/>
    <mergeCell ref="N34:N35"/>
    <mergeCell ref="S34:S35"/>
    <mergeCell ref="A42:D42"/>
    <mergeCell ref="F42:I42"/>
    <mergeCell ref="K42:N42"/>
    <mergeCell ref="P42:S42"/>
    <mergeCell ref="A43:D43"/>
    <mergeCell ref="F43:I43"/>
    <mergeCell ref="K43:N43"/>
    <mergeCell ref="P43:S43"/>
    <mergeCell ref="A44:D44"/>
    <mergeCell ref="F44:I44"/>
    <mergeCell ref="K44:N44"/>
    <mergeCell ref="P44:S44"/>
    <mergeCell ref="A45:D47"/>
    <mergeCell ref="F45:I47"/>
    <mergeCell ref="K45:N47"/>
    <mergeCell ref="P45:S47"/>
  </mergeCells>
  <conditionalFormatting sqref="B9">
    <cfRule type="containsText" dxfId="64" priority="71" operator="containsText" text="&gt;">
      <formula>NOT(ISERROR(SEARCH("&gt;",B9)))</formula>
    </cfRule>
    <cfRule type="containsText" dxfId="63" priority="72" operator="containsText" text="&lt;">
      <formula>NOT(ISERROR(SEARCH("&lt;",B9)))</formula>
    </cfRule>
    <cfRule type="containsText" dxfId="62" priority="73" operator="containsText" text="OK">
      <formula>NOT(ISERROR(SEARCH("OK",B9)))</formula>
    </cfRule>
  </conditionalFormatting>
  <conditionalFormatting sqref="G9">
    <cfRule type="containsText" dxfId="61" priority="68" operator="containsText" text="&gt;">
      <formula>NOT(ISERROR(SEARCH("&gt;",G9)))</formula>
    </cfRule>
    <cfRule type="containsText" dxfId="60" priority="69" operator="containsText" text="&lt;">
      <formula>NOT(ISERROR(SEARCH("&lt;",G9)))</formula>
    </cfRule>
    <cfRule type="containsText" dxfId="59" priority="70" operator="containsText" text="OK">
      <formula>NOT(ISERROR(SEARCH("OK",G9)))</formula>
    </cfRule>
  </conditionalFormatting>
  <conditionalFormatting sqref="L9">
    <cfRule type="containsText" dxfId="58" priority="65" operator="containsText" text="&gt;">
      <formula>NOT(ISERROR(SEARCH("&gt;",L9)))</formula>
    </cfRule>
    <cfRule type="containsText" dxfId="57" priority="66" operator="containsText" text="&lt;">
      <formula>NOT(ISERROR(SEARCH("&lt;",L9)))</formula>
    </cfRule>
    <cfRule type="containsText" dxfId="56" priority="67" operator="containsText" text="OK">
      <formula>NOT(ISERROR(SEARCH("OK",L9)))</formula>
    </cfRule>
  </conditionalFormatting>
  <conditionalFormatting sqref="Q9">
    <cfRule type="containsText" dxfId="55" priority="62" operator="containsText" text="&gt;">
      <formula>NOT(ISERROR(SEARCH("&gt;",Q9)))</formula>
    </cfRule>
    <cfRule type="containsText" dxfId="54" priority="63" operator="containsText" text="&lt;">
      <formula>NOT(ISERROR(SEARCH("&lt;",Q9)))</formula>
    </cfRule>
    <cfRule type="containsText" dxfId="53" priority="64" operator="containsText" text="OK">
      <formula>NOT(ISERROR(SEARCH("OK",Q9)))</formula>
    </cfRule>
  </conditionalFormatting>
  <conditionalFormatting sqref="B30">
    <cfRule type="containsText" dxfId="52" priority="59" operator="containsText" text="&gt;">
      <formula>NOT(ISERROR(SEARCH("&gt;",B30)))</formula>
    </cfRule>
    <cfRule type="containsText" dxfId="51" priority="60" operator="containsText" text="&lt;">
      <formula>NOT(ISERROR(SEARCH("&lt;",B30)))</formula>
    </cfRule>
    <cfRule type="containsText" dxfId="50" priority="61" operator="containsText" text="OK">
      <formula>NOT(ISERROR(SEARCH("OK",B30)))</formula>
    </cfRule>
  </conditionalFormatting>
  <conditionalFormatting sqref="L30">
    <cfRule type="containsText" dxfId="49" priority="53" operator="containsText" text="&gt;">
      <formula>NOT(ISERROR(SEARCH("&gt;",L30)))</formula>
    </cfRule>
    <cfRule type="containsText" dxfId="48" priority="54" operator="containsText" text="&lt;">
      <formula>NOT(ISERROR(SEARCH("&lt;",L30)))</formula>
    </cfRule>
    <cfRule type="containsText" dxfId="47" priority="55" operator="containsText" text="OK">
      <formula>NOT(ISERROR(SEARCH("OK",L30)))</formula>
    </cfRule>
  </conditionalFormatting>
  <conditionalFormatting sqref="Q30">
    <cfRule type="containsText" dxfId="46" priority="50" operator="containsText" text="&gt;">
      <formula>NOT(ISERROR(SEARCH("&gt;",Q30)))</formula>
    </cfRule>
    <cfRule type="containsText" dxfId="45" priority="51" operator="containsText" text="&lt;">
      <formula>NOT(ISERROR(SEARCH("&lt;",Q30)))</formula>
    </cfRule>
    <cfRule type="containsText" dxfId="44" priority="52" operator="containsText" text="OK">
      <formula>NOT(ISERROR(SEARCH("OK",Q30)))</formula>
    </cfRule>
  </conditionalFormatting>
  <conditionalFormatting sqref="N13">
    <cfRule type="cellIs" dxfId="43" priority="45" operator="notBetween">
      <formula>0</formula>
      <formula>1000</formula>
    </cfRule>
    <cfRule type="cellIs" dxfId="42" priority="46" operator="between">
      <formula>30</formula>
      <formula>35</formula>
    </cfRule>
    <cfRule type="cellIs" dxfId="41" priority="47" operator="lessThanOrEqual">
      <formula>20</formula>
    </cfRule>
    <cfRule type="cellIs" dxfId="40" priority="48" operator="greaterThan">
      <formula>35</formula>
    </cfRule>
    <cfRule type="cellIs" dxfId="39" priority="49" operator="between">
      <formula>20</formula>
      <formula>30</formula>
    </cfRule>
  </conditionalFormatting>
  <conditionalFormatting sqref="I13">
    <cfRule type="cellIs" dxfId="38" priority="40" operator="notBetween">
      <formula>0</formula>
      <formula>1000</formula>
    </cfRule>
    <cfRule type="cellIs" dxfId="37" priority="41" operator="between">
      <formula>30</formula>
      <formula>35</formula>
    </cfRule>
    <cfRule type="cellIs" dxfId="36" priority="42" operator="lessThanOrEqual">
      <formula>20</formula>
    </cfRule>
    <cfRule type="cellIs" dxfId="35" priority="43" operator="greaterThan">
      <formula>35</formula>
    </cfRule>
    <cfRule type="cellIs" dxfId="34" priority="44" operator="between">
      <formula>20</formula>
      <formula>30</formula>
    </cfRule>
  </conditionalFormatting>
  <conditionalFormatting sqref="S13">
    <cfRule type="cellIs" dxfId="33" priority="35" operator="notBetween">
      <formula>0</formula>
      <formula>1000</formula>
    </cfRule>
    <cfRule type="cellIs" dxfId="32" priority="36" operator="between">
      <formula>30</formula>
      <formula>35</formula>
    </cfRule>
    <cfRule type="cellIs" dxfId="31" priority="37" operator="lessThanOrEqual">
      <formula>20</formula>
    </cfRule>
    <cfRule type="cellIs" dxfId="30" priority="38" operator="greaterThan">
      <formula>35</formula>
    </cfRule>
    <cfRule type="cellIs" dxfId="29" priority="39" operator="between">
      <formula>20</formula>
      <formula>30</formula>
    </cfRule>
  </conditionalFormatting>
  <conditionalFormatting sqref="D34">
    <cfRule type="cellIs" dxfId="28" priority="30" operator="notBetween">
      <formula>0</formula>
      <formula>1000</formula>
    </cfRule>
    <cfRule type="cellIs" dxfId="27" priority="31" operator="between">
      <formula>30</formula>
      <formula>35</formula>
    </cfRule>
    <cfRule type="cellIs" dxfId="26" priority="32" operator="lessThanOrEqual">
      <formula>20</formula>
    </cfRule>
    <cfRule type="cellIs" dxfId="25" priority="33" operator="greaterThan">
      <formula>35</formula>
    </cfRule>
    <cfRule type="cellIs" dxfId="24" priority="34" operator="between">
      <formula>20</formula>
      <formula>30</formula>
    </cfRule>
  </conditionalFormatting>
  <conditionalFormatting sqref="N34">
    <cfRule type="cellIs" dxfId="23" priority="20" operator="notBetween">
      <formula>0</formula>
      <formula>1000</formula>
    </cfRule>
    <cfRule type="cellIs" dxfId="22" priority="21" operator="between">
      <formula>30</formula>
      <formula>35</formula>
    </cfRule>
    <cfRule type="cellIs" dxfId="21" priority="22" operator="lessThanOrEqual">
      <formula>20</formula>
    </cfRule>
    <cfRule type="cellIs" dxfId="20" priority="23" operator="greaterThan">
      <formula>35</formula>
    </cfRule>
    <cfRule type="cellIs" dxfId="19" priority="24" operator="between">
      <formula>20</formula>
      <formula>30</formula>
    </cfRule>
  </conditionalFormatting>
  <conditionalFormatting sqref="S34">
    <cfRule type="cellIs" dxfId="18" priority="15" operator="notBetween">
      <formula>0</formula>
      <formula>1000</formula>
    </cfRule>
    <cfRule type="cellIs" dxfId="17" priority="16" operator="between">
      <formula>30</formula>
      <formula>35</formula>
    </cfRule>
    <cfRule type="cellIs" dxfId="16" priority="17" operator="lessThanOrEqual">
      <formula>20</formula>
    </cfRule>
    <cfRule type="cellIs" dxfId="15" priority="18" operator="greaterThan">
      <formula>35</formula>
    </cfRule>
    <cfRule type="cellIs" dxfId="14" priority="19" operator="between">
      <formula>20</formula>
      <formula>30</formula>
    </cfRule>
  </conditionalFormatting>
  <conditionalFormatting sqref="C11:C20">
    <cfRule type="cellIs" dxfId="13" priority="14" operator="lessThan">
      <formula>10</formula>
    </cfRule>
  </conditionalFormatting>
  <conditionalFormatting sqref="D13">
    <cfRule type="cellIs" dxfId="12" priority="9" operator="notBetween">
      <formula>0</formula>
      <formula>1000</formula>
    </cfRule>
    <cfRule type="cellIs" dxfId="11" priority="10" operator="between">
      <formula>30</formula>
      <formula>35</formula>
    </cfRule>
    <cfRule type="cellIs" dxfId="10" priority="11" operator="lessThanOrEqual">
      <formula>20</formula>
    </cfRule>
    <cfRule type="cellIs" dxfId="9" priority="12" operator="greaterThan">
      <formula>35</formula>
    </cfRule>
    <cfRule type="cellIs" dxfId="8" priority="13" operator="between">
      <formula>20</formula>
      <formula>30</formula>
    </cfRule>
  </conditionalFormatting>
  <conditionalFormatting sqref="G30">
    <cfRule type="containsText" dxfId="7" priority="6" operator="containsText" text="&gt;">
      <formula>NOT(ISERROR(SEARCH("&gt;",G30)))</formula>
    </cfRule>
    <cfRule type="containsText" dxfId="6" priority="7" operator="containsText" text="&lt;">
      <formula>NOT(ISERROR(SEARCH("&lt;",G30)))</formula>
    </cfRule>
    <cfRule type="containsText" dxfId="5" priority="8" operator="containsText" text="OK">
      <formula>NOT(ISERROR(SEARCH("OK",G30)))</formula>
    </cfRule>
  </conditionalFormatting>
  <conditionalFormatting sqref="I34">
    <cfRule type="cellIs" dxfId="4" priority="1" operator="notBetween">
      <formula>0</formula>
      <formula>1000</formula>
    </cfRule>
    <cfRule type="cellIs" dxfId="3" priority="2" operator="between">
      <formula>30</formula>
      <formula>35</formula>
    </cfRule>
    <cfRule type="cellIs" dxfId="2" priority="3" operator="lessThanOrEqual">
      <formula>20</formula>
    </cfRule>
    <cfRule type="cellIs" dxfId="1" priority="4" operator="greaterThan">
      <formula>35</formula>
    </cfRule>
    <cfRule type="cellIs" dxfId="0" priority="5" operator="between">
      <formula>20</formula>
      <formula>30</formula>
    </cfRule>
  </conditionalFormatting>
  <printOptions horizontalCentered="1" verticalCentered="1"/>
  <pageMargins left="0.23622047244094491" right="0.23622047244094491" top="0.74803149606299213" bottom="0.74803149606299213" header="0" footer="0"/>
  <pageSetup scale="7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1'2017</vt:lpstr>
      <vt:lpstr>2'2017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Lyon</dc:creator>
  <cp:lastModifiedBy>Javier</cp:lastModifiedBy>
  <cp:lastPrinted>2016-09-14T16:29:27Z</cp:lastPrinted>
  <dcterms:created xsi:type="dcterms:W3CDTF">2016-08-09T13:26:42Z</dcterms:created>
  <dcterms:modified xsi:type="dcterms:W3CDTF">2017-12-03T01:23:50Z</dcterms:modified>
</cp:coreProperties>
</file>