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vineis/Dropbox/NITROGEN_ENRICH/MANUSCRIPT-FILES/"/>
    </mc:Choice>
  </mc:AlternateContent>
  <xr:revisionPtr revIDLastSave="0" documentId="8_{C123417E-2378-3140-8034-0D7A7666DABC}" xr6:coauthVersionLast="46" xr6:coauthVersionMax="46" xr10:uidLastSave="{00000000-0000-0000-0000-000000000000}"/>
  <bookViews>
    <workbookView xWindow="5000" yWindow="460" windowWidth="43240" windowHeight="26960" activeTab="1" xr2:uid="{6A7EC406-AF2B-9341-82F9-DBF7AA2C5A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2" l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4" i="1"/>
  <c r="K9" i="1"/>
  <c r="K12" i="1"/>
  <c r="K17" i="1"/>
  <c r="K19" i="1"/>
  <c r="K21" i="1"/>
  <c r="K23" i="1"/>
  <c r="K25" i="1"/>
  <c r="K28" i="1"/>
  <c r="K30" i="1"/>
  <c r="K32" i="1"/>
  <c r="K34" i="1"/>
  <c r="K36" i="1"/>
  <c r="K38" i="1"/>
  <c r="K41" i="1"/>
  <c r="K43" i="1"/>
  <c r="K44" i="1"/>
  <c r="K46" i="1"/>
  <c r="K49" i="1"/>
  <c r="K51" i="1"/>
  <c r="K54" i="1"/>
  <c r="K56" i="1"/>
  <c r="K58" i="1"/>
  <c r="K60" i="1"/>
  <c r="K62" i="1"/>
  <c r="K3" i="1"/>
  <c r="K5" i="1"/>
  <c r="K6" i="1"/>
  <c r="K7" i="1"/>
  <c r="K8" i="1"/>
  <c r="K10" i="1"/>
  <c r="K11" i="1"/>
  <c r="K13" i="1"/>
  <c r="K14" i="1"/>
  <c r="K15" i="1"/>
  <c r="K16" i="1"/>
  <c r="K18" i="1"/>
  <c r="K20" i="1"/>
  <c r="K22" i="1"/>
  <c r="K24" i="1"/>
  <c r="K26" i="1"/>
  <c r="K27" i="1"/>
  <c r="K29" i="1"/>
  <c r="K31" i="1"/>
  <c r="K33" i="1"/>
  <c r="K35" i="1"/>
  <c r="K37" i="1"/>
  <c r="K39" i="1"/>
  <c r="K40" i="1"/>
  <c r="K42" i="1"/>
  <c r="K45" i="1"/>
  <c r="K47" i="1"/>
  <c r="K48" i="1"/>
  <c r="K50" i="1"/>
  <c r="K52" i="1"/>
  <c r="K53" i="1"/>
  <c r="K55" i="1"/>
  <c r="K57" i="1"/>
  <c r="K59" i="1"/>
  <c r="K61" i="1"/>
  <c r="K63" i="1"/>
  <c r="K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7" i="1"/>
</calcChain>
</file>

<file path=xl/sharedStrings.xml><?xml version="1.0" encoding="utf-8"?>
<sst xmlns="http://schemas.openxmlformats.org/spreadsheetml/2006/main" count="715" uniqueCount="153">
  <si>
    <t>MG</t>
  </si>
  <si>
    <t>MT</t>
  </si>
  <si>
    <t>10CB15_MG</t>
  </si>
  <si>
    <t>10CB15_MT</t>
  </si>
  <si>
    <t>10CP15_MG</t>
  </si>
  <si>
    <t>10CP15_MT</t>
  </si>
  <si>
    <t>10CT5_MT</t>
  </si>
  <si>
    <t>10NP15_MT</t>
  </si>
  <si>
    <t>10SB15_MG</t>
  </si>
  <si>
    <t>10SB15_MT</t>
  </si>
  <si>
    <t>10ST15_MT</t>
  </si>
  <si>
    <t>10WB15_MG</t>
  </si>
  <si>
    <t>10WB15_MT</t>
  </si>
  <si>
    <t>10WP15_MG</t>
  </si>
  <si>
    <t>10WP15_MT</t>
  </si>
  <si>
    <t>10WT15_MG</t>
  </si>
  <si>
    <t>10WT15_MT</t>
  </si>
  <si>
    <t>5CB15_MG</t>
  </si>
  <si>
    <t>5CB15_MT</t>
  </si>
  <si>
    <t>5CP15_MG</t>
  </si>
  <si>
    <t>5NP15_MG</t>
  </si>
  <si>
    <t>5NP15_MT</t>
  </si>
  <si>
    <t>5NT15_MG</t>
  </si>
  <si>
    <t>5NT15_MT</t>
  </si>
  <si>
    <t>5SB15_MG</t>
  </si>
  <si>
    <t>5SB15_MT</t>
  </si>
  <si>
    <t>5SP15_MG</t>
  </si>
  <si>
    <t>5SP15_MT</t>
  </si>
  <si>
    <t>5ST15_MG</t>
  </si>
  <si>
    <t>5ST15_MT</t>
  </si>
  <si>
    <t>5WB15_MG</t>
  </si>
  <si>
    <t>5WB15_MT</t>
  </si>
  <si>
    <t>5WT15_MG</t>
  </si>
  <si>
    <t>5WT15_MT</t>
  </si>
  <si>
    <t>8CB15_MG</t>
  </si>
  <si>
    <t>8CP15_MG</t>
  </si>
  <si>
    <t>8CP15_MT</t>
  </si>
  <si>
    <t>8CT15_MG</t>
  </si>
  <si>
    <t>8CT15_MT</t>
  </si>
  <si>
    <t>8NP15_MG</t>
  </si>
  <si>
    <t>8NP15_MT</t>
  </si>
  <si>
    <t>8NT15_MG</t>
  </si>
  <si>
    <t>8NT15_MT</t>
  </si>
  <si>
    <t>8SP15_MG</t>
  </si>
  <si>
    <t>8SP15_MT</t>
  </si>
  <si>
    <t>8ST15_MG</t>
  </si>
  <si>
    <t>8ST15_MT</t>
  </si>
  <si>
    <t>8WB15_MG</t>
  </si>
  <si>
    <t>8WB15_MT</t>
  </si>
  <si>
    <t>8WP15_MG</t>
  </si>
  <si>
    <t>8WP15_MT</t>
  </si>
  <si>
    <t>8WT15_MG</t>
  </si>
  <si>
    <t>8WT15_MT</t>
  </si>
  <si>
    <t>month</t>
  </si>
  <si>
    <t>Oct</t>
  </si>
  <si>
    <t>May</t>
  </si>
  <si>
    <t>Aug</t>
  </si>
  <si>
    <t>month_habitat</t>
  </si>
  <si>
    <t>site_habitat</t>
  </si>
  <si>
    <t>Oct_b</t>
  </si>
  <si>
    <t>c_b</t>
  </si>
  <si>
    <t>Oct_p</t>
  </si>
  <si>
    <t>c_p</t>
  </si>
  <si>
    <t>Oct_t</t>
  </si>
  <si>
    <t>c_t</t>
  </si>
  <si>
    <t>s_10CB15_MG</t>
  </si>
  <si>
    <t>s_10CB15_MT</t>
  </si>
  <si>
    <t>s_10CP15_MG</t>
  </si>
  <si>
    <t>s_10CP15_MT</t>
  </si>
  <si>
    <t>s_10CT5_MG</t>
  </si>
  <si>
    <t>s_10CT5_MT</t>
  </si>
  <si>
    <t>s_10NB15_MT</t>
  </si>
  <si>
    <t>s_10NP15_MG</t>
  </si>
  <si>
    <t>s_10NP15_MT</t>
  </si>
  <si>
    <t>s_10NT15_MT</t>
  </si>
  <si>
    <t>s_10SB15_MG</t>
  </si>
  <si>
    <t>s_10SB15_MT</t>
  </si>
  <si>
    <t>s_10SP15_MT</t>
  </si>
  <si>
    <t>s_10ST15_MG</t>
  </si>
  <si>
    <t>s_10ST15_MT</t>
  </si>
  <si>
    <t>s_10WB15_MG</t>
  </si>
  <si>
    <t>s_10WB15_MT</t>
  </si>
  <si>
    <t>s_10WP15_MG</t>
  </si>
  <si>
    <t>s_10WP15_MT</t>
  </si>
  <si>
    <t>s_10WT15_MG</t>
  </si>
  <si>
    <t>s_10WT15_MT</t>
  </si>
  <si>
    <t>s_5CB15_MG</t>
  </si>
  <si>
    <t>s_5CB15_MT</t>
  </si>
  <si>
    <t>s_5CP15_MG</t>
  </si>
  <si>
    <t>s_5CT15_MT</t>
  </si>
  <si>
    <t>s_5NB15_MT</t>
  </si>
  <si>
    <t>s_5NP15_MG</t>
  </si>
  <si>
    <t>s_5NP15_MT</t>
  </si>
  <si>
    <t>s_5NT15_MG</t>
  </si>
  <si>
    <t>s_5NT15_MT</t>
  </si>
  <si>
    <t>s_5SB15_MG</t>
  </si>
  <si>
    <t>s_5SB15_MT</t>
  </si>
  <si>
    <t>s_5SP15_MG</t>
  </si>
  <si>
    <t>s_5SP15_MT</t>
  </si>
  <si>
    <t>s_5ST15_MG</t>
  </si>
  <si>
    <t>s_5ST15_MT</t>
  </si>
  <si>
    <t>s_5WB15_MG</t>
  </si>
  <si>
    <t>s_5WB15_MT</t>
  </si>
  <si>
    <t>s_5WP15_MT</t>
  </si>
  <si>
    <t>s_5WT15_MG</t>
  </si>
  <si>
    <t>s_5WT15_MT</t>
  </si>
  <si>
    <t>s_8CB15_MG</t>
  </si>
  <si>
    <t>s_8CP15_MG</t>
  </si>
  <si>
    <t>s_8CP15_MT</t>
  </si>
  <si>
    <t>s_8CT15_MG</t>
  </si>
  <si>
    <t>s_8CT15_MT</t>
  </si>
  <si>
    <t>s_8NB15_MT</t>
  </si>
  <si>
    <t>s_8NP15_MG</t>
  </si>
  <si>
    <t>s_8NP15_MT</t>
  </si>
  <si>
    <t>s_8NT15_MG</t>
  </si>
  <si>
    <t>s_8NT15_MT</t>
  </si>
  <si>
    <t>s_8SB15_MT</t>
  </si>
  <si>
    <t>s_8SP15_MG</t>
  </si>
  <si>
    <t>s_8SP15_MT</t>
  </si>
  <si>
    <t>s_8ST15_MG</t>
  </si>
  <si>
    <t>s_8ST15_MT</t>
  </si>
  <si>
    <t>s_8WB15_MG</t>
  </si>
  <si>
    <t>s_8WB15_MT</t>
  </si>
  <si>
    <t>s_8WP15_MG</t>
  </si>
  <si>
    <t>s_8WP15_MT</t>
  </si>
  <si>
    <t>s_8WT15_MG</t>
  </si>
  <si>
    <t>s_8WT15_MT</t>
  </si>
  <si>
    <t>samples</t>
  </si>
  <si>
    <t>10SP15_MT</t>
  </si>
  <si>
    <t>5CT15_MT</t>
  </si>
  <si>
    <t>5NB15_MT</t>
  </si>
  <si>
    <t>5WP15_MT</t>
  </si>
  <si>
    <t>8NB15_MT</t>
  </si>
  <si>
    <t>8SB15_MT</t>
  </si>
  <si>
    <t>10NT15_MT</t>
  </si>
  <si>
    <t>10NB15_MT</t>
  </si>
  <si>
    <t>10NP15_MG</t>
  </si>
  <si>
    <t>reads_to_assemble</t>
  </si>
  <si>
    <t>reads_mapped_to_assembly</t>
  </si>
  <si>
    <t>% of reads mapped</t>
  </si>
  <si>
    <t>omics</t>
  </si>
  <si>
    <t>name</t>
  </si>
  <si>
    <t>scaffolds</t>
  </si>
  <si>
    <t>bases_in_assembly</t>
  </si>
  <si>
    <t>Club Head</t>
  </si>
  <si>
    <t>Nelson</t>
  </si>
  <si>
    <t>West</t>
  </si>
  <si>
    <t>Sweeny</t>
  </si>
  <si>
    <t>Site</t>
  </si>
  <si>
    <t>Bottom</t>
  </si>
  <si>
    <t>Patens</t>
  </si>
  <si>
    <t>Habitat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</si>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</sst>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81F9-C676-2A4D-9D85-C2EFC38EFDAB}">
  <dimension ref="A1:M63"/>
  <sheetViews>
    <sheetView workbookViewId="0">
      <selection sqref="A1:M63"/>
    </sheetView>
  </sheetViews>
  <sheetFormatPr baseColWidth="10" defaultRowHeight="16" x14ac:dyDescent="0.2"/>
  <cols>
    <col min="1" max="1" width="14" bestFit="1" customWidth="1"/>
    <col min="2" max="2" width="12.1640625" bestFit="1" customWidth="1"/>
    <col min="3" max="3" width="6.5" bestFit="1" customWidth="1"/>
    <col min="4" max="4" width="12.33203125" bestFit="1" customWidth="1"/>
    <col min="5" max="5" width="7" bestFit="1" customWidth="1"/>
    <col min="6" max="6" width="13.33203125" bestFit="1" customWidth="1"/>
    <col min="7" max="7" width="16.6640625" bestFit="1" customWidth="1"/>
    <col min="8" max="8" width="6" bestFit="1" customWidth="1"/>
    <col min="9" max="9" width="17.33203125" bestFit="1" customWidth="1"/>
    <col min="10" max="10" width="25" bestFit="1" customWidth="1"/>
    <col min="11" max="11" width="17.1640625" bestFit="1" customWidth="1"/>
    <col min="12" max="12" width="13" bestFit="1" customWidth="1"/>
    <col min="13" max="13" width="17.33203125" bestFit="1" customWidth="1"/>
  </cols>
  <sheetData>
    <row r="1" spans="1:13" x14ac:dyDescent="0.2">
      <c r="A1" t="s">
        <v>127</v>
      </c>
      <c r="B1" t="s">
        <v>141</v>
      </c>
      <c r="C1" t="s">
        <v>53</v>
      </c>
      <c r="D1" t="s">
        <v>148</v>
      </c>
      <c r="E1" t="s">
        <v>151</v>
      </c>
      <c r="F1" t="s">
        <v>57</v>
      </c>
      <c r="G1" t="s">
        <v>58</v>
      </c>
      <c r="H1" t="s">
        <v>140</v>
      </c>
      <c r="I1" t="s">
        <v>137</v>
      </c>
      <c r="J1" t="s">
        <v>138</v>
      </c>
      <c r="K1" t="s">
        <v>139</v>
      </c>
      <c r="L1" t="s">
        <v>142</v>
      </c>
      <c r="M1" t="s">
        <v>143</v>
      </c>
    </row>
    <row r="2" spans="1:13" x14ac:dyDescent="0.2">
      <c r="A2" t="s">
        <v>65</v>
      </c>
      <c r="B2" t="s">
        <v>2</v>
      </c>
      <c r="C2" t="s">
        <v>54</v>
      </c>
      <c r="D2" t="s">
        <v>144</v>
      </c>
      <c r="E2" t="s">
        <v>149</v>
      </c>
      <c r="F2" t="s">
        <v>59</v>
      </c>
      <c r="G2" t="s">
        <v>60</v>
      </c>
      <c r="H2" t="s">
        <v>0</v>
      </c>
      <c r="I2">
        <v>100415802</v>
      </c>
      <c r="J2">
        <v>22925632</v>
      </c>
      <c r="K2" s="3">
        <f>J2/I2*100</f>
        <v>22.830701486604667</v>
      </c>
      <c r="L2" s="4">
        <v>1240567</v>
      </c>
      <c r="M2" s="4">
        <v>569690371</v>
      </c>
    </row>
    <row r="3" spans="1:13" x14ac:dyDescent="0.2">
      <c r="A3" t="s">
        <v>66</v>
      </c>
      <c r="B3" t="s">
        <v>3</v>
      </c>
      <c r="C3" t="s">
        <v>54</v>
      </c>
      <c r="D3" t="s">
        <v>144</v>
      </c>
      <c r="E3" t="s">
        <v>149</v>
      </c>
      <c r="F3" t="s">
        <v>59</v>
      </c>
      <c r="G3" t="s">
        <v>60</v>
      </c>
      <c r="H3" t="s">
        <v>1</v>
      </c>
      <c r="I3">
        <v>21822096</v>
      </c>
      <c r="J3">
        <v>15088656</v>
      </c>
      <c r="K3" s="3">
        <f>J3/I3*100</f>
        <v>69.143935577957322</v>
      </c>
      <c r="L3" s="4">
        <v>89761</v>
      </c>
      <c r="M3" s="4">
        <v>46054327</v>
      </c>
    </row>
    <row r="4" spans="1:13" x14ac:dyDescent="0.2">
      <c r="A4" t="s">
        <v>67</v>
      </c>
      <c r="B4" t="s">
        <v>4</v>
      </c>
      <c r="C4" t="s">
        <v>54</v>
      </c>
      <c r="D4" t="s">
        <v>144</v>
      </c>
      <c r="E4" t="s">
        <v>150</v>
      </c>
      <c r="F4" t="s">
        <v>61</v>
      </c>
      <c r="G4" t="s">
        <v>62</v>
      </c>
      <c r="H4" t="s">
        <v>0</v>
      </c>
      <c r="I4">
        <v>85530616</v>
      </c>
      <c r="J4">
        <v>28494869</v>
      </c>
      <c r="K4" s="3">
        <f>J4/I4*100</f>
        <v>33.315402522062975</v>
      </c>
      <c r="L4" s="4">
        <v>1218469</v>
      </c>
      <c r="M4" s="4">
        <v>653768601</v>
      </c>
    </row>
    <row r="5" spans="1:13" x14ac:dyDescent="0.2">
      <c r="A5" t="s">
        <v>68</v>
      </c>
      <c r="B5" t="s">
        <v>5</v>
      </c>
      <c r="C5" t="s">
        <v>54</v>
      </c>
      <c r="D5" t="s">
        <v>144</v>
      </c>
      <c r="E5" t="s">
        <v>150</v>
      </c>
      <c r="F5" t="s">
        <v>61</v>
      </c>
      <c r="G5" t="s">
        <v>62</v>
      </c>
      <c r="H5" t="s">
        <v>1</v>
      </c>
      <c r="I5">
        <v>25864552</v>
      </c>
      <c r="J5">
        <v>16916247</v>
      </c>
      <c r="K5" s="3">
        <f>J5/I5*100</f>
        <v>65.403208994302318</v>
      </c>
      <c r="L5" s="4">
        <v>115488</v>
      </c>
      <c r="M5" s="4">
        <v>59025934</v>
      </c>
    </row>
    <row r="6" spans="1:13" x14ac:dyDescent="0.2">
      <c r="A6" t="s">
        <v>69</v>
      </c>
      <c r="B6" t="s">
        <v>6</v>
      </c>
      <c r="C6" t="s">
        <v>54</v>
      </c>
      <c r="D6" t="s">
        <v>144</v>
      </c>
      <c r="E6" t="s">
        <v>152</v>
      </c>
      <c r="F6" t="s">
        <v>63</v>
      </c>
      <c r="G6" t="s">
        <v>64</v>
      </c>
      <c r="H6" t="s">
        <v>1</v>
      </c>
      <c r="I6">
        <v>133443700</v>
      </c>
      <c r="J6">
        <v>29087805</v>
      </c>
      <c r="K6" s="3">
        <f>J6/I6*100</f>
        <v>21.797810612265696</v>
      </c>
      <c r="L6" s="4">
        <v>1557596</v>
      </c>
      <c r="M6" s="4">
        <v>712938448</v>
      </c>
    </row>
    <row r="7" spans="1:13" x14ac:dyDescent="0.2">
      <c r="A7" t="s">
        <v>70</v>
      </c>
      <c r="B7" t="s">
        <v>6</v>
      </c>
      <c r="C7" t="s">
        <v>54</v>
      </c>
      <c r="D7" t="s">
        <v>144</v>
      </c>
      <c r="E7" t="s">
        <v>152</v>
      </c>
      <c r="F7" t="str">
        <f>C7&amp;"_"&amp;E7</f>
        <v>Oct_Tall</v>
      </c>
      <c r="G7" t="str">
        <f>D7&amp;"_"&amp;E7</f>
        <v>Club Head_Tall</v>
      </c>
      <c r="H7" t="s">
        <v>1</v>
      </c>
      <c r="I7">
        <v>12044266</v>
      </c>
      <c r="J7">
        <v>7292049</v>
      </c>
      <c r="K7" s="3">
        <f>J7/I7*100</f>
        <v>60.543739236579462</v>
      </c>
      <c r="L7" s="4">
        <v>45099</v>
      </c>
      <c r="M7" s="4">
        <v>21825138</v>
      </c>
    </row>
    <row r="8" spans="1:13" x14ac:dyDescent="0.2">
      <c r="A8" t="s">
        <v>71</v>
      </c>
      <c r="B8" t="s">
        <v>135</v>
      </c>
      <c r="C8" t="s">
        <v>54</v>
      </c>
      <c r="D8" t="s">
        <v>145</v>
      </c>
      <c r="E8" t="s">
        <v>149</v>
      </c>
      <c r="F8" t="str">
        <f>C8&amp;"_"&amp;E8</f>
        <v>Oct_Bottom</v>
      </c>
      <c r="G8" t="str">
        <f>D8&amp;"_"&amp;E8</f>
        <v>Nelson_Bottom</v>
      </c>
      <c r="H8" t="s">
        <v>1</v>
      </c>
      <c r="I8">
        <v>19241118</v>
      </c>
      <c r="J8">
        <v>13841423</v>
      </c>
      <c r="K8" s="3">
        <f>J8/I8*100</f>
        <v>71.936687878531799</v>
      </c>
      <c r="L8" s="4">
        <v>81588</v>
      </c>
      <c r="M8" s="4">
        <v>45928790</v>
      </c>
    </row>
    <row r="9" spans="1:13" x14ac:dyDescent="0.2">
      <c r="A9" t="s">
        <v>72</v>
      </c>
      <c r="B9" t="s">
        <v>136</v>
      </c>
      <c r="C9" t="s">
        <v>54</v>
      </c>
      <c r="D9" t="s">
        <v>145</v>
      </c>
      <c r="E9" t="s">
        <v>150</v>
      </c>
      <c r="F9" t="str">
        <f>C9&amp;"_"&amp;E9</f>
        <v>Oct_Patens</v>
      </c>
      <c r="G9" t="str">
        <f>D9&amp;"_"&amp;E9</f>
        <v>Nelson_Patens</v>
      </c>
      <c r="H9" t="s">
        <v>0</v>
      </c>
      <c r="I9">
        <v>134039414</v>
      </c>
      <c r="J9">
        <v>53064903</v>
      </c>
      <c r="K9" s="3">
        <f>J9/I9*100</f>
        <v>39.589029388027612</v>
      </c>
      <c r="L9" s="4">
        <v>2076815</v>
      </c>
      <c r="M9" s="4">
        <v>1081978168</v>
      </c>
    </row>
    <row r="10" spans="1:13" x14ac:dyDescent="0.2">
      <c r="A10" t="s">
        <v>73</v>
      </c>
      <c r="B10" t="s">
        <v>7</v>
      </c>
      <c r="C10" t="s">
        <v>54</v>
      </c>
      <c r="D10" t="s">
        <v>145</v>
      </c>
      <c r="E10" t="s">
        <v>150</v>
      </c>
      <c r="F10" t="str">
        <f>C10&amp;"_"&amp;E10</f>
        <v>Oct_Patens</v>
      </c>
      <c r="G10" t="str">
        <f>D10&amp;"_"&amp;E10</f>
        <v>Nelson_Patens</v>
      </c>
      <c r="H10" t="s">
        <v>1</v>
      </c>
      <c r="I10">
        <v>20129856</v>
      </c>
      <c r="J10">
        <v>13370698</v>
      </c>
      <c r="K10" s="3">
        <f>J10/I10*100</f>
        <v>66.422223785406118</v>
      </c>
      <c r="L10" s="4">
        <v>85540</v>
      </c>
      <c r="M10" s="4">
        <v>43778098</v>
      </c>
    </row>
    <row r="11" spans="1:13" x14ac:dyDescent="0.2">
      <c r="A11" t="s">
        <v>74</v>
      </c>
      <c r="B11" t="s">
        <v>134</v>
      </c>
      <c r="C11" t="s">
        <v>54</v>
      </c>
      <c r="D11" t="s">
        <v>145</v>
      </c>
      <c r="E11" t="s">
        <v>152</v>
      </c>
      <c r="F11" t="str">
        <f>C11&amp;"_"&amp;E11</f>
        <v>Oct_Tall</v>
      </c>
      <c r="G11" t="str">
        <f>D11&amp;"_"&amp;E11</f>
        <v>Nelson_Tall</v>
      </c>
      <c r="H11" t="s">
        <v>1</v>
      </c>
      <c r="I11">
        <v>12490570</v>
      </c>
      <c r="J11">
        <v>7829814</v>
      </c>
      <c r="K11" s="3">
        <f>J11/I11*100</f>
        <v>62.68580216915641</v>
      </c>
      <c r="L11" s="4">
        <v>42246</v>
      </c>
      <c r="M11" s="4">
        <v>20616473</v>
      </c>
    </row>
    <row r="12" spans="1:13" x14ac:dyDescent="0.2">
      <c r="A12" t="s">
        <v>75</v>
      </c>
      <c r="B12" t="s">
        <v>8</v>
      </c>
      <c r="C12" t="s">
        <v>54</v>
      </c>
      <c r="D12" t="s">
        <v>147</v>
      </c>
      <c r="E12" t="s">
        <v>149</v>
      </c>
      <c r="F12" t="str">
        <f>C12&amp;"_"&amp;E12</f>
        <v>Oct_Bottom</v>
      </c>
      <c r="G12" t="str">
        <f>D12&amp;"_"&amp;E12</f>
        <v>Sweeny_Bottom</v>
      </c>
      <c r="H12" t="s">
        <v>0</v>
      </c>
      <c r="I12">
        <v>90008630</v>
      </c>
      <c r="J12">
        <v>14451185</v>
      </c>
      <c r="K12" s="3">
        <f>J12/I12*100</f>
        <v>16.055332694209433</v>
      </c>
      <c r="L12" s="4">
        <v>975892</v>
      </c>
      <c r="M12" s="4">
        <v>412832222</v>
      </c>
    </row>
    <row r="13" spans="1:13" x14ac:dyDescent="0.2">
      <c r="A13" t="s">
        <v>76</v>
      </c>
      <c r="B13" t="s">
        <v>9</v>
      </c>
      <c r="C13" t="s">
        <v>54</v>
      </c>
      <c r="D13" t="s">
        <v>147</v>
      </c>
      <c r="E13" t="s">
        <v>149</v>
      </c>
      <c r="F13" t="str">
        <f>C13&amp;"_"&amp;E13</f>
        <v>Oct_Bottom</v>
      </c>
      <c r="G13" t="str">
        <f>D13&amp;"_"&amp;E13</f>
        <v>Sweeny_Bottom</v>
      </c>
      <c r="H13" t="s">
        <v>1</v>
      </c>
      <c r="I13">
        <v>28382858</v>
      </c>
      <c r="J13">
        <v>18884081</v>
      </c>
      <c r="K13" s="3">
        <f>J13/I13*100</f>
        <v>66.533401956913579</v>
      </c>
      <c r="L13" s="4">
        <v>120960</v>
      </c>
      <c r="M13" s="4">
        <v>60202989</v>
      </c>
    </row>
    <row r="14" spans="1:13" x14ac:dyDescent="0.2">
      <c r="A14" t="s">
        <v>77</v>
      </c>
      <c r="B14" t="s">
        <v>128</v>
      </c>
      <c r="C14" t="s">
        <v>54</v>
      </c>
      <c r="D14" t="s">
        <v>147</v>
      </c>
      <c r="E14" t="s">
        <v>150</v>
      </c>
      <c r="F14" t="str">
        <f>C14&amp;"_"&amp;E14</f>
        <v>Oct_Patens</v>
      </c>
      <c r="G14" t="str">
        <f>D14&amp;"_"&amp;E14</f>
        <v>Sweeny_Patens</v>
      </c>
      <c r="H14" t="s">
        <v>1</v>
      </c>
      <c r="I14">
        <v>27544636</v>
      </c>
      <c r="J14">
        <v>19858531</v>
      </c>
      <c r="K14" s="3">
        <f>J14/I14*100</f>
        <v>72.095819309429245</v>
      </c>
      <c r="L14" s="4">
        <v>150057</v>
      </c>
      <c r="M14" s="4">
        <v>81252524</v>
      </c>
    </row>
    <row r="15" spans="1:13" x14ac:dyDescent="0.2">
      <c r="A15" t="s">
        <v>78</v>
      </c>
      <c r="B15" t="s">
        <v>10</v>
      </c>
      <c r="C15" t="s">
        <v>54</v>
      </c>
      <c r="D15" t="s">
        <v>147</v>
      </c>
      <c r="E15" t="s">
        <v>152</v>
      </c>
      <c r="F15" t="str">
        <f>C15&amp;"_"&amp;E15</f>
        <v>Oct_Tall</v>
      </c>
      <c r="G15" t="str">
        <f>D15&amp;"_"&amp;E15</f>
        <v>Sweeny_Tall</v>
      </c>
      <c r="H15" t="s">
        <v>1</v>
      </c>
      <c r="I15">
        <v>130395898</v>
      </c>
      <c r="J15">
        <v>25143376</v>
      </c>
      <c r="K15" s="3">
        <f>J15/I15*100</f>
        <v>19.282336626877633</v>
      </c>
      <c r="L15" s="4">
        <v>1499407</v>
      </c>
      <c r="M15" s="4">
        <v>650826283</v>
      </c>
    </row>
    <row r="16" spans="1:13" x14ac:dyDescent="0.2">
      <c r="A16" t="s">
        <v>79</v>
      </c>
      <c r="B16" t="s">
        <v>10</v>
      </c>
      <c r="C16" t="s">
        <v>54</v>
      </c>
      <c r="D16" t="s">
        <v>147</v>
      </c>
      <c r="E16" t="s">
        <v>152</v>
      </c>
      <c r="F16" t="str">
        <f>C16&amp;"_"&amp;E16</f>
        <v>Oct_Tall</v>
      </c>
      <c r="G16" t="str">
        <f>D16&amp;"_"&amp;E16</f>
        <v>Sweeny_Tall</v>
      </c>
      <c r="H16" t="s">
        <v>1</v>
      </c>
      <c r="I16">
        <v>40372478</v>
      </c>
      <c r="J16">
        <v>27246826</v>
      </c>
      <c r="K16" s="3">
        <f>J16/I16*100</f>
        <v>67.488614397164326</v>
      </c>
      <c r="L16" s="4">
        <v>177429</v>
      </c>
      <c r="M16" s="4">
        <v>87070950</v>
      </c>
    </row>
    <row r="17" spans="1:13" x14ac:dyDescent="0.2">
      <c r="A17" t="s">
        <v>80</v>
      </c>
      <c r="B17" t="s">
        <v>11</v>
      </c>
      <c r="C17" t="s">
        <v>54</v>
      </c>
      <c r="D17" t="s">
        <v>146</v>
      </c>
      <c r="E17" t="s">
        <v>149</v>
      </c>
      <c r="F17" t="str">
        <f>C17&amp;"_"&amp;E17</f>
        <v>Oct_Bottom</v>
      </c>
      <c r="G17" t="str">
        <f>D17&amp;"_"&amp;E17</f>
        <v>West_Bottom</v>
      </c>
      <c r="H17" t="s">
        <v>0</v>
      </c>
      <c r="I17">
        <v>65025222</v>
      </c>
      <c r="J17">
        <v>6534972</v>
      </c>
      <c r="K17" s="3">
        <f>J17/I17*100</f>
        <v>10.049903405174073</v>
      </c>
      <c r="L17" s="4">
        <v>442297</v>
      </c>
      <c r="M17" s="4">
        <v>186368294</v>
      </c>
    </row>
    <row r="18" spans="1:13" x14ac:dyDescent="0.2">
      <c r="A18" t="s">
        <v>81</v>
      </c>
      <c r="B18" t="s">
        <v>12</v>
      </c>
      <c r="C18" t="s">
        <v>54</v>
      </c>
      <c r="D18" t="s">
        <v>146</v>
      </c>
      <c r="E18" t="s">
        <v>149</v>
      </c>
      <c r="F18" t="str">
        <f>C18&amp;"_"&amp;E18</f>
        <v>Oct_Bottom</v>
      </c>
      <c r="G18" t="str">
        <f>D18&amp;"_"&amp;E18</f>
        <v>West_Bottom</v>
      </c>
      <c r="H18" t="s">
        <v>1</v>
      </c>
      <c r="I18">
        <v>24241334</v>
      </c>
      <c r="J18">
        <v>16630521</v>
      </c>
      <c r="K18" s="3">
        <f>J18/I18*100</f>
        <v>68.603984417689219</v>
      </c>
      <c r="L18" s="4">
        <v>112614</v>
      </c>
      <c r="M18" s="4">
        <v>58280475</v>
      </c>
    </row>
    <row r="19" spans="1:13" x14ac:dyDescent="0.2">
      <c r="A19" t="s">
        <v>82</v>
      </c>
      <c r="B19" t="s">
        <v>13</v>
      </c>
      <c r="C19" t="s">
        <v>54</v>
      </c>
      <c r="D19" t="s">
        <v>146</v>
      </c>
      <c r="E19" t="s">
        <v>150</v>
      </c>
      <c r="F19" t="str">
        <f>C19&amp;"_"&amp;E19</f>
        <v>Oct_Patens</v>
      </c>
      <c r="G19" t="str">
        <f>D19&amp;"_"&amp;E19</f>
        <v>West_Patens</v>
      </c>
      <c r="H19" t="s">
        <v>0</v>
      </c>
      <c r="I19">
        <v>70409704</v>
      </c>
      <c r="J19">
        <v>16977901</v>
      </c>
      <c r="K19" s="3">
        <f>J19/I19*100</f>
        <v>24.113012888109857</v>
      </c>
      <c r="L19" s="4">
        <v>904642</v>
      </c>
      <c r="M19" s="4">
        <v>447615636</v>
      </c>
    </row>
    <row r="20" spans="1:13" x14ac:dyDescent="0.2">
      <c r="A20" t="s">
        <v>83</v>
      </c>
      <c r="B20" t="s">
        <v>14</v>
      </c>
      <c r="C20" t="s">
        <v>54</v>
      </c>
      <c r="D20" t="s">
        <v>146</v>
      </c>
      <c r="E20" t="s">
        <v>150</v>
      </c>
      <c r="F20" t="str">
        <f>C20&amp;"_"&amp;E20</f>
        <v>Oct_Patens</v>
      </c>
      <c r="G20" t="str">
        <f>D20&amp;"_"&amp;E20</f>
        <v>West_Patens</v>
      </c>
      <c r="H20" t="s">
        <v>1</v>
      </c>
      <c r="I20">
        <v>81255804</v>
      </c>
      <c r="J20">
        <v>59355691</v>
      </c>
      <c r="K20" s="3">
        <f>J20/I20*100</f>
        <v>73.047940058534152</v>
      </c>
      <c r="L20" s="4">
        <v>414406</v>
      </c>
      <c r="M20" s="4">
        <v>220643599</v>
      </c>
    </row>
    <row r="21" spans="1:13" x14ac:dyDescent="0.2">
      <c r="A21" t="s">
        <v>84</v>
      </c>
      <c r="B21" t="s">
        <v>15</v>
      </c>
      <c r="C21" t="s">
        <v>54</v>
      </c>
      <c r="D21" t="s">
        <v>146</v>
      </c>
      <c r="E21" t="s">
        <v>152</v>
      </c>
      <c r="F21" t="str">
        <f>C21&amp;"_"&amp;E21</f>
        <v>Oct_Tall</v>
      </c>
      <c r="G21" t="str">
        <f>D21&amp;"_"&amp;E21</f>
        <v>West_Tall</v>
      </c>
      <c r="H21" t="s">
        <v>0</v>
      </c>
      <c r="I21">
        <v>105293256</v>
      </c>
      <c r="J21">
        <v>18113798</v>
      </c>
      <c r="K21" s="3">
        <f>J21/I21*100</f>
        <v>17.203189157717755</v>
      </c>
      <c r="L21" s="4">
        <v>1293887</v>
      </c>
      <c r="M21" s="4">
        <v>542784270</v>
      </c>
    </row>
    <row r="22" spans="1:13" x14ac:dyDescent="0.2">
      <c r="A22" t="s">
        <v>85</v>
      </c>
      <c r="B22" t="s">
        <v>16</v>
      </c>
      <c r="C22" t="s">
        <v>54</v>
      </c>
      <c r="D22" t="s">
        <v>146</v>
      </c>
      <c r="E22" t="s">
        <v>152</v>
      </c>
      <c r="F22" t="str">
        <f>C22&amp;"_"&amp;E22</f>
        <v>Oct_Tall</v>
      </c>
      <c r="G22" t="str">
        <f>D22&amp;"_"&amp;E22</f>
        <v>West_Tall</v>
      </c>
      <c r="H22" t="s">
        <v>1</v>
      </c>
      <c r="I22">
        <v>43058564</v>
      </c>
      <c r="J22">
        <v>30028734</v>
      </c>
      <c r="K22" s="3">
        <f>J22/I22*100</f>
        <v>69.739283455899738</v>
      </c>
      <c r="L22" s="4">
        <v>199432</v>
      </c>
      <c r="M22" s="4">
        <v>104540858</v>
      </c>
    </row>
    <row r="23" spans="1:13" x14ac:dyDescent="0.2">
      <c r="A23" t="s">
        <v>86</v>
      </c>
      <c r="B23" t="s">
        <v>17</v>
      </c>
      <c r="C23" t="s">
        <v>55</v>
      </c>
      <c r="D23" t="s">
        <v>144</v>
      </c>
      <c r="E23" t="s">
        <v>149</v>
      </c>
      <c r="F23" t="str">
        <f>C23&amp;"_"&amp;E23</f>
        <v>May_Bottom</v>
      </c>
      <c r="G23" t="str">
        <f>D23&amp;"_"&amp;E23</f>
        <v>Club Head_Bottom</v>
      </c>
      <c r="H23" t="s">
        <v>0</v>
      </c>
      <c r="I23">
        <v>75200356</v>
      </c>
      <c r="J23">
        <v>10182755</v>
      </c>
      <c r="K23" s="3">
        <f>J23/I23*100</f>
        <v>13.540833503500968</v>
      </c>
      <c r="L23" s="4">
        <v>630025</v>
      </c>
      <c r="M23" s="4">
        <v>277868758</v>
      </c>
    </row>
    <row r="24" spans="1:13" x14ac:dyDescent="0.2">
      <c r="A24" t="s">
        <v>87</v>
      </c>
      <c r="B24" t="s">
        <v>18</v>
      </c>
      <c r="C24" t="s">
        <v>55</v>
      </c>
      <c r="D24" t="s">
        <v>144</v>
      </c>
      <c r="E24" t="s">
        <v>149</v>
      </c>
      <c r="F24" t="str">
        <f>C24&amp;"_"&amp;E24</f>
        <v>May_Bottom</v>
      </c>
      <c r="G24" t="str">
        <f>D24&amp;"_"&amp;E24</f>
        <v>Club Head_Bottom</v>
      </c>
      <c r="H24" t="s">
        <v>1</v>
      </c>
      <c r="I24">
        <v>17309794</v>
      </c>
      <c r="J24">
        <v>11599707</v>
      </c>
      <c r="K24" s="3">
        <f>J24/I24*100</f>
        <v>67.012391944121347</v>
      </c>
      <c r="L24" s="4">
        <v>75257</v>
      </c>
      <c r="M24" s="4">
        <v>36578203</v>
      </c>
    </row>
    <row r="25" spans="1:13" x14ac:dyDescent="0.2">
      <c r="A25" t="s">
        <v>88</v>
      </c>
      <c r="B25" t="s">
        <v>19</v>
      </c>
      <c r="C25" t="s">
        <v>55</v>
      </c>
      <c r="D25" t="s">
        <v>144</v>
      </c>
      <c r="E25" t="s">
        <v>150</v>
      </c>
      <c r="F25" t="str">
        <f>C25&amp;"_"&amp;E25</f>
        <v>May_Patens</v>
      </c>
      <c r="G25" t="str">
        <f>D25&amp;"_"&amp;E25</f>
        <v>Club Head_Patens</v>
      </c>
      <c r="H25" t="s">
        <v>0</v>
      </c>
      <c r="I25">
        <v>96816668</v>
      </c>
      <c r="J25">
        <v>41989746</v>
      </c>
      <c r="K25" s="3">
        <f>J25/I25*100</f>
        <v>43.370368829466429</v>
      </c>
      <c r="L25" s="4">
        <v>1178973</v>
      </c>
      <c r="M25" s="4">
        <v>747928568</v>
      </c>
    </row>
    <row r="26" spans="1:13" x14ac:dyDescent="0.2">
      <c r="A26" t="s">
        <v>89</v>
      </c>
      <c r="B26" s="1" t="s">
        <v>129</v>
      </c>
      <c r="C26" s="2" t="s">
        <v>55</v>
      </c>
      <c r="D26" t="s">
        <v>144</v>
      </c>
      <c r="E26" t="s">
        <v>152</v>
      </c>
      <c r="F26" t="str">
        <f>C26&amp;"_"&amp;E26</f>
        <v>May_Tall</v>
      </c>
      <c r="G26" t="str">
        <f>D26&amp;"_"&amp;E26</f>
        <v>Club Head_Tall</v>
      </c>
      <c r="H26" t="s">
        <v>1</v>
      </c>
      <c r="I26">
        <v>28060170</v>
      </c>
      <c r="J26">
        <v>20162457</v>
      </c>
      <c r="K26" s="3">
        <f>J26/I26*100</f>
        <v>71.854365101850775</v>
      </c>
      <c r="L26" s="4">
        <v>114925</v>
      </c>
      <c r="M26" s="4">
        <v>57586905</v>
      </c>
    </row>
    <row r="27" spans="1:13" x14ac:dyDescent="0.2">
      <c r="A27" t="s">
        <v>90</v>
      </c>
      <c r="B27" t="s">
        <v>130</v>
      </c>
      <c r="C27" s="2" t="s">
        <v>55</v>
      </c>
      <c r="D27" t="s">
        <v>145</v>
      </c>
      <c r="E27" t="s">
        <v>149</v>
      </c>
      <c r="F27" t="str">
        <f>C27&amp;"_"&amp;E27</f>
        <v>May_Bottom</v>
      </c>
      <c r="G27" t="str">
        <f>D27&amp;"_"&amp;E27</f>
        <v>Nelson_Bottom</v>
      </c>
      <c r="H27" t="s">
        <v>1</v>
      </c>
      <c r="I27">
        <v>13778592</v>
      </c>
      <c r="J27">
        <v>8423746</v>
      </c>
      <c r="K27" s="3">
        <f>J27/I27*100</f>
        <v>61.136478966791387</v>
      </c>
      <c r="L27" s="4">
        <v>76497</v>
      </c>
      <c r="M27" s="4">
        <v>37853946</v>
      </c>
    </row>
    <row r="28" spans="1:13" x14ac:dyDescent="0.2">
      <c r="A28" t="s">
        <v>91</v>
      </c>
      <c r="B28" t="s">
        <v>20</v>
      </c>
      <c r="C28" t="s">
        <v>55</v>
      </c>
      <c r="D28" t="s">
        <v>145</v>
      </c>
      <c r="E28" t="s">
        <v>150</v>
      </c>
      <c r="F28" t="str">
        <f>C28&amp;"_"&amp;E28</f>
        <v>May_Patens</v>
      </c>
      <c r="G28" t="str">
        <f>D28&amp;"_"&amp;E28</f>
        <v>Nelson_Patens</v>
      </c>
      <c r="H28" t="s">
        <v>0</v>
      </c>
      <c r="I28">
        <v>88465012</v>
      </c>
      <c r="J28">
        <v>22922692</v>
      </c>
      <c r="K28" s="3">
        <f>J28/I28*100</f>
        <v>25.911590901044583</v>
      </c>
      <c r="L28" s="4">
        <v>990421</v>
      </c>
      <c r="M28" s="4">
        <v>521635918</v>
      </c>
    </row>
    <row r="29" spans="1:13" x14ac:dyDescent="0.2">
      <c r="A29" t="s">
        <v>92</v>
      </c>
      <c r="B29" t="s">
        <v>21</v>
      </c>
      <c r="C29" t="s">
        <v>55</v>
      </c>
      <c r="D29" t="s">
        <v>145</v>
      </c>
      <c r="E29" t="s">
        <v>150</v>
      </c>
      <c r="F29" t="str">
        <f>C29&amp;"_"&amp;E29</f>
        <v>May_Patens</v>
      </c>
      <c r="G29" t="str">
        <f>D29&amp;"_"&amp;E29</f>
        <v>Nelson_Patens</v>
      </c>
      <c r="H29" t="s">
        <v>1</v>
      </c>
      <c r="I29">
        <v>34818974</v>
      </c>
      <c r="J29">
        <v>24294786</v>
      </c>
      <c r="K29" s="3">
        <f>J29/I29*100</f>
        <v>69.774560272798396</v>
      </c>
      <c r="L29" s="4">
        <v>156074</v>
      </c>
      <c r="M29" s="4">
        <v>80028588</v>
      </c>
    </row>
    <row r="30" spans="1:13" x14ac:dyDescent="0.2">
      <c r="A30" t="s">
        <v>93</v>
      </c>
      <c r="B30" t="s">
        <v>22</v>
      </c>
      <c r="C30" t="s">
        <v>55</v>
      </c>
      <c r="D30" t="s">
        <v>145</v>
      </c>
      <c r="E30" t="s">
        <v>152</v>
      </c>
      <c r="F30" t="str">
        <f>C30&amp;"_"&amp;E30</f>
        <v>May_Tall</v>
      </c>
      <c r="G30" t="str">
        <f>D30&amp;"_"&amp;E30</f>
        <v>Nelson_Tall</v>
      </c>
      <c r="H30" t="s">
        <v>0</v>
      </c>
      <c r="I30">
        <v>96799140</v>
      </c>
      <c r="J30">
        <v>18744641</v>
      </c>
      <c r="K30" s="3">
        <f>J30/I30*100</f>
        <v>19.36447059343709</v>
      </c>
      <c r="L30" s="4">
        <v>1004779</v>
      </c>
      <c r="M30" s="4">
        <v>485408806</v>
      </c>
    </row>
    <row r="31" spans="1:13" x14ac:dyDescent="0.2">
      <c r="A31" t="s">
        <v>94</v>
      </c>
      <c r="B31" t="s">
        <v>23</v>
      </c>
      <c r="C31" t="s">
        <v>55</v>
      </c>
      <c r="D31" t="s">
        <v>145</v>
      </c>
      <c r="E31" t="s">
        <v>152</v>
      </c>
      <c r="F31" t="str">
        <f>C31&amp;"_"&amp;E31</f>
        <v>May_Tall</v>
      </c>
      <c r="G31" t="str">
        <f>D31&amp;"_"&amp;E31</f>
        <v>Nelson_Tall</v>
      </c>
      <c r="H31" t="s">
        <v>1</v>
      </c>
      <c r="I31">
        <v>17917496</v>
      </c>
      <c r="J31">
        <v>13174452</v>
      </c>
      <c r="K31" s="3">
        <f>J31/I31*100</f>
        <v>73.528421605340384</v>
      </c>
      <c r="L31" s="4">
        <v>70278</v>
      </c>
      <c r="M31" s="4">
        <v>36100540</v>
      </c>
    </row>
    <row r="32" spans="1:13" x14ac:dyDescent="0.2">
      <c r="A32" t="s">
        <v>95</v>
      </c>
      <c r="B32" t="s">
        <v>24</v>
      </c>
      <c r="C32" t="s">
        <v>55</v>
      </c>
      <c r="D32" t="s">
        <v>147</v>
      </c>
      <c r="E32" t="s">
        <v>149</v>
      </c>
      <c r="F32" t="str">
        <f>C32&amp;"_"&amp;E32</f>
        <v>May_Bottom</v>
      </c>
      <c r="G32" t="str">
        <f>D32&amp;"_"&amp;E32</f>
        <v>Sweeny_Bottom</v>
      </c>
      <c r="H32" t="s">
        <v>0</v>
      </c>
      <c r="I32">
        <v>78152220</v>
      </c>
      <c r="J32">
        <v>9768683</v>
      </c>
      <c r="K32" s="3">
        <f>J32/I32*100</f>
        <v>12.499559193584009</v>
      </c>
      <c r="L32" s="4">
        <v>666091</v>
      </c>
      <c r="M32" s="4">
        <v>286267336</v>
      </c>
    </row>
    <row r="33" spans="1:13" x14ac:dyDescent="0.2">
      <c r="A33" t="s">
        <v>96</v>
      </c>
      <c r="B33" t="s">
        <v>25</v>
      </c>
      <c r="C33" t="s">
        <v>55</v>
      </c>
      <c r="D33" t="s">
        <v>147</v>
      </c>
      <c r="E33" t="s">
        <v>149</v>
      </c>
      <c r="F33" t="str">
        <f>C33&amp;"_"&amp;E33</f>
        <v>May_Bottom</v>
      </c>
      <c r="G33" t="str">
        <f>D33&amp;"_"&amp;E33</f>
        <v>Sweeny_Bottom</v>
      </c>
      <c r="H33" t="s">
        <v>1</v>
      </c>
      <c r="I33">
        <v>73010002</v>
      </c>
      <c r="J33">
        <v>49142279</v>
      </c>
      <c r="K33" s="3">
        <f>J33/I33*100</f>
        <v>67.308968160280287</v>
      </c>
      <c r="L33" s="4">
        <v>372290</v>
      </c>
      <c r="M33" s="4">
        <v>187083108</v>
      </c>
    </row>
    <row r="34" spans="1:13" x14ac:dyDescent="0.2">
      <c r="A34" t="s">
        <v>97</v>
      </c>
      <c r="B34" t="s">
        <v>26</v>
      </c>
      <c r="C34" t="s">
        <v>55</v>
      </c>
      <c r="D34" t="s">
        <v>147</v>
      </c>
      <c r="E34" t="s">
        <v>150</v>
      </c>
      <c r="F34" t="str">
        <f>C34&amp;"_"&amp;E34</f>
        <v>May_Patens</v>
      </c>
      <c r="G34" t="str">
        <f>D34&amp;"_"&amp;E34</f>
        <v>Sweeny_Patens</v>
      </c>
      <c r="H34" t="s">
        <v>0</v>
      </c>
      <c r="I34">
        <v>94521992</v>
      </c>
      <c r="J34">
        <v>33317923</v>
      </c>
      <c r="K34" s="3">
        <f>J34/I34*100</f>
        <v>35.248858276283471</v>
      </c>
      <c r="L34" s="4">
        <v>1378126</v>
      </c>
      <c r="M34" s="4">
        <v>746497291</v>
      </c>
    </row>
    <row r="35" spans="1:13" x14ac:dyDescent="0.2">
      <c r="A35" t="s">
        <v>98</v>
      </c>
      <c r="B35" t="s">
        <v>27</v>
      </c>
      <c r="C35" t="s">
        <v>55</v>
      </c>
      <c r="D35" t="s">
        <v>147</v>
      </c>
      <c r="E35" t="s">
        <v>150</v>
      </c>
      <c r="F35" t="str">
        <f>C35&amp;"_"&amp;E35</f>
        <v>May_Patens</v>
      </c>
      <c r="G35" t="str">
        <f>D35&amp;"_"&amp;E35</f>
        <v>Sweeny_Patens</v>
      </c>
      <c r="H35" t="s">
        <v>1</v>
      </c>
      <c r="I35">
        <v>24231386</v>
      </c>
      <c r="J35">
        <v>16558889</v>
      </c>
      <c r="K35" s="3">
        <f>J35/I35*100</f>
        <v>68.336532627559976</v>
      </c>
      <c r="L35" s="4">
        <v>142394</v>
      </c>
      <c r="M35" s="4">
        <v>74711510</v>
      </c>
    </row>
    <row r="36" spans="1:13" x14ac:dyDescent="0.2">
      <c r="A36" t="s">
        <v>99</v>
      </c>
      <c r="B36" t="s">
        <v>28</v>
      </c>
      <c r="C36" t="s">
        <v>55</v>
      </c>
      <c r="D36" t="s">
        <v>147</v>
      </c>
      <c r="E36" t="s">
        <v>152</v>
      </c>
      <c r="F36" t="str">
        <f>C36&amp;"_"&amp;E36</f>
        <v>May_Tall</v>
      </c>
      <c r="G36" t="str">
        <f>D36&amp;"_"&amp;E36</f>
        <v>Sweeny_Tall</v>
      </c>
      <c r="H36" t="s">
        <v>0</v>
      </c>
      <c r="I36">
        <v>67479886</v>
      </c>
      <c r="J36">
        <v>10257193</v>
      </c>
      <c r="K36" s="3">
        <f>J36/I36*100</f>
        <v>15.20037096683892</v>
      </c>
      <c r="L36" s="4">
        <v>482871</v>
      </c>
      <c r="M36" s="4">
        <v>244833364</v>
      </c>
    </row>
    <row r="37" spans="1:13" x14ac:dyDescent="0.2">
      <c r="A37" t="s">
        <v>100</v>
      </c>
      <c r="B37" t="s">
        <v>29</v>
      </c>
      <c r="C37" t="s">
        <v>55</v>
      </c>
      <c r="D37" t="s">
        <v>147</v>
      </c>
      <c r="E37" t="s">
        <v>152</v>
      </c>
      <c r="F37" t="str">
        <f>C37&amp;"_"&amp;E37</f>
        <v>May_Tall</v>
      </c>
      <c r="G37" t="str">
        <f>D37&amp;"_"&amp;E37</f>
        <v>Sweeny_Tall</v>
      </c>
      <c r="H37" t="s">
        <v>1</v>
      </c>
      <c r="I37">
        <v>54421602</v>
      </c>
      <c r="J37">
        <v>35362380</v>
      </c>
      <c r="K37" s="3">
        <f>J37/I37*100</f>
        <v>64.978572295611585</v>
      </c>
      <c r="L37" s="4">
        <v>64915</v>
      </c>
      <c r="M37" s="4">
        <v>29958092</v>
      </c>
    </row>
    <row r="38" spans="1:13" x14ac:dyDescent="0.2">
      <c r="A38" t="s">
        <v>101</v>
      </c>
      <c r="B38" t="s">
        <v>30</v>
      </c>
      <c r="C38" t="s">
        <v>55</v>
      </c>
      <c r="D38" t="s">
        <v>146</v>
      </c>
      <c r="E38" t="s">
        <v>149</v>
      </c>
      <c r="F38" t="str">
        <f>C38&amp;"_"&amp;E38</f>
        <v>May_Bottom</v>
      </c>
      <c r="G38" t="str">
        <f>D38&amp;"_"&amp;E38</f>
        <v>West_Bottom</v>
      </c>
      <c r="H38" t="s">
        <v>0</v>
      </c>
      <c r="I38">
        <v>100779060</v>
      </c>
      <c r="J38">
        <v>23008319</v>
      </c>
      <c r="K38" s="3">
        <f>J38/I38*100</f>
        <v>22.830456049103852</v>
      </c>
      <c r="L38" s="4">
        <v>1263825</v>
      </c>
      <c r="M38" s="4">
        <v>622218571</v>
      </c>
    </row>
    <row r="39" spans="1:13" x14ac:dyDescent="0.2">
      <c r="A39" t="s">
        <v>102</v>
      </c>
      <c r="B39" t="s">
        <v>31</v>
      </c>
      <c r="C39" t="s">
        <v>55</v>
      </c>
      <c r="D39" t="s">
        <v>146</v>
      </c>
      <c r="E39" t="s">
        <v>149</v>
      </c>
      <c r="F39" t="str">
        <f>C39&amp;"_"&amp;E39</f>
        <v>May_Bottom</v>
      </c>
      <c r="G39" t="str">
        <f>D39&amp;"_"&amp;E39</f>
        <v>West_Bottom</v>
      </c>
      <c r="H39" t="s">
        <v>1</v>
      </c>
      <c r="I39">
        <v>13981504</v>
      </c>
      <c r="J39">
        <v>8438888</v>
      </c>
      <c r="K39" s="3">
        <f>J39/I39*100</f>
        <v>60.357512324854326</v>
      </c>
      <c r="L39" s="4">
        <v>64476</v>
      </c>
      <c r="M39" s="4">
        <v>31780901</v>
      </c>
    </row>
    <row r="40" spans="1:13" x14ac:dyDescent="0.2">
      <c r="A40" t="s">
        <v>103</v>
      </c>
      <c r="B40" t="s">
        <v>131</v>
      </c>
      <c r="C40" t="s">
        <v>55</v>
      </c>
      <c r="D40" t="s">
        <v>146</v>
      </c>
      <c r="E40" t="s">
        <v>150</v>
      </c>
      <c r="F40" t="str">
        <f>C40&amp;"_"&amp;E40</f>
        <v>May_Patens</v>
      </c>
      <c r="G40" t="str">
        <f>D40&amp;"_"&amp;E40</f>
        <v>West_Patens</v>
      </c>
      <c r="H40" t="s">
        <v>1</v>
      </c>
      <c r="I40">
        <v>54918420</v>
      </c>
      <c r="J40">
        <v>37921775</v>
      </c>
      <c r="K40" s="3">
        <f>J40/I40*100</f>
        <v>69.051103436697559</v>
      </c>
      <c r="L40" s="4">
        <v>272470</v>
      </c>
      <c r="M40" s="4">
        <v>140125764</v>
      </c>
    </row>
    <row r="41" spans="1:13" x14ac:dyDescent="0.2">
      <c r="A41" t="s">
        <v>104</v>
      </c>
      <c r="B41" t="s">
        <v>32</v>
      </c>
      <c r="C41" t="s">
        <v>55</v>
      </c>
      <c r="D41" t="s">
        <v>146</v>
      </c>
      <c r="E41" t="s">
        <v>152</v>
      </c>
      <c r="F41" t="str">
        <f>C41&amp;"_"&amp;E41</f>
        <v>May_Tall</v>
      </c>
      <c r="G41" t="str">
        <f>D41&amp;"_"&amp;E41</f>
        <v>West_Tall</v>
      </c>
      <c r="H41" t="s">
        <v>0</v>
      </c>
      <c r="I41">
        <v>93969028</v>
      </c>
      <c r="J41">
        <v>11682370</v>
      </c>
      <c r="K41" s="3">
        <f>J41/I41*100</f>
        <v>12.432149452477043</v>
      </c>
      <c r="L41" s="4">
        <v>655180</v>
      </c>
      <c r="M41" s="4">
        <v>312622016</v>
      </c>
    </row>
    <row r="42" spans="1:13" x14ac:dyDescent="0.2">
      <c r="A42" t="s">
        <v>105</v>
      </c>
      <c r="B42" t="s">
        <v>33</v>
      </c>
      <c r="C42" t="s">
        <v>55</v>
      </c>
      <c r="D42" t="s">
        <v>146</v>
      </c>
      <c r="E42" t="s">
        <v>152</v>
      </c>
      <c r="F42" t="str">
        <f>C42&amp;"_"&amp;E42</f>
        <v>May_Tall</v>
      </c>
      <c r="G42" t="str">
        <f>D42&amp;"_"&amp;E42</f>
        <v>West_Tall</v>
      </c>
      <c r="H42" t="s">
        <v>1</v>
      </c>
      <c r="I42">
        <v>40735002</v>
      </c>
      <c r="J42">
        <v>27885163</v>
      </c>
      <c r="K42" s="3">
        <f>J42/I42*100</f>
        <v>68.455042668219335</v>
      </c>
      <c r="L42" s="4">
        <v>181266</v>
      </c>
      <c r="M42" s="4">
        <v>91803111</v>
      </c>
    </row>
    <row r="43" spans="1:13" x14ac:dyDescent="0.2">
      <c r="A43" t="s">
        <v>106</v>
      </c>
      <c r="B43" t="s">
        <v>34</v>
      </c>
      <c r="C43" t="s">
        <v>56</v>
      </c>
      <c r="D43" t="s">
        <v>144</v>
      </c>
      <c r="E43" t="s">
        <v>149</v>
      </c>
      <c r="F43" t="str">
        <f>C43&amp;"_"&amp;E43</f>
        <v>Aug_Bottom</v>
      </c>
      <c r="G43" t="str">
        <f>D43&amp;"_"&amp;E43</f>
        <v>Club Head_Bottom</v>
      </c>
      <c r="H43" t="s">
        <v>0</v>
      </c>
      <c r="I43">
        <v>59170288</v>
      </c>
      <c r="J43">
        <v>6617728</v>
      </c>
      <c r="K43" s="3">
        <f>J43/I43*100</f>
        <v>11.184207857835677</v>
      </c>
      <c r="L43" s="4">
        <v>417769</v>
      </c>
      <c r="M43" s="4">
        <v>178038267</v>
      </c>
    </row>
    <row r="44" spans="1:13" x14ac:dyDescent="0.2">
      <c r="A44" t="s">
        <v>107</v>
      </c>
      <c r="B44" t="s">
        <v>35</v>
      </c>
      <c r="C44" t="s">
        <v>56</v>
      </c>
      <c r="D44" t="s">
        <v>144</v>
      </c>
      <c r="E44" t="s">
        <v>150</v>
      </c>
      <c r="F44" t="str">
        <f>C44&amp;"_"&amp;E44</f>
        <v>Aug_Patens</v>
      </c>
      <c r="G44" t="str">
        <f>D44&amp;"_"&amp;E44</f>
        <v>Club Head_Patens</v>
      </c>
      <c r="H44" t="s">
        <v>0</v>
      </c>
      <c r="I44">
        <v>113217452</v>
      </c>
      <c r="J44">
        <v>54891791</v>
      </c>
      <c r="K44" s="3">
        <f>J44/I44*100</f>
        <v>48.483506765370414</v>
      </c>
      <c r="L44" s="4">
        <v>1887473</v>
      </c>
      <c r="M44" s="4">
        <v>1105591220</v>
      </c>
    </row>
    <row r="45" spans="1:13" x14ac:dyDescent="0.2">
      <c r="A45" t="s">
        <v>108</v>
      </c>
      <c r="B45" t="s">
        <v>36</v>
      </c>
      <c r="C45" t="s">
        <v>56</v>
      </c>
      <c r="D45" t="s">
        <v>144</v>
      </c>
      <c r="E45" t="s">
        <v>150</v>
      </c>
      <c r="F45" t="str">
        <f>C45&amp;"_"&amp;E45</f>
        <v>Aug_Patens</v>
      </c>
      <c r="G45" t="str">
        <f>D45&amp;"_"&amp;E45</f>
        <v>Club Head_Patens</v>
      </c>
      <c r="H45" t="s">
        <v>1</v>
      </c>
      <c r="I45">
        <v>38621606</v>
      </c>
      <c r="J45">
        <v>29346746</v>
      </c>
      <c r="K45" s="3">
        <f>J45/I45*100</f>
        <v>75.98530729146789</v>
      </c>
      <c r="L45" s="4">
        <v>182084</v>
      </c>
      <c r="M45" s="4">
        <v>100452689</v>
      </c>
    </row>
    <row r="46" spans="1:13" x14ac:dyDescent="0.2">
      <c r="A46" t="s">
        <v>109</v>
      </c>
      <c r="B46" t="s">
        <v>37</v>
      </c>
      <c r="C46" t="s">
        <v>56</v>
      </c>
      <c r="D46" t="s">
        <v>144</v>
      </c>
      <c r="E46" t="s">
        <v>152</v>
      </c>
      <c r="F46" t="str">
        <f>C46&amp;"_"&amp;E46</f>
        <v>Aug_Tall</v>
      </c>
      <c r="G46" t="str">
        <f>D46&amp;"_"&amp;E46</f>
        <v>Club Head_Tall</v>
      </c>
      <c r="H46" t="s">
        <v>0</v>
      </c>
      <c r="I46">
        <v>86357942</v>
      </c>
      <c r="J46">
        <v>15455150</v>
      </c>
      <c r="K46" s="3">
        <f>J46/I46*100</f>
        <v>17.896616850827687</v>
      </c>
      <c r="L46" s="4">
        <v>871651</v>
      </c>
      <c r="M46" s="4">
        <v>404811859</v>
      </c>
    </row>
    <row r="47" spans="1:13" x14ac:dyDescent="0.2">
      <c r="A47" t="s">
        <v>110</v>
      </c>
      <c r="B47" t="s">
        <v>38</v>
      </c>
      <c r="C47" t="s">
        <v>56</v>
      </c>
      <c r="D47" t="s">
        <v>144</v>
      </c>
      <c r="E47" t="s">
        <v>152</v>
      </c>
      <c r="F47" t="str">
        <f>C47&amp;"_"&amp;E47</f>
        <v>Aug_Tall</v>
      </c>
      <c r="G47" t="str">
        <f>D47&amp;"_"&amp;E47</f>
        <v>Club Head_Tall</v>
      </c>
      <c r="H47" t="s">
        <v>1</v>
      </c>
      <c r="I47">
        <v>88628952</v>
      </c>
      <c r="J47">
        <v>68811036</v>
      </c>
      <c r="K47" s="3">
        <f>J47/I47*100</f>
        <v>77.639455784155047</v>
      </c>
      <c r="L47" s="4">
        <v>295699</v>
      </c>
      <c r="M47" s="4">
        <v>154637151</v>
      </c>
    </row>
    <row r="48" spans="1:13" x14ac:dyDescent="0.2">
      <c r="A48" t="s">
        <v>111</v>
      </c>
      <c r="B48" t="s">
        <v>132</v>
      </c>
      <c r="C48" t="s">
        <v>56</v>
      </c>
      <c r="D48" t="s">
        <v>145</v>
      </c>
      <c r="E48" t="s">
        <v>149</v>
      </c>
      <c r="F48" t="str">
        <f>C48&amp;"_"&amp;E48</f>
        <v>Aug_Bottom</v>
      </c>
      <c r="G48" t="str">
        <f>D48&amp;"_"&amp;E48</f>
        <v>Nelson_Bottom</v>
      </c>
      <c r="H48" t="s">
        <v>1</v>
      </c>
      <c r="I48">
        <v>39637178</v>
      </c>
      <c r="J48">
        <v>27305550</v>
      </c>
      <c r="K48" s="3">
        <f>J48/I48*100</f>
        <v>68.888733703494225</v>
      </c>
      <c r="L48" s="4">
        <v>202933</v>
      </c>
      <c r="M48" s="4">
        <v>110214787</v>
      </c>
    </row>
    <row r="49" spans="1:13" x14ac:dyDescent="0.2">
      <c r="A49" t="s">
        <v>112</v>
      </c>
      <c r="B49" t="s">
        <v>39</v>
      </c>
      <c r="C49" t="s">
        <v>56</v>
      </c>
      <c r="D49" t="s">
        <v>145</v>
      </c>
      <c r="E49" t="s">
        <v>150</v>
      </c>
      <c r="F49" t="str">
        <f>C49&amp;"_"&amp;E49</f>
        <v>Aug_Patens</v>
      </c>
      <c r="G49" t="str">
        <f>D49&amp;"_"&amp;E49</f>
        <v>Nelson_Patens</v>
      </c>
      <c r="H49" t="s">
        <v>0</v>
      </c>
      <c r="I49">
        <v>81233014</v>
      </c>
      <c r="J49">
        <v>27322210</v>
      </c>
      <c r="K49" s="3">
        <f>J49/I49*100</f>
        <v>33.634366933621344</v>
      </c>
      <c r="L49" s="4">
        <v>1015191</v>
      </c>
      <c r="M49" s="4">
        <v>568704937</v>
      </c>
    </row>
    <row r="50" spans="1:13" x14ac:dyDescent="0.2">
      <c r="A50" t="s">
        <v>113</v>
      </c>
      <c r="B50" t="s">
        <v>40</v>
      </c>
      <c r="C50" t="s">
        <v>56</v>
      </c>
      <c r="D50" t="s">
        <v>145</v>
      </c>
      <c r="E50" t="s">
        <v>150</v>
      </c>
      <c r="F50" t="str">
        <f>C50&amp;"_"&amp;E50</f>
        <v>Aug_Patens</v>
      </c>
      <c r="G50" t="str">
        <f>D50&amp;"_"&amp;E50</f>
        <v>Nelson_Patens</v>
      </c>
      <c r="H50" t="s">
        <v>1</v>
      </c>
      <c r="I50">
        <v>78448478</v>
      </c>
      <c r="J50">
        <v>56222035</v>
      </c>
      <c r="K50" s="3">
        <f>J50/I50*100</f>
        <v>71.667464345197359</v>
      </c>
      <c r="L50" s="4">
        <v>395215</v>
      </c>
      <c r="M50" s="4">
        <v>209263660</v>
      </c>
    </row>
    <row r="51" spans="1:13" x14ac:dyDescent="0.2">
      <c r="A51" t="s">
        <v>114</v>
      </c>
      <c r="B51" t="s">
        <v>41</v>
      </c>
      <c r="C51" t="s">
        <v>56</v>
      </c>
      <c r="D51" t="s">
        <v>145</v>
      </c>
      <c r="E51" t="s">
        <v>152</v>
      </c>
      <c r="F51" t="str">
        <f>C51&amp;"_"&amp;E51</f>
        <v>Aug_Tall</v>
      </c>
      <c r="G51" t="str">
        <f>D51&amp;"_"&amp;E51</f>
        <v>Nelson_Tall</v>
      </c>
      <c r="H51" t="s">
        <v>0</v>
      </c>
      <c r="I51">
        <v>105103502</v>
      </c>
      <c r="J51">
        <v>21436970</v>
      </c>
      <c r="K51" s="3">
        <f>J51/I51*100</f>
        <v>20.396056831674361</v>
      </c>
      <c r="L51" s="4">
        <v>1289971</v>
      </c>
      <c r="M51" s="4">
        <v>606094401</v>
      </c>
    </row>
    <row r="52" spans="1:13" x14ac:dyDescent="0.2">
      <c r="A52" t="s">
        <v>115</v>
      </c>
      <c r="B52" t="s">
        <v>42</v>
      </c>
      <c r="C52" t="s">
        <v>56</v>
      </c>
      <c r="D52" t="s">
        <v>145</v>
      </c>
      <c r="E52" t="s">
        <v>152</v>
      </c>
      <c r="F52" t="str">
        <f>C52&amp;"_"&amp;E52</f>
        <v>Aug_Tall</v>
      </c>
      <c r="G52" t="str">
        <f>D52&amp;"_"&amp;E52</f>
        <v>Nelson_Tall</v>
      </c>
      <c r="H52" t="s">
        <v>1</v>
      </c>
      <c r="I52">
        <v>41688844</v>
      </c>
      <c r="J52">
        <v>27498319</v>
      </c>
      <c r="K52" s="3">
        <f>J52/I52*100</f>
        <v>65.960857537810355</v>
      </c>
      <c r="L52" s="4">
        <v>134137</v>
      </c>
      <c r="M52" s="4">
        <v>66638990</v>
      </c>
    </row>
    <row r="53" spans="1:13" x14ac:dyDescent="0.2">
      <c r="A53" t="s">
        <v>116</v>
      </c>
      <c r="B53" t="s">
        <v>133</v>
      </c>
      <c r="C53" t="s">
        <v>56</v>
      </c>
      <c r="D53" t="s">
        <v>147</v>
      </c>
      <c r="E53" t="s">
        <v>149</v>
      </c>
      <c r="F53" t="str">
        <f>C53&amp;"_"&amp;E53</f>
        <v>Aug_Bottom</v>
      </c>
      <c r="G53" t="str">
        <f>D53&amp;"_"&amp;E53</f>
        <v>Sweeny_Bottom</v>
      </c>
      <c r="H53" t="s">
        <v>1</v>
      </c>
      <c r="I53">
        <v>33536748</v>
      </c>
      <c r="J53">
        <v>22512662</v>
      </c>
      <c r="K53" s="3">
        <f>J53/I53*100</f>
        <v>67.128339336896943</v>
      </c>
      <c r="L53" s="4">
        <v>161237</v>
      </c>
      <c r="M53" s="4">
        <v>84652579</v>
      </c>
    </row>
    <row r="54" spans="1:13" x14ac:dyDescent="0.2">
      <c r="A54" t="s">
        <v>117</v>
      </c>
      <c r="B54" t="s">
        <v>43</v>
      </c>
      <c r="C54" t="s">
        <v>56</v>
      </c>
      <c r="D54" t="s">
        <v>147</v>
      </c>
      <c r="E54" t="s">
        <v>150</v>
      </c>
      <c r="F54" t="str">
        <f>C54&amp;"_"&amp;E54</f>
        <v>Aug_Patens</v>
      </c>
      <c r="G54" t="str">
        <f>D54&amp;"_"&amp;E54</f>
        <v>Sweeny_Patens</v>
      </c>
      <c r="H54" t="s">
        <v>0</v>
      </c>
      <c r="I54">
        <v>112629466</v>
      </c>
      <c r="J54">
        <v>46755132</v>
      </c>
      <c r="K54" s="3">
        <f>J54/I54*100</f>
        <v>41.512344558217116</v>
      </c>
      <c r="L54" s="4">
        <v>1410480</v>
      </c>
      <c r="M54" s="4">
        <v>826653138</v>
      </c>
    </row>
    <row r="55" spans="1:13" x14ac:dyDescent="0.2">
      <c r="A55" t="s">
        <v>118</v>
      </c>
      <c r="B55" t="s">
        <v>44</v>
      </c>
      <c r="C55" t="s">
        <v>56</v>
      </c>
      <c r="D55" t="s">
        <v>147</v>
      </c>
      <c r="E55" t="s">
        <v>150</v>
      </c>
      <c r="F55" t="str">
        <f>C55&amp;"_"&amp;E55</f>
        <v>Aug_Patens</v>
      </c>
      <c r="G55" t="str">
        <f>D55&amp;"_"&amp;E55</f>
        <v>Sweeny_Patens</v>
      </c>
      <c r="H55" t="s">
        <v>1</v>
      </c>
      <c r="I55">
        <v>59813150</v>
      </c>
      <c r="J55">
        <v>42719131</v>
      </c>
      <c r="K55" s="3">
        <f>J55/I55*100</f>
        <v>71.420968465964435</v>
      </c>
      <c r="L55" s="4">
        <v>339566</v>
      </c>
      <c r="M55" s="4">
        <v>185300226</v>
      </c>
    </row>
    <row r="56" spans="1:13" x14ac:dyDescent="0.2">
      <c r="A56" t="s">
        <v>119</v>
      </c>
      <c r="B56" t="s">
        <v>45</v>
      </c>
      <c r="C56" t="s">
        <v>56</v>
      </c>
      <c r="D56" t="s">
        <v>147</v>
      </c>
      <c r="E56" t="s">
        <v>152</v>
      </c>
      <c r="F56" t="str">
        <f>C56&amp;"_"&amp;E56</f>
        <v>Aug_Tall</v>
      </c>
      <c r="G56" t="str">
        <f>D56&amp;"_"&amp;E56</f>
        <v>Sweeny_Tall</v>
      </c>
      <c r="H56" t="s">
        <v>0</v>
      </c>
      <c r="I56">
        <v>72584770</v>
      </c>
      <c r="J56">
        <v>7719155</v>
      </c>
      <c r="K56" s="3">
        <f>J56/I56*100</f>
        <v>10.634675841777828</v>
      </c>
      <c r="L56" s="4">
        <v>512663</v>
      </c>
      <c r="M56" s="4">
        <v>218914687</v>
      </c>
    </row>
    <row r="57" spans="1:13" x14ac:dyDescent="0.2">
      <c r="A57" t="s">
        <v>120</v>
      </c>
      <c r="B57" t="s">
        <v>46</v>
      </c>
      <c r="C57" t="s">
        <v>56</v>
      </c>
      <c r="D57" t="s">
        <v>147</v>
      </c>
      <c r="E57" t="s">
        <v>152</v>
      </c>
      <c r="F57" t="str">
        <f>C57&amp;"_"&amp;E57</f>
        <v>Aug_Tall</v>
      </c>
      <c r="G57" t="str">
        <f>D57&amp;"_"&amp;E57</f>
        <v>Sweeny_Tall</v>
      </c>
      <c r="H57" t="s">
        <v>1</v>
      </c>
      <c r="I57">
        <v>61860272</v>
      </c>
      <c r="J57">
        <v>44757672</v>
      </c>
      <c r="K57" s="3">
        <f>J57/I57*100</f>
        <v>72.352853540637511</v>
      </c>
      <c r="L57" s="4">
        <v>231411</v>
      </c>
      <c r="M57" s="4">
        <v>116737809</v>
      </c>
    </row>
    <row r="58" spans="1:13" x14ac:dyDescent="0.2">
      <c r="A58" t="s">
        <v>121</v>
      </c>
      <c r="B58" t="s">
        <v>47</v>
      </c>
      <c r="C58" t="s">
        <v>56</v>
      </c>
      <c r="D58" t="s">
        <v>146</v>
      </c>
      <c r="E58" t="s">
        <v>149</v>
      </c>
      <c r="F58" t="str">
        <f>C58&amp;"_"&amp;E58</f>
        <v>Aug_Bottom</v>
      </c>
      <c r="G58" t="str">
        <f>D58&amp;"_"&amp;E58</f>
        <v>West_Bottom</v>
      </c>
      <c r="H58" t="s">
        <v>0</v>
      </c>
      <c r="I58">
        <v>103418320</v>
      </c>
      <c r="J58">
        <v>22953025</v>
      </c>
      <c r="K58" s="3">
        <f>J58/I58*100</f>
        <v>22.194351058883957</v>
      </c>
      <c r="L58" s="4">
        <v>1194496</v>
      </c>
      <c r="M58" s="4">
        <v>594402420</v>
      </c>
    </row>
    <row r="59" spans="1:13" x14ac:dyDescent="0.2">
      <c r="A59" t="s">
        <v>122</v>
      </c>
      <c r="B59" t="s">
        <v>48</v>
      </c>
      <c r="C59" t="s">
        <v>56</v>
      </c>
      <c r="D59" t="s">
        <v>146</v>
      </c>
      <c r="E59" t="s">
        <v>149</v>
      </c>
      <c r="F59" t="str">
        <f>C59&amp;"_"&amp;E59</f>
        <v>Aug_Bottom</v>
      </c>
      <c r="G59" t="str">
        <f>D59&amp;"_"&amp;E59</f>
        <v>West_Bottom</v>
      </c>
      <c r="H59" t="s">
        <v>1</v>
      </c>
      <c r="I59">
        <v>49727544</v>
      </c>
      <c r="J59">
        <v>33080422</v>
      </c>
      <c r="K59" s="3">
        <f>J59/I59*100</f>
        <v>66.523337649653485</v>
      </c>
      <c r="L59" s="4">
        <v>239525</v>
      </c>
      <c r="M59" s="4">
        <v>124310126</v>
      </c>
    </row>
    <row r="60" spans="1:13" x14ac:dyDescent="0.2">
      <c r="A60" t="s">
        <v>123</v>
      </c>
      <c r="B60" t="s">
        <v>49</v>
      </c>
      <c r="C60" t="s">
        <v>56</v>
      </c>
      <c r="D60" t="s">
        <v>146</v>
      </c>
      <c r="E60" t="s">
        <v>150</v>
      </c>
      <c r="F60" t="str">
        <f>C60&amp;"_"&amp;E60</f>
        <v>Aug_Patens</v>
      </c>
      <c r="G60" t="str">
        <f>D60&amp;"_"&amp;E60</f>
        <v>West_Patens</v>
      </c>
      <c r="H60" t="s">
        <v>0</v>
      </c>
      <c r="I60">
        <v>89015680</v>
      </c>
      <c r="J60">
        <v>39965490</v>
      </c>
      <c r="K60" s="3">
        <f>J60/I60*100</f>
        <v>44.897134976669278</v>
      </c>
      <c r="L60" s="4">
        <v>1058992</v>
      </c>
      <c r="M60" s="4">
        <v>687199469</v>
      </c>
    </row>
    <row r="61" spans="1:13" x14ac:dyDescent="0.2">
      <c r="A61" t="s">
        <v>124</v>
      </c>
      <c r="B61" t="s">
        <v>50</v>
      </c>
      <c r="C61" t="s">
        <v>56</v>
      </c>
      <c r="D61" t="s">
        <v>146</v>
      </c>
      <c r="E61" t="s">
        <v>150</v>
      </c>
      <c r="F61" t="str">
        <f>C61&amp;"_"&amp;E61</f>
        <v>Aug_Patens</v>
      </c>
      <c r="G61" t="str">
        <f>D61&amp;"_"&amp;E61</f>
        <v>West_Patens</v>
      </c>
      <c r="H61" t="s">
        <v>1</v>
      </c>
      <c r="I61">
        <v>95824174</v>
      </c>
      <c r="J61">
        <v>75793749</v>
      </c>
      <c r="K61" s="3">
        <f>J61/I61*100</f>
        <v>79.096689108950741</v>
      </c>
      <c r="L61" s="4">
        <v>415988</v>
      </c>
      <c r="M61" s="4">
        <v>233366134</v>
      </c>
    </row>
    <row r="62" spans="1:13" x14ac:dyDescent="0.2">
      <c r="A62" t="s">
        <v>125</v>
      </c>
      <c r="B62" t="s">
        <v>51</v>
      </c>
      <c r="C62" t="s">
        <v>56</v>
      </c>
      <c r="D62" t="s">
        <v>146</v>
      </c>
      <c r="E62" t="s">
        <v>152</v>
      </c>
      <c r="F62" t="str">
        <f>C62&amp;"_"&amp;E62</f>
        <v>Aug_Tall</v>
      </c>
      <c r="G62" t="str">
        <f>D62&amp;"_"&amp;E62</f>
        <v>West_Tall</v>
      </c>
      <c r="H62" t="s">
        <v>0</v>
      </c>
      <c r="I62">
        <v>113857734</v>
      </c>
      <c r="J62">
        <v>21150141</v>
      </c>
      <c r="K62" s="3">
        <f>J62/I62*100</f>
        <v>18.575937054921539</v>
      </c>
      <c r="L62" s="4">
        <v>1400536</v>
      </c>
      <c r="M62" s="4">
        <v>621879309</v>
      </c>
    </row>
    <row r="63" spans="1:13" x14ac:dyDescent="0.2">
      <c r="A63" t="s">
        <v>126</v>
      </c>
      <c r="B63" t="s">
        <v>52</v>
      </c>
      <c r="C63" t="s">
        <v>56</v>
      </c>
      <c r="D63" t="s">
        <v>146</v>
      </c>
      <c r="E63" t="s">
        <v>152</v>
      </c>
      <c r="F63" t="str">
        <f>C63&amp;"_"&amp;E63</f>
        <v>Aug_Tall</v>
      </c>
      <c r="G63" t="str">
        <f>D63&amp;"_"&amp;E63</f>
        <v>West_Tall</v>
      </c>
      <c r="H63" t="s">
        <v>1</v>
      </c>
      <c r="I63">
        <v>57886942</v>
      </c>
      <c r="J63">
        <v>40107356</v>
      </c>
      <c r="K63" s="3">
        <f>J63/I63*100</f>
        <v>69.285670678544392</v>
      </c>
      <c r="L63" s="4">
        <v>234333</v>
      </c>
      <c r="M63" s="4">
        <v>119821328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19B9-E6F0-C74C-9AA8-FC366B37E30E}">
  <dimension ref="A1:J63"/>
  <sheetViews>
    <sheetView tabSelected="1" workbookViewId="0">
      <selection activeCell="P21" sqref="P21"/>
    </sheetView>
  </sheetViews>
  <sheetFormatPr baseColWidth="10" defaultRowHeight="16" x14ac:dyDescent="0.2"/>
  <cols>
    <col min="1" max="1" width="14" bestFit="1" customWidth="1"/>
    <col min="5" max="5" width="6" bestFit="1" customWidth="1"/>
    <col min="6" max="6" width="17.33203125" bestFit="1" customWidth="1"/>
    <col min="7" max="7" width="14" bestFit="1" customWidth="1"/>
    <col min="8" max="8" width="17.1640625" bestFit="1" customWidth="1"/>
    <col min="10" max="10" width="17.1640625" bestFit="1" customWidth="1"/>
  </cols>
  <sheetData>
    <row r="1" spans="1:10" x14ac:dyDescent="0.2">
      <c r="A1" t="s">
        <v>127</v>
      </c>
      <c r="B1" t="s">
        <v>53</v>
      </c>
      <c r="C1" t="s">
        <v>148</v>
      </c>
      <c r="D1" t="s">
        <v>151</v>
      </c>
      <c r="E1" t="s">
        <v>140</v>
      </c>
      <c r="F1" t="s">
        <v>137</v>
      </c>
      <c r="G1" t="s">
        <v>138</v>
      </c>
      <c r="H1" t="s">
        <v>139</v>
      </c>
      <c r="I1" t="s">
        <v>142</v>
      </c>
      <c r="J1" t="s">
        <v>143</v>
      </c>
    </row>
    <row r="2" spans="1:10" x14ac:dyDescent="0.2">
      <c r="A2" t="s">
        <v>65</v>
      </c>
      <c r="B2" t="s">
        <v>54</v>
      </c>
      <c r="C2" t="s">
        <v>144</v>
      </c>
      <c r="D2" t="s">
        <v>149</v>
      </c>
      <c r="E2" t="s">
        <v>0</v>
      </c>
      <c r="F2" s="4">
        <v>100415802</v>
      </c>
      <c r="G2" s="4">
        <v>22925632</v>
      </c>
      <c r="H2" s="3">
        <f>G2/F2*100</f>
        <v>22.830701486604667</v>
      </c>
      <c r="I2" s="4">
        <v>1240567</v>
      </c>
      <c r="J2" s="4">
        <v>569690371</v>
      </c>
    </row>
    <row r="3" spans="1:10" x14ac:dyDescent="0.2">
      <c r="A3" t="s">
        <v>66</v>
      </c>
      <c r="B3" t="s">
        <v>54</v>
      </c>
      <c r="C3" t="s">
        <v>144</v>
      </c>
      <c r="D3" t="s">
        <v>149</v>
      </c>
      <c r="E3" t="s">
        <v>1</v>
      </c>
      <c r="F3" s="4">
        <v>21822096</v>
      </c>
      <c r="G3" s="4">
        <v>15088656</v>
      </c>
      <c r="H3" s="3">
        <f>G3/F3*100</f>
        <v>69.143935577957322</v>
      </c>
      <c r="I3" s="4">
        <v>89761</v>
      </c>
      <c r="J3" s="4">
        <v>46054327</v>
      </c>
    </row>
    <row r="4" spans="1:10" x14ac:dyDescent="0.2">
      <c r="A4" t="s">
        <v>67</v>
      </c>
      <c r="B4" t="s">
        <v>54</v>
      </c>
      <c r="C4" t="s">
        <v>144</v>
      </c>
      <c r="D4" t="s">
        <v>150</v>
      </c>
      <c r="E4" t="s">
        <v>0</v>
      </c>
      <c r="F4" s="4">
        <v>85530616</v>
      </c>
      <c r="G4" s="4">
        <v>28494869</v>
      </c>
      <c r="H4" s="3">
        <f>G4/F4*100</f>
        <v>33.315402522062975</v>
      </c>
      <c r="I4" s="4">
        <v>1218469</v>
      </c>
      <c r="J4" s="4">
        <v>653768601</v>
      </c>
    </row>
    <row r="5" spans="1:10" x14ac:dyDescent="0.2">
      <c r="A5" t="s">
        <v>68</v>
      </c>
      <c r="B5" t="s">
        <v>54</v>
      </c>
      <c r="C5" t="s">
        <v>144</v>
      </c>
      <c r="D5" t="s">
        <v>150</v>
      </c>
      <c r="E5" t="s">
        <v>1</v>
      </c>
      <c r="F5" s="4">
        <v>25864552</v>
      </c>
      <c r="G5" s="4">
        <v>16916247</v>
      </c>
      <c r="H5" s="3">
        <f>G5/F5*100</f>
        <v>65.403208994302318</v>
      </c>
      <c r="I5" s="4">
        <v>115488</v>
      </c>
      <c r="J5" s="4">
        <v>59025934</v>
      </c>
    </row>
    <row r="6" spans="1:10" x14ac:dyDescent="0.2">
      <c r="A6" t="s">
        <v>69</v>
      </c>
      <c r="B6" t="s">
        <v>54</v>
      </c>
      <c r="C6" t="s">
        <v>144</v>
      </c>
      <c r="D6" t="s">
        <v>152</v>
      </c>
      <c r="E6" t="s">
        <v>1</v>
      </c>
      <c r="F6" s="4">
        <v>133443700</v>
      </c>
      <c r="G6" s="4">
        <v>29087805</v>
      </c>
      <c r="H6" s="3">
        <f>G6/F6*100</f>
        <v>21.797810612265696</v>
      </c>
      <c r="I6" s="4">
        <v>1557596</v>
      </c>
      <c r="J6" s="4">
        <v>712938448</v>
      </c>
    </row>
    <row r="7" spans="1:10" x14ac:dyDescent="0.2">
      <c r="A7" t="s">
        <v>70</v>
      </c>
      <c r="B7" t="s">
        <v>54</v>
      </c>
      <c r="C7" t="s">
        <v>144</v>
      </c>
      <c r="D7" t="s">
        <v>152</v>
      </c>
      <c r="E7" t="s">
        <v>1</v>
      </c>
      <c r="F7" s="4">
        <v>12044266</v>
      </c>
      <c r="G7" s="4">
        <v>7292049</v>
      </c>
      <c r="H7" s="3">
        <f>G7/F7*100</f>
        <v>60.543739236579462</v>
      </c>
      <c r="I7" s="4">
        <v>45099</v>
      </c>
      <c r="J7" s="4">
        <v>21825138</v>
      </c>
    </row>
    <row r="8" spans="1:10" x14ac:dyDescent="0.2">
      <c r="A8" t="s">
        <v>71</v>
      </c>
      <c r="B8" t="s">
        <v>54</v>
      </c>
      <c r="C8" t="s">
        <v>145</v>
      </c>
      <c r="D8" t="s">
        <v>149</v>
      </c>
      <c r="E8" t="s">
        <v>1</v>
      </c>
      <c r="F8" s="4">
        <v>19241118</v>
      </c>
      <c r="G8" s="4">
        <v>13841423</v>
      </c>
      <c r="H8" s="3">
        <f>G8/F8*100</f>
        <v>71.936687878531799</v>
      </c>
      <c r="I8" s="4">
        <v>81588</v>
      </c>
      <c r="J8" s="4">
        <v>45928790</v>
      </c>
    </row>
    <row r="9" spans="1:10" x14ac:dyDescent="0.2">
      <c r="A9" t="s">
        <v>72</v>
      </c>
      <c r="B9" t="s">
        <v>54</v>
      </c>
      <c r="C9" t="s">
        <v>145</v>
      </c>
      <c r="D9" t="s">
        <v>150</v>
      </c>
      <c r="E9" t="s">
        <v>0</v>
      </c>
      <c r="F9" s="4">
        <v>134039414</v>
      </c>
      <c r="G9" s="4">
        <v>53064903</v>
      </c>
      <c r="H9" s="3">
        <f>G9/F9*100</f>
        <v>39.589029388027612</v>
      </c>
      <c r="I9" s="4">
        <v>2076815</v>
      </c>
      <c r="J9" s="4">
        <v>1081978168</v>
      </c>
    </row>
    <row r="10" spans="1:10" x14ac:dyDescent="0.2">
      <c r="A10" t="s">
        <v>73</v>
      </c>
      <c r="B10" t="s">
        <v>54</v>
      </c>
      <c r="C10" t="s">
        <v>145</v>
      </c>
      <c r="D10" t="s">
        <v>150</v>
      </c>
      <c r="E10" t="s">
        <v>1</v>
      </c>
      <c r="F10" s="4">
        <v>20129856</v>
      </c>
      <c r="G10" s="4">
        <v>13370698</v>
      </c>
      <c r="H10" s="3">
        <f>G10/F10*100</f>
        <v>66.422223785406118</v>
      </c>
      <c r="I10" s="4">
        <v>85540</v>
      </c>
      <c r="J10" s="4">
        <v>43778098</v>
      </c>
    </row>
    <row r="11" spans="1:10" x14ac:dyDescent="0.2">
      <c r="A11" t="s">
        <v>74</v>
      </c>
      <c r="B11" t="s">
        <v>54</v>
      </c>
      <c r="C11" t="s">
        <v>145</v>
      </c>
      <c r="D11" t="s">
        <v>152</v>
      </c>
      <c r="E11" t="s">
        <v>1</v>
      </c>
      <c r="F11" s="4">
        <v>12490570</v>
      </c>
      <c r="G11" s="4">
        <v>7829814</v>
      </c>
      <c r="H11" s="3">
        <f>G11/F11*100</f>
        <v>62.68580216915641</v>
      </c>
      <c r="I11" s="4">
        <v>42246</v>
      </c>
      <c r="J11" s="4">
        <v>20616473</v>
      </c>
    </row>
    <row r="12" spans="1:10" x14ac:dyDescent="0.2">
      <c r="A12" t="s">
        <v>75</v>
      </c>
      <c r="B12" t="s">
        <v>54</v>
      </c>
      <c r="C12" t="s">
        <v>147</v>
      </c>
      <c r="D12" t="s">
        <v>149</v>
      </c>
      <c r="E12" t="s">
        <v>0</v>
      </c>
      <c r="F12" s="4">
        <v>90008630</v>
      </c>
      <c r="G12" s="4">
        <v>14451185</v>
      </c>
      <c r="H12" s="3">
        <f>G12/F12*100</f>
        <v>16.055332694209433</v>
      </c>
      <c r="I12" s="4">
        <v>975892</v>
      </c>
      <c r="J12" s="4">
        <v>412832222</v>
      </c>
    </row>
    <row r="13" spans="1:10" x14ac:dyDescent="0.2">
      <c r="A13" t="s">
        <v>76</v>
      </c>
      <c r="B13" t="s">
        <v>54</v>
      </c>
      <c r="C13" t="s">
        <v>147</v>
      </c>
      <c r="D13" t="s">
        <v>149</v>
      </c>
      <c r="E13" t="s">
        <v>1</v>
      </c>
      <c r="F13" s="4">
        <v>28382858</v>
      </c>
      <c r="G13" s="4">
        <v>18884081</v>
      </c>
      <c r="H13" s="3">
        <f>G13/F13*100</f>
        <v>66.533401956913579</v>
      </c>
      <c r="I13" s="4">
        <v>120960</v>
      </c>
      <c r="J13" s="4">
        <v>60202989</v>
      </c>
    </row>
    <row r="14" spans="1:10" x14ac:dyDescent="0.2">
      <c r="A14" t="s">
        <v>77</v>
      </c>
      <c r="B14" t="s">
        <v>54</v>
      </c>
      <c r="C14" t="s">
        <v>147</v>
      </c>
      <c r="D14" t="s">
        <v>150</v>
      </c>
      <c r="E14" t="s">
        <v>1</v>
      </c>
      <c r="F14" s="4">
        <v>27544636</v>
      </c>
      <c r="G14" s="4">
        <v>19858531</v>
      </c>
      <c r="H14" s="3">
        <f>G14/F14*100</f>
        <v>72.095819309429245</v>
      </c>
      <c r="I14" s="4">
        <v>150057</v>
      </c>
      <c r="J14" s="4">
        <v>81252524</v>
      </c>
    </row>
    <row r="15" spans="1:10" x14ac:dyDescent="0.2">
      <c r="A15" t="s">
        <v>78</v>
      </c>
      <c r="B15" t="s">
        <v>54</v>
      </c>
      <c r="C15" t="s">
        <v>147</v>
      </c>
      <c r="D15" t="s">
        <v>152</v>
      </c>
      <c r="E15" t="s">
        <v>1</v>
      </c>
      <c r="F15" s="4">
        <v>130395898</v>
      </c>
      <c r="G15" s="4">
        <v>25143376</v>
      </c>
      <c r="H15" s="3">
        <f>G15/F15*100</f>
        <v>19.282336626877633</v>
      </c>
      <c r="I15" s="4">
        <v>1499407</v>
      </c>
      <c r="J15" s="4">
        <v>650826283</v>
      </c>
    </row>
    <row r="16" spans="1:10" x14ac:dyDescent="0.2">
      <c r="A16" t="s">
        <v>79</v>
      </c>
      <c r="B16" t="s">
        <v>54</v>
      </c>
      <c r="C16" t="s">
        <v>147</v>
      </c>
      <c r="D16" t="s">
        <v>152</v>
      </c>
      <c r="E16" t="s">
        <v>1</v>
      </c>
      <c r="F16" s="4">
        <v>40372478</v>
      </c>
      <c r="G16" s="4">
        <v>27246826</v>
      </c>
      <c r="H16" s="3">
        <f>G16/F16*100</f>
        <v>67.488614397164326</v>
      </c>
      <c r="I16" s="4">
        <v>177429</v>
      </c>
      <c r="J16" s="4">
        <v>87070950</v>
      </c>
    </row>
    <row r="17" spans="1:10" x14ac:dyDescent="0.2">
      <c r="A17" t="s">
        <v>80</v>
      </c>
      <c r="B17" t="s">
        <v>54</v>
      </c>
      <c r="C17" t="s">
        <v>146</v>
      </c>
      <c r="D17" t="s">
        <v>149</v>
      </c>
      <c r="E17" t="s">
        <v>0</v>
      </c>
      <c r="F17" s="4">
        <v>65025222</v>
      </c>
      <c r="G17" s="4">
        <v>6534972</v>
      </c>
      <c r="H17" s="3">
        <f>G17/F17*100</f>
        <v>10.049903405174073</v>
      </c>
      <c r="I17" s="4">
        <v>442297</v>
      </c>
      <c r="J17" s="4">
        <v>186368294</v>
      </c>
    </row>
    <row r="18" spans="1:10" x14ac:dyDescent="0.2">
      <c r="A18" t="s">
        <v>81</v>
      </c>
      <c r="B18" t="s">
        <v>54</v>
      </c>
      <c r="C18" t="s">
        <v>146</v>
      </c>
      <c r="D18" t="s">
        <v>149</v>
      </c>
      <c r="E18" t="s">
        <v>1</v>
      </c>
      <c r="F18" s="4">
        <v>24241334</v>
      </c>
      <c r="G18" s="4">
        <v>16630521</v>
      </c>
      <c r="H18" s="3">
        <f>G18/F18*100</f>
        <v>68.603984417689219</v>
      </c>
      <c r="I18" s="4">
        <v>112614</v>
      </c>
      <c r="J18" s="4">
        <v>58280475</v>
      </c>
    </row>
    <row r="19" spans="1:10" x14ac:dyDescent="0.2">
      <c r="A19" t="s">
        <v>82</v>
      </c>
      <c r="B19" t="s">
        <v>54</v>
      </c>
      <c r="C19" t="s">
        <v>146</v>
      </c>
      <c r="D19" t="s">
        <v>150</v>
      </c>
      <c r="E19" t="s">
        <v>0</v>
      </c>
      <c r="F19" s="4">
        <v>70409704</v>
      </c>
      <c r="G19" s="4">
        <v>16977901</v>
      </c>
      <c r="H19" s="3">
        <f>G19/F19*100</f>
        <v>24.113012888109857</v>
      </c>
      <c r="I19" s="4">
        <v>904642</v>
      </c>
      <c r="J19" s="4">
        <v>447615636</v>
      </c>
    </row>
    <row r="20" spans="1:10" x14ac:dyDescent="0.2">
      <c r="A20" t="s">
        <v>83</v>
      </c>
      <c r="B20" t="s">
        <v>54</v>
      </c>
      <c r="C20" t="s">
        <v>146</v>
      </c>
      <c r="D20" t="s">
        <v>150</v>
      </c>
      <c r="E20" t="s">
        <v>1</v>
      </c>
      <c r="F20" s="4">
        <v>81255804</v>
      </c>
      <c r="G20" s="4">
        <v>59355691</v>
      </c>
      <c r="H20" s="3">
        <f>G20/F20*100</f>
        <v>73.047940058534152</v>
      </c>
      <c r="I20" s="4">
        <v>414406</v>
      </c>
      <c r="J20" s="4">
        <v>220643599</v>
      </c>
    </row>
    <row r="21" spans="1:10" x14ac:dyDescent="0.2">
      <c r="A21" t="s">
        <v>84</v>
      </c>
      <c r="B21" t="s">
        <v>54</v>
      </c>
      <c r="C21" t="s">
        <v>146</v>
      </c>
      <c r="D21" t="s">
        <v>152</v>
      </c>
      <c r="E21" t="s">
        <v>0</v>
      </c>
      <c r="F21" s="4">
        <v>105293256</v>
      </c>
      <c r="G21" s="4">
        <v>18113798</v>
      </c>
      <c r="H21" s="3">
        <f>G21/F21*100</f>
        <v>17.203189157717755</v>
      </c>
      <c r="I21" s="4">
        <v>1293887</v>
      </c>
      <c r="J21" s="4">
        <v>542784270</v>
      </c>
    </row>
    <row r="22" spans="1:10" x14ac:dyDescent="0.2">
      <c r="A22" t="s">
        <v>85</v>
      </c>
      <c r="B22" t="s">
        <v>54</v>
      </c>
      <c r="C22" t="s">
        <v>146</v>
      </c>
      <c r="D22" t="s">
        <v>152</v>
      </c>
      <c r="E22" t="s">
        <v>1</v>
      </c>
      <c r="F22" s="4">
        <v>43058564</v>
      </c>
      <c r="G22" s="4">
        <v>30028734</v>
      </c>
      <c r="H22" s="3">
        <f>G22/F22*100</f>
        <v>69.739283455899738</v>
      </c>
      <c r="I22" s="4">
        <v>199432</v>
      </c>
      <c r="J22" s="4">
        <v>104540858</v>
      </c>
    </row>
    <row r="23" spans="1:10" x14ac:dyDescent="0.2">
      <c r="A23" t="s">
        <v>86</v>
      </c>
      <c r="B23" t="s">
        <v>55</v>
      </c>
      <c r="C23" t="s">
        <v>144</v>
      </c>
      <c r="D23" t="s">
        <v>149</v>
      </c>
      <c r="E23" t="s">
        <v>0</v>
      </c>
      <c r="F23" s="4">
        <v>75200356</v>
      </c>
      <c r="G23" s="4">
        <v>10182755</v>
      </c>
      <c r="H23" s="3">
        <f>G23/F23*100</f>
        <v>13.540833503500968</v>
      </c>
      <c r="I23" s="4">
        <v>630025</v>
      </c>
      <c r="J23" s="4">
        <v>277868758</v>
      </c>
    </row>
    <row r="24" spans="1:10" x14ac:dyDescent="0.2">
      <c r="A24" t="s">
        <v>87</v>
      </c>
      <c r="B24" t="s">
        <v>55</v>
      </c>
      <c r="C24" t="s">
        <v>144</v>
      </c>
      <c r="D24" t="s">
        <v>149</v>
      </c>
      <c r="E24" t="s">
        <v>1</v>
      </c>
      <c r="F24" s="4">
        <v>17309794</v>
      </c>
      <c r="G24" s="4">
        <v>11599707</v>
      </c>
      <c r="H24" s="3">
        <f>G24/F24*100</f>
        <v>67.012391944121347</v>
      </c>
      <c r="I24" s="4">
        <v>75257</v>
      </c>
      <c r="J24" s="4">
        <v>36578203</v>
      </c>
    </row>
    <row r="25" spans="1:10" x14ac:dyDescent="0.2">
      <c r="A25" t="s">
        <v>88</v>
      </c>
      <c r="B25" t="s">
        <v>55</v>
      </c>
      <c r="C25" t="s">
        <v>144</v>
      </c>
      <c r="D25" t="s">
        <v>150</v>
      </c>
      <c r="E25" t="s">
        <v>0</v>
      </c>
      <c r="F25" s="4">
        <v>96816668</v>
      </c>
      <c r="G25" s="4">
        <v>41989746</v>
      </c>
      <c r="H25" s="3">
        <f>G25/F25*100</f>
        <v>43.370368829466429</v>
      </c>
      <c r="I25" s="4">
        <v>1178973</v>
      </c>
      <c r="J25" s="4">
        <v>747928568</v>
      </c>
    </row>
    <row r="26" spans="1:10" x14ac:dyDescent="0.2">
      <c r="A26" t="s">
        <v>89</v>
      </c>
      <c r="B26" s="2" t="s">
        <v>55</v>
      </c>
      <c r="C26" t="s">
        <v>144</v>
      </c>
      <c r="D26" t="s">
        <v>152</v>
      </c>
      <c r="E26" t="s">
        <v>1</v>
      </c>
      <c r="F26" s="4">
        <v>28060170</v>
      </c>
      <c r="G26" s="4">
        <v>20162457</v>
      </c>
      <c r="H26" s="3">
        <f>G26/F26*100</f>
        <v>71.854365101850775</v>
      </c>
      <c r="I26" s="4">
        <v>114925</v>
      </c>
      <c r="J26" s="4">
        <v>57586905</v>
      </c>
    </row>
    <row r="27" spans="1:10" x14ac:dyDescent="0.2">
      <c r="A27" t="s">
        <v>90</v>
      </c>
      <c r="B27" s="2" t="s">
        <v>55</v>
      </c>
      <c r="C27" t="s">
        <v>145</v>
      </c>
      <c r="D27" t="s">
        <v>149</v>
      </c>
      <c r="E27" t="s">
        <v>1</v>
      </c>
      <c r="F27" s="4">
        <v>13778592</v>
      </c>
      <c r="G27" s="4">
        <v>8423746</v>
      </c>
      <c r="H27" s="3">
        <f>G27/F27*100</f>
        <v>61.136478966791387</v>
      </c>
      <c r="I27" s="4">
        <v>76497</v>
      </c>
      <c r="J27" s="4">
        <v>37853946</v>
      </c>
    </row>
    <row r="28" spans="1:10" x14ac:dyDescent="0.2">
      <c r="A28" t="s">
        <v>91</v>
      </c>
      <c r="B28" t="s">
        <v>55</v>
      </c>
      <c r="C28" t="s">
        <v>145</v>
      </c>
      <c r="D28" t="s">
        <v>150</v>
      </c>
      <c r="E28" t="s">
        <v>0</v>
      </c>
      <c r="F28" s="4">
        <v>88465012</v>
      </c>
      <c r="G28" s="4">
        <v>22922692</v>
      </c>
      <c r="H28" s="3">
        <f>G28/F28*100</f>
        <v>25.911590901044583</v>
      </c>
      <c r="I28" s="4">
        <v>990421</v>
      </c>
      <c r="J28" s="4">
        <v>521635918</v>
      </c>
    </row>
    <row r="29" spans="1:10" x14ac:dyDescent="0.2">
      <c r="A29" t="s">
        <v>92</v>
      </c>
      <c r="B29" t="s">
        <v>55</v>
      </c>
      <c r="C29" t="s">
        <v>145</v>
      </c>
      <c r="D29" t="s">
        <v>150</v>
      </c>
      <c r="E29" t="s">
        <v>1</v>
      </c>
      <c r="F29" s="4">
        <v>34818974</v>
      </c>
      <c r="G29" s="4">
        <v>24294786</v>
      </c>
      <c r="H29" s="3">
        <f>G29/F29*100</f>
        <v>69.774560272798396</v>
      </c>
      <c r="I29" s="4">
        <v>156074</v>
      </c>
      <c r="J29" s="4">
        <v>80028588</v>
      </c>
    </row>
    <row r="30" spans="1:10" x14ac:dyDescent="0.2">
      <c r="A30" t="s">
        <v>93</v>
      </c>
      <c r="B30" t="s">
        <v>55</v>
      </c>
      <c r="C30" t="s">
        <v>145</v>
      </c>
      <c r="D30" t="s">
        <v>152</v>
      </c>
      <c r="E30" t="s">
        <v>0</v>
      </c>
      <c r="F30" s="4">
        <v>96799140</v>
      </c>
      <c r="G30" s="4">
        <v>18744641</v>
      </c>
      <c r="H30" s="3">
        <f>G30/F30*100</f>
        <v>19.36447059343709</v>
      </c>
      <c r="I30" s="4">
        <v>1004779</v>
      </c>
      <c r="J30" s="4">
        <v>485408806</v>
      </c>
    </row>
    <row r="31" spans="1:10" x14ac:dyDescent="0.2">
      <c r="A31" t="s">
        <v>94</v>
      </c>
      <c r="B31" t="s">
        <v>55</v>
      </c>
      <c r="C31" t="s">
        <v>145</v>
      </c>
      <c r="D31" t="s">
        <v>152</v>
      </c>
      <c r="E31" t="s">
        <v>1</v>
      </c>
      <c r="F31" s="4">
        <v>17917496</v>
      </c>
      <c r="G31" s="4">
        <v>13174452</v>
      </c>
      <c r="H31" s="3">
        <f>G31/F31*100</f>
        <v>73.528421605340384</v>
      </c>
      <c r="I31" s="4">
        <v>70278</v>
      </c>
      <c r="J31" s="4">
        <v>36100540</v>
      </c>
    </row>
    <row r="32" spans="1:10" x14ac:dyDescent="0.2">
      <c r="A32" t="s">
        <v>95</v>
      </c>
      <c r="B32" t="s">
        <v>55</v>
      </c>
      <c r="C32" t="s">
        <v>147</v>
      </c>
      <c r="D32" t="s">
        <v>149</v>
      </c>
      <c r="E32" t="s">
        <v>0</v>
      </c>
      <c r="F32" s="4">
        <v>78152220</v>
      </c>
      <c r="G32" s="4">
        <v>9768683</v>
      </c>
      <c r="H32" s="3">
        <f>G32/F32*100</f>
        <v>12.499559193584009</v>
      </c>
      <c r="I32" s="4">
        <v>666091</v>
      </c>
      <c r="J32" s="4">
        <v>286267336</v>
      </c>
    </row>
    <row r="33" spans="1:10" x14ac:dyDescent="0.2">
      <c r="A33" t="s">
        <v>96</v>
      </c>
      <c r="B33" t="s">
        <v>55</v>
      </c>
      <c r="C33" t="s">
        <v>147</v>
      </c>
      <c r="D33" t="s">
        <v>149</v>
      </c>
      <c r="E33" t="s">
        <v>1</v>
      </c>
      <c r="F33" s="4">
        <v>73010002</v>
      </c>
      <c r="G33" s="4">
        <v>49142279</v>
      </c>
      <c r="H33" s="3">
        <f>G33/F33*100</f>
        <v>67.308968160280287</v>
      </c>
      <c r="I33" s="4">
        <v>372290</v>
      </c>
      <c r="J33" s="4">
        <v>187083108</v>
      </c>
    </row>
    <row r="34" spans="1:10" x14ac:dyDescent="0.2">
      <c r="A34" t="s">
        <v>97</v>
      </c>
      <c r="B34" t="s">
        <v>55</v>
      </c>
      <c r="C34" t="s">
        <v>147</v>
      </c>
      <c r="D34" t="s">
        <v>150</v>
      </c>
      <c r="E34" t="s">
        <v>0</v>
      </c>
      <c r="F34" s="4">
        <v>94521992</v>
      </c>
      <c r="G34" s="4">
        <v>33317923</v>
      </c>
      <c r="H34" s="3">
        <f>G34/F34*100</f>
        <v>35.248858276283471</v>
      </c>
      <c r="I34" s="4">
        <v>1378126</v>
      </c>
      <c r="J34" s="4">
        <v>746497291</v>
      </c>
    </row>
    <row r="35" spans="1:10" x14ac:dyDescent="0.2">
      <c r="A35" t="s">
        <v>98</v>
      </c>
      <c r="B35" t="s">
        <v>55</v>
      </c>
      <c r="C35" t="s">
        <v>147</v>
      </c>
      <c r="D35" t="s">
        <v>150</v>
      </c>
      <c r="E35" t="s">
        <v>1</v>
      </c>
      <c r="F35" s="4">
        <v>24231386</v>
      </c>
      <c r="G35" s="4">
        <v>16558889</v>
      </c>
      <c r="H35" s="3">
        <f>G35/F35*100</f>
        <v>68.336532627559976</v>
      </c>
      <c r="I35" s="4">
        <v>142394</v>
      </c>
      <c r="J35" s="4">
        <v>74711510</v>
      </c>
    </row>
    <row r="36" spans="1:10" x14ac:dyDescent="0.2">
      <c r="A36" t="s">
        <v>99</v>
      </c>
      <c r="B36" t="s">
        <v>55</v>
      </c>
      <c r="C36" t="s">
        <v>147</v>
      </c>
      <c r="D36" t="s">
        <v>152</v>
      </c>
      <c r="E36" t="s">
        <v>0</v>
      </c>
      <c r="F36" s="4">
        <v>67479886</v>
      </c>
      <c r="G36" s="4">
        <v>10257193</v>
      </c>
      <c r="H36" s="3">
        <f>G36/F36*100</f>
        <v>15.20037096683892</v>
      </c>
      <c r="I36" s="4">
        <v>482871</v>
      </c>
      <c r="J36" s="4">
        <v>244833364</v>
      </c>
    </row>
    <row r="37" spans="1:10" x14ac:dyDescent="0.2">
      <c r="A37" t="s">
        <v>100</v>
      </c>
      <c r="B37" t="s">
        <v>55</v>
      </c>
      <c r="C37" t="s">
        <v>147</v>
      </c>
      <c r="D37" t="s">
        <v>152</v>
      </c>
      <c r="E37" t="s">
        <v>1</v>
      </c>
      <c r="F37" s="4">
        <v>54421602</v>
      </c>
      <c r="G37" s="4">
        <v>35362380</v>
      </c>
      <c r="H37" s="3">
        <f>G37/F37*100</f>
        <v>64.978572295611585</v>
      </c>
      <c r="I37" s="4">
        <v>64915</v>
      </c>
      <c r="J37" s="4">
        <v>29958092</v>
      </c>
    </row>
    <row r="38" spans="1:10" x14ac:dyDescent="0.2">
      <c r="A38" t="s">
        <v>101</v>
      </c>
      <c r="B38" t="s">
        <v>55</v>
      </c>
      <c r="C38" t="s">
        <v>146</v>
      </c>
      <c r="D38" t="s">
        <v>149</v>
      </c>
      <c r="E38" t="s">
        <v>0</v>
      </c>
      <c r="F38" s="4">
        <v>100779060</v>
      </c>
      <c r="G38" s="4">
        <v>23008319</v>
      </c>
      <c r="H38" s="3">
        <f>G38/F38*100</f>
        <v>22.830456049103852</v>
      </c>
      <c r="I38" s="4">
        <v>1263825</v>
      </c>
      <c r="J38" s="4">
        <v>622218571</v>
      </c>
    </row>
    <row r="39" spans="1:10" x14ac:dyDescent="0.2">
      <c r="A39" t="s">
        <v>102</v>
      </c>
      <c r="B39" t="s">
        <v>55</v>
      </c>
      <c r="C39" t="s">
        <v>146</v>
      </c>
      <c r="D39" t="s">
        <v>149</v>
      </c>
      <c r="E39" t="s">
        <v>1</v>
      </c>
      <c r="F39" s="4">
        <v>13981504</v>
      </c>
      <c r="G39" s="4">
        <v>8438888</v>
      </c>
      <c r="H39" s="3">
        <f>G39/F39*100</f>
        <v>60.357512324854326</v>
      </c>
      <c r="I39" s="4">
        <v>64476</v>
      </c>
      <c r="J39" s="4">
        <v>31780901</v>
      </c>
    </row>
    <row r="40" spans="1:10" x14ac:dyDescent="0.2">
      <c r="A40" t="s">
        <v>103</v>
      </c>
      <c r="B40" t="s">
        <v>55</v>
      </c>
      <c r="C40" t="s">
        <v>146</v>
      </c>
      <c r="D40" t="s">
        <v>150</v>
      </c>
      <c r="E40" t="s">
        <v>1</v>
      </c>
      <c r="F40" s="4">
        <v>54918420</v>
      </c>
      <c r="G40" s="4">
        <v>37921775</v>
      </c>
      <c r="H40" s="3">
        <f>G40/F40*100</f>
        <v>69.051103436697559</v>
      </c>
      <c r="I40" s="4">
        <v>272470</v>
      </c>
      <c r="J40" s="4">
        <v>140125764</v>
      </c>
    </row>
    <row r="41" spans="1:10" x14ac:dyDescent="0.2">
      <c r="A41" t="s">
        <v>104</v>
      </c>
      <c r="B41" t="s">
        <v>55</v>
      </c>
      <c r="C41" t="s">
        <v>146</v>
      </c>
      <c r="D41" t="s">
        <v>152</v>
      </c>
      <c r="E41" t="s">
        <v>0</v>
      </c>
      <c r="F41" s="4">
        <v>93969028</v>
      </c>
      <c r="G41" s="4">
        <v>11682370</v>
      </c>
      <c r="H41" s="3">
        <f>G41/F41*100</f>
        <v>12.432149452477043</v>
      </c>
      <c r="I41" s="4">
        <v>655180</v>
      </c>
      <c r="J41" s="4">
        <v>312622016</v>
      </c>
    </row>
    <row r="42" spans="1:10" x14ac:dyDescent="0.2">
      <c r="A42" t="s">
        <v>105</v>
      </c>
      <c r="B42" t="s">
        <v>55</v>
      </c>
      <c r="C42" t="s">
        <v>146</v>
      </c>
      <c r="D42" t="s">
        <v>152</v>
      </c>
      <c r="E42" t="s">
        <v>1</v>
      </c>
      <c r="F42" s="4">
        <v>40735002</v>
      </c>
      <c r="G42" s="4">
        <v>27885163</v>
      </c>
      <c r="H42" s="3">
        <f>G42/F42*100</f>
        <v>68.455042668219335</v>
      </c>
      <c r="I42" s="4">
        <v>181266</v>
      </c>
      <c r="J42" s="4">
        <v>91803111</v>
      </c>
    </row>
    <row r="43" spans="1:10" x14ac:dyDescent="0.2">
      <c r="A43" t="s">
        <v>106</v>
      </c>
      <c r="B43" t="s">
        <v>56</v>
      </c>
      <c r="C43" t="s">
        <v>144</v>
      </c>
      <c r="D43" t="s">
        <v>149</v>
      </c>
      <c r="E43" t="s">
        <v>0</v>
      </c>
      <c r="F43" s="4">
        <v>59170288</v>
      </c>
      <c r="G43" s="4">
        <v>6617728</v>
      </c>
      <c r="H43" s="3">
        <f>G43/F43*100</f>
        <v>11.184207857835677</v>
      </c>
      <c r="I43" s="4">
        <v>417769</v>
      </c>
      <c r="J43" s="4">
        <v>178038267</v>
      </c>
    </row>
    <row r="44" spans="1:10" x14ac:dyDescent="0.2">
      <c r="A44" t="s">
        <v>107</v>
      </c>
      <c r="B44" t="s">
        <v>56</v>
      </c>
      <c r="C44" t="s">
        <v>144</v>
      </c>
      <c r="D44" t="s">
        <v>150</v>
      </c>
      <c r="E44" t="s">
        <v>0</v>
      </c>
      <c r="F44" s="4">
        <v>113217452</v>
      </c>
      <c r="G44" s="4">
        <v>54891791</v>
      </c>
      <c r="H44" s="3">
        <f>G44/F44*100</f>
        <v>48.483506765370414</v>
      </c>
      <c r="I44" s="4">
        <v>1887473</v>
      </c>
      <c r="J44" s="4">
        <v>1105591220</v>
      </c>
    </row>
    <row r="45" spans="1:10" x14ac:dyDescent="0.2">
      <c r="A45" t="s">
        <v>108</v>
      </c>
      <c r="B45" t="s">
        <v>56</v>
      </c>
      <c r="C45" t="s">
        <v>144</v>
      </c>
      <c r="D45" t="s">
        <v>150</v>
      </c>
      <c r="E45" t="s">
        <v>1</v>
      </c>
      <c r="F45" s="4">
        <v>38621606</v>
      </c>
      <c r="G45" s="4">
        <v>29346746</v>
      </c>
      <c r="H45" s="3">
        <f>G45/F45*100</f>
        <v>75.98530729146789</v>
      </c>
      <c r="I45" s="4">
        <v>182084</v>
      </c>
      <c r="J45" s="4">
        <v>100452689</v>
      </c>
    </row>
    <row r="46" spans="1:10" x14ac:dyDescent="0.2">
      <c r="A46" t="s">
        <v>109</v>
      </c>
      <c r="B46" t="s">
        <v>56</v>
      </c>
      <c r="C46" t="s">
        <v>144</v>
      </c>
      <c r="D46" t="s">
        <v>152</v>
      </c>
      <c r="E46" t="s">
        <v>0</v>
      </c>
      <c r="F46" s="4">
        <v>86357942</v>
      </c>
      <c r="G46" s="4">
        <v>15455150</v>
      </c>
      <c r="H46" s="3">
        <f>G46/F46*100</f>
        <v>17.896616850827687</v>
      </c>
      <c r="I46" s="4">
        <v>871651</v>
      </c>
      <c r="J46" s="4">
        <v>404811859</v>
      </c>
    </row>
    <row r="47" spans="1:10" x14ac:dyDescent="0.2">
      <c r="A47" t="s">
        <v>110</v>
      </c>
      <c r="B47" t="s">
        <v>56</v>
      </c>
      <c r="C47" t="s">
        <v>144</v>
      </c>
      <c r="D47" t="s">
        <v>152</v>
      </c>
      <c r="E47" t="s">
        <v>1</v>
      </c>
      <c r="F47" s="4">
        <v>88628952</v>
      </c>
      <c r="G47" s="4">
        <v>68811036</v>
      </c>
      <c r="H47" s="3">
        <f>G47/F47*100</f>
        <v>77.639455784155047</v>
      </c>
      <c r="I47" s="4">
        <v>295699</v>
      </c>
      <c r="J47" s="4">
        <v>154637151</v>
      </c>
    </row>
    <row r="48" spans="1:10" x14ac:dyDescent="0.2">
      <c r="A48" t="s">
        <v>111</v>
      </c>
      <c r="B48" t="s">
        <v>56</v>
      </c>
      <c r="C48" t="s">
        <v>145</v>
      </c>
      <c r="D48" t="s">
        <v>149</v>
      </c>
      <c r="E48" t="s">
        <v>1</v>
      </c>
      <c r="F48" s="4">
        <v>39637178</v>
      </c>
      <c r="G48" s="4">
        <v>27305550</v>
      </c>
      <c r="H48" s="3">
        <f>G48/F48*100</f>
        <v>68.888733703494225</v>
      </c>
      <c r="I48" s="4">
        <v>202933</v>
      </c>
      <c r="J48" s="4">
        <v>110214787</v>
      </c>
    </row>
    <row r="49" spans="1:10" x14ac:dyDescent="0.2">
      <c r="A49" t="s">
        <v>112</v>
      </c>
      <c r="B49" t="s">
        <v>56</v>
      </c>
      <c r="C49" t="s">
        <v>145</v>
      </c>
      <c r="D49" t="s">
        <v>150</v>
      </c>
      <c r="E49" t="s">
        <v>0</v>
      </c>
      <c r="F49" s="4">
        <v>81233014</v>
      </c>
      <c r="G49" s="4">
        <v>27322210</v>
      </c>
      <c r="H49" s="3">
        <f>G49/F49*100</f>
        <v>33.634366933621344</v>
      </c>
      <c r="I49" s="4">
        <v>1015191</v>
      </c>
      <c r="J49" s="4">
        <v>568704937</v>
      </c>
    </row>
    <row r="50" spans="1:10" x14ac:dyDescent="0.2">
      <c r="A50" t="s">
        <v>113</v>
      </c>
      <c r="B50" t="s">
        <v>56</v>
      </c>
      <c r="C50" t="s">
        <v>145</v>
      </c>
      <c r="D50" t="s">
        <v>150</v>
      </c>
      <c r="E50" t="s">
        <v>1</v>
      </c>
      <c r="F50" s="4">
        <v>78448478</v>
      </c>
      <c r="G50" s="4">
        <v>56222035</v>
      </c>
      <c r="H50" s="3">
        <f>G50/F50*100</f>
        <v>71.667464345197359</v>
      </c>
      <c r="I50" s="4">
        <v>395215</v>
      </c>
      <c r="J50" s="4">
        <v>209263660</v>
      </c>
    </row>
    <row r="51" spans="1:10" x14ac:dyDescent="0.2">
      <c r="A51" t="s">
        <v>114</v>
      </c>
      <c r="B51" t="s">
        <v>56</v>
      </c>
      <c r="C51" t="s">
        <v>145</v>
      </c>
      <c r="D51" t="s">
        <v>152</v>
      </c>
      <c r="E51" t="s">
        <v>0</v>
      </c>
      <c r="F51" s="4">
        <v>105103502</v>
      </c>
      <c r="G51" s="4">
        <v>21436970</v>
      </c>
      <c r="H51" s="3">
        <f>G51/F51*100</f>
        <v>20.396056831674361</v>
      </c>
      <c r="I51" s="4">
        <v>1289971</v>
      </c>
      <c r="J51" s="4">
        <v>606094401</v>
      </c>
    </row>
    <row r="52" spans="1:10" x14ac:dyDescent="0.2">
      <c r="A52" t="s">
        <v>115</v>
      </c>
      <c r="B52" t="s">
        <v>56</v>
      </c>
      <c r="C52" t="s">
        <v>145</v>
      </c>
      <c r="D52" t="s">
        <v>152</v>
      </c>
      <c r="E52" t="s">
        <v>1</v>
      </c>
      <c r="F52" s="4">
        <v>41688844</v>
      </c>
      <c r="G52" s="4">
        <v>27498319</v>
      </c>
      <c r="H52" s="3">
        <f>G52/F52*100</f>
        <v>65.960857537810355</v>
      </c>
      <c r="I52" s="4">
        <v>134137</v>
      </c>
      <c r="J52" s="4">
        <v>66638990</v>
      </c>
    </row>
    <row r="53" spans="1:10" x14ac:dyDescent="0.2">
      <c r="A53" t="s">
        <v>116</v>
      </c>
      <c r="B53" t="s">
        <v>56</v>
      </c>
      <c r="C53" t="s">
        <v>147</v>
      </c>
      <c r="D53" t="s">
        <v>149</v>
      </c>
      <c r="E53" t="s">
        <v>1</v>
      </c>
      <c r="F53" s="4">
        <v>33536748</v>
      </c>
      <c r="G53" s="4">
        <v>22512662</v>
      </c>
      <c r="H53" s="3">
        <f>G53/F53*100</f>
        <v>67.128339336896943</v>
      </c>
      <c r="I53" s="4">
        <v>161237</v>
      </c>
      <c r="J53" s="4">
        <v>84652579</v>
      </c>
    </row>
    <row r="54" spans="1:10" x14ac:dyDescent="0.2">
      <c r="A54" t="s">
        <v>117</v>
      </c>
      <c r="B54" t="s">
        <v>56</v>
      </c>
      <c r="C54" t="s">
        <v>147</v>
      </c>
      <c r="D54" t="s">
        <v>150</v>
      </c>
      <c r="E54" t="s">
        <v>0</v>
      </c>
      <c r="F54" s="4">
        <v>112629466</v>
      </c>
      <c r="G54" s="4">
        <v>46755132</v>
      </c>
      <c r="H54" s="3">
        <f>G54/F54*100</f>
        <v>41.512344558217116</v>
      </c>
      <c r="I54" s="4">
        <v>1410480</v>
      </c>
      <c r="J54" s="4">
        <v>826653138</v>
      </c>
    </row>
    <row r="55" spans="1:10" x14ac:dyDescent="0.2">
      <c r="A55" t="s">
        <v>118</v>
      </c>
      <c r="B55" t="s">
        <v>56</v>
      </c>
      <c r="C55" t="s">
        <v>147</v>
      </c>
      <c r="D55" t="s">
        <v>150</v>
      </c>
      <c r="E55" t="s">
        <v>1</v>
      </c>
      <c r="F55" s="4">
        <v>59813150</v>
      </c>
      <c r="G55" s="4">
        <v>42719131</v>
      </c>
      <c r="H55" s="3">
        <f>G55/F55*100</f>
        <v>71.420968465964435</v>
      </c>
      <c r="I55" s="4">
        <v>339566</v>
      </c>
      <c r="J55" s="4">
        <v>185300226</v>
      </c>
    </row>
    <row r="56" spans="1:10" x14ac:dyDescent="0.2">
      <c r="A56" t="s">
        <v>119</v>
      </c>
      <c r="B56" t="s">
        <v>56</v>
      </c>
      <c r="C56" t="s">
        <v>147</v>
      </c>
      <c r="D56" t="s">
        <v>152</v>
      </c>
      <c r="E56" t="s">
        <v>0</v>
      </c>
      <c r="F56" s="4">
        <v>72584770</v>
      </c>
      <c r="G56" s="4">
        <v>7719155</v>
      </c>
      <c r="H56" s="3">
        <f>G56/F56*100</f>
        <v>10.634675841777828</v>
      </c>
      <c r="I56" s="4">
        <v>512663</v>
      </c>
      <c r="J56" s="4">
        <v>218914687</v>
      </c>
    </row>
    <row r="57" spans="1:10" x14ac:dyDescent="0.2">
      <c r="A57" t="s">
        <v>120</v>
      </c>
      <c r="B57" t="s">
        <v>56</v>
      </c>
      <c r="C57" t="s">
        <v>147</v>
      </c>
      <c r="D57" t="s">
        <v>152</v>
      </c>
      <c r="E57" t="s">
        <v>1</v>
      </c>
      <c r="F57" s="4">
        <v>61860272</v>
      </c>
      <c r="G57" s="4">
        <v>44757672</v>
      </c>
      <c r="H57" s="3">
        <f>G57/F57*100</f>
        <v>72.352853540637511</v>
      </c>
      <c r="I57" s="4">
        <v>231411</v>
      </c>
      <c r="J57" s="4">
        <v>116737809</v>
      </c>
    </row>
    <row r="58" spans="1:10" x14ac:dyDescent="0.2">
      <c r="A58" t="s">
        <v>121</v>
      </c>
      <c r="B58" t="s">
        <v>56</v>
      </c>
      <c r="C58" t="s">
        <v>146</v>
      </c>
      <c r="D58" t="s">
        <v>149</v>
      </c>
      <c r="E58" t="s">
        <v>0</v>
      </c>
      <c r="F58" s="4">
        <v>103418320</v>
      </c>
      <c r="G58" s="4">
        <v>22953025</v>
      </c>
      <c r="H58" s="3">
        <f>G58/F58*100</f>
        <v>22.194351058883957</v>
      </c>
      <c r="I58" s="4">
        <v>1194496</v>
      </c>
      <c r="J58" s="4">
        <v>594402420</v>
      </c>
    </row>
    <row r="59" spans="1:10" x14ac:dyDescent="0.2">
      <c r="A59" t="s">
        <v>122</v>
      </c>
      <c r="B59" t="s">
        <v>56</v>
      </c>
      <c r="C59" t="s">
        <v>146</v>
      </c>
      <c r="D59" t="s">
        <v>149</v>
      </c>
      <c r="E59" t="s">
        <v>1</v>
      </c>
      <c r="F59" s="4">
        <v>49727544</v>
      </c>
      <c r="G59" s="4">
        <v>33080422</v>
      </c>
      <c r="H59" s="3">
        <f>G59/F59*100</f>
        <v>66.523337649653485</v>
      </c>
      <c r="I59" s="4">
        <v>239525</v>
      </c>
      <c r="J59" s="4">
        <v>124310126</v>
      </c>
    </row>
    <row r="60" spans="1:10" x14ac:dyDescent="0.2">
      <c r="A60" t="s">
        <v>123</v>
      </c>
      <c r="B60" t="s">
        <v>56</v>
      </c>
      <c r="C60" t="s">
        <v>146</v>
      </c>
      <c r="D60" t="s">
        <v>150</v>
      </c>
      <c r="E60" t="s">
        <v>0</v>
      </c>
      <c r="F60" s="4">
        <v>89015680</v>
      </c>
      <c r="G60" s="4">
        <v>39965490</v>
      </c>
      <c r="H60" s="3">
        <f>G60/F60*100</f>
        <v>44.897134976669278</v>
      </c>
      <c r="I60" s="4">
        <v>1058992</v>
      </c>
      <c r="J60" s="4">
        <v>687199469</v>
      </c>
    </row>
    <row r="61" spans="1:10" x14ac:dyDescent="0.2">
      <c r="A61" t="s">
        <v>124</v>
      </c>
      <c r="B61" t="s">
        <v>56</v>
      </c>
      <c r="C61" t="s">
        <v>146</v>
      </c>
      <c r="D61" t="s">
        <v>150</v>
      </c>
      <c r="E61" t="s">
        <v>1</v>
      </c>
      <c r="F61" s="4">
        <v>95824174</v>
      </c>
      <c r="G61" s="4">
        <v>75793749</v>
      </c>
      <c r="H61" s="3">
        <f>G61/F61*100</f>
        <v>79.096689108950741</v>
      </c>
      <c r="I61" s="4">
        <v>415988</v>
      </c>
      <c r="J61" s="4">
        <v>233366134</v>
      </c>
    </row>
    <row r="62" spans="1:10" x14ac:dyDescent="0.2">
      <c r="A62" t="s">
        <v>125</v>
      </c>
      <c r="B62" t="s">
        <v>56</v>
      </c>
      <c r="C62" t="s">
        <v>146</v>
      </c>
      <c r="D62" t="s">
        <v>152</v>
      </c>
      <c r="E62" t="s">
        <v>0</v>
      </c>
      <c r="F62" s="4">
        <v>113857734</v>
      </c>
      <c r="G62" s="4">
        <v>21150141</v>
      </c>
      <c r="H62" s="3">
        <f>G62/F62*100</f>
        <v>18.575937054921539</v>
      </c>
      <c r="I62" s="4">
        <v>1400536</v>
      </c>
      <c r="J62" s="4">
        <v>621879309</v>
      </c>
    </row>
    <row r="63" spans="1:10" x14ac:dyDescent="0.2">
      <c r="A63" t="s">
        <v>126</v>
      </c>
      <c r="B63" t="s">
        <v>56</v>
      </c>
      <c r="C63" t="s">
        <v>146</v>
      </c>
      <c r="D63" t="s">
        <v>152</v>
      </c>
      <c r="E63" t="s">
        <v>1</v>
      </c>
      <c r="F63" s="4">
        <v>57886942</v>
      </c>
      <c r="G63" s="4">
        <v>40107356</v>
      </c>
      <c r="H63" s="3">
        <f>G63/F63*100</f>
        <v>69.285670678544392</v>
      </c>
      <c r="I63" s="4">
        <v>234333</v>
      </c>
      <c r="J63" s="4">
        <v>119821328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Henry Vineis</dc:creator>
  <cp:lastModifiedBy>Joseph Henry Vineis</cp:lastModifiedBy>
  <dcterms:created xsi:type="dcterms:W3CDTF">2021-04-16T18:40:08Z</dcterms:created>
  <dcterms:modified xsi:type="dcterms:W3CDTF">2021-04-28T17:21:29Z</dcterms:modified>
</cp:coreProperties>
</file>