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eneral" sheetId="1" state="visible" r:id="rId2"/>
    <sheet name="Attrition" sheetId="2" state="visible" r:id="rId3"/>
    <sheet name="Attributes" sheetId="3" state="visible" r:id="rId4"/>
    <sheet name="State cat generation" sheetId="4" state="visible" r:id="rId5"/>
    <sheet name="States" sheetId="5" state="visible" r:id="rId6"/>
    <sheet name="Transition types" sheetId="6" state="visible" r:id="rId7"/>
    <sheet name="Misc" sheetId="7" state="visible" r:id="rId8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<sst xmlns="http://schemas.openxmlformats.org/spreadsheetml/2006/main" count="195" uniqueCount="75">
  <si>
    <t xml:space="preserve">General catalogue information</t>
  </si>
  <si>
    <t xml:space="preserve">Catalogue</t>
  </si>
  <si>
    <t xml:space="preserve"># entries</t>
  </si>
  <si>
    <t xml:space="preserve">Max entries</t>
  </si>
  <si>
    <t xml:space="preserve">Attrition</t>
  </si>
  <si>
    <t xml:space="preserve">Attributes</t>
  </si>
  <si>
    <t xml:space="preserve">States</t>
  </si>
  <si>
    <t xml:space="preserve">Transition types</t>
  </si>
  <si>
    <t xml:space="preserve">Name</t>
  </si>
  <si>
    <t xml:space="preserve">Period Length (m)</t>
  </si>
  <si>
    <t xml:space="preserve"># nodes</t>
  </si>
  <si>
    <t xml:space="preserve">Attrition rate curve (cycle + perc)</t>
  </si>
  <si>
    <t xml:space="preserve">Default</t>
  </si>
  <si>
    <t xml:space="preserve">Is fixed?</t>
  </si>
  <si>
    <t xml:space="preserve">Is ordinal?</t>
  </si>
  <si>
    <t xml:space="preserve">Type</t>
  </si>
  <si>
    <t xml:space="preserve"># Values</t>
  </si>
  <si>
    <t xml:space="preserve">Values</t>
  </si>
  <si>
    <t xml:space="preserve">level</t>
  </si>
  <si>
    <t xml:space="preserve">NO</t>
  </si>
  <si>
    <t xml:space="preserve">String</t>
  </si>
  <si>
    <t xml:space="preserve">Junior</t>
  </si>
  <si>
    <t xml:space="preserve">Senior</t>
  </si>
  <si>
    <t xml:space="preserve">Master</t>
  </si>
  <si>
    <t xml:space="preserve">branch</t>
  </si>
  <si>
    <t xml:space="preserve">A</t>
  </si>
  <si>
    <t xml:space="preserve">B</t>
  </si>
  <si>
    <t xml:space="preserve">reserve</t>
  </si>
  <si>
    <t xml:space="preserve">none</t>
  </si>
  <si>
    <t xml:space="preserve">isCareer</t>
  </si>
  <si>
    <t xml:space="preserve">yes</t>
  </si>
  <si>
    <t xml:space="preserve">no</t>
  </si>
  <si>
    <t xml:space="preserve">failed</t>
  </si>
  <si>
    <t xml:space="preserve">Trainee</t>
  </si>
  <si>
    <t xml:space="preserve">Specialist</t>
  </si>
  <si>
    <t xml:space="preserve">M</t>
  </si>
  <si>
    <t xml:space="preserve">F</t>
  </si>
  <si>
    <t xml:space="preserve">NL</t>
  </si>
  <si>
    <t xml:space="preserve">FR</t>
  </si>
  <si>
    <t xml:space="preserve">Entry</t>
  </si>
  <si>
    <t xml:space="preserve">Career Main</t>
  </si>
  <si>
    <t xml:space="preserve">Career Spec</t>
  </si>
  <si>
    <t xml:space="preserve">Generation of state catalogue</t>
  </si>
  <si>
    <t xml:space="preserve">Generate?</t>
  </si>
  <si>
    <t xml:space="preserve">YES</t>
  </si>
  <si>
    <t xml:space="preserve">Overwrite?</t>
  </si>
  <si>
    <t xml:space="preserve"># Attributes</t>
  </si>
  <si>
    <t xml:space="preserve">Order</t>
  </si>
  <si>
    <t xml:space="preserve">Attribute</t>
  </si>
  <si>
    <t xml:space="preserve">block</t>
  </si>
  <si>
    <t xml:space="preserve">Is state initial?</t>
  </si>
  <si>
    <t xml:space="preserve">Fixed attrition?</t>
  </si>
  <si>
    <t xml:space="preserve">Attrition period (m)</t>
  </si>
  <si>
    <t xml:space="preserve">Attrition
Rate / period</t>
  </si>
  <si>
    <t xml:space="preserve">Attrition Scheme</t>
  </si>
  <si>
    <t xml:space="preserve"># Attribute
updates</t>
  </si>
  <si>
    <t xml:space="preserve">Entity updates
(Attr + Value)</t>
  </si>
  <si>
    <t xml:space="preserve">A junior</t>
  </si>
  <si>
    <t xml:space="preserve">Reserve junior</t>
  </si>
  <si>
    <t xml:space="preserve">B junior</t>
  </si>
  <si>
    <t xml:space="preserve">A senior</t>
  </si>
  <si>
    <t xml:space="preserve">B senior</t>
  </si>
  <si>
    <t xml:space="preserve">Branch A</t>
  </si>
  <si>
    <t xml:space="preserve">Branch B</t>
  </si>
  <si>
    <t xml:space="preserve">Career</t>
  </si>
  <si>
    <t xml:space="preserve">Category</t>
  </si>
  <si>
    <t xml:space="preserve">EW</t>
  </si>
  <si>
    <t xml:space="preserve">IN</t>
  </si>
  <si>
    <t xml:space="preserve">Reserve</t>
  </si>
  <si>
    <t xml:space="preserve">THROUGH</t>
  </si>
  <si>
    <t xml:space="preserve">Promotion</t>
  </si>
  <si>
    <t xml:space="preserve">B-</t>
  </si>
  <si>
    <t xml:space="preserve">OUT</t>
  </si>
  <si>
    <t xml:space="preserve">PE</t>
  </si>
  <si>
    <t xml:space="preserve">Numeric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</si>
</sst>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%"/>
    <numFmt numFmtId="166" formatCode="&quot;WAAR&quot;;&quot;WAAR&quot;;&quot;ONWAAR&quot;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  <charset val="1"/>
    </font>
    <font>
      <sz val="11"/>
      <name val="Arial"/>
      <family val="2"/>
      <charset val="1"/>
    </font>
    <font>
      <b val="true"/>
      <sz val="10"/>
      <color rgb="FFCC0000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0"/>
      <color rgb="FFCE181E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9999"/>
        <bgColor rgb="FFFF8080"/>
      </patternFill>
    </fill>
    <fill>
      <patternFill patternType="solid">
        <fgColor rgb="FF99FF66"/>
        <bgColor rgb="FF99CC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4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0" fillId="3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5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3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6" fillId="2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5" fontId="0" fillId="3" borderId="1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3" borderId="1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6" fontId="0" fillId="3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6" fillId="2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8" fillId="2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2">
    <dxf>
      <font>
        <name val="Arial"/>
        <charset val="1"/>
        <family val="2"/>
        <b val="0"/>
        <i val="0"/>
        <color rgb="FFCC0000"/>
      </font>
      <fill>
        <patternFill>
          <bgColor rgb="FFFFCCCC"/>
        </patternFill>
      </fill>
    </dxf>
    <dxf>
      <font>
        <name val="Arial"/>
        <charset val="1"/>
        <family val="2"/>
      </font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9FF66"/>
      <rgbColor rgb="FFFFFF99"/>
      <rgbColor rgb="FF99CCFF"/>
      <rgbColor rgb="FFFF9999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E18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8" activeCellId="0" sqref="B8"/>
    </sheetView>
  </sheetViews>
  <sheetFormatPr defaultRowHeight="12.8" zeroHeight="false" outlineLevelRow="0" outlineLevelCol="0"/>
  <cols>
    <col collapsed="false" customWidth="true" hidden="false" outlineLevel="0" max="1" min="1" style="1" width="14.16"/>
    <col collapsed="false" customWidth="true" hidden="false" outlineLevel="0" max="2" min="2" style="1" width="9.05"/>
    <col collapsed="false" customWidth="true" hidden="false" outlineLevel="0" max="3" min="3" style="1" width="11.88"/>
    <col collapsed="false" customWidth="true" hidden="false" outlineLevel="0" max="1025" min="4" style="1" width="8.21"/>
  </cols>
  <sheetData>
    <row r="1" customFormat="false" ht="12.8" hidden="false" customHeight="false" outlineLevel="0" collapsed="false">
      <c r="A1" s="2" t="s">
        <v>0</v>
      </c>
      <c r="B1" s="2"/>
      <c r="C1" s="2"/>
    </row>
    <row r="2" customFormat="false" ht="12.8" hidden="false" customHeight="false" outlineLevel="0" collapsed="false">
      <c r="A2" s="3"/>
      <c r="B2" s="3"/>
      <c r="C2" s="3"/>
    </row>
    <row r="3" customFormat="false" ht="12.8" hidden="false" customHeight="false" outlineLevel="0" collapsed="false">
      <c r="A3" s="4" t="s">
        <v>1</v>
      </c>
      <c r="B3" s="4" t="s">
        <v>2</v>
      </c>
      <c r="C3" s="4" t="s">
        <v>3</v>
      </c>
    </row>
    <row r="4" customFormat="false" ht="12.8" hidden="false" customHeight="false" outlineLevel="0" collapsed="false">
      <c r="A4" s="5" t="s">
        <v>4</v>
      </c>
      <c r="B4" s="6" t="n">
        <f aca="true">IFERROR(MATCH(TRUE(),INDEX(ISBLANK(OFFSET(INDIRECT(CONCATENATE(Misc!A5,"A2")),0,0,OFFSET(B4,0,1))),0,0),0)-1,OFFSET(B4,0,1))</f>
        <v>1</v>
      </c>
      <c r="C4" s="7" t="n">
        <v>1000</v>
      </c>
    </row>
    <row r="5" customFormat="false" ht="12.8" hidden="false" customHeight="false" outlineLevel="0" collapsed="false">
      <c r="A5" s="5" t="s">
        <v>5</v>
      </c>
      <c r="B5" s="6" t="n">
        <f aca="true">IFERROR(MATCH(TRUE(),INDEX(ISBLANK(OFFSET(INDIRECT(CONCATENATE(Misc!A6,"A2")),0,0,OFFSET(B5,0,1))),0,0),0)-1,OFFSET(B5,0,1))</f>
        <v>3</v>
      </c>
      <c r="C5" s="7" t="n">
        <v>1000</v>
      </c>
    </row>
    <row r="6" customFormat="false" ht="12.8" hidden="false" customHeight="false" outlineLevel="0" collapsed="false">
      <c r="A6" s="5" t="s">
        <v>6</v>
      </c>
      <c r="B6" s="6" t="n">
        <f aca="true">IFERROR(MATCH(TRUE(),INDEX(ISBLANK(OFFSET(INDIRECT(CONCATENATE(Misc!A7,"A2")),0,0,OFFSET(B6,0,1))),0,0),0)-1,OFFSET(B6,0,1))</f>
        <v>10</v>
      </c>
      <c r="C6" s="7" t="n">
        <v>1000</v>
      </c>
    </row>
    <row r="7" customFormat="false" ht="12.8" hidden="false" customHeight="false" outlineLevel="0" collapsed="false">
      <c r="A7" s="3" t="s">
        <v>7</v>
      </c>
      <c r="B7" s="6" t="n">
        <f aca="true">IFERROR(MATCH(TRUE(),INDEX(ISBLANK(OFFSET(INDIRECT(CONCATENATE(Misc!A8,"A2")),0,0,OFFSET(B7,0,1))),0,0),0)-1,OFFSET(B7,0,1))</f>
        <v>5</v>
      </c>
      <c r="C7" s="7" t="n">
        <v>1000</v>
      </c>
    </row>
  </sheetData>
  <sheetProtection sheet="true" objects="true" scenarios="true"/>
  <mergeCells count="1">
    <mergeCell ref="A1:C1"/>
  </mergeCells>
  <conditionalFormatting sqref="C4:C6">
    <cfRule type="expression" priority="2" aboveAverage="0" equalAverage="0" bottom="0" percent="0" rank="0" text="" dxfId="0">
      <formula>$B4=$C4</formula>
    </cfRule>
    <cfRule type="expression" priority="3" aboveAverage="0" equalAverage="0" bottom="0" percent="0" rank="0" text="" dxfId="1">
      <formula>$B4&gt;=$C4*0.95</formula>
    </cfRule>
  </conditionalFormatting>
  <conditionalFormatting sqref="C7">
    <cfRule type="expression" priority="4" aboveAverage="0" equalAverage="0" bottom="0" percent="0" rank="0" text="" dxfId="0">
      <formula>$B7=$C7</formula>
    </cfRule>
    <cfRule type="expression" priority="5" aboveAverage="0" equalAverage="0" bottom="0" percent="0" rank="0" text="" dxfId="1">
      <formula>$B7&gt;=$C7*0.95</formula>
    </cfRule>
  </conditionalFormatting>
  <dataValidations count="1">
    <dataValidation allowBlank="false" operator="greaterThan" showDropDown="false" showErrorMessage="true" showInputMessage="false" sqref="C4:C7" type="decimal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1" activeCellId="0" sqref="B11"/>
    </sheetView>
  </sheetViews>
  <sheetFormatPr defaultRowHeight="12.8" zeroHeight="false" outlineLevelRow="0" outlineLevelCol="0"/>
  <cols>
    <col collapsed="false" customWidth="true" hidden="false" outlineLevel="0" max="1" min="1" style="1" width="8.64"/>
    <col collapsed="false" customWidth="true" hidden="false" outlineLevel="0" max="2" min="2" style="1" width="17.67"/>
    <col collapsed="false" customWidth="true" hidden="false" outlineLevel="0" max="3" min="3" style="1" width="8.79"/>
    <col collapsed="false" customWidth="true" hidden="false" outlineLevel="0" max="1025" min="4" style="1" width="8.67"/>
  </cols>
  <sheetData>
    <row r="1" customFormat="false" ht="12.8" hidden="false" customHeight="false" outlineLevel="0" collapsed="false">
      <c r="A1" s="4" t="s">
        <v>8</v>
      </c>
      <c r="B1" s="4" t="s">
        <v>9</v>
      </c>
      <c r="C1" s="4" t="s">
        <v>10</v>
      </c>
      <c r="D1" s="8" t="s">
        <v>11</v>
      </c>
      <c r="E1" s="8"/>
      <c r="F1" s="8"/>
      <c r="G1" s="8"/>
    </row>
    <row r="2" customFormat="false" ht="12.8" hidden="false" customHeight="false" outlineLevel="0" collapsed="false">
      <c r="A2" s="9" t="s">
        <v>12</v>
      </c>
      <c r="B2" s="7" t="n">
        <v>12</v>
      </c>
      <c r="C2" s="10" t="n">
        <f aca="true">_xlfn.FLOOR.MATH(IFERROR(MATCH(TRUE(),INDEX(ISBLANK(OFFSET(C2,0,1,1,200)),0,0),0)-1,200)/2)</f>
        <v>1</v>
      </c>
      <c r="D2" s="10" t="n">
        <v>0</v>
      </c>
      <c r="E2" s="11" t="n">
        <v>0</v>
      </c>
      <c r="F2" s="12"/>
      <c r="G2" s="11"/>
      <c r="H2" s="12"/>
      <c r="I2" s="11"/>
      <c r="J2" s="12"/>
      <c r="K2" s="11"/>
    </row>
    <row r="3" customFormat="false" ht="12.8" hidden="false" customHeight="false" outlineLevel="0" collapsed="false">
      <c r="A3" s="7"/>
      <c r="B3" s="7"/>
      <c r="C3" s="10" t="n">
        <f aca="true">_xlfn.FLOOR.MATH(IFERROR(MATCH(TRUE(),INDEX(ISBLANK(OFFSET(C3,0,1,1,200)),0,0),0)-1,200)/2)</f>
        <v>0</v>
      </c>
      <c r="D3" s="10" t="n">
        <v>0</v>
      </c>
      <c r="E3" s="11"/>
      <c r="F3" s="12"/>
      <c r="G3" s="11"/>
      <c r="H3" s="12"/>
      <c r="I3" s="11"/>
    </row>
    <row r="4" customFormat="false" ht="12.8" hidden="false" customHeight="false" outlineLevel="0" collapsed="false">
      <c r="A4" s="7"/>
      <c r="B4" s="7"/>
      <c r="C4" s="10" t="n">
        <f aca="true">_xlfn.FLOOR.MATH(IFERROR(MATCH(TRUE(),INDEX(ISBLANK(OFFSET(C4,0,1,1,200)),0,0),0)-1,200)/2)</f>
        <v>0</v>
      </c>
      <c r="D4" s="10" t="n">
        <v>0</v>
      </c>
      <c r="E4" s="11"/>
      <c r="F4" s="12"/>
      <c r="G4" s="11"/>
      <c r="H4" s="12"/>
      <c r="I4" s="11"/>
    </row>
    <row r="5" customFormat="false" ht="12.8" hidden="false" customHeight="false" outlineLevel="0" collapsed="false">
      <c r="A5" s="7"/>
      <c r="B5" s="7"/>
      <c r="C5" s="10" t="n">
        <f aca="true">_xlfn.FLOOR.MATH(IFERROR(MATCH(TRUE(),INDEX(ISBLANK(OFFSET(C5,0,1,1,200)),0,0),0)-1,200)/2)</f>
        <v>0</v>
      </c>
      <c r="D5" s="10" t="n">
        <v>0</v>
      </c>
      <c r="E5" s="11"/>
      <c r="F5" s="12"/>
      <c r="G5" s="11"/>
      <c r="H5" s="12"/>
      <c r="I5" s="11"/>
      <c r="J5" s="12"/>
      <c r="K5" s="11"/>
      <c r="L5" s="12"/>
      <c r="M5" s="11"/>
    </row>
  </sheetData>
  <sheetProtection sheet="true" objects="true" scenarios="true"/>
  <mergeCells count="1">
    <mergeCell ref="D1:G1"/>
  </mergeCells>
  <conditionalFormatting sqref="C2">
    <cfRule type="cellIs" priority="2" operator="equal" aboveAverage="0" equalAverage="0" bottom="0" percent="0" rank="0" text="" dxfId="1">
      <formula>0</formula>
    </cfRule>
  </conditionalFormatting>
  <conditionalFormatting sqref="C3">
    <cfRule type="cellIs" priority="3" operator="equal" aboveAverage="0" equalAverage="0" bottom="0" percent="0" rank="0" text="" dxfId="1">
      <formula>0</formula>
    </cfRule>
  </conditionalFormatting>
  <conditionalFormatting sqref="C4">
    <cfRule type="cellIs" priority="4" operator="equal" aboveAverage="0" equalAverage="0" bottom="0" percent="0" rank="0" text="" dxfId="1">
      <formula>0</formula>
    </cfRule>
  </conditionalFormatting>
  <conditionalFormatting sqref="C5">
    <cfRule type="cellIs" priority="5" operator="equal" aboveAverage="0" equalAverage="0" bottom="0" percent="0" rank="0" text="" dxfId="1">
      <formula>0</formula>
    </cfRule>
  </conditionalFormatting>
  <dataValidations count="2">
    <dataValidation allowBlank="true" operator="between" showDropDown="false" showErrorMessage="true" showInputMessage="false" sqref="E2:E3 G2:G5 I2:I5 K2 E4:E5 K5 M5" type="decimal">
      <formula1>0</formula1>
      <formula2>1</formula2>
    </dataValidation>
    <dataValidation allowBlank="true" operator="greaterThan" showDropDown="false" showErrorMessage="true" showInputMessage="false" sqref="F2:F3 H2:H5 J2 F4:F5 J5 L5" type="decimal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RowHeight="12.8" zeroHeight="false" outlineLevelRow="0" outlineLevelCol="0"/>
  <cols>
    <col collapsed="false" customWidth="true" hidden="false" outlineLevel="0" max="1" min="1" style="13" width="9.45"/>
    <col collapsed="false" customWidth="true" hidden="false" outlineLevel="0" max="2" min="2" style="13" width="8.37"/>
    <col collapsed="false" customWidth="true" hidden="false" outlineLevel="0" max="3" min="3" style="13" width="10.65"/>
    <col collapsed="false" customWidth="true" hidden="false" outlineLevel="0" max="4" min="4" style="13" width="6.08"/>
    <col collapsed="false" customWidth="true" hidden="false" outlineLevel="0" max="5" min="5" style="13" width="8.37"/>
    <col collapsed="false" customWidth="true" hidden="false" outlineLevel="0" max="6" min="6" style="13" width="10.53"/>
    <col collapsed="false" customWidth="true" hidden="false" outlineLevel="0" max="7" min="7" style="13" width="9.05"/>
    <col collapsed="false" customWidth="true" hidden="false" outlineLevel="0" max="8" min="8" style="13" width="9.32"/>
    <col collapsed="false" customWidth="true" hidden="false" outlineLevel="0" max="1025" min="9" style="13" width="7.95"/>
  </cols>
  <sheetData>
    <row r="1" customFormat="false" ht="12.8" hidden="false" customHeight="false" outlineLevel="0" collapsed="false">
      <c r="A1" s="4" t="s">
        <v>8</v>
      </c>
      <c r="B1" s="4" t="s">
        <v>13</v>
      </c>
      <c r="C1" s="4" t="s">
        <v>14</v>
      </c>
      <c r="D1" s="4" t="s">
        <v>15</v>
      </c>
      <c r="E1" s="4" t="s">
        <v>16</v>
      </c>
      <c r="F1" s="4" t="s">
        <v>17</v>
      </c>
      <c r="G1" s="1"/>
      <c r="H1" s="1"/>
      <c r="I1" s="1"/>
    </row>
    <row r="2" customFormat="false" ht="12.8" hidden="false" customHeight="false" outlineLevel="0" collapsed="false">
      <c r="A2" s="9" t="s">
        <v>18</v>
      </c>
      <c r="B2" s="14" t="s">
        <v>19</v>
      </c>
      <c r="C2" s="14" t="s">
        <v>19</v>
      </c>
      <c r="D2" s="7" t="s">
        <v>20</v>
      </c>
      <c r="E2" s="10" t="n">
        <f aca="true">IFERROR(MATCH(TRUE(),INDEX(ISBLANK(OFFSET(E2,0,1,1,200)),0,0),0)-1,200)</f>
        <v>3</v>
      </c>
      <c r="F2" s="7" t="s">
        <v>21</v>
      </c>
      <c r="G2" s="7" t="s">
        <v>22</v>
      </c>
      <c r="H2" s="7" t="s">
        <v>23</v>
      </c>
    </row>
    <row r="3" customFormat="false" ht="12.8" hidden="false" customHeight="false" outlineLevel="0" collapsed="false">
      <c r="A3" s="9" t="s">
        <v>24</v>
      </c>
      <c r="B3" s="14" t="s">
        <v>19</v>
      </c>
      <c r="C3" s="14" t="s">
        <v>19</v>
      </c>
      <c r="D3" s="7" t="s">
        <v>20</v>
      </c>
      <c r="E3" s="10" t="n">
        <f aca="true">IFERROR(MATCH(TRUE(),INDEX(ISBLANK(OFFSET(E3,0,1,1,200)),0,0),0)-1,200)</f>
        <v>4</v>
      </c>
      <c r="F3" s="7" t="s">
        <v>25</v>
      </c>
      <c r="G3" s="7" t="s">
        <v>26</v>
      </c>
      <c r="H3" s="7" t="s">
        <v>27</v>
      </c>
      <c r="I3" s="7" t="s">
        <v>28</v>
      </c>
    </row>
    <row r="4" customFormat="false" ht="12.8" hidden="false" customHeight="false" outlineLevel="0" collapsed="false">
      <c r="A4" s="9" t="s">
        <v>29</v>
      </c>
      <c r="B4" s="14" t="s">
        <v>19</v>
      </c>
      <c r="C4" s="14" t="s">
        <v>19</v>
      </c>
      <c r="D4" s="7" t="s">
        <v>20</v>
      </c>
      <c r="E4" s="10" t="n">
        <f aca="true">IFERROR(MATCH(TRUE(),INDEX(ISBLANK(OFFSET(E4,0,1,1,200)),0,0),0)-1,200)</f>
        <v>2</v>
      </c>
      <c r="F4" s="7" t="s">
        <v>30</v>
      </c>
      <c r="G4" s="7" t="s">
        <v>31</v>
      </c>
      <c r="H4" s="7"/>
      <c r="I4" s="7"/>
    </row>
    <row r="5" customFormat="false" ht="12.8" hidden="false" customHeight="false" outlineLevel="0" collapsed="false">
      <c r="A5" s="9"/>
      <c r="B5" s="14" t="s">
        <v>19</v>
      </c>
      <c r="C5" s="14" t="s">
        <v>19</v>
      </c>
      <c r="D5" s="7" t="s">
        <v>20</v>
      </c>
      <c r="E5" s="10" t="n">
        <f aca="true">IFERROR(MATCH(TRUE(),INDEX(ISBLANK(OFFSET(E5,0,1,1,200)),0,0),0)-1,200)</f>
        <v>3</v>
      </c>
      <c r="F5" s="7" t="s">
        <v>30</v>
      </c>
      <c r="G5" s="7" t="s">
        <v>31</v>
      </c>
      <c r="H5" s="7" t="s">
        <v>32</v>
      </c>
      <c r="I5" s="7"/>
    </row>
    <row r="6" customFormat="false" ht="12.8" hidden="false" customHeight="false" outlineLevel="0" collapsed="false">
      <c r="A6" s="9"/>
      <c r="B6" s="14" t="s">
        <v>19</v>
      </c>
      <c r="C6" s="14" t="s">
        <v>19</v>
      </c>
      <c r="D6" s="7" t="s">
        <v>20</v>
      </c>
      <c r="E6" s="15" t="n">
        <f aca="true">IFERROR(MATCH(TRUE(),INDEX(ISBLANK(OFFSET(E6,0,1,1,200)),0,0),0)-1,200)</f>
        <v>4</v>
      </c>
      <c r="F6" s="7" t="s">
        <v>33</v>
      </c>
      <c r="G6" s="7" t="s">
        <v>21</v>
      </c>
      <c r="H6" s="7" t="s">
        <v>22</v>
      </c>
      <c r="I6" s="7" t="s">
        <v>23</v>
      </c>
    </row>
    <row r="7" customFormat="false" ht="12.8" hidden="false" customHeight="false" outlineLevel="0" collapsed="false">
      <c r="A7" s="9"/>
      <c r="B7" s="14" t="s">
        <v>19</v>
      </c>
      <c r="C7" s="14" t="s">
        <v>19</v>
      </c>
      <c r="D7" s="7" t="s">
        <v>20</v>
      </c>
      <c r="E7" s="15" t="n">
        <f aca="true">IFERROR(MATCH(TRUE(),INDEX(ISBLANK(OFFSET(E7,0,1,1,200)),0,0),0)-1,200)</f>
        <v>4</v>
      </c>
      <c r="F7" s="7" t="s">
        <v>25</v>
      </c>
      <c r="G7" s="7" t="s">
        <v>26</v>
      </c>
      <c r="H7" s="7" t="s">
        <v>34</v>
      </c>
      <c r="I7" s="7" t="s">
        <v>28</v>
      </c>
    </row>
    <row r="8" customFormat="false" ht="12.8" hidden="false" customHeight="false" outlineLevel="0" collapsed="false">
      <c r="A8" s="9"/>
      <c r="B8" s="14" t="s">
        <v>19</v>
      </c>
      <c r="C8" s="14" t="s">
        <v>19</v>
      </c>
      <c r="D8" s="7" t="s">
        <v>20</v>
      </c>
      <c r="E8" s="15" t="n">
        <f aca="true">IFERROR(MATCH(TRUE(),INDEX(ISBLANK(OFFSET(E8,0,1,1,200)),0,0),0)-1,200)</f>
        <v>2</v>
      </c>
      <c r="F8" s="7" t="s">
        <v>35</v>
      </c>
      <c r="G8" s="7" t="s">
        <v>36</v>
      </c>
    </row>
    <row r="9" customFormat="false" ht="12.8" hidden="false" customHeight="false" outlineLevel="0" collapsed="false">
      <c r="A9" s="9"/>
      <c r="B9" s="14" t="s">
        <v>19</v>
      </c>
      <c r="C9" s="14" t="s">
        <v>19</v>
      </c>
      <c r="D9" s="7" t="s">
        <v>20</v>
      </c>
      <c r="E9" s="15" t="n">
        <f aca="true">IFERROR(MATCH(TRUE(),INDEX(ISBLANK(OFFSET(E9,0,1,1,200)),0,0),0)-1,200)</f>
        <v>2</v>
      </c>
      <c r="F9" s="7" t="s">
        <v>37</v>
      </c>
      <c r="G9" s="7" t="s">
        <v>38</v>
      </c>
    </row>
    <row r="10" customFormat="false" ht="12.8" hidden="false" customHeight="false" outlineLevel="0" collapsed="false">
      <c r="A10" s="9"/>
      <c r="B10" s="14" t="s">
        <v>19</v>
      </c>
      <c r="C10" s="14" t="s">
        <v>19</v>
      </c>
      <c r="D10" s="7" t="s">
        <v>20</v>
      </c>
      <c r="E10" s="15" t="n">
        <f aca="true">IFERROR(MATCH(TRUE(),INDEX(ISBLANK(OFFSET(E10,0,1,1,200)),0,0),0)-1,200)</f>
        <v>3</v>
      </c>
      <c r="F10" s="7" t="s">
        <v>39</v>
      </c>
      <c r="G10" s="7" t="s">
        <v>40</v>
      </c>
      <c r="H10" s="7" t="s">
        <v>41</v>
      </c>
    </row>
  </sheetData>
  <sheetProtection sheet="true" objects="true" scenarios="true"/>
  <dataValidations count="2">
    <dataValidation allowBlank="false" operator="equal" showDropDown="false" showErrorMessage="true" showInputMessage="false" sqref="B2:C10" type="list">
      <formula1>Misc!$B$1:$B$2</formula1>
      <formula2>0</formula2>
    </dataValidation>
    <dataValidation allowBlank="false" operator="equal" showDropDown="false" showErrorMessage="true" showInputMessage="false" sqref="D2:D10" type="list">
      <formula1>Misc!$C$1:$C$2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6" activeCellId="0" sqref="A6"/>
    </sheetView>
  </sheetViews>
  <sheetFormatPr defaultRowHeight="12.8" zeroHeight="false" outlineLevelRow="0" outlineLevelCol="0"/>
  <cols>
    <col collapsed="false" customWidth="true" hidden="false" outlineLevel="0" max="1025" min="1" style="1" width="11.34"/>
  </cols>
  <sheetData>
    <row r="1" customFormat="false" ht="12.8" hidden="false" customHeight="false" outlineLevel="0" collapsed="false">
      <c r="A1" s="2" t="s">
        <v>42</v>
      </c>
      <c r="B1" s="2"/>
      <c r="C1" s="2"/>
    </row>
    <row r="2" customFormat="false" ht="12.8" hidden="false" customHeight="false" outlineLevel="0" collapsed="false">
      <c r="A2" s="3"/>
      <c r="B2" s="3"/>
    </row>
    <row r="3" customFormat="false" ht="12.8" hidden="false" customHeight="false" outlineLevel="0" collapsed="false">
      <c r="A3" s="3" t="s">
        <v>43</v>
      </c>
      <c r="B3" s="14" t="s">
        <v>44</v>
      </c>
    </row>
    <row r="4" customFormat="false" ht="12.8" hidden="false" customHeight="false" outlineLevel="0" collapsed="false">
      <c r="A4" s="3" t="s">
        <v>45</v>
      </c>
      <c r="B4" s="14" t="s">
        <v>19</v>
      </c>
    </row>
    <row r="5" customFormat="false" ht="12.8" hidden="false" customHeight="false" outlineLevel="0" collapsed="false">
      <c r="A5" s="3" t="s">
        <v>46</v>
      </c>
      <c r="B5" s="16" t="n">
        <f aca="true">IFERROR(MATCH(TRUE(),INDEX(ISBLANK(OFFSET(B5,3,0,5*INDIRECT(CONCATENATE(Misc!A4,"B5")))),0,0),0)-1,5*INDIRECT(CONCATENATE(Misc!A4,"B5")))</f>
        <v>3</v>
      </c>
    </row>
    <row r="6" customFormat="false" ht="12.8" hidden="false" customHeight="false" outlineLevel="0" collapsed="false">
      <c r="A6" s="3"/>
      <c r="B6" s="3"/>
    </row>
    <row r="7" customFormat="false" ht="12.8" hidden="false" customHeight="false" outlineLevel="0" collapsed="false">
      <c r="A7" s="3" t="s">
        <v>47</v>
      </c>
      <c r="B7" s="3" t="s">
        <v>48</v>
      </c>
    </row>
    <row r="8" customFormat="false" ht="12.8" hidden="false" customHeight="false" outlineLevel="0" collapsed="false">
      <c r="A8" s="7" t="n">
        <v>1</v>
      </c>
      <c r="B8" s="7" t="s">
        <v>49</v>
      </c>
    </row>
    <row r="9" customFormat="false" ht="12.8" hidden="false" customHeight="false" outlineLevel="0" collapsed="false">
      <c r="A9" s="7" t="n">
        <v>3</v>
      </c>
      <c r="B9" s="7" t="s">
        <v>18</v>
      </c>
    </row>
    <row r="10" customFormat="false" ht="12.8" hidden="false" customHeight="false" outlineLevel="0" collapsed="false">
      <c r="A10" s="7" t="n">
        <v>2</v>
      </c>
      <c r="B10" s="7" t="s">
        <v>24</v>
      </c>
    </row>
    <row r="11" customFormat="false" ht="12.8" hidden="false" customHeight="false" outlineLevel="0" collapsed="false">
      <c r="A11" s="7"/>
      <c r="B11" s="7"/>
    </row>
  </sheetData>
  <sheetProtection sheet="true" objects="true" scenarios="true"/>
  <mergeCells count="1">
    <mergeCell ref="A1:C1"/>
  </mergeCells>
  <dataValidations count="5">
    <dataValidation allowBlank="false" operator="equal" showDropDown="false" showErrorMessage="true" showInputMessage="false" sqref="B3:B4" type="list">
      <formula1>Misc!$B$1:$B$2</formula1>
      <formula2>0</formula2>
    </dataValidation>
    <dataValidation allowBlank="true" operator="equal" showDropDown="false" showErrorMessage="true" showInputMessage="false" sqref="B11" type="list">
      <formula1>OFFSET(Attributes!$A$2,0,0,General!$B$5)</formula1>
      <formula2>0</formula2>
    </dataValidation>
    <dataValidation allowBlank="true" operator="greaterThan" showDropDown="false" showErrorMessage="true" showInputMessage="false" sqref="A8:A11" type="whole">
      <formula1>0</formula1>
      <formula2>0</formula2>
    </dataValidation>
    <dataValidation allowBlank="true" operator="equal" showDropDown="false" showErrorMessage="true" showInputMessage="false" sqref="B8:B9" type="list">
      <formula1>OFFSET(Attributes!$A$2,0,0,General!$B$5)</formula1>
      <formula2>0</formula2>
    </dataValidation>
    <dataValidation allowBlank="true" operator="equal" showDropDown="false" showErrorMessage="true" showInputMessage="false" sqref="B10" type="list">
      <formula1>OFFSET(Attributes!$A$2,0,0,General!$B$5)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RowHeight="12.8" zeroHeight="false" outlineLevelRow="0" outlineLevelCol="0"/>
  <cols>
    <col collapsed="false" customWidth="true" hidden="false" outlineLevel="0" max="1" min="1" style="17" width="9.85"/>
    <col collapsed="false" customWidth="true" hidden="false" outlineLevel="0" max="2" min="2" style="17" width="14.43"/>
    <col collapsed="false" customWidth="true" hidden="false" outlineLevel="0" max="3" min="3" style="17" width="14.85"/>
    <col collapsed="false" customWidth="true" hidden="false" outlineLevel="0" max="4" min="4" style="17" width="17.4"/>
    <col collapsed="false" customWidth="true" hidden="false" outlineLevel="0" max="5" min="5" style="17" width="12.69"/>
    <col collapsed="false" customWidth="true" hidden="false" outlineLevel="0" max="6" min="6" style="17" width="15.66"/>
    <col collapsed="false" customWidth="true" hidden="false" outlineLevel="0" max="7" min="7" style="17" width="10.53"/>
    <col collapsed="false" customWidth="true" hidden="false" outlineLevel="0" max="8" min="8" style="17" width="13.36"/>
    <col collapsed="false" customWidth="true" hidden="false" outlineLevel="0" max="9" min="9" style="17" width="9.05"/>
    <col collapsed="false" customWidth="true" hidden="false" outlineLevel="0" max="10" min="10" style="17" width="8.52"/>
    <col collapsed="false" customWidth="true" hidden="false" outlineLevel="0" max="11" min="11" style="17" width="9.05"/>
    <col collapsed="false" customWidth="true" hidden="false" outlineLevel="0" max="1025" min="12" style="17" width="10.65"/>
  </cols>
  <sheetData>
    <row r="1" customFormat="false" ht="12.8" hidden="false" customHeight="false" outlineLevel="0" collapsed="false">
      <c r="A1" s="17" t="s">
        <v>8</v>
      </c>
      <c r="B1" s="17" t="s">
        <v>50</v>
      </c>
      <c r="C1" s="17" t="s">
        <v>51</v>
      </c>
      <c r="D1" s="17" t="s">
        <v>52</v>
      </c>
      <c r="E1" s="18" t="s">
        <v>53</v>
      </c>
      <c r="F1" s="17" t="s">
        <v>54</v>
      </c>
      <c r="G1" s="18" t="s">
        <v>55</v>
      </c>
      <c r="H1" s="18" t="s">
        <v>56</v>
      </c>
    </row>
    <row r="2" customFormat="false" ht="12.8" hidden="false" customHeight="false" outlineLevel="0" collapsed="false">
      <c r="A2" s="17" t="s">
        <v>57</v>
      </c>
      <c r="B2" s="17" t="s">
        <v>19</v>
      </c>
      <c r="C2" s="17" t="s">
        <v>44</v>
      </c>
      <c r="D2" s="17" t="n">
        <v>12</v>
      </c>
      <c r="E2" s="17" t="n">
        <v>0</v>
      </c>
      <c r="G2" s="17" t="n">
        <f aca="false">COUNTA(H2:AMJ2)/2</f>
        <v>3</v>
      </c>
      <c r="H2" s="17" t="s">
        <v>18</v>
      </c>
      <c r="I2" s="17" t="s">
        <v>21</v>
      </c>
      <c r="J2" s="17" t="s">
        <v>24</v>
      </c>
      <c r="K2" s="17" t="s">
        <v>25</v>
      </c>
      <c r="L2" s="17" t="s">
        <v>29</v>
      </c>
      <c r="M2" s="17" t="s">
        <v>31</v>
      </c>
    </row>
    <row r="3" customFormat="false" ht="12.8" hidden="false" customHeight="false" outlineLevel="0" collapsed="false">
      <c r="A3" s="17" t="s">
        <v>58</v>
      </c>
      <c r="B3" s="17" t="s">
        <v>19</v>
      </c>
      <c r="C3" s="17" t="s">
        <v>44</v>
      </c>
      <c r="D3" s="17" t="n">
        <v>12</v>
      </c>
      <c r="E3" s="17" t="n">
        <v>0</v>
      </c>
      <c r="G3" s="17" t="n">
        <f aca="false">COUNTA(H3:AMJ3)/2</f>
        <v>3</v>
      </c>
      <c r="H3" s="17" t="s">
        <v>18</v>
      </c>
      <c r="I3" s="17" t="s">
        <v>21</v>
      </c>
      <c r="J3" s="17" t="s">
        <v>24</v>
      </c>
      <c r="K3" s="17" t="s">
        <v>27</v>
      </c>
      <c r="L3" s="17" t="s">
        <v>29</v>
      </c>
      <c r="M3" s="17" t="s">
        <v>31</v>
      </c>
    </row>
    <row r="4" customFormat="false" ht="12.8" hidden="false" customHeight="false" outlineLevel="0" collapsed="false">
      <c r="A4" s="17" t="s">
        <v>59</v>
      </c>
      <c r="B4" s="17" t="s">
        <v>19</v>
      </c>
      <c r="C4" s="17" t="s">
        <v>44</v>
      </c>
      <c r="D4" s="17" t="n">
        <v>12</v>
      </c>
      <c r="E4" s="17" t="n">
        <v>0</v>
      </c>
      <c r="G4" s="17" t="n">
        <f aca="false">COUNTA(H4:AMJ4)/2</f>
        <v>3</v>
      </c>
      <c r="H4" s="17" t="s">
        <v>18</v>
      </c>
      <c r="I4" s="17" t="s">
        <v>21</v>
      </c>
      <c r="J4" s="17" t="s">
        <v>24</v>
      </c>
      <c r="K4" s="17" t="s">
        <v>26</v>
      </c>
      <c r="L4" s="17" t="s">
        <v>29</v>
      </c>
      <c r="M4" s="17" t="s">
        <v>31</v>
      </c>
    </row>
    <row r="5" customFormat="false" ht="12.8" hidden="false" customHeight="false" outlineLevel="0" collapsed="false">
      <c r="A5" s="17" t="s">
        <v>60</v>
      </c>
      <c r="B5" s="17" t="s">
        <v>19</v>
      </c>
      <c r="C5" s="17" t="s">
        <v>44</v>
      </c>
      <c r="D5" s="17" t="n">
        <v>12</v>
      </c>
      <c r="E5" s="19" t="n">
        <v>0</v>
      </c>
      <c r="G5" s="17" t="n">
        <f aca="false">COUNTA(H5:AMJ5)/2</f>
        <v>3</v>
      </c>
      <c r="H5" s="17" t="s">
        <v>18</v>
      </c>
      <c r="I5" s="17" t="s">
        <v>22</v>
      </c>
      <c r="J5" s="17" t="s">
        <v>24</v>
      </c>
      <c r="K5" s="17" t="s">
        <v>25</v>
      </c>
      <c r="L5" s="17" t="s">
        <v>29</v>
      </c>
      <c r="M5" s="17" t="s">
        <v>30</v>
      </c>
    </row>
    <row r="6" customFormat="false" ht="12.8" hidden="false" customHeight="false" outlineLevel="0" collapsed="false">
      <c r="A6" s="17" t="s">
        <v>61</v>
      </c>
      <c r="B6" s="17" t="s">
        <v>19</v>
      </c>
      <c r="C6" s="17" t="s">
        <v>44</v>
      </c>
      <c r="D6" s="17" t="n">
        <v>12</v>
      </c>
      <c r="E6" s="19" t="n">
        <v>0</v>
      </c>
      <c r="G6" s="17" t="n">
        <f aca="false">COUNTA(H6:AMJ6)/2</f>
        <v>3</v>
      </c>
      <c r="H6" s="17" t="s">
        <v>18</v>
      </c>
      <c r="I6" s="17" t="s">
        <v>22</v>
      </c>
      <c r="J6" s="17" t="s">
        <v>24</v>
      </c>
      <c r="K6" s="17" t="s">
        <v>26</v>
      </c>
      <c r="L6" s="17" t="s">
        <v>29</v>
      </c>
      <c r="M6" s="17" t="s">
        <v>30</v>
      </c>
    </row>
    <row r="7" customFormat="false" ht="12.8" hidden="false" customHeight="false" outlineLevel="0" collapsed="false">
      <c r="A7" s="17" t="s">
        <v>23</v>
      </c>
      <c r="B7" s="17" t="s">
        <v>19</v>
      </c>
      <c r="C7" s="17" t="s">
        <v>44</v>
      </c>
      <c r="D7" s="17" t="n">
        <v>12</v>
      </c>
      <c r="E7" s="19" t="n">
        <v>0</v>
      </c>
      <c r="G7" s="17" t="n">
        <f aca="false">COUNTA(H7:AMJ7)/2</f>
        <v>3</v>
      </c>
      <c r="H7" s="17" t="s">
        <v>18</v>
      </c>
      <c r="I7" s="17" t="s">
        <v>23</v>
      </c>
      <c r="J7" s="17" t="s">
        <v>24</v>
      </c>
      <c r="K7" s="17" t="s">
        <v>28</v>
      </c>
      <c r="L7" s="17" t="s">
        <v>29</v>
      </c>
      <c r="M7" s="17" t="s">
        <v>30</v>
      </c>
    </row>
    <row r="8" customFormat="false" ht="12.8" hidden="false" customHeight="false" outlineLevel="0" collapsed="false">
      <c r="A8" s="17" t="s">
        <v>62</v>
      </c>
      <c r="B8" s="17" t="s">
        <v>19</v>
      </c>
      <c r="C8" s="17" t="s">
        <v>44</v>
      </c>
      <c r="D8" s="17" t="n">
        <v>12</v>
      </c>
      <c r="E8" s="17" t="n">
        <v>0</v>
      </c>
      <c r="G8" s="17" t="n">
        <f aca="false">COUNTA(H8:AMJ8)/2</f>
        <v>1</v>
      </c>
      <c r="H8" s="17" t="s">
        <v>24</v>
      </c>
      <c r="I8" s="17" t="s">
        <v>25</v>
      </c>
    </row>
    <row r="9" customFormat="false" ht="12.8" hidden="false" customHeight="false" outlineLevel="0" collapsed="false">
      <c r="A9" s="17" t="s">
        <v>63</v>
      </c>
      <c r="B9" s="17" t="s">
        <v>19</v>
      </c>
      <c r="C9" s="17" t="s">
        <v>44</v>
      </c>
      <c r="D9" s="17" t="n">
        <v>12</v>
      </c>
      <c r="E9" s="17" t="n">
        <v>0</v>
      </c>
      <c r="G9" s="17" t="n">
        <f aca="false">COUNTA(H9:AMJ9)/2</f>
        <v>1</v>
      </c>
      <c r="H9" s="17" t="s">
        <v>24</v>
      </c>
      <c r="I9" s="17" t="s">
        <v>26</v>
      </c>
    </row>
    <row r="10" customFormat="false" ht="12.8" hidden="false" customHeight="false" outlineLevel="0" collapsed="false">
      <c r="A10" s="17" t="s">
        <v>21</v>
      </c>
      <c r="B10" s="17" t="s">
        <v>19</v>
      </c>
      <c r="C10" s="17" t="s">
        <v>44</v>
      </c>
      <c r="D10" s="17" t="n">
        <v>12</v>
      </c>
      <c r="E10" s="17" t="n">
        <v>0</v>
      </c>
      <c r="G10" s="17" t="n">
        <f aca="false">COUNTA(H10:AMJ10)/2</f>
        <v>1</v>
      </c>
      <c r="H10" s="17" t="s">
        <v>18</v>
      </c>
      <c r="I10" s="17" t="s">
        <v>21</v>
      </c>
    </row>
    <row r="11" customFormat="false" ht="12.8" hidden="false" customHeight="false" outlineLevel="0" collapsed="false">
      <c r="A11" s="17" t="s">
        <v>64</v>
      </c>
      <c r="B11" s="17" t="s">
        <v>19</v>
      </c>
      <c r="C11" s="17" t="s">
        <v>44</v>
      </c>
      <c r="D11" s="17" t="n">
        <v>12</v>
      </c>
      <c r="E11" s="17" t="n">
        <v>0</v>
      </c>
      <c r="G11" s="17" t="n">
        <f aca="false">COUNTA(H11:AMJ11)/2</f>
        <v>1</v>
      </c>
      <c r="H11" s="17" t="s">
        <v>29</v>
      </c>
      <c r="I11" s="17" t="s">
        <v>30</v>
      </c>
    </row>
  </sheetData>
  <conditionalFormatting sqref="F2:F7">
    <cfRule type="expression" priority="2" aboveAverage="0" equalAverage="0" bottom="0" percent="0" rank="0" text="" dxfId="0">
      <formula>States!$C2="YES"</formula>
    </cfRule>
  </conditionalFormatting>
  <conditionalFormatting sqref="D3:E7 D2:D7">
    <cfRule type="expression" priority="3" aboveAverage="0" equalAverage="0" bottom="0" percent="0" rank="0" text="" dxfId="0">
      <formula>States!$C2="NO"</formula>
    </cfRule>
  </conditionalFormatting>
  <conditionalFormatting sqref="F8">
    <cfRule type="expression" priority="4" aboveAverage="0" equalAverage="0" bottom="0" percent="0" rank="0" text="" dxfId="0">
      <formula>States!$C8="YES"</formula>
    </cfRule>
  </conditionalFormatting>
  <conditionalFormatting sqref="D8:E8">
    <cfRule type="expression" priority="5" aboveAverage="0" equalAverage="0" bottom="0" percent="0" rank="0" text="" dxfId="0">
      <formula>States!$C8="NO"</formula>
    </cfRule>
  </conditionalFormatting>
  <conditionalFormatting sqref="F10">
    <cfRule type="expression" priority="6" aboveAverage="0" equalAverage="0" bottom="0" percent="0" rank="0" text="" dxfId="0">
      <formula>States!$C10="YES"</formula>
    </cfRule>
  </conditionalFormatting>
  <conditionalFormatting sqref="D10:E10">
    <cfRule type="expression" priority="7" aboveAverage="0" equalAverage="0" bottom="0" percent="0" rank="0" text="" dxfId="0">
      <formula>States!$C10="NO"</formula>
    </cfRule>
  </conditionalFormatting>
  <conditionalFormatting sqref="F9">
    <cfRule type="expression" priority="8" aboveAverage="0" equalAverage="0" bottom="0" percent="0" rank="0" text="" dxfId="0">
      <formula>States!$C9="YES"</formula>
    </cfRule>
  </conditionalFormatting>
  <conditionalFormatting sqref="D9:E9">
    <cfRule type="expression" priority="9" aboveAverage="0" equalAverage="0" bottom="0" percent="0" rank="0" text="" dxfId="0">
      <formula>States!$C9="NO"</formula>
    </cfRule>
  </conditionalFormatting>
  <conditionalFormatting sqref="E2">
    <cfRule type="expression" priority="10" aboveAverage="0" equalAverage="0" bottom="0" percent="0" rank="0" text="" dxfId="0">
      <formula>States!$C2="NO"</formula>
    </cfRule>
  </conditionalFormatting>
  <dataValidations count="6">
    <dataValidation allowBlank="false" operator="equal" showDropDown="false" showErrorMessage="true" showInputMessage="false" sqref="B2:C9" type="list">
      <formula1>Misc!$B$1:$B$2</formula1>
      <formula2>0</formula2>
    </dataValidation>
    <dataValidation allowBlank="true" operator="between" showDropDown="false" showErrorMessage="true" showInputMessage="false" sqref="E2:E9" type="decimal">
      <formula1>0</formula1>
      <formula2>1</formula2>
    </dataValidation>
    <dataValidation allowBlank="true" operator="greaterThan" showDropDown="false" showErrorMessage="true" showInputMessage="false" sqref="D2:D9" type="decimal">
      <formula1>0</formula1>
      <formula2>1</formula2>
    </dataValidation>
    <dataValidation allowBlank="true" operator="equal" showDropDown="false" showErrorMessage="true" showInputMessage="false" sqref="F2:F9" type="list">
      <formula1>OFFSET(Attrition!$A$2,0,0,General!$B$4)</formula1>
      <formula2>0</formula2>
    </dataValidation>
    <dataValidation allowBlank="true" operator="equal" showDropDown="false" showErrorMessage="true" showInputMessage="false" sqref="H2:H8 J2:J9 L2:L7 H9:H11 J11" type="list">
      <formula1>OFFSET(Attributes!$A$2,0,0,General!$B$5)</formula1>
      <formula2>0</formula2>
    </dataValidation>
    <dataValidation allowBlank="true" operator="equal" showDropDown="false" showErrorMessage="true" showInputMessage="false" sqref="I2:I8 K2:K9 M2:M7 I9:I11 K11" type="list">
      <formula1>OFFSET(Attributes!$F$1,MATCH(H2,OFFSET(Attributes!$A$2,0,0,General!$B$5),0),0,1,OFFSET(Attributes!$E$1,MATCH(H2,OFFSET(Attributes!$A$2,0,0,General!$B$5),0),0))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7" activeCellId="0" sqref="A7"/>
    </sheetView>
  </sheetViews>
  <sheetFormatPr defaultRowHeight="12.8" zeroHeight="false" outlineLevelRow="0" outlineLevelCol="0"/>
  <cols>
    <col collapsed="false" customWidth="true" hidden="false" outlineLevel="0" max="1" min="1" style="1" width="17.4"/>
    <col collapsed="false" customWidth="true" hidden="false" outlineLevel="0" max="1025" min="2" style="1" width="11.34"/>
  </cols>
  <sheetData>
    <row r="1" customFormat="false" ht="12.8" hidden="false" customHeight="false" outlineLevel="0" collapsed="false">
      <c r="A1" s="4" t="s">
        <v>15</v>
      </c>
      <c r="B1" s="4" t="s">
        <v>65</v>
      </c>
    </row>
    <row r="2" customFormat="false" ht="12.8" hidden="false" customHeight="false" outlineLevel="0" collapsed="false">
      <c r="A2" s="9" t="s">
        <v>66</v>
      </c>
      <c r="B2" s="7" t="s">
        <v>67</v>
      </c>
    </row>
    <row r="3" customFormat="false" ht="12.8" hidden="false" customHeight="false" outlineLevel="0" collapsed="false">
      <c r="A3" s="9" t="s">
        <v>68</v>
      </c>
      <c r="B3" s="7" t="s">
        <v>69</v>
      </c>
    </row>
    <row r="4" customFormat="false" ht="12.8" hidden="false" customHeight="false" outlineLevel="0" collapsed="false">
      <c r="A4" s="9" t="s">
        <v>70</v>
      </c>
      <c r="B4" s="7" t="s">
        <v>69</v>
      </c>
    </row>
    <row r="5" customFormat="false" ht="12.8" hidden="false" customHeight="false" outlineLevel="0" collapsed="false">
      <c r="A5" s="9" t="s">
        <v>71</v>
      </c>
      <c r="B5" s="7" t="s">
        <v>72</v>
      </c>
    </row>
    <row r="6" customFormat="false" ht="12.8" hidden="false" customHeight="false" outlineLevel="0" collapsed="false">
      <c r="A6" s="9" t="s">
        <v>73</v>
      </c>
      <c r="B6" s="7" t="s">
        <v>72</v>
      </c>
    </row>
    <row r="7" customFormat="false" ht="12.8" hidden="false" customHeight="false" outlineLevel="0" collapsed="false">
      <c r="A7" s="9"/>
      <c r="B7" s="7" t="s">
        <v>69</v>
      </c>
    </row>
    <row r="8" customFormat="false" ht="12.8" hidden="false" customHeight="false" outlineLevel="0" collapsed="false">
      <c r="A8" s="9"/>
      <c r="B8" s="7" t="s">
        <v>72</v>
      </c>
    </row>
    <row r="9" customFormat="false" ht="12.8" hidden="false" customHeight="false" outlineLevel="0" collapsed="false">
      <c r="A9" s="9"/>
      <c r="B9" s="7" t="s">
        <v>72</v>
      </c>
    </row>
    <row r="10" customFormat="false" ht="12.8" hidden="false" customHeight="false" outlineLevel="0" collapsed="false">
      <c r="A10" s="9"/>
      <c r="B10" s="7" t="s">
        <v>72</v>
      </c>
    </row>
    <row r="11" customFormat="false" ht="12.8" hidden="false" customHeight="false" outlineLevel="0" collapsed="false">
      <c r="A11" s="9"/>
      <c r="B11" s="7" t="s">
        <v>69</v>
      </c>
    </row>
    <row r="12" customFormat="false" ht="12.8" hidden="false" customHeight="false" outlineLevel="0" collapsed="false">
      <c r="A12" s="9"/>
      <c r="B12" s="7" t="s">
        <v>69</v>
      </c>
    </row>
    <row r="13" customFormat="false" ht="12.8" hidden="false" customHeight="false" outlineLevel="0" collapsed="false">
      <c r="A13" s="9"/>
      <c r="B13" s="7" t="s">
        <v>69</v>
      </c>
    </row>
  </sheetData>
  <sheetProtection sheet="true" objects="true" scenarios="true"/>
  <dataValidations count="1">
    <dataValidation allowBlank="false" operator="equal" showDropDown="false" showErrorMessage="true" showInputMessage="false" sqref="B2:B13" type="list">
      <formula1>Misc!$D$1:$D$3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17" width="24.22"/>
    <col collapsed="false" customWidth="true" hidden="false" outlineLevel="0" max="2" min="2" style="17" width="9.45"/>
    <col collapsed="false" customWidth="true" hidden="false" outlineLevel="0" max="1025" min="3" style="17" width="7.95"/>
  </cols>
  <sheetData>
    <row r="1" customFormat="false" ht="12.8" hidden="false" customHeight="false" outlineLevel="0" collapsed="false">
      <c r="A1" s="17" t="n">
        <f aca="true">INDIRECT("'General'.C4")</f>
        <v>1000</v>
      </c>
      <c r="B1" s="20" t="s">
        <v>44</v>
      </c>
      <c r="C1" s="17" t="s">
        <v>20</v>
      </c>
      <c r="D1" s="17" t="s">
        <v>67</v>
      </c>
    </row>
    <row r="2" customFormat="false" ht="12.8" hidden="false" customHeight="false" outlineLevel="0" collapsed="false">
      <c r="A2" s="17" t="str">
        <f aca="false">IF(ISERR(A1),"!",".")</f>
        <v>.</v>
      </c>
      <c r="B2" s="20" t="s">
        <v>19</v>
      </c>
      <c r="C2" s="17" t="s">
        <v>74</v>
      </c>
      <c r="D2" s="17" t="s">
        <v>69</v>
      </c>
    </row>
    <row r="3" customFormat="false" ht="12.8" hidden="false" customHeight="false" outlineLevel="0" collapsed="false">
      <c r="A3" s="17" t="n">
        <f aca="true">INDIRECT(CONCATENATE("'General'",A2,"C4"))</f>
        <v>1000</v>
      </c>
      <c r="D3" s="17" t="s">
        <v>72</v>
      </c>
    </row>
    <row r="4" customFormat="false" ht="12.8" hidden="false" customHeight="false" outlineLevel="0" collapsed="false">
      <c r="A4" s="17" t="str">
        <f aca="false">CONCATENATE("'General'",A2)</f>
        <v>'General'.</v>
      </c>
    </row>
    <row r="5" customFormat="false" ht="12.8" hidden="false" customHeight="false" outlineLevel="0" collapsed="false">
      <c r="A5" s="17" t="str">
        <f aca="false">CONCATENATE("'Attrition'",A2)</f>
        <v>'Attrition'.</v>
      </c>
    </row>
    <row r="6" customFormat="false" ht="12.8" hidden="false" customHeight="false" outlineLevel="0" collapsed="false">
      <c r="A6" s="17" t="str">
        <f aca="false">CONCATENATE("'Attributes'",A2)</f>
        <v>'Attributes'.</v>
      </c>
    </row>
    <row r="7" customFormat="false" ht="12.8" hidden="false" customHeight="false" outlineLevel="0" collapsed="false">
      <c r="A7" s="17" t="str">
        <f aca="false">CONCATENATE("'States'",A2)</f>
        <v>'States'.</v>
      </c>
    </row>
    <row r="8" customFormat="false" ht="12.8" hidden="false" customHeight="false" outlineLevel="0" collapsed="false">
      <c r="A8" s="17" t="str">
        <f aca="false">CONCATENATE("'Transition types'",A2)</f>
        <v>'Transition types'.</v>
      </c>
    </row>
  </sheetData>
  <sheetProtection sheet="true" objects="true" scenarios="true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2897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2018-08-13T09:01:56Z</dcterms:created>
  <dc:creator/>
  <dc:description/>
  <dc:language>en-US</dc:language>
  <cp:lastModifiedBy/>
  <dcterms:modified xsi:type="dcterms:W3CDTF">2019-09-23T10:53:29Z</dcterms:modified>
  <cp:revision>131</cp:revision>
  <dc:subject/>
  <dc:title/>
</cp:coreProperties>
</file>