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  <sheet name="Initial population plots" sheetId="15" state="visible" r:id="rId16"/>
    <sheet name="Transition flux plots" sheetId="16" state="visible" r:id="rId17"/>
    <sheet name="Node population plot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<sst xmlns="http://schemas.openxmlformats.org/spreadsheetml/2006/main" count="967" uniqueCount="218">
  <si>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</si>
  <si>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</si>
  <si>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</si>
  <si>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</si>
  <si>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</si>
  <si>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</si>
  <si>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</si>
  <si>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</si>
  <si>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</si>
  <si>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</si>
  <si>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</si>
  <si>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</si>
  <si>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</si>
  <si>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</si>
  <si>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</si>
  <si>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</si>
  <si>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</si>
  <si>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</si>
  <si>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</si>
  <si>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</si>
  <si>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</si>
  <si>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</si>
  <si>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</si>
  <si>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</si>
  <si>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</si>
  <si>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</si>
  <si>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</si>
  <si>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</si>
  <si>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</si>
  <si>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</si>
  <si>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</si>
  <si>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</si>
  <si>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</si>
  <si>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</si>
  <si>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</si>
  <si>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</si>
  <si>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</si>
  <si>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</si>
  <si>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</si>
  <si>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</si>
  <si>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</si>
  <si>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</si>
  <si>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</si>
  <si>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</si>
  <si>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</si>
  <si>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</si>
  <si>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</si>
  <si>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</si>
  <si>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</si>
  <si>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</si>
  <si>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</si>
  <si>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</si>
  <si>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</si>
  <si>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</si>
  <si>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</si>
  <si>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Test</t>
  </si>
  <si>
    <t xml:space="preserve">Branch A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</si>
  <si>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</si>
  <si>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</si>
  <si>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</si>
  <si>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</si>
  <si>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</si>
  <si>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</si>
  <si>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</si>
  <si>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</si>
  <si>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</si>
  <si>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</si>
  <si>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</si>
  <si>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</si>
  <si>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</si>
  <si>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</si>
  <si>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</si>
  <si>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</si>
  <si>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</si>
  <si>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</si>
  <si>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</si>
  <si>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</si>
  <si>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</si>
  <si>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</si>
  <si>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</si>
  <si>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</si>
  <si>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</si>
  <si>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</si>
  <si>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</si>
  <si>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</si>
  <si>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</si>
  <si>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</si>
  <si>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</si>
  <si>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</si>
  <si>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</si>
  <si>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</si>
  <si>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</si>
  <si>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</si>
  <si>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</si>
  <si>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</si>
  <si>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</si>
  <si>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</si>
  <si>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</si>
  <si>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</si>
  <si>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</si>
  <si>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</si>
  <si>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</si>
  <si>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</si>
  <si>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</si>
  <si>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</si>
  <si>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</si>
  <si>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</si>
  <si>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</si>
  <si>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</si>
  <si>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</si>
  <si>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</si>
  <si>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</si>
  <si>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</si>
  <si>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</si>
  <si>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</si>
  <si>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</si>
  <si>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</si>
  <si>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</si>
  <si>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</si>
  <si>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</si>
  <si>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</si>
  <si>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photo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</si>
  <si>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</si>
  <si>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</si>
  <si>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</si>
  <si>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</si>
  <si>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</si>
  <si>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Last transition time column number</t>
  </si>
  <si>
    <t xml:space="preserve">Max columns to import</t>
  </si>
  <si>
    <t xml:space="preserve"># columns to import</t>
  </si>
  <si>
    <t xml:space="preserve">Col nrs to import</t>
  </si>
  <si>
    <t xml:space="preserve">Seniority</t>
  </si>
  <si>
    <t xml:space="preserve">Branch</t>
  </si>
  <si>
    <t xml:space="preserve">Language</t>
  </si>
  <si>
    <t xml:space="preserve">Gender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</si>
  <si>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</si>
  <si>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</si>
  <si>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</si>
  <si>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</si>
  <si>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</si>
  <si>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</si>
  <si>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</si>
  <si>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</si>
  <si>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</si>
  <si>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</si>
  <si>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</si>
  <si>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</si>
  <si>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</si>
  <si>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</si>
  <si>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</si>
  <si>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</si>
  <si>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</si>
  <si>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</si>
  <si>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</si>
  <si>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</si>
  <si>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</si>
  <si>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</si>
  <si>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</si>
  <si>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</si>
  <si>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</si>
  <si>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</si>
  <si>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</si>
  <si>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</si>
  <si>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</si>
  <si>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</si>
  <si>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</si>
  <si>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</si>
  <si>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</si>
  <si>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</si>
  <si>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</si>
  <si>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</si>
  <si>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</si>
  <si>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</si>
  <si>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</si>
  <si>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</si>
  <si>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</si>
  <si>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</si>
  <si>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</si>
  <si>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</si>
  <si>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</si>
  <si>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</si>
  <si>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</si>
  <si>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</si>
  <si>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</si>
  <si>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</si>
  <si>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</si>
  <si>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</si>
  <si>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</si>
  <si>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</si>
  <si>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</si>
  <si>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</si>
  <si>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</si>
  <si>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</si>
  <si>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</si>
  <si>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</si>
  <si>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</si>
  <si>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</si>
  <si>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</si>
  <si>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NONE</t>
  </si>
  <si>
    <t xml:space="preserve">IS NOT</t>
  </si>
  <si>
    <t xml:space="preserve">LINE</t>
  </si>
  <si>
    <t xml:space="preserve">&lt;</t>
  </si>
  <si>
    <t xml:space="preserve">STACKED</t>
  </si>
  <si>
    <t xml:space="preserve">&gt;</t>
  </si>
  <si>
    <t xml:space="preserve">&lt;=</t>
  </si>
  <si>
    <t xml:space="preserve">Initial population plots</t>
  </si>
  <si>
    <t xml:space="preserve">Composition</t>
  </si>
  <si>
    <t xml:space="preserve">Show in browser</t>
  </si>
  <si>
    <t xml:space="preserve">Save plot</t>
  </si>
  <si>
    <t xml:space="preserve">Save report</t>
  </si>
  <si>
    <t xml:space="preserve">Age distribution</t>
  </si>
  <si>
    <t xml:space="preserve">Age resolution (m)</t>
  </si>
  <si>
    <t xml:space="preserve">Transition flux plots</t>
  </si>
  <si>
    <t xml:space="preserve">Node population plots</t>
  </si>
  <si>
    <t xml:space="preserve">Node</t>
  </si>
  <si>
    <t xml:space="preserve">Resolution (m)</t>
  </si>
  <si>
    <t xml:space="preserve">Type of flux plot</t>
  </si>
  <si>
    <t xml:space="preserve">Composition plot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</si>
</sst>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  <font>
      <b val="true"/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mergeCells count="1">
    <mergeCell ref="A1:B1"/>
  </mergeCells>
  <dataValidations count="4"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e">
        <f aca="true">IF(INDIRECT(CONCATENATE(Misc!$A$5,"B5"))=0,"No attributes defined in catalogue","")</f>
        <v>#REF!</v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e">
        <f aca="true">MATCH($A7,OFFSET(INDIRECT(CONCATENATE(Misc!$A$6,"A2")),0,0,INDIRECT(CONCATENATE(Misc!$A$5,"B5")),1),0)</f>
        <v>#REF!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e">
        <f aca="true">MATCH($A10,OFFSET(INDIRECT(CONCATENATE(Misc!$A$6,"A2")),0,0,INDIRECT(CONCATENATE(Misc!$A$5,"B5")),1),0)</f>
        <v>#REF!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e">
        <f aca="true">MATCH($A13,OFFSET(INDIRECT(CONCATENATE(Misc!$A$6,"A2")),0,0,INDIRECT(CONCATENATE(Misc!$A$5,"B5")),1),0)</f>
        <v>#REF!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#REF!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#REF!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#REF!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#REF!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#REF!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#REF!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e">
        <f aca="true">IF(INDIRECT(CONCATENATE(Misc!$A$5,"B6"))=0,"No states defined in catalogue","")</f>
        <v>#REF!</v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e">
        <f aca="true">MATCH($A7,OFFSET(INDIRECT(CONCATENATE(Misc!$A$7,"A2")),0,0,INDIRECT(CONCATENATE(Misc!$A$5,"B6")),1),0)</f>
        <v>#REF!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e">
        <f aca="true">MATCH($A8,OFFSET(INDIRECT(CONCATENATE(Misc!$A$7,"A2")),0,0,INDIRECT(CONCATENATE(Misc!$A$5,"B6")),1),0)</f>
        <v>#REF!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e">
        <f aca="true">MATCH($A9,OFFSET(INDIRECT(CONCATENATE(Misc!$A$7,"A2")),0,0,INDIRECT(CONCATENATE(Misc!$A$5,"B6")),1),0)</f>
        <v>#REF!</v>
      </c>
      <c r="D9" s="12" t="n">
        <v>3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e">
        <f aca="true">MATCH($A10,OFFSET(INDIRECT(CONCATENATE(Misc!$A$7,"A2")),0,0,INDIRECT(CONCATENATE(Misc!$A$5,"B6")),1),0)</f>
        <v>#REF!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e">
        <f aca="true">MATCH($A11,OFFSET(INDIRECT(CONCATENATE(Misc!$A$7,"A2")),0,0,INDIRECT(CONCATENATE(Misc!$A$5,"B6")),1),0)</f>
        <v>#REF!</v>
      </c>
      <c r="D11" s="12" t="n">
        <v>2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e">
        <f aca="true">MATCH($A12,OFFSET(INDIRECT(CONCATENATE(Misc!$A$7,"A2")),0,0,INDIRECT(CONCATENATE(Misc!$A$5,"B6")),1),0)</f>
        <v>#REF!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#REF!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#REF!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#REF!</v>
      </c>
      <c r="D15" s="12"/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1</v>
      </c>
      <c r="E4" s="3" t="s">
        <v>48</v>
      </c>
      <c r="F4" s="14" t="n">
        <f aca="true">IFERROR(MATCH(TRUE(),INDEX(ISBLANK(OFFSET(F4,3,-1,F3)),0,0),0)-1,F3)</f>
        <v>2</v>
      </c>
      <c r="H4" s="3" t="s">
        <v>49</v>
      </c>
      <c r="I4" s="14" t="n">
        <f aca="true">IFERROR(MATCH(TRUE(),INDEX(ISBLANK(OFFSET(I4,3,-1,I3)),0,0),0)-1,I3)</f>
        <v>1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 t="s">
        <v>23</v>
      </c>
      <c r="C7" s="17" t="e">
        <f aca="true">MATCH($A7,OFFSET(INDIRECT(CONCATENATE(Misc!$A$7,"A2")),0,0,INDIRECT(CONCATENATE(Misc!$A$5,"B6")),1),0)</f>
        <v>#REF!</v>
      </c>
      <c r="E7" s="12" t="s">
        <v>24</v>
      </c>
      <c r="H7" s="16" t="s">
        <v>55</v>
      </c>
      <c r="J7" s="17" t="n">
        <f aca="true">MATCH(TRUE(),INDEX(ISBLANK(OFFSET(J7,0,1,1,200)),0,0),0)-1</f>
        <v>2</v>
      </c>
      <c r="K7" s="12" t="s">
        <v>39</v>
      </c>
      <c r="L7" s="12" t="s">
        <v>56</v>
      </c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#REF!</v>
      </c>
      <c r="E8" s="12" t="s">
        <v>26</v>
      </c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#REF!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#REF!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57</v>
      </c>
    </row>
    <row r="3" customFormat="false" ht="12.8" hidden="false" customHeight="false" outlineLevel="0" collapsed="false">
      <c r="A3" s="5" t="s">
        <v>58</v>
      </c>
      <c r="B3" s="12" t="n">
        <v>1000</v>
      </c>
    </row>
    <row r="4" customFormat="false" ht="12.8" hidden="false" customHeight="false" outlineLevel="0" collapsed="false">
      <c r="A4" s="5" t="s">
        <v>59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60</v>
      </c>
      <c r="B6" s="15" t="s">
        <v>61</v>
      </c>
      <c r="C6" s="15" t="s">
        <v>62</v>
      </c>
    </row>
    <row r="7" customFormat="false" ht="12.8" hidden="false" customHeight="false" outlineLevel="0" collapsed="false">
      <c r="A7" s="16" t="s">
        <v>63</v>
      </c>
      <c r="B7" s="12" t="n">
        <v>5</v>
      </c>
      <c r="C7" s="17" t="e">
        <f aca="true">VLOOKUP(A7,OFFSET(INDIRECT(CONCATENATE(Misc!$A$8,"A2")),0,0,INDIRECT(CONCATENATE(Misc!$A$5,"B7")),3),2,0)</f>
        <v>#REF!</v>
      </c>
    </row>
    <row r="8" customFormat="false" ht="12.8" hidden="false" customHeight="false" outlineLevel="0" collapsed="false">
      <c r="A8" s="16" t="s">
        <v>64</v>
      </c>
      <c r="B8" s="12" t="n">
        <v>3</v>
      </c>
      <c r="C8" s="17" t="e">
        <f aca="true">VLOOKUP(A8,OFFSET(INDIRECT(CONCATENATE(Misc!$A$8,"A2")),0,0,INDIRECT(CONCATENATE(Misc!$A$5,"B7")),3),2,0)</f>
        <v>#REF!</v>
      </c>
    </row>
    <row r="9" customFormat="false" ht="12.8" hidden="false" customHeight="false" outlineLevel="0" collapsed="false">
      <c r="A9" s="16" t="s">
        <v>65</v>
      </c>
      <c r="B9" s="12" t="n">
        <v>2</v>
      </c>
      <c r="C9" s="17" t="e">
        <f aca="true">VLOOKUP(A9,OFFSET(INDIRECT(CONCATENATE(Misc!$A$8,"A2")),0,0,INDIRECT(CONCATENATE(Misc!$A$5,"B7")),3),2,0)</f>
        <v>#REF!</v>
      </c>
    </row>
    <row r="10" customFormat="false" ht="12.8" hidden="false" customHeight="false" outlineLevel="0" collapsed="false">
      <c r="A10" s="16" t="s">
        <v>66</v>
      </c>
      <c r="B10" s="12" t="n">
        <v>4</v>
      </c>
      <c r="C10" s="17" t="e">
        <f aca="true">VLOOKUP(A10,OFFSET(INDIRECT(CONCATENATE(Misc!$A$8,"A2")),0,0,INDIRECT(CONCATENATE(Misc!$A$5,"B7")),3),2,0)</f>
        <v>#REF!</v>
      </c>
    </row>
    <row r="11" customFormat="false" ht="12.8" hidden="false" customHeight="false" outlineLevel="0" collapsed="false">
      <c r="A11" s="16" t="s">
        <v>67</v>
      </c>
      <c r="B11" s="12" t="n">
        <v>1</v>
      </c>
      <c r="C11" s="17" t="e">
        <f aca="true">VLOOKUP(A11,OFFSET(INDIRECT(CONCATENATE(Misc!$A$8,"A2")),0,0,INDIRECT(CONCATENATE(Misc!$A$5,"B7")),3),2,0)</f>
        <v>#REF!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#REF!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#REF!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#REF!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#REF!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#REF!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#REF!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#REF!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#REF!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68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69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70</v>
      </c>
      <c r="B5" s="4" t="s">
        <v>63</v>
      </c>
      <c r="F5" s="23" t="s">
        <v>70</v>
      </c>
      <c r="G5" s="4" t="s">
        <v>63</v>
      </c>
      <c r="K5" s="23" t="s">
        <v>70</v>
      </c>
      <c r="L5" s="4" t="s">
        <v>63</v>
      </c>
    </row>
    <row r="6" customFormat="false" ht="24" hidden="false" customHeight="false" outlineLevel="0" collapsed="false">
      <c r="A6" s="22" t="s">
        <v>71</v>
      </c>
      <c r="B6" s="6" t="n">
        <v>12</v>
      </c>
      <c r="C6" s="3" t="s">
        <v>72</v>
      </c>
      <c r="F6" s="23" t="s">
        <v>71</v>
      </c>
      <c r="G6" s="6" t="n">
        <v>12</v>
      </c>
      <c r="H6" s="1" t="s">
        <v>72</v>
      </c>
      <c r="K6" s="23" t="s">
        <v>71</v>
      </c>
      <c r="L6" s="6" t="n">
        <v>12</v>
      </c>
      <c r="M6" s="1" t="s">
        <v>72</v>
      </c>
    </row>
    <row r="7" customFormat="false" ht="12.8" hidden="false" customHeight="false" outlineLevel="0" collapsed="false">
      <c r="A7" s="22" t="s">
        <v>73</v>
      </c>
      <c r="B7" s="6" t="n">
        <v>0</v>
      </c>
      <c r="C7" s="3" t="s">
        <v>72</v>
      </c>
      <c r="F7" s="23" t="s">
        <v>73</v>
      </c>
      <c r="G7" s="6" t="n">
        <v>0</v>
      </c>
      <c r="H7" s="1" t="s">
        <v>72</v>
      </c>
      <c r="K7" s="23" t="s">
        <v>73</v>
      </c>
      <c r="L7" s="6" t="n">
        <v>0</v>
      </c>
      <c r="M7" s="1" t="s">
        <v>72</v>
      </c>
    </row>
    <row r="8" customFormat="false" ht="12.8" hidden="false" customHeight="false" outlineLevel="0" collapsed="false">
      <c r="A8" s="22" t="s">
        <v>74</v>
      </c>
      <c r="B8" s="12" t="s">
        <v>37</v>
      </c>
      <c r="F8" s="23" t="s">
        <v>74</v>
      </c>
      <c r="G8" s="12" t="s">
        <v>39</v>
      </c>
      <c r="K8" s="23" t="s">
        <v>74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75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75</v>
      </c>
      <c r="I9" s="11"/>
      <c r="K9" s="23" t="str">
        <f aca="false">IF(L11="YES","Min recruitment","ignored")</f>
        <v>ignored</v>
      </c>
      <c r="L9" s="6" t="n">
        <v>40</v>
      </c>
      <c r="M9" s="11" t="s">
        <v>75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75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75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75</v>
      </c>
      <c r="N10" s="11"/>
    </row>
    <row r="11" customFormat="false" ht="12.8" hidden="false" customHeight="false" outlineLevel="0" collapsed="false">
      <c r="A11" s="22" t="s">
        <v>76</v>
      </c>
      <c r="B11" s="4" t="s">
        <v>12</v>
      </c>
      <c r="F11" s="23" t="s">
        <v>76</v>
      </c>
      <c r="G11" s="4" t="s">
        <v>12</v>
      </c>
      <c r="K11" s="23" t="s">
        <v>76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77</v>
      </c>
      <c r="B13" s="4" t="s">
        <v>15</v>
      </c>
      <c r="F13" s="23" t="s">
        <v>77</v>
      </c>
      <c r="G13" s="4" t="s">
        <v>15</v>
      </c>
      <c r="K13" s="23" t="s">
        <v>77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78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78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78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79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79</v>
      </c>
      <c r="H16" s="11"/>
      <c r="I16" s="11"/>
      <c r="K16" s="23" t="str">
        <f aca="false">IF(AND(L11="NO",L12="YES"),"# of recruits distribution","ignored")</f>
        <v>ignored</v>
      </c>
      <c r="L16" s="4" t="s">
        <v>79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80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80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80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81</v>
      </c>
      <c r="B18" s="5" t="s">
        <v>82</v>
      </c>
      <c r="C18" s="5" t="s">
        <v>83</v>
      </c>
      <c r="D18" s="9" t="str">
        <f aca="false">IF(B16="Pointwise","Normalised","")</f>
        <v/>
      </c>
      <c r="E18" s="11"/>
      <c r="F18" s="23" t="s">
        <v>81</v>
      </c>
      <c r="G18" s="11" t="s">
        <v>82</v>
      </c>
      <c r="H18" s="11" t="s">
        <v>83</v>
      </c>
      <c r="I18" s="28" t="str">
        <f aca="false">IF(G16="Pointwise","Normalised","")</f>
        <v/>
      </c>
      <c r="K18" s="23" t="s">
        <v>81</v>
      </c>
      <c r="L18" s="11" t="s">
        <v>82</v>
      </c>
      <c r="M18" s="11" t="s">
        <v>83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84</v>
      </c>
      <c r="C24" s="11"/>
      <c r="F24" s="23" t="str">
        <f aca="false">IF(G$13="YES","ignored","Recruitment age distribution")</f>
        <v>ignored</v>
      </c>
      <c r="G24" s="4" t="s">
        <v>85</v>
      </c>
      <c r="H24" s="11"/>
      <c r="K24" s="23" t="str">
        <f aca="false">IF(L$13="YES","ignored","Recruitment age distribution")</f>
        <v>ignored</v>
      </c>
      <c r="L24" s="4" t="s">
        <v>85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80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80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80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81</v>
      </c>
      <c r="B26" s="5" t="s">
        <v>86</v>
      </c>
      <c r="C26" s="5" t="s">
        <v>83</v>
      </c>
      <c r="D26" s="3" t="str">
        <f aca="false">IF(B24="Pointwise","Normalised","")</f>
        <v/>
      </c>
      <c r="E26" s="11"/>
      <c r="F26" s="23" t="s">
        <v>81</v>
      </c>
      <c r="G26" s="11" t="s">
        <v>86</v>
      </c>
      <c r="H26" s="11" t="s">
        <v>83</v>
      </c>
      <c r="I26" s="1" t="str">
        <f aca="false">IF(G24="Pointwise","Normalised","")</f>
        <v>Normalised</v>
      </c>
      <c r="K26" s="23" t="s">
        <v>81</v>
      </c>
      <c r="L26" s="11" t="s">
        <v>86</v>
      </c>
      <c r="M26" s="11" t="s">
        <v>83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87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88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90</v>
      </c>
      <c r="C6" s="31" t="s">
        <v>91</v>
      </c>
      <c r="D6" s="31" t="s">
        <v>92</v>
      </c>
      <c r="E6" s="31" t="s">
        <v>93</v>
      </c>
      <c r="G6" s="31" t="s">
        <v>94</v>
      </c>
      <c r="H6" s="31" t="s">
        <v>95</v>
      </c>
      <c r="J6" s="31" t="s">
        <v>96</v>
      </c>
      <c r="K6" s="31" t="s">
        <v>97</v>
      </c>
      <c r="L6" s="31" t="s">
        <v>98</v>
      </c>
      <c r="M6" s="31" t="s">
        <v>99</v>
      </c>
      <c r="N6" s="31" t="s">
        <v>100</v>
      </c>
      <c r="O6" s="31" t="s">
        <v>101</v>
      </c>
      <c r="P6" s="31" t="s">
        <v>102</v>
      </c>
      <c r="Q6" s="31" t="s">
        <v>103</v>
      </c>
      <c r="S6" s="31" t="s">
        <v>104</v>
      </c>
      <c r="T6" s="31" t="s">
        <v>105</v>
      </c>
      <c r="AME6" s="1"/>
    </row>
    <row r="7" customFormat="false" ht="12.8" hidden="false" customHeight="false" outlineLevel="0" collapsed="false">
      <c r="A7" s="16" t="s">
        <v>65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106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107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90</v>
      </c>
      <c r="C10" s="31" t="s">
        <v>91</v>
      </c>
      <c r="D10" s="31" t="s">
        <v>92</v>
      </c>
      <c r="E10" s="31" t="s">
        <v>93</v>
      </c>
      <c r="G10" s="31" t="s">
        <v>94</v>
      </c>
      <c r="H10" s="31" t="s">
        <v>95</v>
      </c>
      <c r="J10" s="31" t="s">
        <v>96</v>
      </c>
      <c r="K10" s="31" t="s">
        <v>97</v>
      </c>
      <c r="L10" s="31" t="s">
        <v>98</v>
      </c>
      <c r="M10" s="31" t="s">
        <v>99</v>
      </c>
      <c r="N10" s="31" t="s">
        <v>100</v>
      </c>
      <c r="O10" s="31" t="s">
        <v>101</v>
      </c>
      <c r="P10" s="31" t="s">
        <v>102</v>
      </c>
      <c r="Q10" s="31" t="s">
        <v>103</v>
      </c>
      <c r="S10" s="31" t="s">
        <v>104</v>
      </c>
      <c r="T10" s="31" t="s">
        <v>105</v>
      </c>
      <c r="AME10" s="1"/>
    </row>
    <row r="11" customFormat="false" ht="12.8" hidden="false" customHeight="false" outlineLevel="0" collapsed="false">
      <c r="A11" s="16" t="s">
        <v>65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106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107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90</v>
      </c>
      <c r="C14" s="31" t="s">
        <v>91</v>
      </c>
      <c r="D14" s="31" t="s">
        <v>92</v>
      </c>
      <c r="E14" s="31" t="s">
        <v>93</v>
      </c>
      <c r="G14" s="31" t="s">
        <v>94</v>
      </c>
      <c r="H14" s="31" t="s">
        <v>95</v>
      </c>
      <c r="J14" s="31" t="s">
        <v>96</v>
      </c>
      <c r="K14" s="31" t="s">
        <v>97</v>
      </c>
      <c r="L14" s="31" t="s">
        <v>98</v>
      </c>
      <c r="M14" s="31" t="s">
        <v>99</v>
      </c>
      <c r="N14" s="31" t="s">
        <v>100</v>
      </c>
      <c r="O14" s="31" t="s">
        <v>101</v>
      </c>
      <c r="P14" s="31" t="s">
        <v>102</v>
      </c>
      <c r="Q14" s="31" t="s">
        <v>103</v>
      </c>
      <c r="S14" s="31" t="s">
        <v>104</v>
      </c>
      <c r="T14" s="31" t="s">
        <v>105</v>
      </c>
      <c r="AME14" s="1"/>
      <c r="AMJ14" s="0"/>
    </row>
    <row r="15" customFormat="false" ht="12.8" hidden="false" customHeight="false" outlineLevel="0" collapsed="false">
      <c r="A15" s="16" t="s">
        <v>65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106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107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90</v>
      </c>
      <c r="C18" s="31" t="s">
        <v>91</v>
      </c>
      <c r="D18" s="31" t="s">
        <v>92</v>
      </c>
      <c r="E18" s="31" t="s">
        <v>93</v>
      </c>
      <c r="G18" s="31" t="s">
        <v>94</v>
      </c>
      <c r="H18" s="31" t="s">
        <v>95</v>
      </c>
      <c r="J18" s="31" t="s">
        <v>96</v>
      </c>
      <c r="K18" s="31" t="s">
        <v>97</v>
      </c>
      <c r="L18" s="31" t="s">
        <v>98</v>
      </c>
      <c r="M18" s="31" t="s">
        <v>99</v>
      </c>
      <c r="N18" s="31" t="s">
        <v>100</v>
      </c>
      <c r="O18" s="31" t="s">
        <v>101</v>
      </c>
      <c r="P18" s="31" t="s">
        <v>102</v>
      </c>
      <c r="Q18" s="31" t="s">
        <v>103</v>
      </c>
      <c r="S18" s="31" t="s">
        <v>104</v>
      </c>
      <c r="T18" s="31" t="s">
        <v>105</v>
      </c>
      <c r="AME18" s="1"/>
      <c r="AMJ18" s="0"/>
    </row>
    <row r="19" customFormat="false" ht="12.8" hidden="false" customHeight="false" outlineLevel="0" collapsed="false">
      <c r="A19" s="16" t="s">
        <v>65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106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107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90</v>
      </c>
      <c r="C22" s="31" t="s">
        <v>91</v>
      </c>
      <c r="D22" s="31" t="s">
        <v>92</v>
      </c>
      <c r="E22" s="31" t="s">
        <v>93</v>
      </c>
      <c r="G22" s="31" t="s">
        <v>94</v>
      </c>
      <c r="H22" s="31" t="s">
        <v>95</v>
      </c>
      <c r="J22" s="31" t="s">
        <v>96</v>
      </c>
      <c r="K22" s="31" t="s">
        <v>97</v>
      </c>
      <c r="L22" s="31" t="s">
        <v>98</v>
      </c>
      <c r="M22" s="31" t="s">
        <v>99</v>
      </c>
      <c r="N22" s="31" t="s">
        <v>100</v>
      </c>
      <c r="O22" s="31" t="s">
        <v>101</v>
      </c>
      <c r="P22" s="31" t="s">
        <v>102</v>
      </c>
      <c r="Q22" s="31" t="s">
        <v>103</v>
      </c>
      <c r="S22" s="31" t="s">
        <v>104</v>
      </c>
      <c r="T22" s="31" t="s">
        <v>105</v>
      </c>
      <c r="AME22" s="1"/>
      <c r="AMJ22" s="0"/>
    </row>
    <row r="23" customFormat="false" ht="12.8" hidden="false" customHeight="false" outlineLevel="0" collapsed="false">
      <c r="A23" s="16" t="s">
        <v>64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106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107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90</v>
      </c>
      <c r="C26" s="31" t="s">
        <v>91</v>
      </c>
      <c r="D26" s="31" t="s">
        <v>92</v>
      </c>
      <c r="E26" s="31" t="s">
        <v>93</v>
      </c>
      <c r="G26" s="31" t="s">
        <v>94</v>
      </c>
      <c r="H26" s="31" t="s">
        <v>95</v>
      </c>
      <c r="J26" s="31" t="s">
        <v>96</v>
      </c>
      <c r="K26" s="31" t="s">
        <v>97</v>
      </c>
      <c r="L26" s="31" t="s">
        <v>98</v>
      </c>
      <c r="M26" s="31" t="s">
        <v>99</v>
      </c>
      <c r="N26" s="31" t="s">
        <v>100</v>
      </c>
      <c r="O26" s="31" t="s">
        <v>101</v>
      </c>
      <c r="P26" s="31" t="s">
        <v>102</v>
      </c>
      <c r="Q26" s="31" t="s">
        <v>103</v>
      </c>
      <c r="S26" s="31" t="s">
        <v>104</v>
      </c>
      <c r="T26" s="31" t="s">
        <v>105</v>
      </c>
      <c r="AME26" s="1"/>
      <c r="AMJ26" s="0"/>
    </row>
    <row r="27" customFormat="false" ht="12.8" hidden="false" customHeight="false" outlineLevel="0" collapsed="false">
      <c r="A27" s="16" t="s">
        <v>64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106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107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#ref!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OFFSET(INDIRECT(Misc!$A$6&amp;"F1"),MATCH(OFFSET(R8,-1,0),OFFSET(INDIRECT(Misc!$A$6&amp;"A2"),0,0,INDIRECT(Misc!$A$5&amp;"B5"),1),0),0,1,OFFSET(INDIRECT(Misc!$A$6&amp;"E1"),MATCH(OFFSET(R8,-1,0),OFFSET(INDIRECT(Misc!$A$6&amp;"A2"),0,0,INDIRECT(Misc!$A$5&amp;"B5"),1),0),0))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87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108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109</v>
      </c>
      <c r="C6" s="31" t="s">
        <v>92</v>
      </c>
      <c r="D6" s="31" t="s">
        <v>93</v>
      </c>
      <c r="E6" s="11"/>
      <c r="F6" s="31" t="s">
        <v>94</v>
      </c>
      <c r="G6" s="31" t="s">
        <v>95</v>
      </c>
      <c r="H6" s="11"/>
      <c r="I6" s="31" t="s">
        <v>96</v>
      </c>
      <c r="J6" s="31" t="s">
        <v>97</v>
      </c>
      <c r="K6" s="31" t="s">
        <v>98</v>
      </c>
      <c r="L6" s="31" t="s">
        <v>99</v>
      </c>
      <c r="M6" s="31" t="s">
        <v>101</v>
      </c>
      <c r="N6" s="31" t="s">
        <v>102</v>
      </c>
      <c r="O6" s="31" t="s">
        <v>103</v>
      </c>
    </row>
    <row r="7" customFormat="false" ht="12.8" hidden="false" customHeight="false" outlineLevel="0" collapsed="false">
      <c r="A7" s="16" t="s">
        <v>66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106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107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109</v>
      </c>
      <c r="C10" s="31" t="s">
        <v>92</v>
      </c>
      <c r="D10" s="31" t="s">
        <v>93</v>
      </c>
      <c r="E10" s="11"/>
      <c r="F10" s="31" t="s">
        <v>94</v>
      </c>
      <c r="G10" s="31" t="s">
        <v>95</v>
      </c>
      <c r="H10" s="11"/>
      <c r="I10" s="31" t="s">
        <v>96</v>
      </c>
      <c r="J10" s="31" t="s">
        <v>97</v>
      </c>
      <c r="K10" s="31" t="s">
        <v>98</v>
      </c>
      <c r="L10" s="31" t="s">
        <v>99</v>
      </c>
      <c r="M10" s="31" t="s">
        <v>101</v>
      </c>
      <c r="N10" s="31" t="s">
        <v>102</v>
      </c>
      <c r="O10" s="31" t="s">
        <v>103</v>
      </c>
    </row>
    <row r="11" customFormat="false" ht="12.8" hidden="false" customHeight="false" outlineLevel="0" collapsed="false">
      <c r="A11" s="16" t="s">
        <v>66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106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107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109</v>
      </c>
      <c r="C14" s="31" t="s">
        <v>92</v>
      </c>
      <c r="D14" s="31" t="s">
        <v>93</v>
      </c>
      <c r="E14" s="11"/>
      <c r="F14" s="31" t="s">
        <v>94</v>
      </c>
      <c r="G14" s="31" t="s">
        <v>95</v>
      </c>
      <c r="H14" s="11"/>
      <c r="I14" s="31" t="s">
        <v>96</v>
      </c>
      <c r="J14" s="31" t="s">
        <v>97</v>
      </c>
      <c r="K14" s="31" t="s">
        <v>98</v>
      </c>
      <c r="L14" s="31" t="s">
        <v>99</v>
      </c>
      <c r="M14" s="31" t="s">
        <v>101</v>
      </c>
      <c r="N14" s="31" t="s">
        <v>102</v>
      </c>
      <c r="O14" s="31" t="s">
        <v>103</v>
      </c>
    </row>
    <row r="15" customFormat="false" ht="12.8" hidden="false" customHeight="false" outlineLevel="0" collapsed="false">
      <c r="A15" s="16" t="s">
        <v>66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106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107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109</v>
      </c>
      <c r="C18" s="31" t="s">
        <v>92</v>
      </c>
      <c r="D18" s="31" t="s">
        <v>93</v>
      </c>
      <c r="E18" s="11"/>
      <c r="F18" s="31" t="s">
        <v>94</v>
      </c>
      <c r="G18" s="31" t="s">
        <v>95</v>
      </c>
      <c r="H18" s="11"/>
      <c r="I18" s="31" t="s">
        <v>96</v>
      </c>
      <c r="J18" s="31" t="s">
        <v>97</v>
      </c>
      <c r="K18" s="31" t="s">
        <v>98</v>
      </c>
      <c r="L18" s="31" t="s">
        <v>99</v>
      </c>
      <c r="M18" s="31" t="s">
        <v>101</v>
      </c>
      <c r="N18" s="31" t="s">
        <v>102</v>
      </c>
      <c r="O18" s="31" t="s">
        <v>103</v>
      </c>
    </row>
    <row r="19" customFormat="false" ht="12.8" hidden="false" customHeight="false" outlineLevel="0" collapsed="false">
      <c r="A19" s="16" t="s">
        <v>67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110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107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109</v>
      </c>
      <c r="C22" s="31" t="s">
        <v>92</v>
      </c>
      <c r="D22" s="31" t="s">
        <v>93</v>
      </c>
      <c r="E22" s="11"/>
      <c r="F22" s="31" t="s">
        <v>94</v>
      </c>
      <c r="G22" s="31" t="s">
        <v>95</v>
      </c>
      <c r="H22" s="11"/>
      <c r="I22" s="31" t="s">
        <v>96</v>
      </c>
      <c r="J22" s="31" t="s">
        <v>97</v>
      </c>
      <c r="K22" s="31" t="s">
        <v>98</v>
      </c>
      <c r="L22" s="31" t="s">
        <v>99</v>
      </c>
      <c r="M22" s="31" t="s">
        <v>101</v>
      </c>
      <c r="N22" s="31" t="s">
        <v>102</v>
      </c>
      <c r="O22" s="31" t="s">
        <v>103</v>
      </c>
    </row>
    <row r="23" customFormat="false" ht="12.8" hidden="false" customHeight="false" outlineLevel="0" collapsed="false">
      <c r="A23" s="16" t="s">
        <v>67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110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107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109</v>
      </c>
      <c r="C26" s="35" t="s">
        <v>92</v>
      </c>
      <c r="D26" s="35" t="s">
        <v>93</v>
      </c>
      <c r="E26" s="11"/>
      <c r="F26" s="35" t="s">
        <v>94</v>
      </c>
      <c r="G26" s="31" t="s">
        <v>95</v>
      </c>
      <c r="H26" s="11"/>
      <c r="I26" s="35" t="s">
        <v>96</v>
      </c>
      <c r="J26" s="31" t="s">
        <v>97</v>
      </c>
      <c r="K26" s="35" t="s">
        <v>98</v>
      </c>
      <c r="L26" s="35" t="s">
        <v>99</v>
      </c>
      <c r="M26" s="35" t="s">
        <v>101</v>
      </c>
      <c r="N26" s="35" t="s">
        <v>102</v>
      </c>
      <c r="O26" s="31" t="s">
        <v>103</v>
      </c>
    </row>
    <row r="27" customFormat="false" ht="12.8" hidden="false" customHeight="false" outlineLevel="0" collapsed="false">
      <c r="A27" s="16" t="s">
        <v>67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110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107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#ref!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111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112</v>
      </c>
      <c r="B3" s="6" t="n">
        <v>3</v>
      </c>
      <c r="C3" s="3" t="s">
        <v>72</v>
      </c>
    </row>
    <row r="4" customFormat="false" ht="12.8" hidden="false" customHeight="false" outlineLevel="0" collapsed="false">
      <c r="A4" s="3" t="s">
        <v>73</v>
      </c>
      <c r="B4" s="6" t="n">
        <v>0</v>
      </c>
      <c r="C4" s="3" t="s">
        <v>72</v>
      </c>
    </row>
    <row r="5" customFormat="false" ht="12.8" hidden="false" customHeight="false" outlineLevel="0" collapsed="false">
      <c r="A5" s="3" t="s">
        <v>113</v>
      </c>
      <c r="B5" s="6" t="n">
        <v>10</v>
      </c>
      <c r="C5" s="3" t="s">
        <v>78</v>
      </c>
    </row>
    <row r="6" customFormat="false" ht="12.8" hidden="false" customHeight="false" outlineLevel="0" collapsed="false">
      <c r="A6" s="3" t="s">
        <v>114</v>
      </c>
      <c r="B6" s="6" t="n">
        <v>30</v>
      </c>
      <c r="C6" s="3" t="s">
        <v>78</v>
      </c>
    </row>
    <row r="7" customFormat="false" ht="12.8" hidden="false" customHeight="false" outlineLevel="0" collapsed="false">
      <c r="A7" s="3" t="s">
        <v>115</v>
      </c>
      <c r="B7" s="4" t="s">
        <v>116</v>
      </c>
      <c r="C7" s="3" t="s">
        <v>117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118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119</v>
      </c>
      <c r="B3" s="36" t="s">
        <v>12</v>
      </c>
    </row>
    <row r="4" customFormat="false" ht="12.8" hidden="false" customHeight="false" outlineLevel="0" collapsed="false">
      <c r="A4" s="5" t="s">
        <v>120</v>
      </c>
      <c r="B4" s="4" t="s">
        <v>121</v>
      </c>
    </row>
    <row r="5" customFormat="false" ht="12.8" hidden="false" customHeight="false" outlineLevel="0" collapsed="false">
      <c r="A5" s="5" t="s">
        <v>122</v>
      </c>
      <c r="B5" s="4" t="n">
        <v>1</v>
      </c>
    </row>
    <row r="6" customFormat="false" ht="12.8" hidden="false" customHeight="false" outlineLevel="0" collapsed="false">
      <c r="A6" s="3" t="s">
        <v>123</v>
      </c>
      <c r="B6" s="4" t="n">
        <v>7</v>
      </c>
    </row>
    <row r="7" customFormat="false" ht="12.8" hidden="false" customHeight="false" outlineLevel="0" collapsed="false">
      <c r="A7" s="3" t="s">
        <v>124</v>
      </c>
      <c r="B7" s="36" t="s">
        <v>15</v>
      </c>
    </row>
    <row r="8" customFormat="false" ht="12.8" hidden="false" customHeight="false" outlineLevel="0" collapsed="false">
      <c r="A8" s="3" t="s">
        <v>125</v>
      </c>
      <c r="B8" s="4" t="n">
        <v>6</v>
      </c>
    </row>
    <row r="9" customFormat="false" ht="12.8" hidden="false" customHeight="false" outlineLevel="0" collapsed="false">
      <c r="A9" s="3" t="s">
        <v>126</v>
      </c>
      <c r="B9" s="36" t="s">
        <v>15</v>
      </c>
    </row>
    <row r="10" customFormat="false" ht="12.8" hidden="false" customHeight="false" outlineLevel="0" collapsed="false">
      <c r="A10" s="22" t="s">
        <v>127</v>
      </c>
      <c r="B10" s="4" t="n">
        <v>8</v>
      </c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 t="s">
        <v>128</v>
      </c>
      <c r="B12" s="12" t="n">
        <v>100</v>
      </c>
      <c r="C12" s="13" t="str">
        <f aca="false">IF(B12=B13,"Increase Max columns to import","")</f>
        <v/>
      </c>
    </row>
    <row r="13" customFormat="false" ht="12.8" hidden="false" customHeight="false" outlineLevel="0" collapsed="false">
      <c r="A13" s="3" t="s">
        <v>129</v>
      </c>
      <c r="B13" s="14" t="n">
        <f aca="true">IFERROR(MATCH(TRUE(),INDEX(ISBLANK(OFFSET(B13,3,-1,B12)),0,0),0)-1,B12)</f>
        <v>4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130</v>
      </c>
      <c r="B15" s="3" t="s">
        <v>51</v>
      </c>
    </row>
    <row r="16" customFormat="false" ht="12.8" hidden="false" customHeight="false" outlineLevel="0" collapsed="false">
      <c r="A16" s="4" t="n">
        <v>2</v>
      </c>
      <c r="B16" s="12" t="s">
        <v>131</v>
      </c>
    </row>
    <row r="17" customFormat="false" ht="12.8" hidden="false" customHeight="false" outlineLevel="0" collapsed="false">
      <c r="A17" s="4" t="n">
        <v>3</v>
      </c>
      <c r="B17" s="12" t="s">
        <v>132</v>
      </c>
    </row>
    <row r="18" customFormat="false" ht="12.8" hidden="false" customHeight="false" outlineLevel="0" collapsed="false">
      <c r="A18" s="4" t="n">
        <v>4</v>
      </c>
      <c r="B18" s="12" t="s">
        <v>133</v>
      </c>
    </row>
    <row r="19" customFormat="false" ht="12.8" hidden="false" customHeight="false" outlineLevel="0" collapsed="false">
      <c r="A19" s="4" t="n">
        <v>5</v>
      </c>
      <c r="B19" s="12" t="s">
        <v>134</v>
      </c>
    </row>
    <row r="20" customFormat="false" ht="12.8" hidden="false" customHeight="false" outlineLevel="0" collapsed="false">
      <c r="A20" s="4"/>
      <c r="B20" s="12"/>
    </row>
  </sheetData>
  <conditionalFormatting sqref="A4:B4">
    <cfRule type="expression" priority="2" aboveAverage="0" equalAverage="0" bottom="0" percent="0" rank="0" text="" dxfId="0">
      <formula>Snapshot!$B$3="NO"</formula>
    </cfRule>
  </conditionalFormatting>
  <dataValidations count="5"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false" operator="greaterThan" showDropDown="false" showErrorMessage="true" showInputMessage="false" sqref="B5:B6 B8 B10" type="whole">
      <formula1>0</formula1>
      <formula2>0</formula2>
    </dataValidation>
    <dataValidation allowBlank="false" operator="greaterThan" showDropDown="false" showErrorMessage="true" showInputMessage="false" sqref="B12" type="whole">
      <formula1>0</formula1>
      <formula2>0</formula2>
    </dataValidation>
    <dataValidation allowBlank="true" operator="greaterThan" showDropDown="false" showErrorMessage="true" showInputMessage="false" sqref="A16:A20" type="whole">
      <formula1>0</formula1>
      <formula2>0</formula2>
    </dataValidation>
    <dataValidation allowBlank="false" operator="equal" showDropDown="false" showErrorMessage="true" showInputMessage="false" sqref="B16:B20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135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136</v>
      </c>
      <c r="B3" s="36" t="s">
        <v>12</v>
      </c>
    </row>
    <row r="4" customFormat="false" ht="12.8" hidden="false" customHeight="false" outlineLevel="0" collapsed="false">
      <c r="A4" s="37" t="s">
        <v>137</v>
      </c>
      <c r="B4" s="36" t="s">
        <v>25</v>
      </c>
    </row>
    <row r="5" customFormat="false" ht="12.8" hidden="false" customHeight="false" outlineLevel="0" collapsed="false">
      <c r="A5" s="22" t="s">
        <v>138</v>
      </c>
      <c r="B5" s="36" t="s">
        <v>12</v>
      </c>
    </row>
    <row r="6" customFormat="false" ht="12.8" hidden="false" customHeight="false" outlineLevel="0" collapsed="false">
      <c r="A6" s="5" t="s">
        <v>139</v>
      </c>
      <c r="B6" s="36" t="s">
        <v>140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141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142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143</v>
      </c>
      <c r="B11" s="4" t="s">
        <v>144</v>
      </c>
    </row>
    <row r="12" customFormat="false" ht="12.8" hidden="false" customHeight="false" outlineLevel="0" collapsed="false">
      <c r="B12" s="4" t="s">
        <v>145</v>
      </c>
    </row>
    <row r="13" customFormat="false" ht="12.8" hidden="false" customHeight="false" outlineLevel="0" collapsed="false">
      <c r="B13" s="4" t="s">
        <v>146</v>
      </c>
    </row>
    <row r="14" customFormat="false" ht="12.8" hidden="false" customHeight="false" outlineLevel="0" collapsed="false">
      <c r="B14" s="4" t="s">
        <v>147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148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153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154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155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156</v>
      </c>
      <c r="B11" s="15" t="s">
        <v>157</v>
      </c>
      <c r="C11" s="15" t="s">
        <v>158</v>
      </c>
      <c r="D11" s="15" t="s">
        <v>159</v>
      </c>
      <c r="E11" s="15" t="s">
        <v>160</v>
      </c>
    </row>
    <row r="12" customFormat="false" ht="12.8" hidden="false" customHeight="false" outlineLevel="0" collapsed="false">
      <c r="A12" s="36" t="s">
        <v>15</v>
      </c>
      <c r="B12" s="12"/>
      <c r="C12" s="12" t="s">
        <v>144</v>
      </c>
      <c r="D12" s="12" t="s">
        <v>146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145</v>
      </c>
      <c r="D13" s="12" t="s">
        <v>147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146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147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144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145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146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147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161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162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163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164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165</v>
      </c>
      <c r="B12" s="15" t="s">
        <v>166</v>
      </c>
      <c r="C12" s="15" t="s">
        <v>167</v>
      </c>
      <c r="D12" s="15" t="s">
        <v>168</v>
      </c>
      <c r="E12" s="15" t="s">
        <v>169</v>
      </c>
      <c r="F12" s="15" t="s">
        <v>170</v>
      </c>
      <c r="G12" s="3"/>
      <c r="H12" s="15" t="s">
        <v>171</v>
      </c>
      <c r="I12" s="15" t="s">
        <v>172</v>
      </c>
      <c r="J12" s="15" t="s">
        <v>173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174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144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145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175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176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177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178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179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180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181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182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183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184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185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186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e">
        <f aca="true">INDIRECT(CONCATENATE("'",General!B3,".xlsx'#$General.B2"))</f>
        <v>#REF!</v>
      </c>
      <c r="B1" s="41" t="s">
        <v>15</v>
      </c>
      <c r="C1" s="40" t="s">
        <v>187</v>
      </c>
      <c r="D1" s="40" t="s">
        <v>85</v>
      </c>
      <c r="E1" s="40" t="s">
        <v>188</v>
      </c>
      <c r="F1" s="40" t="s">
        <v>189</v>
      </c>
      <c r="G1" s="40" t="s">
        <v>190</v>
      </c>
      <c r="H1" s="40" t="n">
        <f aca="false">ROWS(H2:H1001)-COUNTIF(H2:H1001,"")</f>
        <v>0</v>
      </c>
      <c r="I1" s="40" t="n">
        <f aca="false">ROWS(I2:I1001)-COUNTIF(I2:I1001,"")</f>
        <v>0</v>
      </c>
      <c r="J1" s="40" t="n">
        <f aca="false">ROWS(J2:J1001)-COUNTIF(J2:J1001,"")</f>
        <v>0</v>
      </c>
      <c r="K1" s="40" t="s">
        <v>191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'[catalogue.xlsx]</v>
      </c>
      <c r="B2" s="41" t="s">
        <v>12</v>
      </c>
      <c r="C2" s="40" t="s">
        <v>192</v>
      </c>
      <c r="D2" s="40" t="s">
        <v>84</v>
      </c>
      <c r="E2" s="40" t="s">
        <v>193</v>
      </c>
      <c r="F2" s="40" t="s">
        <v>194</v>
      </c>
      <c r="G2" s="40" t="s">
        <v>110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/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/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/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!</v>
      </c>
      <c r="C3" s="40" t="s">
        <v>195</v>
      </c>
      <c r="D3" s="40" t="s">
        <v>79</v>
      </c>
      <c r="E3" s="40" t="s">
        <v>196</v>
      </c>
      <c r="F3" s="40" t="s">
        <v>197</v>
      </c>
      <c r="G3" s="40" t="s">
        <v>106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/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/>
      </c>
      <c r="K3" s="42" t="n">
        <f aca="false">ROWS($K$2:$K3)</f>
        <v>2</v>
      </c>
    </row>
    <row r="4" customFormat="false" ht="12.8" hidden="false" customHeight="false" outlineLevel="0" collapsed="false">
      <c r="A4" s="40" t="e">
        <f aca="true">INDIRECT(CONCATENATE(A2,"General'",A3,"B1"))</f>
        <v>#REF!</v>
      </c>
      <c r="B4" s="40" t="s">
        <v>198</v>
      </c>
      <c r="C4" s="40" t="s">
        <v>199</v>
      </c>
      <c r="E4" s="40" t="s">
        <v>25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'[catalogue.xlsx]General'!</v>
      </c>
      <c r="B5" s="40" t="s">
        <v>200</v>
      </c>
      <c r="C5" s="40" t="s">
        <v>201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'[catalogue.xlsx]Attributes'!</v>
      </c>
      <c r="B6" s="40" t="s">
        <v>202</v>
      </c>
      <c r="C6" s="40" t="s">
        <v>203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'[catalogue.xlsx]States'!</v>
      </c>
      <c r="C7" s="40" t="s">
        <v>204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'[catalogue.xlsx]Transition types'!</v>
      </c>
      <c r="C8" s="40" t="s">
        <v>107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4.86"/>
    <col collapsed="false" customWidth="true" hidden="false" outlineLevel="0" max="3" min="3" style="0" width="16.71"/>
  </cols>
  <sheetData>
    <row r="1" customFormat="false" ht="15" hidden="false" customHeight="false" outlineLevel="0" collapsed="false">
      <c r="A1" s="43" t="s">
        <v>205</v>
      </c>
      <c r="B1" s="43"/>
    </row>
    <row r="3" customFormat="false" ht="13.8" hidden="false" customHeight="false" outlineLevel="0" collapsed="false">
      <c r="A3" s="44" t="s">
        <v>206</v>
      </c>
    </row>
    <row r="5" customFormat="false" ht="12.8" hidden="false" customHeight="false" outlineLevel="0" collapsed="false">
      <c r="A5" s="0" t="s">
        <v>207</v>
      </c>
      <c r="B5" s="45" t="s">
        <v>15</v>
      </c>
    </row>
    <row r="6" customFormat="false" ht="12.8" hidden="false" customHeight="false" outlineLevel="0" collapsed="false">
      <c r="A6" s="0" t="s">
        <v>208</v>
      </c>
      <c r="B6" s="45" t="s">
        <v>15</v>
      </c>
    </row>
    <row r="7" customFormat="false" ht="12.8" hidden="false" customHeight="false" outlineLevel="0" collapsed="false">
      <c r="A7" s="0" t="s">
        <v>209</v>
      </c>
      <c r="B7" s="45" t="s">
        <v>15</v>
      </c>
    </row>
    <row r="9" customFormat="false" ht="13.8" hidden="false" customHeight="false" outlineLevel="0" collapsed="false">
      <c r="A9" s="46" t="s">
        <v>210</v>
      </c>
      <c r="B9" s="46"/>
    </row>
    <row r="11" customFormat="false" ht="12.8" hidden="false" customHeight="false" outlineLevel="0" collapsed="false">
      <c r="A11" s="0" t="s">
        <v>163</v>
      </c>
      <c r="B11" s="12" t="n">
        <v>50</v>
      </c>
    </row>
    <row r="12" customFormat="false" ht="12.8" hidden="false" customHeight="false" outlineLevel="0" collapsed="false">
      <c r="A12" s="0" t="s">
        <v>164</v>
      </c>
      <c r="B12" s="14" t="n">
        <f aca="true">IFERROR(MATCH(TRUE(),INDEX(ISBLANK(OFFSET(B12,3,-1,B11)),0,0),0)-1,B11)</f>
        <v>4</v>
      </c>
    </row>
    <row r="14" customFormat="false" ht="13.8" hidden="false" customHeight="false" outlineLevel="0" collapsed="false">
      <c r="A14" s="0" t="s">
        <v>211</v>
      </c>
      <c r="B14" s="0" t="s">
        <v>60</v>
      </c>
      <c r="C14" s="47" t="s">
        <v>207</v>
      </c>
      <c r="D14" s="47" t="s">
        <v>208</v>
      </c>
      <c r="E14" s="47" t="s">
        <v>209</v>
      </c>
    </row>
    <row r="15" customFormat="false" ht="12.8" hidden="false" customHeight="false" outlineLevel="0" collapsed="false">
      <c r="A15" s="18" t="n">
        <v>12</v>
      </c>
      <c r="B15" s="12" t="s">
        <v>190</v>
      </c>
      <c r="C15" s="45"/>
      <c r="D15" s="45" t="s">
        <v>15</v>
      </c>
      <c r="E15" s="45" t="s">
        <v>15</v>
      </c>
    </row>
    <row r="16" customFormat="false" ht="12.8" hidden="false" customHeight="false" outlineLevel="0" collapsed="false">
      <c r="A16" s="18" t="n">
        <v>6</v>
      </c>
      <c r="B16" s="12" t="s">
        <v>190</v>
      </c>
      <c r="C16" s="45"/>
      <c r="D16" s="45" t="s">
        <v>15</v>
      </c>
      <c r="E16" s="45" t="s">
        <v>15</v>
      </c>
    </row>
    <row r="17" customFormat="false" ht="12.8" hidden="false" customHeight="false" outlineLevel="0" collapsed="false">
      <c r="A17" s="18" t="n">
        <v>12</v>
      </c>
      <c r="B17" s="12" t="s">
        <v>110</v>
      </c>
      <c r="C17" s="45"/>
      <c r="D17" s="45" t="s">
        <v>15</v>
      </c>
      <c r="E17" s="45" t="s">
        <v>15</v>
      </c>
    </row>
    <row r="18" customFormat="false" ht="12.8" hidden="false" customHeight="false" outlineLevel="0" collapsed="false">
      <c r="A18" s="18" t="n">
        <v>12</v>
      </c>
      <c r="B18" s="12" t="s">
        <v>106</v>
      </c>
      <c r="C18" s="45"/>
      <c r="D18" s="45" t="s">
        <v>15</v>
      </c>
      <c r="E18" s="45" t="s">
        <v>15</v>
      </c>
    </row>
    <row r="19" customFormat="false" ht="12.8" hidden="false" customHeight="false" outlineLevel="0" collapsed="false">
      <c r="A19" s="18"/>
      <c r="B19" s="12"/>
      <c r="C19" s="45"/>
      <c r="D19" s="45" t="s">
        <v>15</v>
      </c>
      <c r="E19" s="45" t="s">
        <v>15</v>
      </c>
    </row>
    <row r="20" customFormat="false" ht="12.8" hidden="false" customHeight="false" outlineLevel="0" collapsed="false">
      <c r="A20" s="18"/>
      <c r="B20" s="12"/>
      <c r="C20" s="45"/>
      <c r="D20" s="45" t="s">
        <v>15</v>
      </c>
      <c r="E20" s="45" t="s">
        <v>15</v>
      </c>
    </row>
    <row r="21" customFormat="false" ht="12.8" hidden="false" customHeight="false" outlineLevel="0" collapsed="false">
      <c r="A21" s="18"/>
      <c r="B21" s="12"/>
      <c r="C21" s="45"/>
      <c r="D21" s="45" t="s">
        <v>15</v>
      </c>
      <c r="E21" s="45" t="s">
        <v>15</v>
      </c>
    </row>
    <row r="22" customFormat="false" ht="12.8" hidden="false" customHeight="false" outlineLevel="0" collapsed="false">
      <c r="A22" s="18"/>
      <c r="B22" s="12"/>
      <c r="C22" s="45"/>
      <c r="D22" s="45" t="s">
        <v>15</v>
      </c>
      <c r="E22" s="45" t="s">
        <v>15</v>
      </c>
    </row>
    <row r="23" customFormat="false" ht="12.8" hidden="false" customHeight="false" outlineLevel="0" collapsed="false">
      <c r="A23" s="18"/>
      <c r="B23" s="12"/>
      <c r="C23" s="45"/>
      <c r="D23" s="45" t="s">
        <v>15</v>
      </c>
      <c r="E23" s="45" t="s">
        <v>15</v>
      </c>
    </row>
    <row r="24" customFormat="false" ht="12.8" hidden="false" customHeight="false" outlineLevel="0" collapsed="false">
      <c r="A24" s="18"/>
      <c r="B24" s="12"/>
      <c r="C24" s="45"/>
      <c r="D24" s="45" t="s">
        <v>15</v>
      </c>
      <c r="E24" s="45" t="s">
        <v>15</v>
      </c>
    </row>
    <row r="25" customFormat="false" ht="12.8" hidden="false" customHeight="false" outlineLevel="0" collapsed="false">
      <c r="A25" s="18"/>
      <c r="B25" s="12"/>
      <c r="C25" s="45"/>
      <c r="D25" s="45" t="s">
        <v>15</v>
      </c>
      <c r="E25" s="45" t="s">
        <v>15</v>
      </c>
    </row>
    <row r="26" customFormat="false" ht="12.8" hidden="false" customHeight="false" outlineLevel="0" collapsed="false">
      <c r="A26" s="18"/>
      <c r="B26" s="12"/>
      <c r="C26" s="45"/>
      <c r="D26" s="45" t="s">
        <v>15</v>
      </c>
      <c r="E26" s="45" t="s">
        <v>15</v>
      </c>
    </row>
    <row r="27" customFormat="false" ht="12.8" hidden="false" customHeight="false" outlineLevel="0" collapsed="false">
      <c r="A27" s="18"/>
      <c r="B27" s="12"/>
      <c r="C27" s="45"/>
      <c r="D27" s="45" t="s">
        <v>15</v>
      </c>
      <c r="E27" s="45" t="s">
        <v>15</v>
      </c>
    </row>
    <row r="28" customFormat="false" ht="12.8" hidden="false" customHeight="false" outlineLevel="0" collapsed="false">
      <c r="A28" s="18"/>
      <c r="B28" s="12"/>
      <c r="C28" s="45"/>
      <c r="D28" s="45" t="s">
        <v>15</v>
      </c>
      <c r="E28" s="45" t="s">
        <v>15</v>
      </c>
    </row>
    <row r="29" customFormat="false" ht="12.8" hidden="false" customHeight="false" outlineLevel="0" collapsed="false">
      <c r="A29" s="18"/>
      <c r="B29" s="12"/>
      <c r="C29" s="45"/>
      <c r="D29" s="45" t="s">
        <v>15</v>
      </c>
      <c r="E29" s="45" t="s">
        <v>15</v>
      </c>
    </row>
    <row r="30" customFormat="false" ht="12.8" hidden="false" customHeight="false" outlineLevel="0" collapsed="false">
      <c r="A30" s="18"/>
      <c r="B30" s="12"/>
      <c r="C30" s="45"/>
      <c r="D30" s="45" t="s">
        <v>15</v>
      </c>
      <c r="E30" s="45" t="s">
        <v>15</v>
      </c>
    </row>
    <row r="31" customFormat="false" ht="12.8" hidden="false" customHeight="false" outlineLevel="0" collapsed="false">
      <c r="A31" s="18"/>
      <c r="B31" s="12"/>
      <c r="C31" s="45"/>
      <c r="D31" s="45" t="s">
        <v>15</v>
      </c>
      <c r="E31" s="45" t="s">
        <v>15</v>
      </c>
    </row>
    <row r="32" customFormat="false" ht="12.8" hidden="false" customHeight="false" outlineLevel="0" collapsed="false">
      <c r="A32" s="18"/>
      <c r="B32" s="12"/>
      <c r="C32" s="45"/>
      <c r="D32" s="45" t="s">
        <v>15</v>
      </c>
      <c r="E32" s="45" t="s">
        <v>15</v>
      </c>
    </row>
    <row r="33" customFormat="false" ht="12.8" hidden="false" customHeight="false" outlineLevel="0" collapsed="false">
      <c r="A33" s="18"/>
      <c r="B33" s="12"/>
      <c r="C33" s="45"/>
      <c r="D33" s="45" t="s">
        <v>15</v>
      </c>
      <c r="E33" s="45" t="s">
        <v>15</v>
      </c>
    </row>
    <row r="34" customFormat="false" ht="12.8" hidden="false" customHeight="false" outlineLevel="0" collapsed="false">
      <c r="A34" s="18"/>
      <c r="B34" s="12"/>
      <c r="C34" s="45"/>
      <c r="D34" s="45" t="s">
        <v>15</v>
      </c>
      <c r="E34" s="45" t="s">
        <v>15</v>
      </c>
    </row>
    <row r="35" customFormat="false" ht="12.8" hidden="false" customHeight="false" outlineLevel="0" collapsed="false">
      <c r="A35" s="18"/>
      <c r="B35" s="12"/>
      <c r="C35" s="45"/>
      <c r="D35" s="45" t="s">
        <v>15</v>
      </c>
      <c r="E35" s="45" t="s">
        <v>15</v>
      </c>
    </row>
    <row r="36" customFormat="false" ht="12.8" hidden="false" customHeight="false" outlineLevel="0" collapsed="false">
      <c r="A36" s="18"/>
      <c r="B36" s="12"/>
      <c r="C36" s="45"/>
      <c r="D36" s="45" t="s">
        <v>15</v>
      </c>
      <c r="E36" s="45" t="s">
        <v>15</v>
      </c>
    </row>
    <row r="37" customFormat="false" ht="12.8" hidden="false" customHeight="false" outlineLevel="0" collapsed="false">
      <c r="A37" s="18"/>
      <c r="B37" s="12"/>
      <c r="C37" s="45"/>
      <c r="D37" s="45" t="s">
        <v>15</v>
      </c>
      <c r="E37" s="45" t="s">
        <v>15</v>
      </c>
    </row>
    <row r="38" customFormat="false" ht="12.8" hidden="false" customHeight="false" outlineLevel="0" collapsed="false">
      <c r="A38" s="18"/>
      <c r="B38" s="12"/>
      <c r="C38" s="45"/>
      <c r="D38" s="45" t="s">
        <v>15</v>
      </c>
      <c r="E38" s="45" t="s">
        <v>15</v>
      </c>
    </row>
    <row r="39" customFormat="false" ht="12.8" hidden="false" customHeight="false" outlineLevel="0" collapsed="false">
      <c r="A39" s="18"/>
      <c r="B39" s="12"/>
      <c r="C39" s="45"/>
      <c r="D39" s="45" t="s">
        <v>15</v>
      </c>
      <c r="E39" s="45" t="s">
        <v>15</v>
      </c>
    </row>
    <row r="40" customFormat="false" ht="12.8" hidden="false" customHeight="false" outlineLevel="0" collapsed="false">
      <c r="A40" s="18"/>
      <c r="B40" s="12"/>
      <c r="C40" s="45"/>
      <c r="D40" s="45" t="s">
        <v>15</v>
      </c>
      <c r="E40" s="45" t="s">
        <v>15</v>
      </c>
    </row>
    <row r="41" customFormat="false" ht="12.8" hidden="false" customHeight="false" outlineLevel="0" collapsed="false">
      <c r="A41" s="18"/>
      <c r="B41" s="12"/>
      <c r="C41" s="45"/>
      <c r="D41" s="45" t="s">
        <v>15</v>
      </c>
      <c r="E41" s="45" t="s">
        <v>15</v>
      </c>
    </row>
    <row r="42" customFormat="false" ht="12.8" hidden="false" customHeight="false" outlineLevel="0" collapsed="false">
      <c r="A42" s="18"/>
      <c r="B42" s="12"/>
      <c r="C42" s="45"/>
      <c r="D42" s="45" t="s">
        <v>15</v>
      </c>
      <c r="E42" s="45" t="s">
        <v>15</v>
      </c>
    </row>
    <row r="43" customFormat="false" ht="12.8" hidden="false" customHeight="false" outlineLevel="0" collapsed="false">
      <c r="A43" s="18"/>
      <c r="B43" s="12"/>
      <c r="C43" s="45"/>
      <c r="D43" s="45" t="s">
        <v>15</v>
      </c>
      <c r="E43" s="45" t="s">
        <v>15</v>
      </c>
    </row>
    <row r="44" customFormat="false" ht="12.8" hidden="false" customHeight="false" outlineLevel="0" collapsed="false">
      <c r="A44" s="18"/>
      <c r="B44" s="12"/>
      <c r="C44" s="45"/>
      <c r="D44" s="45" t="s">
        <v>15</v>
      </c>
      <c r="E44" s="45" t="s">
        <v>15</v>
      </c>
    </row>
    <row r="45" customFormat="false" ht="12.8" hidden="false" customHeight="false" outlineLevel="0" collapsed="false">
      <c r="A45" s="18"/>
      <c r="B45" s="12"/>
      <c r="C45" s="45"/>
      <c r="D45" s="45" t="s">
        <v>15</v>
      </c>
      <c r="E45" s="45" t="s">
        <v>15</v>
      </c>
    </row>
    <row r="46" customFormat="false" ht="12.8" hidden="false" customHeight="false" outlineLevel="0" collapsed="false">
      <c r="A46" s="18"/>
      <c r="B46" s="12"/>
      <c r="C46" s="45"/>
      <c r="D46" s="45" t="s">
        <v>15</v>
      </c>
      <c r="E46" s="45" t="s">
        <v>15</v>
      </c>
    </row>
    <row r="47" customFormat="false" ht="12.8" hidden="false" customHeight="false" outlineLevel="0" collapsed="false">
      <c r="A47" s="18"/>
      <c r="B47" s="12"/>
      <c r="C47" s="45"/>
      <c r="D47" s="45" t="s">
        <v>15</v>
      </c>
      <c r="E47" s="45" t="s">
        <v>15</v>
      </c>
    </row>
    <row r="48" customFormat="false" ht="12.8" hidden="false" customHeight="false" outlineLevel="0" collapsed="false">
      <c r="A48" s="18"/>
      <c r="B48" s="12"/>
      <c r="C48" s="45"/>
      <c r="D48" s="45" t="s">
        <v>15</v>
      </c>
      <c r="E48" s="45" t="s">
        <v>15</v>
      </c>
    </row>
    <row r="49" customFormat="false" ht="12.8" hidden="false" customHeight="false" outlineLevel="0" collapsed="false">
      <c r="A49" s="18"/>
      <c r="B49" s="12"/>
      <c r="C49" s="45"/>
      <c r="D49" s="45" t="s">
        <v>15</v>
      </c>
      <c r="E49" s="45" t="s">
        <v>15</v>
      </c>
    </row>
    <row r="50" customFormat="false" ht="12.8" hidden="false" customHeight="false" outlineLevel="0" collapsed="false">
      <c r="A50" s="18"/>
      <c r="B50" s="12"/>
      <c r="C50" s="45"/>
      <c r="D50" s="45" t="s">
        <v>15</v>
      </c>
      <c r="E50" s="45" t="s">
        <v>15</v>
      </c>
    </row>
    <row r="51" customFormat="false" ht="12.8" hidden="false" customHeight="false" outlineLevel="0" collapsed="false">
      <c r="A51" s="18"/>
      <c r="B51" s="12"/>
      <c r="C51" s="45"/>
      <c r="D51" s="45" t="s">
        <v>15</v>
      </c>
      <c r="E51" s="45" t="s">
        <v>15</v>
      </c>
    </row>
    <row r="52" customFormat="false" ht="12.8" hidden="false" customHeight="false" outlineLevel="0" collapsed="false">
      <c r="A52" s="18"/>
      <c r="B52" s="12"/>
      <c r="C52" s="45"/>
      <c r="D52" s="45" t="s">
        <v>15</v>
      </c>
      <c r="E52" s="45" t="s">
        <v>15</v>
      </c>
    </row>
    <row r="53" customFormat="false" ht="12.8" hidden="false" customHeight="false" outlineLevel="0" collapsed="false">
      <c r="A53" s="18"/>
      <c r="B53" s="12"/>
      <c r="C53" s="45"/>
      <c r="D53" s="45" t="s">
        <v>15</v>
      </c>
      <c r="E53" s="45" t="s">
        <v>15</v>
      </c>
    </row>
    <row r="54" customFormat="false" ht="12.8" hidden="false" customHeight="false" outlineLevel="0" collapsed="false">
      <c r="A54" s="18"/>
      <c r="B54" s="12"/>
      <c r="C54" s="45"/>
      <c r="D54" s="45" t="s">
        <v>15</v>
      </c>
      <c r="E54" s="45" t="s">
        <v>15</v>
      </c>
    </row>
    <row r="55" customFormat="false" ht="12.8" hidden="false" customHeight="false" outlineLevel="0" collapsed="false">
      <c r="A55" s="18"/>
      <c r="B55" s="12"/>
      <c r="C55" s="45"/>
      <c r="D55" s="45" t="s">
        <v>15</v>
      </c>
      <c r="E55" s="45" t="s">
        <v>15</v>
      </c>
    </row>
    <row r="56" customFormat="false" ht="12.8" hidden="false" customHeight="false" outlineLevel="0" collapsed="false">
      <c r="A56" s="18"/>
      <c r="B56" s="12"/>
      <c r="C56" s="45"/>
      <c r="D56" s="45" t="s">
        <v>15</v>
      </c>
      <c r="E56" s="45" t="s">
        <v>15</v>
      </c>
    </row>
    <row r="57" customFormat="false" ht="12.8" hidden="false" customHeight="false" outlineLevel="0" collapsed="false">
      <c r="A57" s="18"/>
      <c r="B57" s="12"/>
      <c r="C57" s="45"/>
      <c r="D57" s="45" t="s">
        <v>15</v>
      </c>
      <c r="E57" s="45" t="s">
        <v>15</v>
      </c>
    </row>
    <row r="58" customFormat="false" ht="12.8" hidden="false" customHeight="false" outlineLevel="0" collapsed="false">
      <c r="A58" s="18"/>
      <c r="B58" s="12"/>
      <c r="C58" s="45"/>
      <c r="D58" s="45" t="s">
        <v>15</v>
      </c>
      <c r="E58" s="45" t="s">
        <v>15</v>
      </c>
    </row>
    <row r="59" customFormat="false" ht="12.8" hidden="false" customHeight="false" outlineLevel="0" collapsed="false">
      <c r="A59" s="18"/>
      <c r="B59" s="12"/>
      <c r="C59" s="45"/>
      <c r="D59" s="45" t="s">
        <v>15</v>
      </c>
      <c r="E59" s="45" t="s">
        <v>15</v>
      </c>
    </row>
    <row r="60" customFormat="false" ht="12.8" hidden="false" customHeight="false" outlineLevel="0" collapsed="false">
      <c r="A60" s="18"/>
      <c r="B60" s="12"/>
      <c r="C60" s="45"/>
      <c r="D60" s="45" t="s">
        <v>15</v>
      </c>
      <c r="E60" s="45" t="s">
        <v>15</v>
      </c>
    </row>
    <row r="61" customFormat="false" ht="12.8" hidden="false" customHeight="false" outlineLevel="0" collapsed="false">
      <c r="A61" s="18"/>
      <c r="B61" s="12"/>
      <c r="C61" s="45"/>
      <c r="D61" s="45" t="s">
        <v>15</v>
      </c>
      <c r="E61" s="45" t="s">
        <v>15</v>
      </c>
    </row>
    <row r="62" customFormat="false" ht="12.8" hidden="false" customHeight="false" outlineLevel="0" collapsed="false">
      <c r="A62" s="18"/>
      <c r="B62" s="12"/>
      <c r="C62" s="45"/>
      <c r="D62" s="45" t="s">
        <v>15</v>
      </c>
      <c r="E62" s="45" t="s">
        <v>15</v>
      </c>
    </row>
    <row r="63" customFormat="false" ht="12.8" hidden="false" customHeight="false" outlineLevel="0" collapsed="false">
      <c r="A63" s="18"/>
      <c r="B63" s="12"/>
      <c r="C63" s="45"/>
      <c r="D63" s="45" t="s">
        <v>15</v>
      </c>
      <c r="E63" s="45" t="s">
        <v>15</v>
      </c>
    </row>
    <row r="64" customFormat="false" ht="12.8" hidden="false" customHeight="false" outlineLevel="0" collapsed="false">
      <c r="A64" s="18"/>
      <c r="B64" s="12"/>
      <c r="C64" s="45"/>
      <c r="D64" s="45" t="s">
        <v>15</v>
      </c>
      <c r="E64" s="45" t="s">
        <v>15</v>
      </c>
    </row>
  </sheetData>
  <mergeCells count="2">
    <mergeCell ref="A1:B1"/>
    <mergeCell ref="A9:B9"/>
  </mergeCells>
  <dataValidations count="4">
    <dataValidation allowBlank="false" operator="greaterThan" showDropDown="false" showErrorMessage="true" showInputMessage="false" sqref="B11" type="whole">
      <formula1>0</formula1>
      <formula2>0</formula2>
    </dataValidation>
    <dataValidation allowBlank="true" operator="equal" showDropDown="false" showErrorMessage="true" showInputMessage="false" sqref="B5:B7 C15:E64" type="list">
      <formula1>Misc!$B$1:$B$2</formula1>
      <formula2>0</formula2>
    </dataValidation>
    <dataValidation allowBlank="true" operator="greaterThan" showDropDown="false" showErrorMessage="true" showInputMessage="false" sqref="A15:A64" type="decimal">
      <formula1>0</formula1>
      <formula2>0</formula2>
    </dataValidation>
    <dataValidation allowBlank="false" operator="greaterThan" showDropDown="false" showErrorMessage="true" showInputMessage="false" sqref="B15:B64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3.1"/>
    <col collapsed="false" customWidth="true" hidden="false" outlineLevel="0" max="3" min="3" style="0" width="12.27"/>
    <col collapsed="false" customWidth="true" hidden="false" outlineLevel="0" max="4" min="4" style="0" width="18.92"/>
    <col collapsed="false" customWidth="true" hidden="false" outlineLevel="0" max="5" min="5" style="0" width="16.71"/>
    <col collapsed="false" customWidth="true" hidden="false" outlineLevel="0" max="6" min="6" style="0" width="10.05"/>
    <col collapsed="false" customWidth="true" hidden="false" outlineLevel="0" max="7" min="7" style="0" width="12.13"/>
  </cols>
  <sheetData>
    <row r="1" customFormat="false" ht="15" hidden="false" customHeight="false" outlineLevel="0" collapsed="false">
      <c r="A1" s="43" t="s">
        <v>212</v>
      </c>
      <c r="B1" s="43"/>
    </row>
    <row r="3" customFormat="false" ht="12.8" hidden="false" customHeight="false" outlineLevel="0" collapsed="false">
      <c r="A3" s="3" t="s">
        <v>163</v>
      </c>
      <c r="B3" s="12" t="n">
        <v>50</v>
      </c>
    </row>
    <row r="4" customFormat="false" ht="12.8" hidden="false" customHeight="false" outlineLevel="0" collapsed="false">
      <c r="A4" s="5" t="s">
        <v>164</v>
      </c>
      <c r="B4" s="14" t="n">
        <f aca="true">IFERROR(MATCH(TRUE(),INDEX(ISBLANK(OFFSET(B4,3,2,B3)),0,0),0)-1,B3)</f>
        <v>7</v>
      </c>
    </row>
    <row r="6" customFormat="false" ht="13.8" hidden="false" customHeight="false" outlineLevel="0" collapsed="false">
      <c r="A6" s="15" t="s">
        <v>157</v>
      </c>
      <c r="B6" s="15" t="s">
        <v>158</v>
      </c>
      <c r="C6" s="15" t="s">
        <v>159</v>
      </c>
      <c r="D6" s="15" t="s">
        <v>160</v>
      </c>
      <c r="E6" s="47" t="s">
        <v>207</v>
      </c>
      <c r="F6" s="47" t="s">
        <v>208</v>
      </c>
      <c r="G6" s="47" t="s">
        <v>209</v>
      </c>
    </row>
    <row r="7" customFormat="false" ht="12.8" hidden="false" customHeight="false" outlineLevel="0" collapsed="false">
      <c r="A7" s="12" t="s">
        <v>63</v>
      </c>
      <c r="B7" s="12"/>
      <c r="C7" s="12"/>
      <c r="D7" s="18" t="n">
        <v>12</v>
      </c>
      <c r="E7" s="45"/>
      <c r="F7" s="45" t="s">
        <v>15</v>
      </c>
      <c r="G7" s="45" t="s">
        <v>15</v>
      </c>
    </row>
    <row r="8" customFormat="false" ht="12.8" hidden="false" customHeight="false" outlineLevel="0" collapsed="false">
      <c r="A8" s="12" t="s">
        <v>66</v>
      </c>
      <c r="B8" s="12"/>
      <c r="C8" s="12"/>
      <c r="D8" s="18" t="n">
        <v>12</v>
      </c>
      <c r="E8" s="45"/>
      <c r="F8" s="45" t="s">
        <v>15</v>
      </c>
      <c r="G8" s="45" t="s">
        <v>15</v>
      </c>
    </row>
    <row r="9" customFormat="false" ht="12.8" hidden="false" customHeight="false" outlineLevel="0" collapsed="false">
      <c r="A9" s="12"/>
      <c r="B9" s="12" t="s">
        <v>37</v>
      </c>
      <c r="C9" s="12" t="s">
        <v>40</v>
      </c>
      <c r="D9" s="18" t="n">
        <v>6</v>
      </c>
      <c r="E9" s="45"/>
      <c r="F9" s="45" t="s">
        <v>15</v>
      </c>
      <c r="G9" s="45" t="s">
        <v>15</v>
      </c>
    </row>
    <row r="10" customFormat="false" ht="12.8" hidden="false" customHeight="false" outlineLevel="0" collapsed="false">
      <c r="A10" s="12"/>
      <c r="B10" s="12" t="s">
        <v>39</v>
      </c>
      <c r="C10" s="12" t="s">
        <v>40</v>
      </c>
      <c r="D10" s="18" t="n">
        <v>12</v>
      </c>
      <c r="E10" s="45"/>
      <c r="F10" s="45" t="s">
        <v>15</v>
      </c>
      <c r="G10" s="45" t="s">
        <v>15</v>
      </c>
    </row>
    <row r="11" customFormat="false" ht="12.8" hidden="false" customHeight="false" outlineLevel="0" collapsed="false">
      <c r="A11" s="12"/>
      <c r="B11" s="12" t="s">
        <v>42</v>
      </c>
      <c r="C11" s="12"/>
      <c r="D11" s="18" t="n">
        <v>12</v>
      </c>
      <c r="E11" s="45"/>
      <c r="F11" s="45" t="s">
        <v>15</v>
      </c>
      <c r="G11" s="45" t="s">
        <v>15</v>
      </c>
    </row>
    <row r="12" customFormat="false" ht="12.8" hidden="false" customHeight="false" outlineLevel="0" collapsed="false">
      <c r="A12" s="12" t="s">
        <v>65</v>
      </c>
      <c r="B12" s="12" t="s">
        <v>37</v>
      </c>
      <c r="C12" s="12" t="s">
        <v>40</v>
      </c>
      <c r="D12" s="18" t="n">
        <v>12</v>
      </c>
      <c r="E12" s="45"/>
      <c r="F12" s="45" t="s">
        <v>15</v>
      </c>
      <c r="G12" s="45" t="s">
        <v>15</v>
      </c>
    </row>
    <row r="13" customFormat="false" ht="12.8" hidden="false" customHeight="false" outlineLevel="0" collapsed="false">
      <c r="A13" s="12" t="s">
        <v>65</v>
      </c>
      <c r="B13" s="12" t="s">
        <v>39</v>
      </c>
      <c r="C13" s="12" t="s">
        <v>42</v>
      </c>
      <c r="D13" s="18" t="n">
        <v>12</v>
      </c>
      <c r="E13" s="45"/>
      <c r="F13" s="45" t="s">
        <v>15</v>
      </c>
      <c r="G13" s="45" t="s">
        <v>15</v>
      </c>
    </row>
    <row r="14" customFormat="false" ht="12.8" hidden="false" customHeight="false" outlineLevel="0" collapsed="false">
      <c r="A14" s="12"/>
      <c r="B14" s="12"/>
      <c r="C14" s="12"/>
      <c r="D14" s="18"/>
      <c r="E14" s="45"/>
      <c r="F14" s="45" t="s">
        <v>15</v>
      </c>
      <c r="G14" s="45" t="s">
        <v>15</v>
      </c>
    </row>
    <row r="15" customFormat="false" ht="12.8" hidden="false" customHeight="false" outlineLevel="0" collapsed="false">
      <c r="A15" s="12"/>
      <c r="B15" s="12"/>
      <c r="C15" s="12"/>
      <c r="D15" s="18"/>
      <c r="E15" s="45"/>
      <c r="F15" s="45" t="s">
        <v>15</v>
      </c>
      <c r="G15" s="45" t="s">
        <v>15</v>
      </c>
    </row>
    <row r="16" customFormat="false" ht="12.8" hidden="false" customHeight="false" outlineLevel="0" collapsed="false">
      <c r="A16" s="12"/>
      <c r="B16" s="12"/>
      <c r="C16" s="12"/>
      <c r="D16" s="18"/>
      <c r="E16" s="45"/>
      <c r="F16" s="45" t="s">
        <v>15</v>
      </c>
      <c r="G16" s="45" t="s">
        <v>15</v>
      </c>
    </row>
    <row r="17" customFormat="false" ht="12.8" hidden="false" customHeight="false" outlineLevel="0" collapsed="false">
      <c r="A17" s="12"/>
      <c r="B17" s="12"/>
      <c r="C17" s="12"/>
      <c r="D17" s="18"/>
      <c r="E17" s="45"/>
      <c r="F17" s="45" t="s">
        <v>15</v>
      </c>
      <c r="G17" s="45" t="s">
        <v>15</v>
      </c>
    </row>
    <row r="18" customFormat="false" ht="12.8" hidden="false" customHeight="false" outlineLevel="0" collapsed="false">
      <c r="A18" s="12"/>
      <c r="B18" s="12"/>
      <c r="C18" s="12"/>
      <c r="D18" s="18"/>
      <c r="E18" s="45"/>
      <c r="F18" s="45" t="s">
        <v>15</v>
      </c>
      <c r="G18" s="45" t="s">
        <v>15</v>
      </c>
    </row>
    <row r="19" customFormat="false" ht="12.8" hidden="false" customHeight="false" outlineLevel="0" collapsed="false">
      <c r="A19" s="12"/>
      <c r="B19" s="12"/>
      <c r="C19" s="12"/>
      <c r="D19" s="18"/>
      <c r="E19" s="45"/>
      <c r="F19" s="45" t="s">
        <v>15</v>
      </c>
      <c r="G19" s="45" t="s">
        <v>15</v>
      </c>
    </row>
    <row r="20" customFormat="false" ht="12.8" hidden="false" customHeight="false" outlineLevel="0" collapsed="false">
      <c r="A20" s="12"/>
      <c r="B20" s="12"/>
      <c r="C20" s="12"/>
      <c r="D20" s="18"/>
      <c r="E20" s="45"/>
      <c r="F20" s="45" t="s">
        <v>15</v>
      </c>
      <c r="G20" s="45" t="s">
        <v>15</v>
      </c>
    </row>
    <row r="21" customFormat="false" ht="12.8" hidden="false" customHeight="false" outlineLevel="0" collapsed="false">
      <c r="A21" s="12"/>
      <c r="B21" s="12"/>
      <c r="C21" s="12"/>
      <c r="D21" s="18"/>
      <c r="E21" s="45"/>
      <c r="F21" s="45" t="s">
        <v>15</v>
      </c>
      <c r="G21" s="45" t="s">
        <v>15</v>
      </c>
    </row>
    <row r="22" customFormat="false" ht="12.8" hidden="false" customHeight="false" outlineLevel="0" collapsed="false">
      <c r="A22" s="12"/>
      <c r="B22" s="12"/>
      <c r="C22" s="12"/>
      <c r="D22" s="18"/>
      <c r="E22" s="45"/>
      <c r="F22" s="45" t="s">
        <v>15</v>
      </c>
      <c r="G22" s="45" t="s">
        <v>15</v>
      </c>
    </row>
    <row r="23" customFormat="false" ht="12.8" hidden="false" customHeight="false" outlineLevel="0" collapsed="false">
      <c r="A23" s="12"/>
      <c r="B23" s="12"/>
      <c r="C23" s="12"/>
      <c r="D23" s="18"/>
      <c r="E23" s="45"/>
      <c r="F23" s="45" t="s">
        <v>15</v>
      </c>
      <c r="G23" s="45" t="s">
        <v>15</v>
      </c>
    </row>
    <row r="24" customFormat="false" ht="12.8" hidden="false" customHeight="false" outlineLevel="0" collapsed="false">
      <c r="A24" s="12"/>
      <c r="B24" s="12"/>
      <c r="C24" s="12"/>
      <c r="D24" s="18"/>
      <c r="E24" s="45"/>
      <c r="F24" s="45" t="s">
        <v>15</v>
      </c>
      <c r="G24" s="45" t="s">
        <v>15</v>
      </c>
    </row>
    <row r="25" customFormat="false" ht="12.8" hidden="false" customHeight="false" outlineLevel="0" collapsed="false">
      <c r="A25" s="12"/>
      <c r="B25" s="12"/>
      <c r="C25" s="12"/>
      <c r="D25" s="18"/>
      <c r="E25" s="45"/>
      <c r="F25" s="45" t="s">
        <v>15</v>
      </c>
      <c r="G25" s="45" t="s">
        <v>15</v>
      </c>
    </row>
    <row r="26" customFormat="false" ht="12.8" hidden="false" customHeight="false" outlineLevel="0" collapsed="false">
      <c r="A26" s="12"/>
      <c r="B26" s="12"/>
      <c r="C26" s="12"/>
      <c r="D26" s="18"/>
      <c r="E26" s="45"/>
      <c r="F26" s="45" t="s">
        <v>15</v>
      </c>
      <c r="G26" s="45" t="s">
        <v>15</v>
      </c>
    </row>
    <row r="27" customFormat="false" ht="12.8" hidden="false" customHeight="false" outlineLevel="0" collapsed="false">
      <c r="A27" s="12"/>
      <c r="B27" s="12"/>
      <c r="C27" s="12"/>
      <c r="D27" s="18"/>
      <c r="E27" s="45"/>
      <c r="F27" s="45" t="s">
        <v>15</v>
      </c>
      <c r="G27" s="45" t="s">
        <v>15</v>
      </c>
    </row>
    <row r="28" customFormat="false" ht="12.8" hidden="false" customHeight="false" outlineLevel="0" collapsed="false">
      <c r="A28" s="12"/>
      <c r="B28" s="12"/>
      <c r="C28" s="12"/>
      <c r="D28" s="18"/>
      <c r="E28" s="45"/>
      <c r="F28" s="45" t="s">
        <v>15</v>
      </c>
      <c r="G28" s="45" t="s">
        <v>15</v>
      </c>
    </row>
    <row r="29" customFormat="false" ht="12.8" hidden="false" customHeight="false" outlineLevel="0" collapsed="false">
      <c r="A29" s="12"/>
      <c r="B29" s="12"/>
      <c r="C29" s="12"/>
      <c r="D29" s="18"/>
      <c r="E29" s="45"/>
      <c r="F29" s="45" t="s">
        <v>15</v>
      </c>
      <c r="G29" s="45" t="s">
        <v>15</v>
      </c>
    </row>
    <row r="30" customFormat="false" ht="12.8" hidden="false" customHeight="false" outlineLevel="0" collapsed="false">
      <c r="A30" s="12"/>
      <c r="B30" s="12"/>
      <c r="C30" s="12"/>
      <c r="D30" s="18"/>
      <c r="E30" s="45"/>
      <c r="F30" s="45" t="s">
        <v>15</v>
      </c>
      <c r="G30" s="45" t="s">
        <v>15</v>
      </c>
    </row>
    <row r="31" customFormat="false" ht="12.8" hidden="false" customHeight="false" outlineLevel="0" collapsed="false">
      <c r="A31" s="12"/>
      <c r="B31" s="12"/>
      <c r="C31" s="12"/>
      <c r="D31" s="18"/>
      <c r="E31" s="45"/>
      <c r="F31" s="45" t="s">
        <v>15</v>
      </c>
      <c r="G31" s="45" t="s">
        <v>15</v>
      </c>
    </row>
    <row r="32" customFormat="false" ht="12.8" hidden="false" customHeight="false" outlineLevel="0" collapsed="false">
      <c r="A32" s="12"/>
      <c r="B32" s="12"/>
      <c r="C32" s="12"/>
      <c r="D32" s="18"/>
      <c r="E32" s="45"/>
      <c r="F32" s="45" t="s">
        <v>15</v>
      </c>
      <c r="G32" s="45" t="s">
        <v>15</v>
      </c>
    </row>
    <row r="33" customFormat="false" ht="12.8" hidden="false" customHeight="false" outlineLevel="0" collapsed="false">
      <c r="A33" s="12"/>
      <c r="B33" s="12"/>
      <c r="C33" s="12"/>
      <c r="D33" s="18"/>
      <c r="E33" s="45"/>
      <c r="F33" s="45" t="s">
        <v>15</v>
      </c>
      <c r="G33" s="45" t="s">
        <v>15</v>
      </c>
    </row>
    <row r="34" customFormat="false" ht="12.8" hidden="false" customHeight="false" outlineLevel="0" collapsed="false">
      <c r="A34" s="12"/>
      <c r="B34" s="12"/>
      <c r="C34" s="12"/>
      <c r="D34" s="18"/>
      <c r="E34" s="45"/>
      <c r="F34" s="45" t="s">
        <v>15</v>
      </c>
      <c r="G34" s="45" t="s">
        <v>15</v>
      </c>
    </row>
    <row r="35" customFormat="false" ht="12.8" hidden="false" customHeight="false" outlineLevel="0" collapsed="false">
      <c r="A35" s="12"/>
      <c r="B35" s="12"/>
      <c r="C35" s="12"/>
      <c r="D35" s="18"/>
      <c r="E35" s="45"/>
      <c r="F35" s="45" t="s">
        <v>15</v>
      </c>
      <c r="G35" s="45" t="s">
        <v>15</v>
      </c>
    </row>
    <row r="36" customFormat="false" ht="12.8" hidden="false" customHeight="false" outlineLevel="0" collapsed="false">
      <c r="A36" s="12"/>
      <c r="B36" s="12"/>
      <c r="C36" s="12"/>
      <c r="D36" s="18"/>
      <c r="E36" s="45"/>
      <c r="F36" s="45" t="s">
        <v>15</v>
      </c>
      <c r="G36" s="45" t="s">
        <v>15</v>
      </c>
    </row>
    <row r="37" customFormat="false" ht="12.8" hidden="false" customHeight="false" outlineLevel="0" collapsed="false">
      <c r="A37" s="12"/>
      <c r="B37" s="12"/>
      <c r="C37" s="12"/>
      <c r="D37" s="18"/>
      <c r="E37" s="45"/>
      <c r="F37" s="45" t="s">
        <v>15</v>
      </c>
      <c r="G37" s="45" t="s">
        <v>15</v>
      </c>
    </row>
    <row r="38" customFormat="false" ht="12.8" hidden="false" customHeight="false" outlineLevel="0" collapsed="false">
      <c r="A38" s="12"/>
      <c r="B38" s="12"/>
      <c r="C38" s="12"/>
      <c r="D38" s="18"/>
      <c r="E38" s="45"/>
      <c r="F38" s="45" t="s">
        <v>15</v>
      </c>
      <c r="G38" s="45" t="s">
        <v>15</v>
      </c>
    </row>
    <row r="39" customFormat="false" ht="12.8" hidden="false" customHeight="false" outlineLevel="0" collapsed="false">
      <c r="A39" s="12"/>
      <c r="B39" s="12"/>
      <c r="C39" s="12"/>
      <c r="D39" s="18"/>
      <c r="E39" s="45"/>
      <c r="F39" s="45" t="s">
        <v>15</v>
      </c>
      <c r="G39" s="45" t="s">
        <v>15</v>
      </c>
    </row>
    <row r="40" customFormat="false" ht="12.8" hidden="false" customHeight="false" outlineLevel="0" collapsed="false">
      <c r="A40" s="12"/>
      <c r="B40" s="12"/>
      <c r="C40" s="12"/>
      <c r="D40" s="18"/>
      <c r="E40" s="45"/>
      <c r="F40" s="45" t="s">
        <v>15</v>
      </c>
      <c r="G40" s="45" t="s">
        <v>15</v>
      </c>
    </row>
    <row r="41" customFormat="false" ht="12.8" hidden="false" customHeight="false" outlineLevel="0" collapsed="false">
      <c r="A41" s="12"/>
      <c r="B41" s="12"/>
      <c r="C41" s="12"/>
      <c r="D41" s="18"/>
      <c r="E41" s="45"/>
      <c r="F41" s="45" t="s">
        <v>15</v>
      </c>
      <c r="G41" s="45" t="s">
        <v>15</v>
      </c>
    </row>
    <row r="42" customFormat="false" ht="12.8" hidden="false" customHeight="false" outlineLevel="0" collapsed="false">
      <c r="A42" s="12"/>
      <c r="B42" s="12"/>
      <c r="C42" s="12"/>
      <c r="D42" s="18"/>
      <c r="E42" s="45"/>
      <c r="F42" s="45" t="s">
        <v>15</v>
      </c>
      <c r="G42" s="45" t="s">
        <v>15</v>
      </c>
    </row>
    <row r="43" customFormat="false" ht="12.8" hidden="false" customHeight="false" outlineLevel="0" collapsed="false">
      <c r="A43" s="12"/>
      <c r="B43" s="12"/>
      <c r="C43" s="12"/>
      <c r="D43" s="18"/>
      <c r="E43" s="45"/>
      <c r="F43" s="45" t="s">
        <v>15</v>
      </c>
      <c r="G43" s="45" t="s">
        <v>15</v>
      </c>
    </row>
    <row r="44" customFormat="false" ht="12.8" hidden="false" customHeight="false" outlineLevel="0" collapsed="false">
      <c r="A44" s="12"/>
      <c r="B44" s="12"/>
      <c r="C44" s="12"/>
      <c r="D44" s="18"/>
      <c r="E44" s="45"/>
      <c r="F44" s="45" t="s">
        <v>15</v>
      </c>
      <c r="G44" s="45" t="s">
        <v>15</v>
      </c>
    </row>
    <row r="45" customFormat="false" ht="12.8" hidden="false" customHeight="false" outlineLevel="0" collapsed="false">
      <c r="A45" s="12"/>
      <c r="B45" s="12"/>
      <c r="C45" s="12"/>
      <c r="D45" s="18"/>
      <c r="E45" s="45"/>
      <c r="F45" s="45" t="s">
        <v>15</v>
      </c>
      <c r="G45" s="45" t="s">
        <v>15</v>
      </c>
    </row>
    <row r="46" customFormat="false" ht="12.8" hidden="false" customHeight="false" outlineLevel="0" collapsed="false">
      <c r="A46" s="12"/>
      <c r="B46" s="12"/>
      <c r="C46" s="12"/>
      <c r="D46" s="18"/>
      <c r="E46" s="45"/>
      <c r="F46" s="45" t="s">
        <v>15</v>
      </c>
      <c r="G46" s="45" t="s">
        <v>15</v>
      </c>
    </row>
    <row r="47" customFormat="false" ht="12.8" hidden="false" customHeight="false" outlineLevel="0" collapsed="false">
      <c r="A47" s="12"/>
      <c r="B47" s="12"/>
      <c r="C47" s="12"/>
      <c r="D47" s="18"/>
      <c r="E47" s="45"/>
      <c r="F47" s="45" t="s">
        <v>15</v>
      </c>
      <c r="G47" s="45" t="s">
        <v>15</v>
      </c>
    </row>
    <row r="48" customFormat="false" ht="12.8" hidden="false" customHeight="false" outlineLevel="0" collapsed="false">
      <c r="A48" s="12"/>
      <c r="B48" s="12"/>
      <c r="C48" s="12"/>
      <c r="D48" s="18"/>
      <c r="E48" s="45"/>
      <c r="F48" s="45" t="s">
        <v>15</v>
      </c>
      <c r="G48" s="45" t="s">
        <v>15</v>
      </c>
    </row>
    <row r="49" customFormat="false" ht="12.8" hidden="false" customHeight="false" outlineLevel="0" collapsed="false">
      <c r="A49" s="12"/>
      <c r="B49" s="12"/>
      <c r="C49" s="12"/>
      <c r="D49" s="18"/>
      <c r="E49" s="45"/>
      <c r="F49" s="45" t="s">
        <v>15</v>
      </c>
      <c r="G49" s="45" t="s">
        <v>15</v>
      </c>
    </row>
    <row r="50" customFormat="false" ht="12.8" hidden="false" customHeight="false" outlineLevel="0" collapsed="false">
      <c r="A50" s="12"/>
      <c r="B50" s="12"/>
      <c r="C50" s="12"/>
      <c r="D50" s="18"/>
      <c r="E50" s="45"/>
      <c r="F50" s="45" t="s">
        <v>15</v>
      </c>
      <c r="G50" s="45" t="s">
        <v>15</v>
      </c>
    </row>
    <row r="51" customFormat="false" ht="12.8" hidden="false" customHeight="false" outlineLevel="0" collapsed="false">
      <c r="A51" s="12"/>
      <c r="B51" s="12"/>
      <c r="C51" s="12"/>
      <c r="D51" s="18"/>
      <c r="E51" s="45"/>
      <c r="F51" s="45" t="s">
        <v>15</v>
      </c>
      <c r="G51" s="45" t="s">
        <v>15</v>
      </c>
    </row>
    <row r="52" customFormat="false" ht="12.8" hidden="false" customHeight="false" outlineLevel="0" collapsed="false">
      <c r="A52" s="12"/>
      <c r="B52" s="12"/>
      <c r="C52" s="12"/>
      <c r="D52" s="18"/>
      <c r="E52" s="45"/>
      <c r="F52" s="45" t="s">
        <v>15</v>
      </c>
      <c r="G52" s="45" t="s">
        <v>15</v>
      </c>
    </row>
    <row r="53" customFormat="false" ht="12.8" hidden="false" customHeight="false" outlineLevel="0" collapsed="false">
      <c r="A53" s="12"/>
      <c r="B53" s="12"/>
      <c r="C53" s="12"/>
      <c r="D53" s="18"/>
      <c r="E53" s="45"/>
      <c r="F53" s="45" t="s">
        <v>15</v>
      </c>
      <c r="G53" s="45" t="s">
        <v>15</v>
      </c>
    </row>
    <row r="54" customFormat="false" ht="12.8" hidden="false" customHeight="false" outlineLevel="0" collapsed="false">
      <c r="A54" s="12"/>
      <c r="B54" s="12"/>
      <c r="C54" s="12"/>
      <c r="D54" s="18"/>
      <c r="E54" s="45"/>
      <c r="F54" s="45" t="s">
        <v>15</v>
      </c>
      <c r="G54" s="45" t="s">
        <v>15</v>
      </c>
    </row>
    <row r="55" customFormat="false" ht="12.8" hidden="false" customHeight="false" outlineLevel="0" collapsed="false">
      <c r="A55" s="12"/>
      <c r="B55" s="12"/>
      <c r="C55" s="12"/>
      <c r="D55" s="18"/>
      <c r="E55" s="45"/>
      <c r="F55" s="45" t="s">
        <v>15</v>
      </c>
      <c r="G55" s="45" t="s">
        <v>15</v>
      </c>
    </row>
    <row r="56" customFormat="false" ht="12.8" hidden="false" customHeight="false" outlineLevel="0" collapsed="false">
      <c r="A56" s="12"/>
      <c r="B56" s="12"/>
      <c r="C56" s="12"/>
      <c r="D56" s="18"/>
      <c r="E56" s="45"/>
      <c r="F56" s="45" t="s">
        <v>15</v>
      </c>
      <c r="G56" s="45" t="s">
        <v>15</v>
      </c>
    </row>
  </sheetData>
  <mergeCells count="1">
    <mergeCell ref="A1:B1"/>
  </mergeCells>
  <conditionalFormatting sqref="B7:C56">
    <cfRule type="expression" priority="2" aboveAverage="0" equalAverage="0" bottom="0" percent="0" rank="0" text="" dxfId="0">
      <formula>'Output plots (trans)'!$A7="NO"</formula>
    </cfRule>
  </conditionalFormatting>
  <dataValidations count="4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E7:G56" type="list">
      <formula1>Misc!$B$1:$B$2</formula1>
      <formula2>0</formula2>
    </dataValidation>
    <dataValidation allowBlank="true" operator="equal" showDropDown="false" showErrorMessage="true" showInputMessage="false" sqref="A7:C56" type="none">
      <formula1>OFFSET('Base Nodes'!$A$7,0,0,'Base Nodes'!$B$4)</formula1>
      <formula2>0</formula2>
    </dataValidation>
    <dataValidation allowBlank="true" operator="greaterThan" showDropDown="false" showErrorMessage="true" showInputMessage="false" sqref="D7:D56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5" min="4" style="0" width="16.71"/>
    <col collapsed="false" customWidth="true" hidden="false" outlineLevel="0" max="6" min="6" style="0" width="10.05"/>
    <col collapsed="false" customWidth="true" hidden="false" outlineLevel="0" max="7" min="7" style="0" width="12.13"/>
  </cols>
  <sheetData>
    <row r="1" customFormat="false" ht="15" hidden="false" customHeight="false" outlineLevel="0" collapsed="false">
      <c r="A1" s="43" t="s">
        <v>213</v>
      </c>
      <c r="B1" s="43"/>
    </row>
    <row r="3" customFormat="false" ht="12.8" hidden="false" customHeight="false" outlineLevel="0" collapsed="false">
      <c r="A3" s="3" t="s">
        <v>163</v>
      </c>
      <c r="B3" s="12" t="n">
        <v>50</v>
      </c>
    </row>
    <row r="4" customFormat="false" ht="12.8" hidden="false" customHeight="false" outlineLevel="0" collapsed="false">
      <c r="A4" s="5" t="s">
        <v>164</v>
      </c>
      <c r="B4" s="14" t="n">
        <f aca="true">IFERROR(MATCH(TRUE(),INDEX(ISBLANK(OFFSET(B4,3,0,B3)),0,0),0)-1,B3)</f>
        <v>9</v>
      </c>
    </row>
    <row r="6" customFormat="false" ht="13.8" hidden="false" customHeight="false" outlineLevel="0" collapsed="false">
      <c r="A6" s="47" t="s">
        <v>214</v>
      </c>
      <c r="B6" s="47" t="s">
        <v>215</v>
      </c>
      <c r="C6" s="47" t="s">
        <v>216</v>
      </c>
      <c r="D6" s="47" t="s">
        <v>217</v>
      </c>
      <c r="E6" s="47" t="s">
        <v>207</v>
      </c>
      <c r="F6" s="47" t="s">
        <v>208</v>
      </c>
      <c r="G6" s="47" t="s">
        <v>209</v>
      </c>
    </row>
    <row r="7" customFormat="false" ht="12.8" hidden="false" customHeight="false" outlineLevel="0" collapsed="false">
      <c r="A7" s="48"/>
      <c r="B7" s="49" t="n">
        <v>12</v>
      </c>
      <c r="C7" s="49"/>
      <c r="D7" s="49"/>
      <c r="E7" s="45"/>
      <c r="F7" s="45" t="s">
        <v>15</v>
      </c>
      <c r="G7" s="45" t="s">
        <v>15</v>
      </c>
      <c r="I7" s="50"/>
      <c r="K7" s="50"/>
    </row>
    <row r="8" customFormat="false" ht="12.8" hidden="false" customHeight="false" outlineLevel="0" collapsed="false">
      <c r="A8" s="48" t="s">
        <v>37</v>
      </c>
      <c r="B8" s="49" t="n">
        <v>12</v>
      </c>
      <c r="C8" s="49" t="s">
        <v>202</v>
      </c>
      <c r="D8" s="49"/>
      <c r="E8" s="45"/>
      <c r="F8" s="45" t="s">
        <v>15</v>
      </c>
      <c r="G8" s="45" t="s">
        <v>15</v>
      </c>
    </row>
    <row r="9" customFormat="false" ht="12.8" hidden="false" customHeight="false" outlineLevel="0" collapsed="false">
      <c r="A9" s="48" t="s">
        <v>39</v>
      </c>
      <c r="B9" s="49" t="n">
        <v>12</v>
      </c>
      <c r="C9" s="49" t="s">
        <v>202</v>
      </c>
      <c r="D9" s="49"/>
      <c r="E9" s="45"/>
      <c r="F9" s="45" t="s">
        <v>15</v>
      </c>
      <c r="G9" s="45" t="s">
        <v>15</v>
      </c>
    </row>
    <row r="10" customFormat="false" ht="12.8" hidden="false" customHeight="false" outlineLevel="0" collapsed="false">
      <c r="A10" s="48" t="s">
        <v>38</v>
      </c>
      <c r="B10" s="49" t="n">
        <v>12</v>
      </c>
      <c r="C10" s="49" t="s">
        <v>202</v>
      </c>
      <c r="D10" s="49"/>
      <c r="E10" s="45"/>
      <c r="F10" s="45" t="s">
        <v>15</v>
      </c>
      <c r="G10" s="45" t="s">
        <v>15</v>
      </c>
    </row>
    <row r="11" customFormat="false" ht="12.8" hidden="false" customHeight="false" outlineLevel="0" collapsed="false">
      <c r="A11" s="48" t="s">
        <v>40</v>
      </c>
      <c r="B11" s="49" t="n">
        <v>12</v>
      </c>
      <c r="C11" s="49" t="s">
        <v>200</v>
      </c>
      <c r="D11" s="49"/>
      <c r="E11" s="45"/>
      <c r="F11" s="45" t="s">
        <v>15</v>
      </c>
      <c r="G11" s="45" t="s">
        <v>15</v>
      </c>
    </row>
    <row r="12" customFormat="false" ht="12.8" hidden="false" customHeight="false" outlineLevel="0" collapsed="false">
      <c r="A12" s="48" t="s">
        <v>41</v>
      </c>
      <c r="B12" s="49" t="n">
        <v>12</v>
      </c>
      <c r="C12" s="49" t="s">
        <v>200</v>
      </c>
      <c r="D12" s="49"/>
      <c r="E12" s="45"/>
      <c r="F12" s="45" t="s">
        <v>15</v>
      </c>
      <c r="G12" s="45" t="s">
        <v>15</v>
      </c>
    </row>
    <row r="13" customFormat="false" ht="12.8" hidden="false" customHeight="false" outlineLevel="0" collapsed="false">
      <c r="A13" s="48" t="s">
        <v>42</v>
      </c>
      <c r="B13" s="49" t="n">
        <v>12</v>
      </c>
      <c r="C13" s="49" t="s">
        <v>200</v>
      </c>
      <c r="D13" s="49"/>
      <c r="E13" s="45"/>
      <c r="F13" s="45" t="s">
        <v>15</v>
      </c>
      <c r="G13" s="45" t="s">
        <v>15</v>
      </c>
    </row>
    <row r="14" customFormat="false" ht="12.8" hidden="false" customHeight="false" outlineLevel="0" collapsed="false">
      <c r="A14" s="48" t="s">
        <v>56</v>
      </c>
      <c r="B14" s="49" t="n">
        <v>6</v>
      </c>
      <c r="C14" s="49" t="s">
        <v>200</v>
      </c>
      <c r="D14" s="49"/>
      <c r="E14" s="45"/>
      <c r="F14" s="45" t="s">
        <v>15</v>
      </c>
      <c r="G14" s="45" t="s">
        <v>15</v>
      </c>
    </row>
    <row r="15" customFormat="false" ht="12.8" hidden="false" customHeight="false" outlineLevel="0" collapsed="false">
      <c r="A15" s="48" t="s">
        <v>23</v>
      </c>
      <c r="B15" s="49" t="n">
        <v>6</v>
      </c>
      <c r="C15" s="49" t="s">
        <v>200</v>
      </c>
      <c r="D15" s="49"/>
      <c r="E15" s="45"/>
      <c r="F15" s="45" t="s">
        <v>15</v>
      </c>
      <c r="G15" s="45" t="s">
        <v>15</v>
      </c>
    </row>
    <row r="16" customFormat="false" ht="12.8" hidden="false" customHeight="false" outlineLevel="0" collapsed="false">
      <c r="A16" s="48"/>
      <c r="B16" s="49"/>
      <c r="C16" s="49"/>
      <c r="D16" s="49"/>
      <c r="E16" s="45"/>
      <c r="F16" s="45"/>
      <c r="G16" s="45"/>
    </row>
    <row r="17" customFormat="false" ht="12.8" hidden="false" customHeight="false" outlineLevel="0" collapsed="false">
      <c r="A17" s="48"/>
      <c r="B17" s="49"/>
      <c r="C17" s="49"/>
      <c r="D17" s="49"/>
      <c r="E17" s="45"/>
      <c r="F17" s="45"/>
      <c r="G17" s="45"/>
    </row>
    <row r="18" customFormat="false" ht="12.8" hidden="false" customHeight="false" outlineLevel="0" collapsed="false">
      <c r="A18" s="48"/>
      <c r="B18" s="49"/>
      <c r="C18" s="49"/>
      <c r="D18" s="49"/>
      <c r="E18" s="45"/>
      <c r="F18" s="45"/>
      <c r="G18" s="45"/>
    </row>
    <row r="19" customFormat="false" ht="12.8" hidden="false" customHeight="false" outlineLevel="0" collapsed="false">
      <c r="A19" s="48"/>
      <c r="B19" s="49"/>
      <c r="C19" s="49"/>
      <c r="D19" s="49"/>
      <c r="E19" s="45"/>
      <c r="F19" s="45"/>
      <c r="G19" s="45"/>
    </row>
    <row r="20" customFormat="false" ht="12.8" hidden="false" customHeight="false" outlineLevel="0" collapsed="false">
      <c r="A20" s="48"/>
      <c r="B20" s="49"/>
      <c r="C20" s="49"/>
      <c r="D20" s="49"/>
      <c r="E20" s="45"/>
      <c r="F20" s="45"/>
      <c r="G20" s="45"/>
    </row>
    <row r="21" customFormat="false" ht="12.8" hidden="false" customHeight="false" outlineLevel="0" collapsed="false">
      <c r="A21" s="48"/>
      <c r="B21" s="49"/>
      <c r="C21" s="49"/>
      <c r="D21" s="49"/>
      <c r="E21" s="45"/>
      <c r="F21" s="45"/>
      <c r="G21" s="45"/>
    </row>
    <row r="22" customFormat="false" ht="12.8" hidden="false" customHeight="false" outlineLevel="0" collapsed="false">
      <c r="A22" s="48"/>
      <c r="B22" s="49"/>
      <c r="C22" s="49"/>
      <c r="D22" s="49"/>
      <c r="E22" s="45"/>
      <c r="F22" s="45"/>
      <c r="G22" s="45"/>
    </row>
    <row r="23" customFormat="false" ht="12.8" hidden="false" customHeight="false" outlineLevel="0" collapsed="false">
      <c r="A23" s="48"/>
      <c r="B23" s="49"/>
      <c r="C23" s="49"/>
      <c r="D23" s="49"/>
      <c r="E23" s="45"/>
      <c r="F23" s="45"/>
      <c r="G23" s="45"/>
    </row>
    <row r="24" customFormat="false" ht="12.8" hidden="false" customHeight="false" outlineLevel="0" collapsed="false">
      <c r="A24" s="48"/>
      <c r="B24" s="49"/>
      <c r="C24" s="49"/>
      <c r="D24" s="49"/>
      <c r="E24" s="45"/>
      <c r="F24" s="45"/>
      <c r="G24" s="45"/>
    </row>
    <row r="25" customFormat="false" ht="12.8" hidden="false" customHeight="false" outlineLevel="0" collapsed="false">
      <c r="A25" s="48"/>
      <c r="B25" s="49"/>
      <c r="C25" s="49"/>
      <c r="D25" s="49"/>
      <c r="E25" s="45"/>
      <c r="F25" s="45"/>
      <c r="G25" s="45"/>
    </row>
    <row r="26" customFormat="false" ht="12.8" hidden="false" customHeight="false" outlineLevel="0" collapsed="false">
      <c r="A26" s="48"/>
      <c r="B26" s="49"/>
      <c r="C26" s="49"/>
      <c r="D26" s="49"/>
      <c r="E26" s="45"/>
      <c r="F26" s="45"/>
      <c r="G26" s="45"/>
    </row>
    <row r="27" customFormat="false" ht="12.8" hidden="false" customHeight="false" outlineLevel="0" collapsed="false">
      <c r="A27" s="48"/>
      <c r="B27" s="49"/>
      <c r="C27" s="49"/>
      <c r="D27" s="49"/>
      <c r="E27" s="45"/>
      <c r="F27" s="45"/>
      <c r="G27" s="45"/>
    </row>
    <row r="28" customFormat="false" ht="12.8" hidden="false" customHeight="false" outlineLevel="0" collapsed="false">
      <c r="A28" s="48"/>
      <c r="B28" s="49"/>
      <c r="C28" s="49"/>
      <c r="D28" s="49"/>
      <c r="E28" s="45"/>
      <c r="F28" s="45"/>
      <c r="G28" s="45"/>
    </row>
    <row r="29" customFormat="false" ht="12.8" hidden="false" customHeight="false" outlineLevel="0" collapsed="false">
      <c r="A29" s="48"/>
      <c r="B29" s="49"/>
      <c r="C29" s="49"/>
      <c r="D29" s="49"/>
      <c r="E29" s="45"/>
      <c r="F29" s="45"/>
      <c r="G29" s="45"/>
    </row>
    <row r="30" customFormat="false" ht="12.8" hidden="false" customHeight="false" outlineLevel="0" collapsed="false">
      <c r="A30" s="48"/>
      <c r="B30" s="49"/>
      <c r="C30" s="49"/>
      <c r="D30" s="49"/>
      <c r="E30" s="45"/>
      <c r="F30" s="45"/>
      <c r="G30" s="45"/>
    </row>
    <row r="31" customFormat="false" ht="12.8" hidden="false" customHeight="false" outlineLevel="0" collapsed="false">
      <c r="A31" s="48"/>
      <c r="B31" s="49"/>
      <c r="C31" s="49"/>
      <c r="D31" s="49"/>
      <c r="E31" s="45"/>
      <c r="F31" s="45"/>
      <c r="G31" s="45"/>
    </row>
    <row r="32" customFormat="false" ht="12.8" hidden="false" customHeight="false" outlineLevel="0" collapsed="false">
      <c r="A32" s="48"/>
      <c r="B32" s="49"/>
      <c r="C32" s="49"/>
      <c r="D32" s="49"/>
      <c r="E32" s="45"/>
      <c r="F32" s="45"/>
      <c r="G32" s="45"/>
    </row>
    <row r="33" customFormat="false" ht="12.8" hidden="false" customHeight="false" outlineLevel="0" collapsed="false">
      <c r="A33" s="48"/>
      <c r="B33" s="49"/>
      <c r="C33" s="49"/>
      <c r="D33" s="49"/>
      <c r="E33" s="45"/>
      <c r="F33" s="45"/>
      <c r="G33" s="45"/>
    </row>
    <row r="34" customFormat="false" ht="12.8" hidden="false" customHeight="false" outlineLevel="0" collapsed="false">
      <c r="A34" s="48"/>
      <c r="B34" s="49"/>
      <c r="C34" s="49"/>
      <c r="D34" s="49"/>
      <c r="E34" s="45"/>
      <c r="F34" s="45"/>
      <c r="G34" s="45"/>
    </row>
    <row r="35" customFormat="false" ht="12.8" hidden="false" customHeight="false" outlineLevel="0" collapsed="false">
      <c r="A35" s="48"/>
      <c r="B35" s="49"/>
      <c r="C35" s="49"/>
      <c r="D35" s="49"/>
      <c r="E35" s="45"/>
      <c r="F35" s="45"/>
      <c r="G35" s="45"/>
    </row>
    <row r="36" customFormat="false" ht="12.8" hidden="false" customHeight="false" outlineLevel="0" collapsed="false">
      <c r="A36" s="48"/>
      <c r="B36" s="49"/>
      <c r="C36" s="49"/>
      <c r="D36" s="49"/>
      <c r="E36" s="45"/>
      <c r="F36" s="45"/>
      <c r="G36" s="45"/>
    </row>
    <row r="37" customFormat="false" ht="12.8" hidden="false" customHeight="false" outlineLevel="0" collapsed="false">
      <c r="A37" s="48"/>
      <c r="B37" s="49"/>
      <c r="C37" s="49"/>
      <c r="D37" s="49"/>
      <c r="E37" s="45"/>
      <c r="F37" s="45"/>
      <c r="G37" s="45"/>
    </row>
    <row r="38" customFormat="false" ht="12.8" hidden="false" customHeight="false" outlineLevel="0" collapsed="false">
      <c r="A38" s="48"/>
      <c r="B38" s="49"/>
      <c r="C38" s="49"/>
      <c r="D38" s="49"/>
      <c r="E38" s="45"/>
      <c r="F38" s="45"/>
      <c r="G38" s="45"/>
    </row>
    <row r="39" customFormat="false" ht="12.8" hidden="false" customHeight="false" outlineLevel="0" collapsed="false">
      <c r="A39" s="48"/>
      <c r="B39" s="49"/>
      <c r="C39" s="49"/>
      <c r="D39" s="49"/>
      <c r="E39" s="45"/>
      <c r="F39" s="45"/>
      <c r="G39" s="45"/>
    </row>
    <row r="40" customFormat="false" ht="12.8" hidden="false" customHeight="false" outlineLevel="0" collapsed="false">
      <c r="A40" s="48"/>
      <c r="B40" s="49"/>
      <c r="C40" s="49"/>
      <c r="D40" s="49"/>
      <c r="E40" s="45"/>
      <c r="F40" s="45"/>
      <c r="G40" s="45"/>
    </row>
    <row r="41" customFormat="false" ht="12.8" hidden="false" customHeight="false" outlineLevel="0" collapsed="false">
      <c r="A41" s="48"/>
      <c r="B41" s="49"/>
      <c r="C41" s="49"/>
      <c r="D41" s="49"/>
      <c r="E41" s="45"/>
      <c r="F41" s="45"/>
      <c r="G41" s="45"/>
    </row>
    <row r="42" customFormat="false" ht="12.8" hidden="false" customHeight="false" outlineLevel="0" collapsed="false">
      <c r="A42" s="48"/>
      <c r="B42" s="49"/>
      <c r="C42" s="49"/>
      <c r="D42" s="49"/>
      <c r="E42" s="45"/>
      <c r="F42" s="45"/>
      <c r="G42" s="45"/>
    </row>
    <row r="43" customFormat="false" ht="12.8" hidden="false" customHeight="false" outlineLevel="0" collapsed="false">
      <c r="A43" s="48"/>
      <c r="B43" s="49"/>
      <c r="C43" s="49"/>
      <c r="D43" s="49"/>
      <c r="E43" s="45"/>
      <c r="F43" s="45"/>
      <c r="G43" s="45"/>
    </row>
    <row r="44" customFormat="false" ht="12.8" hidden="false" customHeight="false" outlineLevel="0" collapsed="false">
      <c r="A44" s="48"/>
      <c r="B44" s="49"/>
      <c r="C44" s="49"/>
      <c r="D44" s="49"/>
      <c r="E44" s="45"/>
      <c r="F44" s="45"/>
      <c r="G44" s="45"/>
    </row>
    <row r="45" customFormat="false" ht="12.8" hidden="false" customHeight="false" outlineLevel="0" collapsed="false">
      <c r="A45" s="48"/>
      <c r="B45" s="49"/>
      <c r="C45" s="49"/>
      <c r="D45" s="49"/>
      <c r="E45" s="45"/>
      <c r="F45" s="45"/>
      <c r="G45" s="45"/>
    </row>
    <row r="46" customFormat="false" ht="12.8" hidden="false" customHeight="false" outlineLevel="0" collapsed="false">
      <c r="A46" s="48"/>
      <c r="B46" s="49"/>
      <c r="C46" s="49"/>
      <c r="D46" s="49"/>
      <c r="E46" s="45"/>
      <c r="F46" s="45"/>
      <c r="G46" s="45"/>
    </row>
    <row r="47" customFormat="false" ht="12.8" hidden="false" customHeight="false" outlineLevel="0" collapsed="false">
      <c r="A47" s="48"/>
      <c r="B47" s="49"/>
      <c r="C47" s="49"/>
      <c r="D47" s="49"/>
      <c r="E47" s="45"/>
      <c r="F47" s="45"/>
      <c r="G47" s="45"/>
    </row>
    <row r="48" customFormat="false" ht="12.8" hidden="false" customHeight="false" outlineLevel="0" collapsed="false">
      <c r="A48" s="48"/>
      <c r="B48" s="49"/>
      <c r="C48" s="49"/>
      <c r="D48" s="49"/>
      <c r="E48" s="45"/>
      <c r="F48" s="45"/>
      <c r="G48" s="45"/>
    </row>
    <row r="49" customFormat="false" ht="12.8" hidden="false" customHeight="false" outlineLevel="0" collapsed="false">
      <c r="A49" s="48"/>
      <c r="B49" s="49"/>
      <c r="C49" s="49"/>
      <c r="D49" s="49"/>
      <c r="E49" s="45"/>
      <c r="F49" s="45"/>
      <c r="G49" s="45"/>
    </row>
    <row r="50" customFormat="false" ht="12.8" hidden="false" customHeight="false" outlineLevel="0" collapsed="false">
      <c r="A50" s="48"/>
      <c r="B50" s="49"/>
      <c r="C50" s="49"/>
      <c r="D50" s="49"/>
      <c r="E50" s="45"/>
      <c r="F50" s="45"/>
      <c r="G50" s="45"/>
    </row>
    <row r="51" customFormat="false" ht="12.8" hidden="false" customHeight="false" outlineLevel="0" collapsed="false">
      <c r="A51" s="48"/>
      <c r="B51" s="49"/>
      <c r="C51" s="49"/>
      <c r="D51" s="49"/>
      <c r="E51" s="45"/>
      <c r="F51" s="45"/>
      <c r="G51" s="45"/>
    </row>
    <row r="52" customFormat="false" ht="12.8" hidden="false" customHeight="false" outlineLevel="0" collapsed="false">
      <c r="A52" s="48"/>
      <c r="B52" s="49"/>
      <c r="C52" s="49"/>
      <c r="D52" s="49"/>
      <c r="E52" s="45"/>
      <c r="F52" s="45"/>
      <c r="G52" s="45"/>
    </row>
    <row r="53" customFormat="false" ht="12.8" hidden="false" customHeight="false" outlineLevel="0" collapsed="false">
      <c r="A53" s="48"/>
      <c r="B53" s="49"/>
      <c r="C53" s="49"/>
      <c r="D53" s="49"/>
      <c r="E53" s="45"/>
      <c r="F53" s="45"/>
      <c r="G53" s="45"/>
    </row>
    <row r="54" customFormat="false" ht="12.8" hidden="false" customHeight="false" outlineLevel="0" collapsed="false">
      <c r="A54" s="48"/>
      <c r="B54" s="49"/>
      <c r="C54" s="49"/>
      <c r="D54" s="49"/>
      <c r="E54" s="45"/>
      <c r="F54" s="45"/>
      <c r="G54" s="45"/>
    </row>
    <row r="55" customFormat="false" ht="12.8" hidden="false" customHeight="false" outlineLevel="0" collapsed="false">
      <c r="A55" s="48"/>
      <c r="B55" s="49"/>
      <c r="C55" s="49"/>
      <c r="D55" s="49"/>
      <c r="E55" s="45"/>
      <c r="F55" s="45"/>
      <c r="G55" s="45"/>
    </row>
    <row r="56" customFormat="false" ht="12.8" hidden="false" customHeight="false" outlineLevel="0" collapsed="false">
      <c r="A56" s="48"/>
      <c r="B56" s="49"/>
      <c r="C56" s="49"/>
      <c r="D56" s="49"/>
      <c r="E56" s="45"/>
      <c r="F56" s="45"/>
      <c r="G56" s="45"/>
    </row>
  </sheetData>
  <mergeCells count="1">
    <mergeCell ref="A1:B1"/>
  </mergeCells>
  <dataValidations count="4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E7:G56" type="list">
      <formula1>Misc!$B$1:$B$2</formula1>
      <formula2>0</formula2>
    </dataValidation>
    <dataValidation allowBlank="true" operator="greaterThan" showDropDown="false" showErrorMessage="true" showInputMessage="false" sqref="B7:B56" type="decimal">
      <formula1>0</formula1>
      <formula2>0</formula2>
    </dataValidation>
    <dataValidation allowBlank="true" operator="equal" showDropDown="false" showErrorMessage="true" showInputMessage="false" sqref="C7:D56" type="list">
      <formula1>Misc!$B$4:$B$6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8645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2020-06-02T08:54:36Z</dcterms:modified>
  <cp:revision>496</cp:revision>
  <dc:subject/>
  <dc:title/>
</cp:coreProperties>
</file>