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JV\Documents\Case Studies\GoTyme\gt_propensity_model\references\"/>
    </mc:Choice>
  </mc:AlternateContent>
  <xr:revisionPtr revIDLastSave="0" documentId="13_ncr:1_{A08D14B5-B54A-4C81-9357-6DB055E26F80}" xr6:coauthVersionLast="47" xr6:coauthVersionMax="47" xr10:uidLastSave="{00000000-0000-0000-0000-000000000000}"/>
  <bookViews>
    <workbookView xWindow="-108" yWindow="-108" windowWidth="23256" windowHeight="12456" xr2:uid="{2B46F2EB-801E-42E1-9486-C5F4ABA8029D}"/>
  </bookViews>
  <sheets>
    <sheet name="Case study" sheetId="2" r:id="rId1"/>
    <sheet name="Data Dictionar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 i="2" l="1"/>
  <c r="D101" i="2"/>
  <c r="E100" i="2"/>
  <c r="D100" i="2"/>
  <c r="K101" i="2"/>
  <c r="J101" i="2"/>
  <c r="G96" i="2"/>
  <c r="E89" i="2"/>
  <c r="D89" i="2"/>
  <c r="E88" i="2"/>
  <c r="D88" i="2"/>
  <c r="K89" i="2"/>
  <c r="J89" i="2"/>
  <c r="G84" i="2"/>
  <c r="J77" i="2"/>
  <c r="K77" i="2"/>
  <c r="G72" i="2"/>
  <c r="E77" i="2" s="1"/>
  <c r="D76" i="2" l="1"/>
  <c r="E76" i="2"/>
  <c r="D77" i="2"/>
  <c r="D103" i="2"/>
  <c r="D91" i="2"/>
  <c r="D79" i="2" l="1"/>
</calcChain>
</file>

<file path=xl/sharedStrings.xml><?xml version="1.0" encoding="utf-8"?>
<sst xmlns="http://schemas.openxmlformats.org/spreadsheetml/2006/main" count="129" uniqueCount="102">
  <si>
    <t>Variable</t>
  </si>
  <si>
    <t>Type</t>
  </si>
  <si>
    <t>Numeric</t>
  </si>
  <si>
    <t>Category</t>
  </si>
  <si>
    <t>Description</t>
  </si>
  <si>
    <t>Macro variable - employment variation rate (Quarterly)</t>
  </si>
  <si>
    <t>Macro variable - consumer price index (Monthly)</t>
  </si>
  <si>
    <t>Telematics - Number of days which passed since the last campaign (999 - no previous campaign)</t>
  </si>
  <si>
    <t>Macro variable - consumer confidence index (Monthly)</t>
  </si>
  <si>
    <t>Macro variable - 3 month interbank rate (Quarterly)</t>
  </si>
  <si>
    <t>Macro variable - number of employees (Quarterly)</t>
  </si>
  <si>
    <t>Customer - Age of the customer</t>
  </si>
  <si>
    <t>Customer - civil status</t>
  </si>
  <si>
    <t>Customer - type of employment</t>
  </si>
  <si>
    <t>Customer - highest level of education</t>
  </si>
  <si>
    <t>Customer - has some type of credit faclity in default</t>
  </si>
  <si>
    <t>Customer - has a home loan</t>
  </si>
  <si>
    <t>Customer - has a personal loan</t>
  </si>
  <si>
    <t>Customer - contact medium</t>
  </si>
  <si>
    <t>Telematics - month when last contacted</t>
  </si>
  <si>
    <t>Telematics - day of the week when last contacted</t>
  </si>
  <si>
    <t>Telematics - Number of call attempts made to the customer</t>
  </si>
  <si>
    <t>Telematics - Number of call attempts made to the customer for the previous campaign</t>
  </si>
  <si>
    <t>Did the customer take up the offer 1 = Yes, 0 = No</t>
  </si>
  <si>
    <t xml:space="preserve"> Response</t>
  </si>
  <si>
    <t>Performance - outcome of the previous campaign</t>
  </si>
  <si>
    <t>Background</t>
  </si>
  <si>
    <t>Things to consider</t>
  </si>
  <si>
    <t>The Ask</t>
  </si>
  <si>
    <t>which they have used in order for them to do a review and establish whether their inhouse developed model and approach (steps) are sound</t>
  </si>
  <si>
    <t>The Dataset</t>
  </si>
  <si>
    <t>There are 35,000 observations which can be used for model devlopment and testing purposes</t>
  </si>
  <si>
    <t>We form part of a small group of data scientists who develop various models for companies and businesses who are looking to expand their knowledge in this field, but who currently</t>
  </si>
  <si>
    <t>are still outsourcing these activities instead of having a fully fledged in house team of people doing this for them, or who are in the process of developing their own in house capabilities</t>
  </si>
  <si>
    <t xml:space="preserve">The newly formed data science team from one of our clients have asked us to do an independent model development and buid by making use of the same underlying dataset </t>
  </si>
  <si>
    <t>The secondary aim, is to overlay the revenue / cost impacts based on our classification outcomes, in order to evaluate what the estimated impact will be on the financials by executing campaigns</t>
  </si>
  <si>
    <t>using this model for selection purposes and what it will yield and cost us</t>
  </si>
  <si>
    <t>- Check whether all the input variables are relevant to be considered for use in the model</t>
  </si>
  <si>
    <t>- How do you check whether there exist any discriminating power amongst the variables</t>
  </si>
  <si>
    <t>- Can you explain what your data looks like and whether there are some outliers or corrections which have to be done</t>
  </si>
  <si>
    <t xml:space="preserve"> - How do you control for high correlations amongst your variables</t>
  </si>
  <si>
    <t xml:space="preserve"> - Do you care whether the response variable classes are balanced or not</t>
  </si>
  <si>
    <t>- Do you mind having variables all at different scales</t>
  </si>
  <si>
    <t>- Do you bin your numerical data or not?</t>
  </si>
  <si>
    <t>- How do you encode categorical data and do you group any of these</t>
  </si>
  <si>
    <t>- Do you split your data for training and testing?</t>
  </si>
  <si>
    <t>- Do you perform validation checks as you train your models</t>
  </si>
  <si>
    <t>- How do you decide which model is the best one to use?</t>
  </si>
  <si>
    <t>- Do you fit different models and how do you decide which one to optimize?</t>
  </si>
  <si>
    <t>- How do you interpret the confusion matrix obtained by the final model?</t>
  </si>
  <si>
    <t>- How do you settle on which cut off hurdle to use in terms of classifying new data into a 1 or 0?</t>
  </si>
  <si>
    <t>Bonus question:</t>
  </si>
  <si>
    <t xml:space="preserve">The main aim of the model is to classify whether a customer will take up the sales offer or not when we cold call them, so the better we discriminate between who will be more likely to </t>
  </si>
  <si>
    <t>- How do you optimize your selected model? Why did you choose to optimize it that way?</t>
  </si>
  <si>
    <t>The Finance, Sales and Risk teams have a vested interest in trying to figure out the potential impact a sales campaign will have to see that we can justify the cost / benefit of running the campaign</t>
  </si>
  <si>
    <t>High</t>
  </si>
  <si>
    <t>Medium</t>
  </si>
  <si>
    <t>Low</t>
  </si>
  <si>
    <t>- How do you ensure the model does not over / underfit the data and that it can be used for prediction purposes?</t>
  </si>
  <si>
    <t>The sales team have obtained a list of prospective customers from a data provider which contains 10,000 records.</t>
  </si>
  <si>
    <t>The expectation is, that we will be utilising the newly created response model you have developed and apply it to the list in order to identify who we should call and who we shouldn't</t>
  </si>
  <si>
    <t>Assume for now, that the predictions in terms of the confusion matrix of the 10,000 campaign list, follows the same percentages as per your development sample in terms of the confusion matrix</t>
  </si>
  <si>
    <t xml:space="preserve"> Feature_ae_0</t>
  </si>
  <si>
    <t xml:space="preserve"> Feature_dn_1</t>
  </si>
  <si>
    <t xml:space="preserve"> Feature_cn_2</t>
  </si>
  <si>
    <t xml:space="preserve"> Feature_ps_3</t>
  </si>
  <si>
    <t xml:space="preserve"> Feature_ps_4</t>
  </si>
  <si>
    <t xml:space="preserve"> Feature_ee_5</t>
  </si>
  <si>
    <t xml:space="preserve"> Feature_cx_6</t>
  </si>
  <si>
    <t xml:space="preserve"> Feature_cx_7</t>
  </si>
  <si>
    <t xml:space="preserve"> Feature_em_8</t>
  </si>
  <si>
    <t xml:space="preserve"> Feature_nd_9</t>
  </si>
  <si>
    <t xml:space="preserve"> Feature_jd_10</t>
  </si>
  <si>
    <t xml:space="preserve"> Feature_md_11</t>
  </si>
  <si>
    <t xml:space="preserve"> Feature_ed_12</t>
  </si>
  <si>
    <t xml:space="preserve"> Feature_dd_13</t>
  </si>
  <si>
    <t xml:space="preserve"> Feature_hd_14</t>
  </si>
  <si>
    <t xml:space="preserve"> Feature_ld_15</t>
  </si>
  <si>
    <t xml:space="preserve"> Feature_cd_16</t>
  </si>
  <si>
    <t xml:space="preserve"> Feature_md_17</t>
  </si>
  <si>
    <t xml:space="preserve"> Feature_dd_18</t>
  </si>
  <si>
    <t xml:space="preserve"> Feature_pd_19</t>
  </si>
  <si>
    <t>The dataset is pipe (|) delimited</t>
  </si>
  <si>
    <t>Risk distrubution</t>
  </si>
  <si>
    <t>Non taken up</t>
  </si>
  <si>
    <t xml:space="preserve">By using your confusion matrix, can you calculate the </t>
  </si>
  <si>
    <t>a) Expected net profit we stand to make by running this campaign on the customers we intent to phone?</t>
  </si>
  <si>
    <t>Telematics - Latest call duration (in seconds), measured during last sales call (only known after call has taken place)</t>
  </si>
  <si>
    <t>Binary</t>
  </si>
  <si>
    <t>The dataset contains 20 features (10 numerical and 10 categorical) and one response (binary) variable</t>
  </si>
  <si>
    <t>The client has not been prescriptive regarding certain criteria, but has given us some guidelines for us to check against as we build out our model.</t>
  </si>
  <si>
    <t>take up the offer and who will not, can help our client to better optimise their internal efforts in terms of cold calling the right customer in order to convert those calls to sales</t>
  </si>
  <si>
    <t>- How do you know which input variables are the most and least important?</t>
  </si>
  <si>
    <t>b) What is the lost opportunity of net profit due to us misclassifying customers by using your response model?</t>
  </si>
  <si>
    <t>Taken up</t>
  </si>
  <si>
    <t>The Finance team has further broken down the net profit estimates for each of the risk bands based on whether we have a successful offer taken up (sale) or not (not interested)</t>
  </si>
  <si>
    <t xml:space="preserve">Assuming 100% approval rates (i.e. everyone we call qualifies for a credit product), the risk team has overlaid their predictions on the 10,000 customer list, </t>
  </si>
  <si>
    <t xml:space="preserve">and they have classified the customers accordingly into the following 3 risk bands  </t>
  </si>
  <si>
    <t>Person A</t>
  </si>
  <si>
    <t>Actual</t>
  </si>
  <si>
    <t>Predicted</t>
  </si>
  <si>
    <t>Payoffs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</si>
</sst>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
    <xf numFmtId="0" fontId="0" fillId="0" borderId="0" xfId="0"/>
    <xf numFmtId="9" fontId="0" fillId="0" borderId="0" xfId="0" applyNumberFormat="1"/>
    <xf numFmtId="43" fontId="0" fillId="0" borderId="0" xfId="1" applyFont="1"/>
    <xf numFmtId="0" fontId="2" fillId="0" borderId="0" xfId="0" applyFont="1"/>
    <xf numFmtId="0" fontId="0" fillId="0" borderId="0" xfId="0" quotePrefix="1"/>
    <xf numFmtId="0" fontId="2" fillId="0" borderId="0" xfId="0" quotePrefix="1" applyFont="1"/>
    <xf numFmtId="10" fontId="0" fillId="0" borderId="0" xfId="2" applyNumberFormat="1"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458A-C9EB-483D-A5EC-49E4759AD2B0}">
  <dimension ref="B3:K103"/>
  <sheetViews>
    <sheetView showGridLines="0" tabSelected="1" topLeftCell="A79" workbookViewId="0">
      <selection activeCell="S90" sqref="S90"/>
    </sheetView>
  </sheetViews>
  <sheetFormatPr defaultRowHeight="14.4" x14ac:dyDescent="0.3"/>
  <cols>
    <col min="1" max="1" width="3.21875" customWidth="1"/>
    <col min="4" max="4" width="9.109375" bestFit="1" customWidth="1"/>
    <col min="6" max="6" width="12.77734375" bestFit="1" customWidth="1"/>
    <col min="7" max="7" width="10.21875" bestFit="1" customWidth="1"/>
    <col min="8" max="8" width="8.77734375" bestFit="1" customWidth="1"/>
    <col min="9" max="9" width="11.109375" bestFit="1" customWidth="1"/>
    <col min="11" max="11" width="12.5546875" bestFit="1" customWidth="1"/>
  </cols>
  <sheetData>
    <row r="3" spans="2:2" x14ac:dyDescent="0.3">
      <c r="B3" s="3" t="s">
        <v>26</v>
      </c>
    </row>
    <row r="4" spans="2:2" x14ac:dyDescent="0.3">
      <c r="B4" t="s">
        <v>32</v>
      </c>
    </row>
    <row r="5" spans="2:2" x14ac:dyDescent="0.3">
      <c r="B5" t="s">
        <v>33</v>
      </c>
    </row>
    <row r="7" spans="2:2" x14ac:dyDescent="0.3">
      <c r="B7" s="3" t="s">
        <v>28</v>
      </c>
    </row>
    <row r="8" spans="2:2" x14ac:dyDescent="0.3">
      <c r="B8" t="s">
        <v>34</v>
      </c>
    </row>
    <row r="9" spans="2:2" x14ac:dyDescent="0.3">
      <c r="B9" t="s">
        <v>29</v>
      </c>
    </row>
    <row r="10" spans="2:2" x14ac:dyDescent="0.3">
      <c r="B10" t="s">
        <v>90</v>
      </c>
    </row>
    <row r="12" spans="2:2" x14ac:dyDescent="0.3">
      <c r="B12" t="s">
        <v>52</v>
      </c>
    </row>
    <row r="13" spans="2:2" x14ac:dyDescent="0.3">
      <c r="B13" t="s">
        <v>91</v>
      </c>
    </row>
    <row r="14" spans="2:2" x14ac:dyDescent="0.3">
      <c r="B14" t="s">
        <v>35</v>
      </c>
    </row>
    <row r="15" spans="2:2" x14ac:dyDescent="0.3">
      <c r="B15" t="s">
        <v>36</v>
      </c>
    </row>
    <row r="17" spans="2:2" x14ac:dyDescent="0.3">
      <c r="B17" s="3" t="s">
        <v>30</v>
      </c>
    </row>
    <row r="18" spans="2:2" x14ac:dyDescent="0.3">
      <c r="B18" t="s">
        <v>89</v>
      </c>
    </row>
    <row r="19" spans="2:2" x14ac:dyDescent="0.3">
      <c r="B19" t="s">
        <v>31</v>
      </c>
    </row>
    <row r="20" spans="2:2" x14ac:dyDescent="0.3">
      <c r="B20" t="s">
        <v>82</v>
      </c>
    </row>
    <row r="22" spans="2:2" x14ac:dyDescent="0.3">
      <c r="B22" s="3" t="s">
        <v>27</v>
      </c>
    </row>
    <row r="23" spans="2:2" x14ac:dyDescent="0.3">
      <c r="B23" s="4" t="s">
        <v>37</v>
      </c>
    </row>
    <row r="24" spans="2:2" x14ac:dyDescent="0.3">
      <c r="B24" s="4" t="s">
        <v>39</v>
      </c>
    </row>
    <row r="25" spans="2:2" x14ac:dyDescent="0.3">
      <c r="B25" s="4" t="s">
        <v>38</v>
      </c>
    </row>
    <row r="26" spans="2:2" x14ac:dyDescent="0.3">
      <c r="B26" s="4" t="s">
        <v>40</v>
      </c>
    </row>
    <row r="27" spans="2:2" x14ac:dyDescent="0.3">
      <c r="B27" s="4" t="s">
        <v>41</v>
      </c>
    </row>
    <row r="28" spans="2:2" x14ac:dyDescent="0.3">
      <c r="B28" s="4" t="s">
        <v>42</v>
      </c>
    </row>
    <row r="29" spans="2:2" x14ac:dyDescent="0.3">
      <c r="B29" s="4" t="s">
        <v>44</v>
      </c>
    </row>
    <row r="30" spans="2:2" x14ac:dyDescent="0.3">
      <c r="B30" s="4" t="s">
        <v>43</v>
      </c>
    </row>
    <row r="31" spans="2:2" x14ac:dyDescent="0.3">
      <c r="B31" s="4" t="s">
        <v>45</v>
      </c>
    </row>
    <row r="32" spans="2:2" x14ac:dyDescent="0.3">
      <c r="B32" s="4" t="s">
        <v>46</v>
      </c>
    </row>
    <row r="33" spans="2:2" x14ac:dyDescent="0.3">
      <c r="B33" s="4" t="s">
        <v>47</v>
      </c>
    </row>
    <row r="34" spans="2:2" x14ac:dyDescent="0.3">
      <c r="B34" s="4" t="s">
        <v>58</v>
      </c>
    </row>
    <row r="35" spans="2:2" x14ac:dyDescent="0.3">
      <c r="B35" s="4" t="s">
        <v>92</v>
      </c>
    </row>
    <row r="36" spans="2:2" x14ac:dyDescent="0.3">
      <c r="B36" s="4" t="s">
        <v>48</v>
      </c>
    </row>
    <row r="37" spans="2:2" x14ac:dyDescent="0.3">
      <c r="B37" s="4" t="s">
        <v>53</v>
      </c>
    </row>
    <row r="38" spans="2:2" x14ac:dyDescent="0.3">
      <c r="B38" s="4" t="s">
        <v>50</v>
      </c>
    </row>
    <row r="39" spans="2:2" x14ac:dyDescent="0.3">
      <c r="B39" s="4" t="s">
        <v>49</v>
      </c>
    </row>
    <row r="40" spans="2:2" x14ac:dyDescent="0.3">
      <c r="B40" s="4"/>
    </row>
    <row r="42" spans="2:2" x14ac:dyDescent="0.3">
      <c r="B42" s="5" t="s">
        <v>51</v>
      </c>
    </row>
    <row r="43" spans="2:2" x14ac:dyDescent="0.3">
      <c r="B43" s="4" t="s">
        <v>54</v>
      </c>
    </row>
    <row r="44" spans="2:2" x14ac:dyDescent="0.3">
      <c r="B44" s="4" t="s">
        <v>59</v>
      </c>
    </row>
    <row r="45" spans="2:2" x14ac:dyDescent="0.3">
      <c r="B45" s="4" t="s">
        <v>60</v>
      </c>
    </row>
    <row r="46" spans="2:2" x14ac:dyDescent="0.3">
      <c r="B46" s="4" t="s">
        <v>61</v>
      </c>
    </row>
    <row r="47" spans="2:2" x14ac:dyDescent="0.3">
      <c r="B47" s="4"/>
    </row>
    <row r="48" spans="2:2" x14ac:dyDescent="0.3">
      <c r="B48" s="4" t="s">
        <v>96</v>
      </c>
    </row>
    <row r="49" spans="2:6" x14ac:dyDescent="0.3">
      <c r="B49" s="4" t="s">
        <v>97</v>
      </c>
    </row>
    <row r="50" spans="2:6" x14ac:dyDescent="0.3">
      <c r="B50" s="5"/>
      <c r="D50" s="3" t="s">
        <v>83</v>
      </c>
      <c r="F50" s="3"/>
    </row>
    <row r="51" spans="2:6" x14ac:dyDescent="0.3">
      <c r="B51" s="5"/>
      <c r="C51" t="s">
        <v>55</v>
      </c>
      <c r="D51" s="1">
        <v>0.1</v>
      </c>
      <c r="F51" s="1"/>
    </row>
    <row r="52" spans="2:6" x14ac:dyDescent="0.3">
      <c r="B52" s="4"/>
      <c r="C52" t="s">
        <v>56</v>
      </c>
      <c r="D52" s="1">
        <v>0.25</v>
      </c>
      <c r="F52" s="1"/>
    </row>
    <row r="53" spans="2:6" x14ac:dyDescent="0.3">
      <c r="B53" s="4"/>
      <c r="C53" t="s">
        <v>57</v>
      </c>
      <c r="D53" s="1">
        <v>0.65</v>
      </c>
      <c r="F53" s="1"/>
    </row>
    <row r="54" spans="2:6" x14ac:dyDescent="0.3">
      <c r="B54" s="4"/>
    </row>
    <row r="55" spans="2:6" x14ac:dyDescent="0.3">
      <c r="B55" s="4" t="s">
        <v>95</v>
      </c>
    </row>
    <row r="56" spans="2:6" x14ac:dyDescent="0.3">
      <c r="B56" s="4"/>
      <c r="D56" s="3" t="s">
        <v>94</v>
      </c>
      <c r="E56" s="3" t="s">
        <v>84</v>
      </c>
    </row>
    <row r="57" spans="2:6" x14ac:dyDescent="0.3">
      <c r="B57" s="4"/>
      <c r="C57" t="s">
        <v>55</v>
      </c>
      <c r="D57" s="2">
        <v>284.99999999999989</v>
      </c>
      <c r="E57" s="2">
        <v>-300</v>
      </c>
    </row>
    <row r="58" spans="2:6" x14ac:dyDescent="0.3">
      <c r="B58" s="4"/>
      <c r="C58" t="s">
        <v>56</v>
      </c>
      <c r="D58" s="2">
        <v>704.99999999999977</v>
      </c>
      <c r="E58" s="2">
        <v>-300</v>
      </c>
    </row>
    <row r="59" spans="2:6" x14ac:dyDescent="0.3">
      <c r="B59" s="4"/>
      <c r="C59" t="s">
        <v>57</v>
      </c>
      <c r="D59" s="2">
        <v>1225.0000000000002</v>
      </c>
      <c r="E59" s="2">
        <v>-300</v>
      </c>
    </row>
    <row r="60" spans="2:6" x14ac:dyDescent="0.3">
      <c r="B60" s="4"/>
    </row>
    <row r="61" spans="2:6" x14ac:dyDescent="0.3">
      <c r="B61" s="4" t="s">
        <v>85</v>
      </c>
    </row>
    <row r="62" spans="2:6" x14ac:dyDescent="0.3">
      <c r="B62" s="4" t="s">
        <v>86</v>
      </c>
    </row>
    <row r="63" spans="2:6" x14ac:dyDescent="0.3">
      <c r="B63" s="4" t="s">
        <v>93</v>
      </c>
    </row>
    <row r="64" spans="2:6" x14ac:dyDescent="0.3">
      <c r="B64" s="4"/>
    </row>
    <row r="68" spans="2:11" x14ac:dyDescent="0.3">
      <c r="D68" t="s">
        <v>98</v>
      </c>
      <c r="E68">
        <v>0.1</v>
      </c>
      <c r="F68">
        <v>0.25</v>
      </c>
      <c r="G68">
        <v>0.65</v>
      </c>
    </row>
    <row r="70" spans="2:11" x14ac:dyDescent="0.3">
      <c r="E70" t="s">
        <v>100</v>
      </c>
    </row>
    <row r="71" spans="2:11" x14ac:dyDescent="0.3">
      <c r="D71">
        <v>0</v>
      </c>
      <c r="E71">
        <v>1</v>
      </c>
    </row>
    <row r="72" spans="2:11" x14ac:dyDescent="0.3">
      <c r="C72">
        <v>0</v>
      </c>
      <c r="D72">
        <v>5553</v>
      </c>
      <c r="E72">
        <v>659</v>
      </c>
      <c r="G72">
        <f>SUM(D72:E73)</f>
        <v>6998</v>
      </c>
    </row>
    <row r="73" spans="2:11" x14ac:dyDescent="0.3">
      <c r="C73">
        <v>1</v>
      </c>
      <c r="D73">
        <v>137</v>
      </c>
      <c r="E73">
        <v>649</v>
      </c>
    </row>
    <row r="75" spans="2:11" x14ac:dyDescent="0.3">
      <c r="D75">
        <v>0</v>
      </c>
      <c r="E75">
        <v>1</v>
      </c>
      <c r="J75">
        <v>0</v>
      </c>
      <c r="K75">
        <v>1</v>
      </c>
    </row>
    <row r="76" spans="2:11" x14ac:dyDescent="0.3">
      <c r="B76" t="s">
        <v>99</v>
      </c>
      <c r="C76">
        <v>0</v>
      </c>
      <c r="D76" s="6">
        <f>D72/$G$72</f>
        <v>0.7935124321234639</v>
      </c>
      <c r="E76" s="6">
        <f t="shared" ref="E76:E77" si="0">E72/$G$72</f>
        <v>9.4169762789368394E-2</v>
      </c>
      <c r="H76" t="s">
        <v>101</v>
      </c>
      <c r="I76">
        <v>0</v>
      </c>
      <c r="J76">
        <v>300</v>
      </c>
      <c r="K76">
        <v>-300</v>
      </c>
    </row>
    <row r="77" spans="2:11" x14ac:dyDescent="0.3">
      <c r="C77">
        <v>1</v>
      </c>
      <c r="D77" s="6">
        <f t="shared" ref="D77" si="1">D73/$G$72</f>
        <v>1.9577022006287512E-2</v>
      </c>
      <c r="E77" s="6">
        <f t="shared" si="0"/>
        <v>9.2740783080880254E-2</v>
      </c>
      <c r="I77">
        <v>1</v>
      </c>
      <c r="J77">
        <f>0.1*-285 + 0.25*-705 + 0.65*-1225</f>
        <v>-1001</v>
      </c>
      <c r="K77">
        <f>0.1*285 + 0.25*705 + 0.65*1225</f>
        <v>1001</v>
      </c>
    </row>
    <row r="79" spans="2:11" x14ac:dyDescent="0.3">
      <c r="D79">
        <f>D76*J76+D77*J77+E76*K76+E77*K77</f>
        <v>283.03972563589599</v>
      </c>
    </row>
    <row r="82" spans="2:11" x14ac:dyDescent="0.3">
      <c r="E82" t="s">
        <v>100</v>
      </c>
    </row>
    <row r="83" spans="2:11" x14ac:dyDescent="0.3">
      <c r="D83">
        <v>0</v>
      </c>
      <c r="E83">
        <v>1</v>
      </c>
    </row>
    <row r="84" spans="2:11" x14ac:dyDescent="0.3">
      <c r="C84">
        <v>0</v>
      </c>
      <c r="D84">
        <v>24848</v>
      </c>
      <c r="E84">
        <v>0</v>
      </c>
      <c r="G84">
        <f>SUM(D84:E85)</f>
        <v>27991</v>
      </c>
    </row>
    <row r="85" spans="2:11" x14ac:dyDescent="0.3">
      <c r="C85">
        <v>1</v>
      </c>
      <c r="D85">
        <v>3143</v>
      </c>
      <c r="E85">
        <v>0</v>
      </c>
    </row>
    <row r="87" spans="2:11" x14ac:dyDescent="0.3">
      <c r="D87">
        <v>0</v>
      </c>
      <c r="E87">
        <v>1</v>
      </c>
      <c r="J87">
        <v>0</v>
      </c>
      <c r="K87">
        <v>1</v>
      </c>
    </row>
    <row r="88" spans="2:11" x14ac:dyDescent="0.3">
      <c r="B88" t="s">
        <v>99</v>
      </c>
      <c r="C88">
        <v>0</v>
      </c>
      <c r="D88" s="6">
        <f>D84/$G$84</f>
        <v>0.88771390804187056</v>
      </c>
      <c r="E88" s="6">
        <f t="shared" ref="E88:E89" si="2">E84/$G$84</f>
        <v>0</v>
      </c>
      <c r="H88" t="s">
        <v>101</v>
      </c>
      <c r="I88">
        <v>0</v>
      </c>
      <c r="J88">
        <v>300</v>
      </c>
      <c r="K88">
        <v>-300</v>
      </c>
    </row>
    <row r="89" spans="2:11" x14ac:dyDescent="0.3">
      <c r="C89">
        <v>1</v>
      </c>
      <c r="D89" s="6">
        <f t="shared" ref="D89" si="3">D85/$G$84</f>
        <v>0.1122860919581294</v>
      </c>
      <c r="E89" s="6">
        <f t="shared" si="2"/>
        <v>0</v>
      </c>
      <c r="I89">
        <v>1</v>
      </c>
      <c r="J89">
        <f>0.1*-285 + 0.25*-705 + 0.65*-1225</f>
        <v>-1001</v>
      </c>
      <c r="K89">
        <f>0.1*285 + 0.25*705 + 0.65*1225</f>
        <v>1001</v>
      </c>
    </row>
    <row r="91" spans="2:11" x14ac:dyDescent="0.3">
      <c r="D91">
        <f>D88*J88+D89*J89+E88*K88+E89*K89</f>
        <v>153.91579436247363</v>
      </c>
    </row>
    <row r="94" spans="2:11" x14ac:dyDescent="0.3">
      <c r="E94" t="s">
        <v>100</v>
      </c>
    </row>
    <row r="95" spans="2:11" x14ac:dyDescent="0.3">
      <c r="D95">
        <v>0</v>
      </c>
      <c r="E95">
        <v>1</v>
      </c>
    </row>
    <row r="96" spans="2:11" x14ac:dyDescent="0.3">
      <c r="C96">
        <v>0</v>
      </c>
      <c r="D96">
        <v>0</v>
      </c>
      <c r="E96">
        <v>24848</v>
      </c>
      <c r="G96">
        <f>SUM(D96:E97)</f>
        <v>27991</v>
      </c>
    </row>
    <row r="97" spans="2:11" x14ac:dyDescent="0.3">
      <c r="C97">
        <v>1</v>
      </c>
      <c r="D97">
        <v>0</v>
      </c>
      <c r="E97">
        <v>3143</v>
      </c>
    </row>
    <row r="99" spans="2:11" x14ac:dyDescent="0.3">
      <c r="D99">
        <v>0</v>
      </c>
      <c r="E99">
        <v>1</v>
      </c>
      <c r="J99">
        <v>0</v>
      </c>
      <c r="K99">
        <v>1</v>
      </c>
    </row>
    <row r="100" spans="2:11" x14ac:dyDescent="0.3">
      <c r="B100" t="s">
        <v>99</v>
      </c>
      <c r="C100">
        <v>0</v>
      </c>
      <c r="D100" s="6">
        <f>D96/$G$96</f>
        <v>0</v>
      </c>
      <c r="E100" s="6">
        <f t="shared" ref="E100:E101" si="4">E96/$G$96</f>
        <v>0.88771390804187056</v>
      </c>
      <c r="H100" t="s">
        <v>101</v>
      </c>
      <c r="I100">
        <v>0</v>
      </c>
      <c r="J100">
        <v>300</v>
      </c>
      <c r="K100">
        <v>-300</v>
      </c>
    </row>
    <row r="101" spans="2:11" x14ac:dyDescent="0.3">
      <c r="C101">
        <v>1</v>
      </c>
      <c r="D101" s="6">
        <f t="shared" ref="D101" si="5">D97/$G$96</f>
        <v>0</v>
      </c>
      <c r="E101" s="6">
        <f t="shared" si="4"/>
        <v>0.1122860919581294</v>
      </c>
      <c r="I101">
        <v>1</v>
      </c>
      <c r="J101">
        <f>0.1*-285 + 0.25*-705 + 0.65*-1225</f>
        <v>-1001</v>
      </c>
      <c r="K101">
        <f>0.1*285 + 0.25*705 + 0.65*1225</f>
        <v>1001</v>
      </c>
    </row>
    <row r="103" spans="2:11" x14ac:dyDescent="0.3">
      <c r="D103">
        <f>D100*J100+D101*J101+E100*K100+E101*K101</f>
        <v>-153.91579436247363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375ED-C3F5-4F2B-9C5B-CFB91C76A0CC}">
  <dimension ref="A1:C22"/>
  <sheetViews>
    <sheetView zoomScale="80" zoomScaleNormal="80" workbookViewId="0">
      <selection activeCell="C15" sqref="C15"/>
    </sheetView>
  </sheetViews>
  <sheetFormatPr defaultRowHeight="14.4" x14ac:dyDescent="0.3"/>
  <cols>
    <col min="1" max="1" width="14.6640625" bestFit="1" customWidth="1"/>
    <col min="2" max="2" width="14.6640625" customWidth="1"/>
    <col min="3" max="3" width="96.21875" bestFit="1" customWidth="1"/>
  </cols>
  <sheetData>
    <row r="1" spans="1:3" s="3" customFormat="1" x14ac:dyDescent="0.3">
      <c r="A1" s="3" t="s">
        <v>0</v>
      </c>
      <c r="B1" s="3" t="s">
        <v>1</v>
      </c>
      <c r="C1" s="3" t="s">
        <v>4</v>
      </c>
    </row>
    <row r="2" spans="1:3" x14ac:dyDescent="0.3">
      <c r="A2" t="s">
        <v>62</v>
      </c>
      <c r="B2" t="s">
        <v>2</v>
      </c>
      <c r="C2" t="s">
        <v>11</v>
      </c>
    </row>
    <row r="3" spans="1:3" x14ac:dyDescent="0.3">
      <c r="A3" t="s">
        <v>63</v>
      </c>
      <c r="B3" t="s">
        <v>2</v>
      </c>
      <c r="C3" t="s">
        <v>87</v>
      </c>
    </row>
    <row r="4" spans="1:3" x14ac:dyDescent="0.3">
      <c r="A4" t="s">
        <v>64</v>
      </c>
      <c r="B4" t="s">
        <v>2</v>
      </c>
      <c r="C4" t="s">
        <v>21</v>
      </c>
    </row>
    <row r="5" spans="1:3" x14ac:dyDescent="0.3">
      <c r="A5" t="s">
        <v>65</v>
      </c>
      <c r="B5" t="s">
        <v>2</v>
      </c>
      <c r="C5" t="s">
        <v>7</v>
      </c>
    </row>
    <row r="6" spans="1:3" x14ac:dyDescent="0.3">
      <c r="A6" t="s">
        <v>66</v>
      </c>
      <c r="B6" t="s">
        <v>2</v>
      </c>
      <c r="C6" t="s">
        <v>22</v>
      </c>
    </row>
    <row r="7" spans="1:3" x14ac:dyDescent="0.3">
      <c r="A7" t="s">
        <v>67</v>
      </c>
      <c r="B7" t="s">
        <v>2</v>
      </c>
      <c r="C7" t="s">
        <v>5</v>
      </c>
    </row>
    <row r="8" spans="1:3" x14ac:dyDescent="0.3">
      <c r="A8" t="s">
        <v>68</v>
      </c>
      <c r="B8" t="s">
        <v>2</v>
      </c>
      <c r="C8" t="s">
        <v>6</v>
      </c>
    </row>
    <row r="9" spans="1:3" x14ac:dyDescent="0.3">
      <c r="A9" t="s">
        <v>69</v>
      </c>
      <c r="B9" t="s">
        <v>2</v>
      </c>
      <c r="C9" t="s">
        <v>8</v>
      </c>
    </row>
    <row r="10" spans="1:3" x14ac:dyDescent="0.3">
      <c r="A10" t="s">
        <v>70</v>
      </c>
      <c r="B10" t="s">
        <v>2</v>
      </c>
      <c r="C10" t="s">
        <v>9</v>
      </c>
    </row>
    <row r="11" spans="1:3" x14ac:dyDescent="0.3">
      <c r="A11" t="s">
        <v>71</v>
      </c>
      <c r="B11" t="s">
        <v>2</v>
      </c>
      <c r="C11" t="s">
        <v>10</v>
      </c>
    </row>
    <row r="12" spans="1:3" x14ac:dyDescent="0.3">
      <c r="A12" t="s">
        <v>72</v>
      </c>
      <c r="B12" t="s">
        <v>3</v>
      </c>
      <c r="C12" t="s">
        <v>13</v>
      </c>
    </row>
    <row r="13" spans="1:3" x14ac:dyDescent="0.3">
      <c r="A13" t="s">
        <v>73</v>
      </c>
      <c r="B13" t="s">
        <v>3</v>
      </c>
      <c r="C13" t="s">
        <v>12</v>
      </c>
    </row>
    <row r="14" spans="1:3" x14ac:dyDescent="0.3">
      <c r="A14" t="s">
        <v>74</v>
      </c>
      <c r="B14" t="s">
        <v>3</v>
      </c>
      <c r="C14" t="s">
        <v>14</v>
      </c>
    </row>
    <row r="15" spans="1:3" x14ac:dyDescent="0.3">
      <c r="A15" t="s">
        <v>75</v>
      </c>
      <c r="B15" t="s">
        <v>3</v>
      </c>
      <c r="C15" t="s">
        <v>15</v>
      </c>
    </row>
    <row r="16" spans="1:3" x14ac:dyDescent="0.3">
      <c r="A16" t="s">
        <v>76</v>
      </c>
      <c r="B16" t="s">
        <v>3</v>
      </c>
      <c r="C16" t="s">
        <v>16</v>
      </c>
    </row>
    <row r="17" spans="1:3" x14ac:dyDescent="0.3">
      <c r="A17" t="s">
        <v>77</v>
      </c>
      <c r="B17" t="s">
        <v>3</v>
      </c>
      <c r="C17" t="s">
        <v>17</v>
      </c>
    </row>
    <row r="18" spans="1:3" x14ac:dyDescent="0.3">
      <c r="A18" t="s">
        <v>78</v>
      </c>
      <c r="B18" t="s">
        <v>3</v>
      </c>
      <c r="C18" t="s">
        <v>18</v>
      </c>
    </row>
    <row r="19" spans="1:3" x14ac:dyDescent="0.3">
      <c r="A19" t="s">
        <v>79</v>
      </c>
      <c r="B19" t="s">
        <v>3</v>
      </c>
      <c r="C19" t="s">
        <v>19</v>
      </c>
    </row>
    <row r="20" spans="1:3" x14ac:dyDescent="0.3">
      <c r="A20" t="s">
        <v>80</v>
      </c>
      <c r="B20" t="s">
        <v>3</v>
      </c>
      <c r="C20" t="s">
        <v>20</v>
      </c>
    </row>
    <row r="21" spans="1:3" x14ac:dyDescent="0.3">
      <c r="A21" t="s">
        <v>81</v>
      </c>
      <c r="B21" t="s">
        <v>3</v>
      </c>
      <c r="C21" t="s">
        <v>25</v>
      </c>
    </row>
    <row r="22" spans="1:3" x14ac:dyDescent="0.3">
      <c r="A22" t="s">
        <v>24</v>
      </c>
      <c r="B22" t="s">
        <v>88</v>
      </c>
      <c r="C22"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 study</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van Staden</dc:creator>
  <cp:lastModifiedBy>John Victor Laguer</cp:lastModifiedBy>
  <dcterms:created xsi:type="dcterms:W3CDTF">2022-06-20T12:56:38Z</dcterms:created>
  <dcterms:modified xsi:type="dcterms:W3CDTF">2025-02-17T15:49:37Z</dcterms:modified>
</cp:coreProperties>
</file>